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Objects="placeholders" codeName="ThisWorkbook"/>
  <mc:AlternateContent xmlns:mc="http://schemas.openxmlformats.org/markup-compatibility/2006">
    <mc:Choice Requires="x15">
      <x15ac:absPath xmlns:x15ac="http://schemas.microsoft.com/office/spreadsheetml/2010/11/ac" url="J:\Communication\Publications\Quarterly Bulletins\Tables\2025\202503\"/>
    </mc:Choice>
  </mc:AlternateContent>
  <bookViews>
    <workbookView xWindow="7330" yWindow="110" windowWidth="5270" windowHeight="6240" tabRatio="811" activeTab="1"/>
  </bookViews>
  <sheets>
    <sheet name="F_FR" sheetId="57" r:id="rId1"/>
    <sheet name="F_OET" sheetId="58" r:id="rId2"/>
    <sheet name="F_EXPRIN " sheetId="72" r:id="rId3"/>
    <sheet name="F_EXPSEL" sheetId="73" r:id="rId4"/>
    <sheet name="F_DOTE " sheetId="74" r:id="rId5"/>
    <sheet name="F_TOURIST" sheetId="66" r:id="rId6"/>
    <sheet name="F_IMPRIN " sheetId="75" r:id="rId7"/>
    <sheet name="F_IMPSEC" sheetId="76" r:id="rId8"/>
    <sheet name="F_IMPEND" sheetId="77" r:id="rId9"/>
    <sheet name="F_IMPVAL" sheetId="78" r:id="rId10"/>
    <sheet name="F_DOTI" sheetId="79" r:id="rId11"/>
    <sheet name="F_INTL Commodity Prices" sheetId="59" r:id="rId12"/>
    <sheet name="F_FX_END" sheetId="60" r:id="rId13"/>
    <sheet name="F_FX_AVG" sheetId="61" r:id="rId14"/>
    <sheet name="F_REER &amp; NEER" sheetId="6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Regression_Int" localSheetId="4" hidden="1">1</definedName>
    <definedName name="_Regression_Int" localSheetId="10" hidden="1">1</definedName>
    <definedName name="_Regression_Int" localSheetId="2" hidden="1">1</definedName>
    <definedName name="_Regression_Int" localSheetId="3" hidden="1">1</definedName>
    <definedName name="_Regression_Int" localSheetId="0" hidden="1">1</definedName>
    <definedName name="_Regression_Int" localSheetId="13" hidden="1">1</definedName>
    <definedName name="_Regression_Int" localSheetId="12" hidden="1">1</definedName>
    <definedName name="_Regression_Int" localSheetId="8" hidden="1">1</definedName>
    <definedName name="_Regression_Int" localSheetId="6" hidden="1">1</definedName>
    <definedName name="_Regression_Int" localSheetId="7" hidden="1">1</definedName>
    <definedName name="_Regression_Int" localSheetId="9" hidden="1">1</definedName>
    <definedName name="_Regression_Int" localSheetId="11" hidden="1">1</definedName>
    <definedName name="_Regression_Int" localSheetId="1" hidden="1">1</definedName>
    <definedName name="_Regression_Int" localSheetId="5" hidden="1">1</definedName>
    <definedName name="OET_aid2" localSheetId="4">#REF!</definedName>
    <definedName name="OET_aid2" localSheetId="10">#REF!</definedName>
    <definedName name="OET_aid2" localSheetId="2">#REF!</definedName>
    <definedName name="OET_aid2" localSheetId="3">#REF!</definedName>
    <definedName name="OET_aid2" localSheetId="13">#REF!</definedName>
    <definedName name="OET_aid2" localSheetId="8">#REF!</definedName>
    <definedName name="OET_aid2" localSheetId="6">#REF!</definedName>
    <definedName name="OET_aid2" localSheetId="7">#REF!</definedName>
    <definedName name="OET_aid2" localSheetId="9">#REF!</definedName>
    <definedName name="OET_aid2" localSheetId="11">#REF!</definedName>
    <definedName name="OET_aid2" localSheetId="1">#REF!</definedName>
    <definedName name="OET_aid2" localSheetId="5">#REF!</definedName>
    <definedName name="OET_aid2">#REF!</definedName>
    <definedName name="OET_ca2" localSheetId="13">#REF!</definedName>
    <definedName name="OET_ca2" localSheetId="11">#REF!</definedName>
    <definedName name="OET_ca2" localSheetId="1">#REF!</definedName>
    <definedName name="OET_ca2" localSheetId="5">#REF!</definedName>
    <definedName name="OET_ca2">#REF!</definedName>
    <definedName name="OET_cap2" localSheetId="13">#REF!</definedName>
    <definedName name="OET_cap2" localSheetId="11">#REF!</definedName>
    <definedName name="OET_cap2" localSheetId="1">#REF!</definedName>
    <definedName name="OET_cap2" localSheetId="5">#REF!</definedName>
    <definedName name="OET_cap2">#REF!</definedName>
    <definedName name="OET_m_cover2" localSheetId="13">#REF!</definedName>
    <definedName name="OET_m_cover2" localSheetId="5">#REF!</definedName>
    <definedName name="OET_m_cover2">#REF!</definedName>
    <definedName name="Oet_m2" localSheetId="13">#REF!</definedName>
    <definedName name="Oet_m2" localSheetId="5">#REF!</definedName>
    <definedName name="Oet_m2">#REF!</definedName>
    <definedName name="Oet_ob2" localSheetId="13">#REF!</definedName>
    <definedName name="Oet_ob2" localSheetId="5">#REF!</definedName>
    <definedName name="Oet_ob2">#REF!</definedName>
    <definedName name="Oet_pay2" localSheetId="13">#REF!</definedName>
    <definedName name="Oet_pay2" localSheetId="5">#REF!</definedName>
    <definedName name="Oet_pay2">#REF!</definedName>
    <definedName name="OET_rec2" localSheetId="13">#REF!</definedName>
    <definedName name="OET_rec2" localSheetId="5">#REF!</definedName>
    <definedName name="OET_rec2">#REF!</definedName>
    <definedName name="OET_remit2" localSheetId="13">#REF!</definedName>
    <definedName name="OET_remit2" localSheetId="5">#REF!</definedName>
    <definedName name="OET_remit2">#REF!</definedName>
    <definedName name="OET_tour2" localSheetId="13">#REF!</definedName>
    <definedName name="OET_tour2" localSheetId="5">#REF!</definedName>
    <definedName name="OET_tour2">#REF!</definedName>
    <definedName name="OET_trade2" localSheetId="13">#REF!</definedName>
    <definedName name="OET_trade2" localSheetId="5">#REF!</definedName>
    <definedName name="OET_trade2">#REF!</definedName>
    <definedName name="OET_x2" localSheetId="13">#REF!</definedName>
    <definedName name="OET_x2" localSheetId="5">#REF!</definedName>
    <definedName name="OET_x2">#REF!</definedName>
    <definedName name="_xlnm.Print_Area" localSheetId="4">'F_DOTE '!$A$1:$I$59</definedName>
    <definedName name="_xlnm.Print_Area" localSheetId="10">F_DOTI!$A$1:$I$60</definedName>
    <definedName name="_xlnm.Print_Area" localSheetId="2">'F_EXPRIN '!$A$1:$I$82</definedName>
    <definedName name="_xlnm.Print_Area" localSheetId="3">F_EXPSEL!$A$1:$BX$24</definedName>
    <definedName name="_xlnm.Print_Area" localSheetId="0">F_FR!$A$1:$F$139</definedName>
    <definedName name="_xlnm.Print_Area" localSheetId="13">F_FX_AVG!$A$1:$H$187</definedName>
    <definedName name="_xlnm.Print_Area" localSheetId="12">F_FX_END!$A$1:$H$187</definedName>
    <definedName name="_xlnm.Print_Area" localSheetId="8">F_IMPEND!$A$1:$K$80</definedName>
    <definedName name="_xlnm.Print_Area" localSheetId="6">'F_IMPRIN '!$A$1:$H$80</definedName>
    <definedName name="_xlnm.Print_Area" localSheetId="7">F_IMPSEC!$A$1:$K$86</definedName>
    <definedName name="_xlnm.Print_Area" localSheetId="9">F_IMPVAL!$A$1:$BV$21</definedName>
    <definedName name="_xlnm.Print_Area" localSheetId="11">'F_INTL Commodity Prices'!$A$1:$I$78</definedName>
    <definedName name="_xlnm.Print_Area" localSheetId="14">'F_REER &amp; NEER'!$A$1:$H$155</definedName>
    <definedName name="_xlnm.Print_Area" localSheetId="5">F_TOURIST!$A$1:$I$91</definedName>
    <definedName name="Print_Area_MI" localSheetId="4">'F_DOTE '!$A$2:$I$59</definedName>
    <definedName name="Print_Area_MI" localSheetId="10">F_DOTI!$A$2:$I$61</definedName>
    <definedName name="Print_Area_MI" localSheetId="2">#REF!</definedName>
    <definedName name="Print_Area_MI" localSheetId="3">#REF!</definedName>
    <definedName name="Print_Area_MI" localSheetId="13">#REF!</definedName>
    <definedName name="Print_Area_MI" localSheetId="8">#REF!</definedName>
    <definedName name="Print_Area_MI" localSheetId="6">#REF!</definedName>
    <definedName name="Print_Area_MI" localSheetId="7">#REF!</definedName>
    <definedName name="Print_Area_MI" localSheetId="9">#REF!</definedName>
    <definedName name="Print_Area_MI" localSheetId="11">'F_INTL Commodity Prices'!$A$2:$G$8</definedName>
    <definedName name="Print_Area_MI" localSheetId="1">#REF!</definedName>
    <definedName name="Print_Area_MI" localSheetId="5">F_TOURIST!#REF!</definedName>
    <definedName name="Print_Area_MI">#REF!</definedName>
    <definedName name="_xlnm.Print_Titles" localSheetId="0">F_FR!$A:$A,F_FR!$1:$8</definedName>
    <definedName name="_xlnm.Print_Titles" localSheetId="13">#REF!,#REF!</definedName>
    <definedName name="_xlnm.Print_Titles" localSheetId="11">'F_INTL Commodity Prices'!$A:$A,'F_INTL Commodity Prices'!$1:$8</definedName>
    <definedName name="_xlnm.Print_Titles" localSheetId="1">#REF!,#REF!</definedName>
    <definedName name="_xlnm.Print_Titles">#REF!,#REF!</definedName>
    <definedName name="Z_8E2718BD_6D04_11D3_9A7F_00AA002A3197_.wvu.Cols" localSheetId="3" hidden="1">F_EXPSEL!$B:$H,F_EXPSEL!#REF!,F_EXPSEL!#REF!</definedName>
    <definedName name="Z_8E2718BD_6D04_11D3_9A7F_00AA002A3197_.wvu.Cols" localSheetId="0" hidden="1">F_FR!#REF!</definedName>
    <definedName name="Z_8E2718BD_6D04_11D3_9A7F_00AA002A3197_.wvu.Cols" localSheetId="13" hidden="1">F_FX_AVG!#REF!</definedName>
    <definedName name="Z_8E2718BD_6D04_11D3_9A7F_00AA002A3197_.wvu.Cols" localSheetId="12" hidden="1">F_FX_END!#REF!</definedName>
    <definedName name="Z_8E2718BD_6D04_11D3_9A7F_00AA002A3197_.wvu.Cols" localSheetId="9" hidden="1">F_IMPVAL!#REF!,F_IMPVAL!#REF!</definedName>
    <definedName name="Z_8E2718BD_6D04_11D3_9A7F_00AA002A3197_.wvu.Cols" localSheetId="1" hidden="1">F_OET!#REF!,F_OET!#REF!</definedName>
    <definedName name="Z_8E2718BD_6D04_11D3_9A7F_00AA002A3197_.wvu.PrintArea" localSheetId="4" hidden="1">'F_DOTE '!$A$1:$I$59</definedName>
    <definedName name="Z_8E2718BD_6D04_11D3_9A7F_00AA002A3197_.wvu.PrintArea" localSheetId="10" hidden="1">F_DOTI!$A$1:$I$60</definedName>
    <definedName name="Z_8E2718BD_6D04_11D3_9A7F_00AA002A3197_.wvu.PrintArea" localSheetId="2" hidden="1">'F_EXPRIN '!$A$1:$I$82</definedName>
    <definedName name="Z_8E2718BD_6D04_11D3_9A7F_00AA002A3197_.wvu.PrintArea" localSheetId="3" hidden="1">F_EXPSEL!$A$1:$N$24</definedName>
    <definedName name="Z_8E2718BD_6D04_11D3_9A7F_00AA002A3197_.wvu.PrintArea" localSheetId="0" hidden="1">F_FR!$A$1:$F$8</definedName>
    <definedName name="Z_8E2718BD_6D04_11D3_9A7F_00AA002A3197_.wvu.PrintArea" localSheetId="13" hidden="1">F_FX_AVG!$A$1:$H$186</definedName>
    <definedName name="Z_8E2718BD_6D04_11D3_9A7F_00AA002A3197_.wvu.PrintArea" localSheetId="12" hidden="1">F_FX_END!$A$1:$H$186</definedName>
    <definedName name="Z_8E2718BD_6D04_11D3_9A7F_00AA002A3197_.wvu.PrintArea" localSheetId="8" hidden="1">F_IMPEND!$A$1:$K$79</definedName>
    <definedName name="Z_8E2718BD_6D04_11D3_9A7F_00AA002A3197_.wvu.PrintArea" localSheetId="6" hidden="1">'F_IMPRIN '!$A$1:$H$80</definedName>
    <definedName name="Z_8E2718BD_6D04_11D3_9A7F_00AA002A3197_.wvu.PrintArea" localSheetId="7" hidden="1">F_IMPSEC!$A$1:$K$86</definedName>
    <definedName name="Z_8E2718BD_6D04_11D3_9A7F_00AA002A3197_.wvu.PrintArea" localSheetId="9" hidden="1">F_IMPVAL!$A$1:$A$21</definedName>
    <definedName name="Z_8E2718BD_6D04_11D3_9A7F_00AA002A3197_.wvu.PrintArea" localSheetId="11" hidden="1">'F_INTL Commodity Prices'!$B$9:$G$83</definedName>
    <definedName name="Z_8E2718BD_6D04_11D3_9A7F_00AA002A3197_.wvu.PrintArea" localSheetId="1" hidden="1">F_OET!#REF!</definedName>
    <definedName name="Z_8E2718BD_6D04_11D3_9A7F_00AA002A3197_.wvu.PrintArea" localSheetId="5" hidden="1">F_TOURIST!#REF!</definedName>
    <definedName name="Z_8E2718BD_6D04_11D3_9A7F_00AA002A3197_.wvu.PrintTitles" localSheetId="11" hidden="1">'F_INTL Commodity Prices'!$A:$A,'F_INTL Commodity Prices'!$1:$8</definedName>
    <definedName name="Z_8E2718BD_6D04_11D3_9A7F_00AA002A3197_.wvu.PrintTitles" localSheetId="1" hidden="1">F_OET!#REF!</definedName>
    <definedName name="Z_8E2718BD_6D04_11D3_9A7F_00AA002A3197_.wvu.Rows" localSheetId="4" hidden="1">'F_DOTE '!#REF!,'F_DOTE '!#REF!</definedName>
    <definedName name="Z_8E2718BD_6D04_11D3_9A7F_00AA002A3197_.wvu.Rows" localSheetId="10" hidden="1">F_DOTI!#REF!,F_DOTI!#REF!</definedName>
    <definedName name="Z_8E2718BD_6D04_11D3_9A7F_00AA002A3197_.wvu.Rows" localSheetId="2" hidden="1">'F_EXPRIN '!$8:$12,'F_EXPRIN '!#REF!</definedName>
    <definedName name="Z_8E2718BD_6D04_11D3_9A7F_00AA002A3197_.wvu.Rows" localSheetId="3" hidden="1">F_EXPSEL!#REF!,F_EXPSEL!#REF!,F_EXPSEL!#REF!</definedName>
    <definedName name="Z_8E2718BD_6D04_11D3_9A7F_00AA002A3197_.wvu.Rows" localSheetId="0" hidden="1">F_FR!#REF!,F_FR!#REF!,F_FR!#REF!</definedName>
    <definedName name="Z_8E2718BD_6D04_11D3_9A7F_00AA002A3197_.wvu.Rows" localSheetId="13" hidden="1">F_FX_AVG!$7:$7,F_FX_AVG!$25:$38,F_FX_AVG!$45:$84,F_FX_AVG!#REF!</definedName>
    <definedName name="Z_8E2718BD_6D04_11D3_9A7F_00AA002A3197_.wvu.Rows" localSheetId="12" hidden="1">F_FX_END!$7:$7,F_FX_END!$25:$38,F_FX_END!$45:$84,F_FX_END!#REF!</definedName>
    <definedName name="Z_8E2718BD_6D04_11D3_9A7F_00AA002A3197_.wvu.Rows" localSheetId="8" hidden="1">F_IMPEND!#REF!,F_IMPEND!#REF!</definedName>
    <definedName name="Z_8E2718BD_6D04_11D3_9A7F_00AA002A3197_.wvu.Rows" localSheetId="6" hidden="1">'F_IMPRIN '!#REF!,'F_IMPRIN '!#REF!</definedName>
    <definedName name="Z_8E2718BD_6D04_11D3_9A7F_00AA002A3197_.wvu.Rows" localSheetId="7" hidden="1">F_IMPSEC!#REF!,F_IMPSEC!#REF!</definedName>
    <definedName name="Z_8E2718BD_6D04_11D3_9A7F_00AA002A3197_.wvu.Rows" localSheetId="11" hidden="1">'F_INTL Commodity Prices'!#REF!,'F_INTL Commodity Prices'!#REF!</definedName>
    <definedName name="Z_8E2718BD_6D04_11D3_9A7F_00AA002A3197_.wvu.Rows" localSheetId="1" hidden="1">F_OET!#REF!</definedName>
    <definedName name="Z_8E2718BD_6D04_11D3_9A7F_00AA002A3197_.wvu.Rows" localSheetId="5" hidden="1">F_TOURIST!#REF!,F_TOURIST!#REF!,F_TOURIST!#REF!</definedName>
  </definedNames>
  <calcPr calcId="162913"/>
  <customWorkbookViews>
    <customWorkbookView name="Senior Statiscial Assistant (Leveni) - Personal View" guid="{8E2718BD-6D04-11D3-9A7F-00AA002A3197}" mergeInterval="0" personalView="1" maximized="1" windowWidth="763" windowHeight="396" tabRatio="598" activeSheetId="2" showComments="commIndAndComment" showObjects="placeholders"/>
  </customWorkbookViews>
</workbook>
</file>

<file path=xl/calcChain.xml><?xml version="1.0" encoding="utf-8"?>
<calcChain xmlns="http://schemas.openxmlformats.org/spreadsheetml/2006/main">
  <c r="BO5" i="58" l="1"/>
  <c r="BN5" i="58"/>
  <c r="BO4" i="58"/>
  <c r="BO3" i="58" s="1"/>
  <c r="BN4" i="58"/>
  <c r="BN3" i="58" s="1"/>
  <c r="AD5" i="58" l="1"/>
  <c r="AD4" i="58"/>
  <c r="AC5" i="58"/>
  <c r="AC4" i="58"/>
  <c r="AB5" i="58"/>
  <c r="AB4" i="58"/>
  <c r="AA5" i="58"/>
  <c r="AA4" i="58"/>
  <c r="Z29" i="58" l="1"/>
  <c r="Z28" i="58"/>
  <c r="Z26" i="58"/>
  <c r="Z25" i="58"/>
  <c r="Z24" i="58" s="1"/>
  <c r="Z23" i="58"/>
  <c r="Z22" i="58"/>
  <c r="Z21" i="58" s="1"/>
  <c r="Z18" i="58"/>
  <c r="Z17" i="58"/>
  <c r="Z16" i="58" s="1"/>
  <c r="Z15" i="58"/>
  <c r="Z14" i="58"/>
  <c r="Z11" i="58"/>
  <c r="Z10" i="58"/>
  <c r="Z8" i="58"/>
  <c r="Z7" i="58"/>
  <c r="Z5" i="58"/>
  <c r="Z4" i="58"/>
  <c r="Y29" i="58"/>
  <c r="Y28" i="58"/>
  <c r="Y26" i="58"/>
  <c r="Y25" i="58"/>
  <c r="Y23" i="58"/>
  <c r="Y22" i="58"/>
  <c r="Y18" i="58"/>
  <c r="Y17" i="58"/>
  <c r="Y15" i="58"/>
  <c r="Y14" i="58"/>
  <c r="Y11" i="58"/>
  <c r="Y10" i="58"/>
  <c r="Y8" i="58"/>
  <c r="Y7" i="58"/>
  <c r="Y5" i="58"/>
  <c r="Y4" i="58"/>
  <c r="X29" i="58"/>
  <c r="X28" i="58"/>
  <c r="X26" i="58"/>
  <c r="X25" i="58"/>
  <c r="X24" i="58" s="1"/>
  <c r="X23" i="58"/>
  <c r="X22" i="58"/>
  <c r="X18" i="58"/>
  <c r="X17" i="58"/>
  <c r="X15" i="58"/>
  <c r="X14" i="58"/>
  <c r="X13" i="58" s="1"/>
  <c r="X11" i="58"/>
  <c r="X10" i="58"/>
  <c r="X8" i="58"/>
  <c r="X7" i="58"/>
  <c r="X5" i="58"/>
  <c r="X4" i="58"/>
  <c r="X3" i="58" s="1"/>
  <c r="W29" i="58"/>
  <c r="W28" i="58"/>
  <c r="W26" i="58"/>
  <c r="W25" i="58"/>
  <c r="W23" i="58"/>
  <c r="W22" i="58"/>
  <c r="W18" i="58"/>
  <c r="W17" i="58"/>
  <c r="W15" i="58"/>
  <c r="W14" i="58"/>
  <c r="W13" i="58" s="1"/>
  <c r="W11" i="58"/>
  <c r="W10" i="58"/>
  <c r="W8" i="58"/>
  <c r="W7" i="58"/>
  <c r="W6" i="58" s="1"/>
  <c r="W5" i="58"/>
  <c r="W4" i="58"/>
  <c r="V29" i="58"/>
  <c r="V28" i="58"/>
  <c r="V26" i="58"/>
  <c r="V25" i="58"/>
  <c r="V24" i="58" s="1"/>
  <c r="V23" i="58"/>
  <c r="V22" i="58"/>
  <c r="V18" i="58"/>
  <c r="V17" i="58"/>
  <c r="V15" i="58"/>
  <c r="V14" i="58"/>
  <c r="V13" i="58" s="1"/>
  <c r="V11" i="58"/>
  <c r="V10" i="58"/>
  <c r="V8" i="58"/>
  <c r="V7" i="58"/>
  <c r="V5" i="58"/>
  <c r="V4" i="58"/>
  <c r="U29" i="58"/>
  <c r="U28" i="58"/>
  <c r="U26" i="58"/>
  <c r="U25" i="58"/>
  <c r="U23" i="58"/>
  <c r="U22" i="58"/>
  <c r="U18" i="58"/>
  <c r="U17" i="58"/>
  <c r="U15" i="58"/>
  <c r="U14" i="58"/>
  <c r="U11" i="58"/>
  <c r="U10" i="58"/>
  <c r="U8" i="58"/>
  <c r="U7" i="58"/>
  <c r="U6" i="58" s="1"/>
  <c r="U5" i="58"/>
  <c r="U4" i="58"/>
  <c r="T29" i="58"/>
  <c r="T28" i="58"/>
  <c r="T26" i="58"/>
  <c r="T25" i="58"/>
  <c r="T23" i="58"/>
  <c r="T22" i="58"/>
  <c r="T18" i="58"/>
  <c r="T17" i="58"/>
  <c r="T16" i="58" s="1"/>
  <c r="T15" i="58"/>
  <c r="T14" i="58"/>
  <c r="T11" i="58"/>
  <c r="T10" i="58"/>
  <c r="T8" i="58"/>
  <c r="T7" i="58"/>
  <c r="T6" i="58" s="1"/>
  <c r="T5" i="58"/>
  <c r="T4" i="58"/>
  <c r="T3" i="58" s="1"/>
  <c r="S29" i="58"/>
  <c r="S28" i="58"/>
  <c r="S26" i="58"/>
  <c r="S25" i="58"/>
  <c r="S24" i="58" s="1"/>
  <c r="S23" i="58"/>
  <c r="S22" i="58"/>
  <c r="S21" i="58" s="1"/>
  <c r="S18" i="58"/>
  <c r="S17" i="58"/>
  <c r="S15" i="58"/>
  <c r="S14" i="58"/>
  <c r="S13" i="58" s="1"/>
  <c r="S11" i="58"/>
  <c r="S10" i="58"/>
  <c r="S8" i="58"/>
  <c r="S7" i="58"/>
  <c r="S5" i="58"/>
  <c r="S4" i="58"/>
  <c r="R29" i="58"/>
  <c r="R28" i="58"/>
  <c r="R26" i="58"/>
  <c r="R25" i="58"/>
  <c r="R23" i="58"/>
  <c r="R22" i="58"/>
  <c r="R21" i="58" s="1"/>
  <c r="R18" i="58"/>
  <c r="R17" i="58"/>
  <c r="R15" i="58"/>
  <c r="R14" i="58"/>
  <c r="R11" i="58"/>
  <c r="R10" i="58"/>
  <c r="R8" i="58"/>
  <c r="R7" i="58"/>
  <c r="R6" i="58" s="1"/>
  <c r="R5" i="58"/>
  <c r="R4" i="58"/>
  <c r="R3" i="58" s="1"/>
  <c r="Q29" i="58"/>
  <c r="Q28" i="58"/>
  <c r="Q26" i="58"/>
  <c r="Q25" i="58"/>
  <c r="Q24" i="58" s="1"/>
  <c r="Q23" i="58"/>
  <c r="Q22" i="58"/>
  <c r="Q18" i="58"/>
  <c r="Q17" i="58"/>
  <c r="Q16" i="58" s="1"/>
  <c r="Q15" i="58"/>
  <c r="Q14" i="58"/>
  <c r="Q13" i="58" s="1"/>
  <c r="Q11" i="58"/>
  <c r="Q10" i="58"/>
  <c r="Q9" i="58" s="1"/>
  <c r="Q8" i="58"/>
  <c r="Q7" i="58"/>
  <c r="Q6" i="58" s="1"/>
  <c r="Q5" i="58"/>
  <c r="Q4" i="58"/>
  <c r="Q3" i="58" s="1"/>
  <c r="P29" i="58"/>
  <c r="P28" i="58"/>
  <c r="P26" i="58"/>
  <c r="P25" i="58"/>
  <c r="P23" i="58"/>
  <c r="P22" i="58"/>
  <c r="P18" i="58"/>
  <c r="P17" i="58"/>
  <c r="P16" i="58" s="1"/>
  <c r="P15" i="58"/>
  <c r="P14" i="58"/>
  <c r="P11" i="58"/>
  <c r="P10" i="58"/>
  <c r="P8" i="58"/>
  <c r="P7" i="58"/>
  <c r="P5" i="58"/>
  <c r="P4" i="58"/>
  <c r="P3" i="58" s="1"/>
  <c r="O22" i="58"/>
  <c r="O25" i="58"/>
  <c r="O26" i="58"/>
  <c r="O23" i="58"/>
  <c r="O5" i="58"/>
  <c r="O4" i="58"/>
  <c r="O28" i="58"/>
  <c r="O29" i="58"/>
  <c r="O18" i="58"/>
  <c r="O17" i="58"/>
  <c r="O15" i="58"/>
  <c r="O11" i="58"/>
  <c r="O10" i="58"/>
  <c r="O8" i="58"/>
  <c r="O7" i="58"/>
  <c r="U9" i="58" l="1"/>
  <c r="X9" i="58"/>
  <c r="Z9" i="58"/>
  <c r="P24" i="58"/>
  <c r="P27" i="58"/>
  <c r="U27" i="58"/>
  <c r="W27" i="58"/>
  <c r="X27" i="58"/>
  <c r="Y27" i="58"/>
  <c r="R24" i="58"/>
  <c r="R20" i="58" s="1"/>
  <c r="V16" i="58"/>
  <c r="V12" i="58" s="1"/>
  <c r="W16" i="58"/>
  <c r="T24" i="58"/>
  <c r="X16" i="58"/>
  <c r="Z13" i="58"/>
  <c r="Z12" i="58" s="1"/>
  <c r="Z19" i="58" s="1"/>
  <c r="S16" i="58"/>
  <c r="S12" i="58" s="1"/>
  <c r="U13" i="58"/>
  <c r="W9" i="58"/>
  <c r="T21" i="58"/>
  <c r="S27" i="58"/>
  <c r="U24" i="58"/>
  <c r="W21" i="58"/>
  <c r="Y16" i="58"/>
  <c r="X21" i="58"/>
  <c r="Y21" i="58"/>
  <c r="V27" i="58"/>
  <c r="R13" i="58"/>
  <c r="U3" i="58"/>
  <c r="T13" i="58"/>
  <c r="T12" i="58" s="1"/>
  <c r="V9" i="58"/>
  <c r="X6" i="58"/>
  <c r="Z6" i="58"/>
  <c r="Q21" i="58"/>
  <c r="Q20" i="58" s="1"/>
  <c r="W24" i="58"/>
  <c r="T27" i="58"/>
  <c r="R16" i="58"/>
  <c r="P21" i="58"/>
  <c r="W3" i="58"/>
  <c r="P6" i="58"/>
  <c r="U21" i="58"/>
  <c r="U20" i="58" s="1"/>
  <c r="P9" i="58"/>
  <c r="P13" i="58"/>
  <c r="P12" i="58" s="1"/>
  <c r="P19" i="58" s="1"/>
  <c r="Y6" i="58"/>
  <c r="Z3" i="58"/>
  <c r="R27" i="58"/>
  <c r="T9" i="58"/>
  <c r="V21" i="58"/>
  <c r="V20" i="58" s="1"/>
  <c r="Y24" i="58"/>
  <c r="Y3" i="58"/>
  <c r="R9" i="58"/>
  <c r="V3" i="58"/>
  <c r="S3" i="58"/>
  <c r="U16" i="58"/>
  <c r="V6" i="58"/>
  <c r="Y9" i="58"/>
  <c r="S6" i="58"/>
  <c r="Z27" i="58"/>
  <c r="Y13" i="58"/>
  <c r="Y12" i="58" s="1"/>
  <c r="Q27" i="58"/>
  <c r="S9" i="58"/>
  <c r="Z20" i="58"/>
  <c r="X20" i="58"/>
  <c r="X12" i="58"/>
  <c r="W12" i="58"/>
  <c r="S20" i="58"/>
  <c r="Q12" i="58"/>
  <c r="Q19" i="58" s="1"/>
  <c r="P20" i="58"/>
  <c r="T20" i="58" l="1"/>
  <c r="R12" i="58"/>
  <c r="R19" i="58" s="1"/>
  <c r="U12" i="58"/>
  <c r="W20" i="58"/>
  <c r="Y19" i="58"/>
  <c r="U19" i="58"/>
  <c r="X19" i="58"/>
  <c r="Y20" i="58"/>
  <c r="T19" i="58"/>
  <c r="W19" i="58"/>
  <c r="S19" i="58"/>
  <c r="V19" i="58"/>
  <c r="O14" i="58" l="1"/>
  <c r="AO5" i="58" l="1"/>
  <c r="AN5" i="58"/>
  <c r="AM5" i="58"/>
  <c r="AL5" i="58"/>
  <c r="AK5" i="58"/>
  <c r="AJ5" i="58"/>
  <c r="AI5" i="58"/>
  <c r="AH5" i="58"/>
  <c r="AG5" i="58"/>
  <c r="AF5" i="58"/>
  <c r="AE5" i="58"/>
  <c r="AN4" i="58"/>
  <c r="AM4" i="58"/>
  <c r="AL4" i="58"/>
  <c r="AK4" i="58"/>
  <c r="AJ4" i="58"/>
  <c r="AI4" i="58"/>
  <c r="AH4" i="58"/>
  <c r="AG4" i="58"/>
  <c r="AG3" i="58" s="1"/>
  <c r="AF4" i="58"/>
  <c r="AF3" i="58" s="1"/>
  <c r="AE4" i="58"/>
  <c r="AE3" i="58" s="1"/>
  <c r="AM3" i="58" l="1"/>
  <c r="AL3" i="58"/>
  <c r="AN3" i="58"/>
  <c r="AI3" i="58"/>
  <c r="AK3" i="58"/>
  <c r="AH3" i="58"/>
  <c r="AJ3" i="58"/>
  <c r="AO4" i="58"/>
  <c r="AO3" i="58" s="1"/>
  <c r="Y17" i="78" l="1"/>
  <c r="Y18" i="78"/>
  <c r="Y13" i="78"/>
  <c r="Y14" i="78"/>
  <c r="Y15" i="78" s="1"/>
  <c r="Y9" i="78"/>
  <c r="Y10" i="78"/>
  <c r="Y11" i="78" s="1"/>
  <c r="Y5" i="78"/>
  <c r="Y6" i="78"/>
  <c r="Y19" i="78" l="1"/>
  <c r="Y7" i="78"/>
  <c r="K30" i="77"/>
  <c r="J30" i="77"/>
  <c r="I30" i="77"/>
  <c r="G30" i="77"/>
  <c r="F30" i="77"/>
  <c r="E30" i="77"/>
  <c r="C30" i="77"/>
  <c r="B30" i="77"/>
  <c r="J30" i="76"/>
  <c r="I30" i="76"/>
  <c r="G30" i="76"/>
  <c r="F30" i="76"/>
  <c r="D30" i="76"/>
  <c r="C30" i="76"/>
  <c r="C31" i="75"/>
  <c r="D31" i="75"/>
  <c r="E31" i="75"/>
  <c r="F31" i="75"/>
  <c r="G31" i="75"/>
  <c r="H31" i="75"/>
  <c r="D30" i="77" l="1"/>
  <c r="H30" i="77"/>
  <c r="B31" i="75"/>
  <c r="I31" i="75" s="1"/>
  <c r="K30" i="76"/>
  <c r="H30" i="76"/>
  <c r="B30" i="76"/>
  <c r="L30" i="76" s="1"/>
  <c r="E30" i="76"/>
  <c r="B31" i="66" l="1"/>
  <c r="Y20" i="73" l="1"/>
  <c r="Y21" i="73"/>
  <c r="Y16" i="73"/>
  <c r="Y17" i="73"/>
  <c r="Y12" i="73"/>
  <c r="Y13" i="73"/>
  <c r="Y9" i="73"/>
  <c r="Y8" i="73"/>
  <c r="Y10" i="73" s="1"/>
  <c r="Y5" i="73"/>
  <c r="Y4" i="73"/>
  <c r="Y6" i="73" s="1"/>
  <c r="Z5" i="73"/>
  <c r="Y22" i="73" l="1"/>
  <c r="Y14" i="73"/>
  <c r="Y18" i="73"/>
  <c r="H32" i="72"/>
  <c r="B32" i="72"/>
  <c r="C32" i="72" l="1"/>
  <c r="F32" i="72" l="1"/>
  <c r="E32" i="72" l="1"/>
  <c r="G32" i="72" l="1"/>
  <c r="D32" i="72"/>
  <c r="I32" i="72" l="1"/>
  <c r="J32" i="72" s="1"/>
  <c r="H80" i="79" l="1"/>
  <c r="G80" i="79"/>
  <c r="F80" i="79"/>
  <c r="E80" i="79"/>
  <c r="D80" i="79"/>
  <c r="C80" i="79"/>
  <c r="B80" i="79"/>
  <c r="H79" i="79"/>
  <c r="G79" i="79"/>
  <c r="F79" i="79"/>
  <c r="E79" i="79"/>
  <c r="D79" i="79"/>
  <c r="C79" i="79"/>
  <c r="B79" i="79"/>
  <c r="DO17" i="78"/>
  <c r="DP17" i="78"/>
  <c r="DO18" i="78"/>
  <c r="DP18" i="78"/>
  <c r="DO14" i="78"/>
  <c r="DP14" i="78"/>
  <c r="DO13" i="78"/>
  <c r="DO15" i="78" s="1"/>
  <c r="DP13" i="78"/>
  <c r="DO10" i="78"/>
  <c r="DP10" i="78"/>
  <c r="DO9" i="78"/>
  <c r="DP9" i="78"/>
  <c r="DP6" i="78"/>
  <c r="DO6" i="78"/>
  <c r="DN6" i="78"/>
  <c r="DM6" i="78"/>
  <c r="DL6" i="78"/>
  <c r="DK6" i="78"/>
  <c r="DJ6" i="78"/>
  <c r="DI6" i="78"/>
  <c r="DH6" i="78"/>
  <c r="DG6" i="78"/>
  <c r="DF6" i="78"/>
  <c r="DE6" i="78"/>
  <c r="DD6" i="78"/>
  <c r="DC6" i="78"/>
  <c r="DB6" i="78"/>
  <c r="DA6" i="78"/>
  <c r="CZ6" i="78"/>
  <c r="CY6" i="78"/>
  <c r="CX6" i="78"/>
  <c r="CW6" i="78"/>
  <c r="CV6" i="78"/>
  <c r="CU6" i="78"/>
  <c r="CT6" i="78"/>
  <c r="CS6" i="78"/>
  <c r="CR6" i="78"/>
  <c r="CQ6" i="78"/>
  <c r="CP6" i="78"/>
  <c r="CO6" i="78"/>
  <c r="CN6" i="78"/>
  <c r="CM6" i="78"/>
  <c r="CL6" i="78"/>
  <c r="CK6" i="78"/>
  <c r="CJ6" i="78"/>
  <c r="CI6" i="78"/>
  <c r="CH6" i="78"/>
  <c r="CG6" i="78"/>
  <c r="CF6" i="78"/>
  <c r="CE6" i="78"/>
  <c r="CD6" i="78"/>
  <c r="CC6" i="78"/>
  <c r="CB6" i="78"/>
  <c r="CA6" i="78"/>
  <c r="BZ6" i="78"/>
  <c r="BY6" i="78"/>
  <c r="BX6" i="78"/>
  <c r="BW6" i="78"/>
  <c r="BV6" i="78"/>
  <c r="BU6" i="78"/>
  <c r="BT6" i="78"/>
  <c r="BS6" i="78"/>
  <c r="BR6" i="78"/>
  <c r="BQ6" i="78"/>
  <c r="BP6" i="78"/>
  <c r="BO6" i="78"/>
  <c r="BN6" i="78"/>
  <c r="BM6" i="78"/>
  <c r="BL6" i="78"/>
  <c r="BK6" i="78"/>
  <c r="BJ6" i="78"/>
  <c r="BI6" i="78"/>
  <c r="BH6" i="78"/>
  <c r="BG6" i="78"/>
  <c r="BF6" i="78"/>
  <c r="BE6" i="78"/>
  <c r="BD6" i="78"/>
  <c r="BC6" i="78"/>
  <c r="BB6" i="78"/>
  <c r="BA6" i="78"/>
  <c r="AZ6" i="78"/>
  <c r="AY6" i="78"/>
  <c r="AX6" i="78"/>
  <c r="AW6" i="78"/>
  <c r="AV6" i="78"/>
  <c r="AU6" i="78"/>
  <c r="AT6" i="78"/>
  <c r="AS6" i="78"/>
  <c r="AR6" i="78"/>
  <c r="AQ6" i="78"/>
  <c r="AP6" i="78"/>
  <c r="AO6" i="78"/>
  <c r="AN6" i="78"/>
  <c r="AM6" i="78"/>
  <c r="AL6" i="78"/>
  <c r="AK6" i="78"/>
  <c r="AJ6" i="78"/>
  <c r="AI6" i="78"/>
  <c r="AH6" i="78"/>
  <c r="AG6" i="78"/>
  <c r="AF6" i="78"/>
  <c r="AE6" i="78"/>
  <c r="AD6" i="78"/>
  <c r="AC6" i="78"/>
  <c r="AB6" i="78"/>
  <c r="AA6" i="78"/>
  <c r="Z6" i="78"/>
  <c r="DP5" i="78"/>
  <c r="DN5" i="78"/>
  <c r="DM5" i="78"/>
  <c r="DL5" i="78"/>
  <c r="DK5" i="78"/>
  <c r="DJ5" i="78"/>
  <c r="DI5" i="78"/>
  <c r="DH5" i="78"/>
  <c r="DG5" i="78"/>
  <c r="DF5" i="78"/>
  <c r="DE5" i="78"/>
  <c r="DD5" i="78"/>
  <c r="DC5" i="78"/>
  <c r="DB5" i="78"/>
  <c r="DA5" i="78"/>
  <c r="CZ5" i="78"/>
  <c r="CY5" i="78"/>
  <c r="CX5" i="78"/>
  <c r="CW5" i="78"/>
  <c r="CV5" i="78"/>
  <c r="CU5" i="78"/>
  <c r="CT5" i="78"/>
  <c r="CS5" i="78"/>
  <c r="CR5" i="78"/>
  <c r="CQ5" i="78"/>
  <c r="CP5" i="78"/>
  <c r="CO5" i="78"/>
  <c r="CN5" i="78"/>
  <c r="CM5" i="78"/>
  <c r="CL5" i="78"/>
  <c r="CK5" i="78"/>
  <c r="CJ5" i="78"/>
  <c r="CI5" i="78"/>
  <c r="CH5" i="78"/>
  <c r="CG5" i="78"/>
  <c r="CF5" i="78"/>
  <c r="CE5" i="78"/>
  <c r="CD5" i="78"/>
  <c r="CC5" i="78"/>
  <c r="CB5" i="78"/>
  <c r="CA5" i="78"/>
  <c r="BZ5" i="78"/>
  <c r="BY5" i="78"/>
  <c r="BX5" i="78"/>
  <c r="BW5" i="78"/>
  <c r="BV5" i="78"/>
  <c r="BU5" i="78"/>
  <c r="BT5" i="78"/>
  <c r="BS5" i="78"/>
  <c r="BR5" i="78"/>
  <c r="BQ5" i="78"/>
  <c r="BP5" i="78"/>
  <c r="BO5" i="78"/>
  <c r="BN5" i="78"/>
  <c r="BM5" i="78"/>
  <c r="BL5" i="78"/>
  <c r="BK5" i="78"/>
  <c r="BJ5" i="78"/>
  <c r="BI5" i="78"/>
  <c r="BH5" i="78"/>
  <c r="BG5" i="78"/>
  <c r="BF5" i="78"/>
  <c r="BE5" i="78"/>
  <c r="BD5" i="78"/>
  <c r="BC5" i="78"/>
  <c r="BB5" i="78"/>
  <c r="BA5" i="78"/>
  <c r="AZ5" i="78"/>
  <c r="AY5" i="78"/>
  <c r="AX5" i="78"/>
  <c r="AW5" i="78"/>
  <c r="AV5" i="78"/>
  <c r="AU5" i="78"/>
  <c r="AT5" i="78"/>
  <c r="AS5" i="78"/>
  <c r="AR5" i="78"/>
  <c r="AQ5" i="78"/>
  <c r="AP5" i="78"/>
  <c r="AO5" i="78"/>
  <c r="AN5" i="78"/>
  <c r="AM5" i="78"/>
  <c r="AL5" i="78"/>
  <c r="AK5" i="78"/>
  <c r="AJ5" i="78"/>
  <c r="AI5" i="78"/>
  <c r="AH5" i="78"/>
  <c r="AG5" i="78"/>
  <c r="AF5" i="78"/>
  <c r="AE5" i="78"/>
  <c r="AD5" i="78"/>
  <c r="AC5" i="78"/>
  <c r="AB5" i="78"/>
  <c r="AA5" i="78"/>
  <c r="Z5" i="78"/>
  <c r="DO5" i="78"/>
  <c r="K125" i="77"/>
  <c r="J125" i="77"/>
  <c r="I125" i="77"/>
  <c r="G125" i="77"/>
  <c r="F125" i="77"/>
  <c r="E125" i="77"/>
  <c r="C125" i="77"/>
  <c r="B125" i="77"/>
  <c r="K124" i="77"/>
  <c r="J124" i="77"/>
  <c r="I124" i="77"/>
  <c r="H124" i="77" s="1"/>
  <c r="G124" i="77"/>
  <c r="F124" i="77"/>
  <c r="E124" i="77"/>
  <c r="C124" i="77"/>
  <c r="B124" i="77"/>
  <c r="J125" i="76"/>
  <c r="I125" i="76"/>
  <c r="G125" i="76"/>
  <c r="F125" i="76"/>
  <c r="H125" i="76" s="1"/>
  <c r="D125" i="76"/>
  <c r="C125" i="76"/>
  <c r="E125" i="76" s="1"/>
  <c r="J124" i="76"/>
  <c r="I124" i="76"/>
  <c r="G124" i="76"/>
  <c r="F124" i="76"/>
  <c r="D124" i="76"/>
  <c r="C124" i="76"/>
  <c r="H126" i="75"/>
  <c r="G126" i="75"/>
  <c r="F126" i="75"/>
  <c r="E126" i="75"/>
  <c r="D126" i="75"/>
  <c r="C126" i="75"/>
  <c r="H125" i="75"/>
  <c r="G125" i="75"/>
  <c r="F125" i="75"/>
  <c r="E125" i="75"/>
  <c r="D125" i="75"/>
  <c r="C125" i="75"/>
  <c r="H124" i="75"/>
  <c r="G124" i="75"/>
  <c r="F124" i="75"/>
  <c r="E124" i="75"/>
  <c r="D124" i="75"/>
  <c r="C124" i="75"/>
  <c r="H128" i="66"/>
  <c r="G128" i="66"/>
  <c r="F128" i="66"/>
  <c r="E128" i="66"/>
  <c r="D128" i="66"/>
  <c r="C128" i="66"/>
  <c r="H125" i="77" l="1"/>
  <c r="DO7" i="78"/>
  <c r="DP19" i="78"/>
  <c r="DO11" i="78"/>
  <c r="X6" i="78"/>
  <c r="X5" i="78"/>
  <c r="D124" i="77"/>
  <c r="B126" i="75"/>
  <c r="I126" i="75" s="1"/>
  <c r="DO19" i="78"/>
  <c r="DP11" i="78"/>
  <c r="I80" i="79"/>
  <c r="J80" i="79" s="1"/>
  <c r="K124" i="76"/>
  <c r="DP15" i="78"/>
  <c r="K125" i="76"/>
  <c r="B124" i="75"/>
  <c r="I124" i="75" s="1"/>
  <c r="DP7" i="78"/>
  <c r="I79" i="79"/>
  <c r="J79" i="79" s="1"/>
  <c r="D125" i="77"/>
  <c r="B124" i="76"/>
  <c r="L124" i="76" s="1"/>
  <c r="B125" i="76"/>
  <c r="L125" i="76" s="1"/>
  <c r="H124" i="76"/>
  <c r="E124" i="76"/>
  <c r="B125" i="75"/>
  <c r="I125" i="75" s="1"/>
  <c r="I128" i="66" l="1"/>
  <c r="I64" i="74"/>
  <c r="H64" i="74"/>
  <c r="G64" i="74"/>
  <c r="F64" i="74"/>
  <c r="E64" i="74"/>
  <c r="D64" i="74"/>
  <c r="C64" i="74"/>
  <c r="I63" i="74"/>
  <c r="H63" i="74"/>
  <c r="G63" i="74"/>
  <c r="F63" i="74"/>
  <c r="E63" i="74"/>
  <c r="D63" i="74"/>
  <c r="C63" i="74"/>
  <c r="DO5" i="73"/>
  <c r="DN5" i="73"/>
  <c r="DM5" i="73"/>
  <c r="DL5" i="73"/>
  <c r="DK5" i="73"/>
  <c r="DJ5" i="73"/>
  <c r="DI5" i="73"/>
  <c r="DH5" i="73"/>
  <c r="DG5" i="73"/>
  <c r="DF5" i="73"/>
  <c r="DE5" i="73"/>
  <c r="DD5" i="73"/>
  <c r="DC5" i="73"/>
  <c r="DB5" i="73"/>
  <c r="DA5" i="73"/>
  <c r="CZ5" i="73"/>
  <c r="CY5" i="73"/>
  <c r="CX5" i="73"/>
  <c r="CW5" i="73"/>
  <c r="CV5" i="73"/>
  <c r="CU5" i="73"/>
  <c r="CT5" i="73"/>
  <c r="CS5" i="73"/>
  <c r="CR5" i="73"/>
  <c r="CQ5" i="73"/>
  <c r="CP5" i="73"/>
  <c r="CO5" i="73"/>
  <c r="CN5" i="73"/>
  <c r="CM5" i="73"/>
  <c r="CL5" i="73"/>
  <c r="CK5" i="73"/>
  <c r="CJ5" i="73"/>
  <c r="CI5" i="73"/>
  <c r="CH5" i="73"/>
  <c r="CG5" i="73"/>
  <c r="CF5" i="73"/>
  <c r="CE5" i="73"/>
  <c r="CD5" i="73"/>
  <c r="CC5" i="73"/>
  <c r="CB5" i="73"/>
  <c r="CA5" i="73"/>
  <c r="BZ5" i="73"/>
  <c r="DP5" i="73"/>
  <c r="DN21" i="73"/>
  <c r="DM21" i="73"/>
  <c r="DL21" i="73"/>
  <c r="DK21" i="73"/>
  <c r="DJ21" i="73"/>
  <c r="DI21" i="73"/>
  <c r="DH21" i="73"/>
  <c r="DG21" i="73"/>
  <c r="DF21" i="73"/>
  <c r="DE21" i="73"/>
  <c r="DD21" i="73"/>
  <c r="DC21" i="73"/>
  <c r="DB21" i="73"/>
  <c r="DA21" i="73"/>
  <c r="CZ21" i="73"/>
  <c r="CY21" i="73"/>
  <c r="CX21" i="73"/>
  <c r="CW21" i="73"/>
  <c r="CV21" i="73"/>
  <c r="CU21" i="73"/>
  <c r="CT21" i="73"/>
  <c r="CS21" i="73"/>
  <c r="CR21" i="73"/>
  <c r="CQ21" i="73"/>
  <c r="CP21" i="73"/>
  <c r="CO21" i="73"/>
  <c r="CN21" i="73"/>
  <c r="CM21" i="73"/>
  <c r="CL21" i="73"/>
  <c r="CK21" i="73"/>
  <c r="CJ21" i="73"/>
  <c r="CI21" i="73"/>
  <c r="CH21" i="73"/>
  <c r="CG21" i="73"/>
  <c r="CF21" i="73"/>
  <c r="CE21" i="73"/>
  <c r="CD21" i="73"/>
  <c r="CC21" i="73"/>
  <c r="CB21" i="73"/>
  <c r="CA21" i="73"/>
  <c r="BZ21" i="73"/>
  <c r="DP21" i="73"/>
  <c r="DO21" i="73"/>
  <c r="DP20" i="73"/>
  <c r="DO20" i="73"/>
  <c r="DN17" i="73"/>
  <c r="DM17" i="73"/>
  <c r="DL17" i="73"/>
  <c r="DK17" i="73"/>
  <c r="DJ17" i="73"/>
  <c r="DI17" i="73"/>
  <c r="DH17" i="73"/>
  <c r="DG17" i="73"/>
  <c r="DF17" i="73"/>
  <c r="DE17" i="73"/>
  <c r="DD17" i="73"/>
  <c r="DC17" i="73"/>
  <c r="DB17" i="73"/>
  <c r="DA17" i="73"/>
  <c r="CZ17" i="73"/>
  <c r="CY17" i="73"/>
  <c r="CX17" i="73"/>
  <c r="CW17" i="73"/>
  <c r="CV17" i="73"/>
  <c r="CU17" i="73"/>
  <c r="CT17" i="73"/>
  <c r="CS17" i="73"/>
  <c r="CR17" i="73"/>
  <c r="CQ17" i="73"/>
  <c r="CP17" i="73"/>
  <c r="CO17" i="73"/>
  <c r="CN17" i="73"/>
  <c r="CM17" i="73"/>
  <c r="CL17" i="73"/>
  <c r="CK17" i="73"/>
  <c r="CJ17" i="73"/>
  <c r="CI17" i="73"/>
  <c r="CH17" i="73"/>
  <c r="CG17" i="73"/>
  <c r="CF17" i="73"/>
  <c r="CE17" i="73"/>
  <c r="CD17" i="73"/>
  <c r="CC17" i="73"/>
  <c r="CB17" i="73"/>
  <c r="CA17" i="73"/>
  <c r="DP17" i="73"/>
  <c r="DO17" i="73"/>
  <c r="DP16" i="73"/>
  <c r="DO16" i="73"/>
  <c r="DN9" i="73"/>
  <c r="DM9" i="73"/>
  <c r="DL9" i="73"/>
  <c r="DK9" i="73"/>
  <c r="DJ9" i="73"/>
  <c r="DI9" i="73"/>
  <c r="DH9" i="73"/>
  <c r="DG9" i="73"/>
  <c r="DF9" i="73"/>
  <c r="DE9" i="73"/>
  <c r="DD9" i="73"/>
  <c r="DC9" i="73"/>
  <c r="DB9" i="73"/>
  <c r="DA9" i="73"/>
  <c r="CZ9" i="73"/>
  <c r="CY9" i="73"/>
  <c r="CX9" i="73"/>
  <c r="CW9" i="73"/>
  <c r="CV9" i="73"/>
  <c r="CU9" i="73"/>
  <c r="CT9" i="73"/>
  <c r="CS9" i="73"/>
  <c r="CR9" i="73"/>
  <c r="CQ9" i="73"/>
  <c r="CP9" i="73"/>
  <c r="CO9" i="73"/>
  <c r="CN9" i="73"/>
  <c r="CM9" i="73"/>
  <c r="CL9" i="73"/>
  <c r="CK9" i="73"/>
  <c r="CJ9" i="73"/>
  <c r="CI9" i="73"/>
  <c r="CH9" i="73"/>
  <c r="CG9" i="73"/>
  <c r="CF9" i="73"/>
  <c r="CE9" i="73"/>
  <c r="CD9" i="73"/>
  <c r="CC9" i="73"/>
  <c r="CB9" i="73"/>
  <c r="CA9" i="73"/>
  <c r="BZ9" i="73"/>
  <c r="DN13" i="73"/>
  <c r="DM13" i="73"/>
  <c r="DL13" i="73"/>
  <c r="DK13" i="73"/>
  <c r="DJ13" i="73"/>
  <c r="DI13" i="73"/>
  <c r="DH13" i="73"/>
  <c r="DG13" i="73"/>
  <c r="DF13" i="73"/>
  <c r="DE13" i="73"/>
  <c r="DD13" i="73"/>
  <c r="DC13" i="73"/>
  <c r="DB13" i="73"/>
  <c r="DA13" i="73"/>
  <c r="CZ13" i="73"/>
  <c r="CY13" i="73"/>
  <c r="CX13" i="73"/>
  <c r="CW13" i="73"/>
  <c r="CV13" i="73"/>
  <c r="CU13" i="73"/>
  <c r="CT13" i="73"/>
  <c r="CS13" i="73"/>
  <c r="CR13" i="73"/>
  <c r="CQ13" i="73"/>
  <c r="CP13" i="73"/>
  <c r="CO13" i="73"/>
  <c r="CN13" i="73"/>
  <c r="CM13" i="73"/>
  <c r="CL13" i="73"/>
  <c r="CK13" i="73"/>
  <c r="CJ13" i="73"/>
  <c r="CI13" i="73"/>
  <c r="CH13" i="73"/>
  <c r="CG13" i="73"/>
  <c r="CF13" i="73"/>
  <c r="CE13" i="73"/>
  <c r="CD13" i="73"/>
  <c r="CC13" i="73"/>
  <c r="CB13" i="73"/>
  <c r="CA13" i="73"/>
  <c r="BZ13" i="73"/>
  <c r="DP12" i="73"/>
  <c r="DP13" i="73"/>
  <c r="DO13" i="73"/>
  <c r="DO12" i="73"/>
  <c r="DP8" i="73"/>
  <c r="DP9" i="73"/>
  <c r="DO9" i="73"/>
  <c r="DO8" i="73"/>
  <c r="DO4" i="73"/>
  <c r="DP4" i="73"/>
  <c r="DP10" i="73" l="1"/>
  <c r="X13" i="73"/>
  <c r="B64" i="74"/>
  <c r="J64" i="74" s="1"/>
  <c r="DP22" i="73"/>
  <c r="DO10" i="73"/>
  <c r="X17" i="73"/>
  <c r="X5" i="73"/>
  <c r="DP6" i="73"/>
  <c r="X9" i="73"/>
  <c r="X21" i="73"/>
  <c r="B63" i="74"/>
  <c r="J63" i="74" s="1"/>
  <c r="DO6" i="73"/>
  <c r="DO22" i="73"/>
  <c r="H127" i="72" l="1"/>
  <c r="F127" i="72"/>
  <c r="D127" i="72"/>
  <c r="C127" i="72"/>
  <c r="B127" i="72"/>
  <c r="H126" i="72"/>
  <c r="F126" i="72"/>
  <c r="D126" i="72"/>
  <c r="C126" i="72"/>
  <c r="B126" i="72"/>
  <c r="BM5" i="58" l="1"/>
  <c r="BL5" i="58"/>
  <c r="BK5" i="58"/>
  <c r="BJ5" i="58"/>
  <c r="BI5" i="58"/>
  <c r="BH5" i="58"/>
  <c r="BG5" i="58"/>
  <c r="BF5" i="58"/>
  <c r="BE5" i="58"/>
  <c r="BD5" i="58"/>
  <c r="BC5" i="58"/>
  <c r="BB5" i="58"/>
  <c r="BA5" i="58"/>
  <c r="AZ5" i="58"/>
  <c r="AY5" i="58"/>
  <c r="AX5" i="58"/>
  <c r="AW5" i="58"/>
  <c r="AV5" i="58"/>
  <c r="AU5" i="58"/>
  <c r="AT5" i="58"/>
  <c r="AS5" i="58"/>
  <c r="AR5" i="58"/>
  <c r="AQ5" i="58"/>
  <c r="AP5" i="58"/>
  <c r="BM4" i="58" l="1"/>
  <c r="BM3" i="58" s="1"/>
  <c r="BL4" i="58"/>
  <c r="BL3" i="58" s="1"/>
  <c r="BK4" i="58"/>
  <c r="BK3" i="58" s="1"/>
  <c r="BJ4" i="58"/>
  <c r="BJ3" i="58" s="1"/>
  <c r="BI4" i="58"/>
  <c r="BI3" i="58" s="1"/>
  <c r="BH4" i="58"/>
  <c r="BH3" i="58" s="1"/>
  <c r="BG4" i="58"/>
  <c r="BG3" i="58" s="1"/>
  <c r="BF4" i="58"/>
  <c r="BF3" i="58" s="1"/>
  <c r="BE4" i="58"/>
  <c r="BE3" i="58" s="1"/>
  <c r="BD4" i="58"/>
  <c r="BD3" i="58" s="1"/>
  <c r="BC4" i="58"/>
  <c r="BC3" i="58" s="1"/>
  <c r="BB4" i="58"/>
  <c r="BB3" i="58" s="1"/>
  <c r="BA4" i="58"/>
  <c r="BA3" i="58" s="1"/>
  <c r="AZ4" i="58"/>
  <c r="AZ3" i="58" s="1"/>
  <c r="AY4" i="58"/>
  <c r="AY3" i="58" s="1"/>
  <c r="AX4" i="58"/>
  <c r="AX3" i="58" s="1"/>
  <c r="AW4" i="58"/>
  <c r="AW3" i="58" s="1"/>
  <c r="AV4" i="58"/>
  <c r="AV3" i="58" s="1"/>
  <c r="AU4" i="58"/>
  <c r="AU3" i="58" s="1"/>
  <c r="AT4" i="58"/>
  <c r="AT3" i="58" s="1"/>
  <c r="AS4" i="58"/>
  <c r="AS3" i="58" s="1"/>
  <c r="AR4" i="58"/>
  <c r="AR3" i="58" s="1"/>
  <c r="AQ4" i="58"/>
  <c r="AQ3" i="58" s="1"/>
  <c r="AP4" i="58"/>
  <c r="AP3" i="58" s="1"/>
  <c r="H153" i="62" l="1"/>
  <c r="G153" i="62"/>
  <c r="F153" i="62"/>
  <c r="E153" i="62"/>
  <c r="D153" i="62"/>
  <c r="C153" i="62"/>
  <c r="B153" i="62"/>
  <c r="H185" i="61" l="1"/>
  <c r="G185" i="61"/>
  <c r="F185" i="61"/>
  <c r="E185" i="61"/>
  <c r="D185" i="61"/>
  <c r="C185" i="61"/>
  <c r="B185" i="61"/>
  <c r="H185" i="60" l="1"/>
  <c r="G185" i="60"/>
  <c r="F185" i="60"/>
  <c r="E185" i="60"/>
  <c r="D185" i="60"/>
  <c r="C185" i="60"/>
  <c r="B185" i="60"/>
  <c r="D74" i="59" l="1"/>
  <c r="C74" i="59"/>
  <c r="B74" i="59"/>
  <c r="F74" i="59" l="1"/>
  <c r="E74" i="59"/>
  <c r="G74" i="59"/>
  <c r="BO29" i="58" l="1"/>
  <c r="BO26" i="58"/>
  <c r="BO25" i="58"/>
  <c r="BO23" i="58"/>
  <c r="BO22" i="58"/>
  <c r="BO18" i="58"/>
  <c r="BO15" i="58"/>
  <c r="BO11" i="58"/>
  <c r="BO10" i="58"/>
  <c r="BO24" i="58" l="1"/>
  <c r="BO21" i="58"/>
  <c r="BO9" i="58"/>
  <c r="BO20" i="58" l="1"/>
  <c r="F138" i="57" l="1"/>
  <c r="E138" i="57" l="1"/>
  <c r="D138" i="57"/>
  <c r="C138" i="57"/>
  <c r="B138" i="57"/>
  <c r="F137" i="57" l="1"/>
  <c r="F136" i="57"/>
  <c r="E137" i="57" l="1"/>
  <c r="E136" i="57"/>
  <c r="D137" i="57" l="1"/>
  <c r="D136" i="57" l="1"/>
  <c r="C137" i="57" l="1"/>
  <c r="C136" i="57" l="1"/>
  <c r="B137" i="57" l="1"/>
  <c r="B136" i="57"/>
  <c r="H78" i="79" l="1"/>
  <c r="G78" i="79"/>
  <c r="F78" i="79"/>
  <c r="E78" i="79"/>
  <c r="D78" i="79"/>
  <c r="C78" i="79"/>
  <c r="B78" i="79"/>
  <c r="DN18" i="78"/>
  <c r="DN17" i="78"/>
  <c r="DN14" i="78"/>
  <c r="DN13" i="78"/>
  <c r="DN10" i="78"/>
  <c r="DN9" i="78"/>
  <c r="K123" i="77"/>
  <c r="J123" i="77"/>
  <c r="I123" i="77"/>
  <c r="G123" i="77"/>
  <c r="F123" i="77"/>
  <c r="E123" i="77"/>
  <c r="C123" i="77"/>
  <c r="B123" i="77"/>
  <c r="J123" i="76"/>
  <c r="I123" i="76"/>
  <c r="K123" i="76" s="1"/>
  <c r="G123" i="76"/>
  <c r="F123" i="76"/>
  <c r="D123" i="76"/>
  <c r="C123" i="76"/>
  <c r="I62" i="74"/>
  <c r="H62" i="74"/>
  <c r="G62" i="74"/>
  <c r="F62" i="74"/>
  <c r="E62" i="74"/>
  <c r="D62" i="74"/>
  <c r="C62" i="74"/>
  <c r="DN20" i="73"/>
  <c r="DN16" i="73"/>
  <c r="DN12" i="73"/>
  <c r="DM12" i="73"/>
  <c r="DN8" i="73"/>
  <c r="DN4" i="73"/>
  <c r="H125" i="72"/>
  <c r="G125" i="72"/>
  <c r="DN6" i="73" l="1"/>
  <c r="DN22" i="73"/>
  <c r="DN15" i="78"/>
  <c r="DN11" i="78"/>
  <c r="DN10" i="73"/>
  <c r="DN7" i="78"/>
  <c r="DN19" i="78"/>
  <c r="DN14" i="73"/>
  <c r="H123" i="77"/>
  <c r="I78" i="79"/>
  <c r="J78" i="79" s="1"/>
  <c r="D123" i="77"/>
  <c r="H123" i="76"/>
  <c r="B123" i="76"/>
  <c r="L123" i="76" s="1"/>
  <c r="E123" i="76"/>
  <c r="B62" i="74"/>
  <c r="J62" i="74" s="1"/>
  <c r="F125" i="72" l="1"/>
  <c r="C125" i="72"/>
  <c r="B125" i="72"/>
  <c r="D125" i="72"/>
  <c r="E125" i="72"/>
  <c r="H127" i="66" l="1"/>
  <c r="G127" i="66"/>
  <c r="F127" i="66"/>
  <c r="E127" i="66"/>
  <c r="D127" i="66"/>
  <c r="C127" i="66"/>
  <c r="I127" i="66" l="1"/>
  <c r="H152" i="62" l="1"/>
  <c r="G152" i="62"/>
  <c r="F152" i="62"/>
  <c r="E152" i="62"/>
  <c r="D152" i="62"/>
  <c r="C152" i="62"/>
  <c r="B152" i="62"/>
  <c r="H41" i="61" l="1"/>
  <c r="G41" i="61"/>
  <c r="F41" i="61"/>
  <c r="E41" i="61"/>
  <c r="D41" i="61"/>
  <c r="C41" i="61"/>
  <c r="B41" i="61"/>
  <c r="H184" i="61"/>
  <c r="G184" i="61"/>
  <c r="F184" i="61"/>
  <c r="E184" i="61"/>
  <c r="D184" i="61"/>
  <c r="C184" i="61"/>
  <c r="B184" i="61"/>
  <c r="H184" i="60"/>
  <c r="G184" i="60"/>
  <c r="F184" i="60"/>
  <c r="E184" i="60"/>
  <c r="D184" i="60"/>
  <c r="C184" i="60"/>
  <c r="B184" i="60"/>
  <c r="C73" i="59" l="1"/>
  <c r="D73" i="59"/>
  <c r="E73" i="59"/>
  <c r="F73" i="59"/>
  <c r="G73" i="59"/>
  <c r="B73" i="59"/>
  <c r="BN29" i="58" l="1"/>
  <c r="BN26" i="58"/>
  <c r="BN25" i="58"/>
  <c r="BN23" i="58"/>
  <c r="BN22" i="58"/>
  <c r="BN18" i="58"/>
  <c r="BM18" i="58"/>
  <c r="BN15" i="58"/>
  <c r="BN11" i="58"/>
  <c r="BN10" i="58"/>
  <c r="BN21" i="58" l="1"/>
  <c r="BN24" i="58"/>
  <c r="BN9" i="58"/>
  <c r="BN20" i="58" l="1"/>
  <c r="G43" i="72" l="1"/>
  <c r="I43" i="72"/>
  <c r="G39" i="72"/>
  <c r="I39" i="72"/>
  <c r="B39" i="72" l="1"/>
  <c r="AF14" i="78" l="1"/>
  <c r="BI13" i="73"/>
  <c r="H77" i="79" l="1"/>
  <c r="G77" i="79"/>
  <c r="F77" i="79"/>
  <c r="E77" i="79"/>
  <c r="D77" i="79"/>
  <c r="C77" i="79"/>
  <c r="B77" i="79"/>
  <c r="H76" i="79"/>
  <c r="H21" i="79" s="1"/>
  <c r="G76" i="79"/>
  <c r="F76" i="79"/>
  <c r="F21" i="79" s="1"/>
  <c r="E76" i="79"/>
  <c r="E21" i="79" s="1"/>
  <c r="D76" i="79"/>
  <c r="D21" i="79" s="1"/>
  <c r="C76" i="79"/>
  <c r="B76" i="79"/>
  <c r="H75" i="79"/>
  <c r="G75" i="79"/>
  <c r="F75" i="79"/>
  <c r="E75" i="79"/>
  <c r="D75" i="79"/>
  <c r="C75" i="79"/>
  <c r="B75" i="79"/>
  <c r="H74" i="79"/>
  <c r="G74" i="79"/>
  <c r="F74" i="79"/>
  <c r="E74" i="79"/>
  <c r="D74" i="79"/>
  <c r="C74" i="79"/>
  <c r="B74" i="79"/>
  <c r="H73" i="79"/>
  <c r="G73" i="79"/>
  <c r="F73" i="79"/>
  <c r="E73" i="79"/>
  <c r="D73" i="79"/>
  <c r="C73" i="79"/>
  <c r="B73" i="79"/>
  <c r="H72" i="79"/>
  <c r="G72" i="79"/>
  <c r="F72" i="79"/>
  <c r="E72" i="79"/>
  <c r="D72" i="79"/>
  <c r="C72" i="79"/>
  <c r="B72" i="79"/>
  <c r="H71" i="79"/>
  <c r="G71" i="79"/>
  <c r="F71" i="79"/>
  <c r="E71" i="79"/>
  <c r="D71" i="79"/>
  <c r="C71" i="79"/>
  <c r="B71" i="79"/>
  <c r="H70" i="79"/>
  <c r="G70" i="79"/>
  <c r="F70" i="79"/>
  <c r="E70" i="79"/>
  <c r="D70" i="79"/>
  <c r="C70" i="79"/>
  <c r="B70" i="79"/>
  <c r="H69" i="79"/>
  <c r="G69" i="79"/>
  <c r="F69" i="79"/>
  <c r="E69" i="79"/>
  <c r="D69" i="79"/>
  <c r="C69" i="79"/>
  <c r="B69" i="79"/>
  <c r="H68" i="79"/>
  <c r="G68" i="79"/>
  <c r="F68" i="79"/>
  <c r="E68" i="79"/>
  <c r="D68" i="79"/>
  <c r="C68" i="79"/>
  <c r="B68" i="79"/>
  <c r="H67" i="79"/>
  <c r="G67" i="79"/>
  <c r="F67" i="79"/>
  <c r="E67" i="79"/>
  <c r="D67" i="79"/>
  <c r="C67" i="79"/>
  <c r="B67" i="79"/>
  <c r="H66" i="79"/>
  <c r="G66" i="79"/>
  <c r="F66" i="79"/>
  <c r="E66" i="79"/>
  <c r="D66" i="79"/>
  <c r="C66" i="79"/>
  <c r="B66" i="79"/>
  <c r="H65" i="79"/>
  <c r="G65" i="79"/>
  <c r="F65" i="79"/>
  <c r="E65" i="79"/>
  <c r="D65" i="79"/>
  <c r="C65" i="79"/>
  <c r="B65" i="79"/>
  <c r="H64" i="79"/>
  <c r="G64" i="79"/>
  <c r="F64" i="79"/>
  <c r="E64" i="79"/>
  <c r="D64" i="79"/>
  <c r="C64" i="79"/>
  <c r="B64" i="79"/>
  <c r="H63" i="79"/>
  <c r="G63" i="79"/>
  <c r="F63" i="79"/>
  <c r="E63" i="79"/>
  <c r="D63" i="79"/>
  <c r="C63" i="79"/>
  <c r="B63" i="79"/>
  <c r="H62" i="79"/>
  <c r="G62" i="79"/>
  <c r="F62" i="79"/>
  <c r="E62" i="79"/>
  <c r="D62" i="79"/>
  <c r="C62" i="79"/>
  <c r="B62" i="79"/>
  <c r="H61" i="79"/>
  <c r="G61" i="79"/>
  <c r="F61" i="79"/>
  <c r="E61" i="79"/>
  <c r="D61" i="79"/>
  <c r="C61" i="79"/>
  <c r="B61" i="79"/>
  <c r="H60" i="79"/>
  <c r="G60" i="79"/>
  <c r="F60" i="79"/>
  <c r="E60" i="79"/>
  <c r="D60" i="79"/>
  <c r="C60" i="79"/>
  <c r="B60" i="79"/>
  <c r="H59" i="79"/>
  <c r="G59" i="79"/>
  <c r="F59" i="79"/>
  <c r="E59" i="79"/>
  <c r="D59" i="79"/>
  <c r="C59" i="79"/>
  <c r="B59" i="79"/>
  <c r="H58" i="79"/>
  <c r="G58" i="79"/>
  <c r="F58" i="79"/>
  <c r="E58" i="79"/>
  <c r="D58" i="79"/>
  <c r="C58" i="79"/>
  <c r="B58" i="79"/>
  <c r="H57" i="79"/>
  <c r="G57" i="79"/>
  <c r="F57" i="79"/>
  <c r="E57" i="79"/>
  <c r="D57" i="79"/>
  <c r="C57" i="79"/>
  <c r="B57" i="79"/>
  <c r="H56" i="79"/>
  <c r="G56" i="79"/>
  <c r="F56" i="79"/>
  <c r="E56" i="79"/>
  <c r="D56" i="79"/>
  <c r="C56" i="79"/>
  <c r="B56" i="79"/>
  <c r="H55" i="79"/>
  <c r="G55" i="79"/>
  <c r="F55" i="79"/>
  <c r="E55" i="79"/>
  <c r="D55" i="79"/>
  <c r="C55" i="79"/>
  <c r="B55" i="79"/>
  <c r="H54" i="79"/>
  <c r="G54" i="79"/>
  <c r="F54" i="79"/>
  <c r="E54" i="79"/>
  <c r="D54" i="79"/>
  <c r="C54" i="79"/>
  <c r="B54" i="79"/>
  <c r="H53" i="79"/>
  <c r="G53" i="79"/>
  <c r="F53" i="79"/>
  <c r="E53" i="79"/>
  <c r="D53" i="79"/>
  <c r="C53" i="79"/>
  <c r="B53" i="79"/>
  <c r="H52" i="79"/>
  <c r="G52" i="79"/>
  <c r="F52" i="79"/>
  <c r="E52" i="79"/>
  <c r="D52" i="79"/>
  <c r="C52" i="79"/>
  <c r="B52" i="79"/>
  <c r="H51" i="79"/>
  <c r="G51" i="79"/>
  <c r="F51" i="79"/>
  <c r="E51" i="79"/>
  <c r="D51" i="79"/>
  <c r="C51" i="79"/>
  <c r="B51" i="79"/>
  <c r="H50" i="79"/>
  <c r="G50" i="79"/>
  <c r="F50" i="79"/>
  <c r="E50" i="79"/>
  <c r="D50" i="79"/>
  <c r="C50" i="79"/>
  <c r="B50" i="79"/>
  <c r="H49" i="79"/>
  <c r="G49" i="79"/>
  <c r="F49" i="79"/>
  <c r="E49" i="79"/>
  <c r="D49" i="79"/>
  <c r="C49" i="79"/>
  <c r="B49" i="79"/>
  <c r="H48" i="79"/>
  <c r="G48" i="79"/>
  <c r="F48" i="79"/>
  <c r="E48" i="79"/>
  <c r="D48" i="79"/>
  <c r="C48" i="79"/>
  <c r="B48" i="79"/>
  <c r="H47" i="79"/>
  <c r="G47" i="79"/>
  <c r="F47" i="79"/>
  <c r="E47" i="79"/>
  <c r="D47" i="79"/>
  <c r="C47" i="79"/>
  <c r="B47" i="79"/>
  <c r="H46" i="79"/>
  <c r="G46" i="79"/>
  <c r="F46" i="79"/>
  <c r="E46" i="79"/>
  <c r="D46" i="79"/>
  <c r="C46" i="79"/>
  <c r="B46" i="79"/>
  <c r="H45" i="79"/>
  <c r="G45" i="79"/>
  <c r="F45" i="79"/>
  <c r="E45" i="79"/>
  <c r="D45" i="79"/>
  <c r="C45" i="79"/>
  <c r="B45" i="79"/>
  <c r="H44" i="79"/>
  <c r="G44" i="79"/>
  <c r="F44" i="79"/>
  <c r="E44" i="79"/>
  <c r="D44" i="79"/>
  <c r="C44" i="79"/>
  <c r="B44" i="79"/>
  <c r="H43" i="79"/>
  <c r="G43" i="79"/>
  <c r="F43" i="79"/>
  <c r="E43" i="79"/>
  <c r="D43" i="79"/>
  <c r="C43" i="79"/>
  <c r="B43" i="79"/>
  <c r="H42" i="79"/>
  <c r="G42" i="79"/>
  <c r="F42" i="79"/>
  <c r="E42" i="79"/>
  <c r="D42" i="79"/>
  <c r="C42" i="79"/>
  <c r="B42" i="79"/>
  <c r="H41" i="79"/>
  <c r="G41" i="79"/>
  <c r="F41" i="79"/>
  <c r="E41" i="79"/>
  <c r="D41" i="79"/>
  <c r="C41" i="79"/>
  <c r="B41" i="79"/>
  <c r="H40" i="79"/>
  <c r="G40" i="79"/>
  <c r="F40" i="79"/>
  <c r="E40" i="79"/>
  <c r="D40" i="79"/>
  <c r="C40" i="79"/>
  <c r="B40" i="79"/>
  <c r="H39" i="79"/>
  <c r="G39" i="79"/>
  <c r="F39" i="79"/>
  <c r="E39" i="79"/>
  <c r="D39" i="79"/>
  <c r="C39" i="79"/>
  <c r="B39" i="79"/>
  <c r="H38" i="79"/>
  <c r="G38" i="79"/>
  <c r="F38" i="79"/>
  <c r="E38" i="79"/>
  <c r="D38" i="79"/>
  <c r="C38" i="79"/>
  <c r="B38" i="79"/>
  <c r="H37" i="79"/>
  <c r="G37" i="79"/>
  <c r="F37" i="79"/>
  <c r="E37" i="79"/>
  <c r="D37" i="79"/>
  <c r="C37" i="79"/>
  <c r="B37" i="79"/>
  <c r="H36" i="79"/>
  <c r="G36" i="79"/>
  <c r="F36" i="79"/>
  <c r="E36" i="79"/>
  <c r="D36" i="79"/>
  <c r="C36" i="79"/>
  <c r="B36" i="79"/>
  <c r="H35" i="79"/>
  <c r="G35" i="79"/>
  <c r="F35" i="79"/>
  <c r="E35" i="79"/>
  <c r="D35" i="79"/>
  <c r="C35" i="79"/>
  <c r="B35" i="79"/>
  <c r="H34" i="79"/>
  <c r="G34" i="79"/>
  <c r="F34" i="79"/>
  <c r="E34" i="79"/>
  <c r="D34" i="79"/>
  <c r="C34" i="79"/>
  <c r="B34" i="79"/>
  <c r="H33" i="79"/>
  <c r="G33" i="79"/>
  <c r="F33" i="79"/>
  <c r="E33" i="79"/>
  <c r="D33" i="79"/>
  <c r="C33" i="79"/>
  <c r="B33" i="79"/>
  <c r="H32" i="79"/>
  <c r="G32" i="79"/>
  <c r="F32" i="79"/>
  <c r="E32" i="79"/>
  <c r="D32" i="79"/>
  <c r="C32" i="79"/>
  <c r="B32" i="79"/>
  <c r="H31" i="79"/>
  <c r="G31" i="79"/>
  <c r="F31" i="79"/>
  <c r="E31" i="79"/>
  <c r="D31" i="79"/>
  <c r="C31" i="79"/>
  <c r="B31" i="79"/>
  <c r="H30" i="79"/>
  <c r="G30" i="79"/>
  <c r="F30" i="79"/>
  <c r="E30" i="79"/>
  <c r="D30" i="79"/>
  <c r="C30" i="79"/>
  <c r="B30" i="79"/>
  <c r="H29" i="79"/>
  <c r="G29" i="79"/>
  <c r="F29" i="79"/>
  <c r="E29" i="79"/>
  <c r="D29" i="79"/>
  <c r="C29" i="79"/>
  <c r="B29" i="79"/>
  <c r="H28" i="79"/>
  <c r="G28" i="79"/>
  <c r="F28" i="79"/>
  <c r="E28" i="79"/>
  <c r="D28" i="79"/>
  <c r="C28" i="79"/>
  <c r="B28" i="79"/>
  <c r="H27" i="79"/>
  <c r="G27" i="79"/>
  <c r="F27" i="79"/>
  <c r="E27" i="79"/>
  <c r="D27" i="79"/>
  <c r="C27" i="79"/>
  <c r="B27" i="79"/>
  <c r="H26" i="79"/>
  <c r="G26" i="79"/>
  <c r="F26" i="79"/>
  <c r="E26" i="79"/>
  <c r="D26" i="79"/>
  <c r="C26" i="79"/>
  <c r="B26" i="79"/>
  <c r="H25" i="79"/>
  <c r="G25" i="79"/>
  <c r="F25" i="79"/>
  <c r="E25" i="79"/>
  <c r="D25" i="79"/>
  <c r="C25" i="79"/>
  <c r="B25" i="79"/>
  <c r="H24" i="79"/>
  <c r="G24" i="79"/>
  <c r="F24" i="79"/>
  <c r="E24" i="79"/>
  <c r="D24" i="79"/>
  <c r="C24" i="79"/>
  <c r="B24" i="79"/>
  <c r="H23" i="79"/>
  <c r="G23" i="79"/>
  <c r="F23" i="79"/>
  <c r="E23" i="79"/>
  <c r="D23" i="79"/>
  <c r="C23" i="79"/>
  <c r="B23" i="79"/>
  <c r="H22" i="79"/>
  <c r="G22" i="79"/>
  <c r="F22" i="79"/>
  <c r="E22" i="79"/>
  <c r="D22" i="79"/>
  <c r="C22" i="79"/>
  <c r="B22" i="79"/>
  <c r="J19" i="79"/>
  <c r="J18" i="79"/>
  <c r="J17" i="79"/>
  <c r="J16" i="79"/>
  <c r="J15" i="79"/>
  <c r="J14" i="79"/>
  <c r="J13" i="79"/>
  <c r="J12" i="79"/>
  <c r="J11" i="79"/>
  <c r="DM18" i="78"/>
  <c r="DL18" i="78"/>
  <c r="DK18" i="78"/>
  <c r="DJ18" i="78"/>
  <c r="DI18" i="78"/>
  <c r="DH18" i="78"/>
  <c r="DG18" i="78"/>
  <c r="DF18" i="78"/>
  <c r="DE18" i="78"/>
  <c r="DD18" i="78"/>
  <c r="DC18" i="78"/>
  <c r="DB18" i="78"/>
  <c r="DA18" i="78"/>
  <c r="CZ18" i="78"/>
  <c r="CY18" i="78"/>
  <c r="CX18" i="78"/>
  <c r="CW18" i="78"/>
  <c r="CV18" i="78"/>
  <c r="CU18" i="78"/>
  <c r="CT18" i="78"/>
  <c r="CS18" i="78"/>
  <c r="CR18" i="78"/>
  <c r="CQ18" i="78"/>
  <c r="CP18" i="78"/>
  <c r="CO18" i="78"/>
  <c r="CN18" i="78"/>
  <c r="CM18" i="78"/>
  <c r="CL18" i="78"/>
  <c r="CK18" i="78"/>
  <c r="CJ18" i="78"/>
  <c r="CI18" i="78"/>
  <c r="CH18" i="78"/>
  <c r="CG18" i="78"/>
  <c r="CF18" i="78"/>
  <c r="CE18" i="78"/>
  <c r="CD18" i="78"/>
  <c r="CC18" i="78"/>
  <c r="CB18" i="78"/>
  <c r="CA18" i="78"/>
  <c r="BZ18" i="78"/>
  <c r="BY18" i="78"/>
  <c r="BX18" i="78"/>
  <c r="BW18" i="78"/>
  <c r="BV18" i="78"/>
  <c r="BU18" i="78"/>
  <c r="BT18" i="78"/>
  <c r="BS18" i="78"/>
  <c r="BR18" i="78"/>
  <c r="BQ18" i="78"/>
  <c r="BP18" i="78"/>
  <c r="BO18" i="78"/>
  <c r="BN18" i="78"/>
  <c r="BM18" i="78"/>
  <c r="BL18" i="78"/>
  <c r="BK18" i="78"/>
  <c r="BJ18" i="78"/>
  <c r="BI18" i="78"/>
  <c r="BH18" i="78"/>
  <c r="BG18" i="78"/>
  <c r="BF18" i="78"/>
  <c r="BE18" i="78"/>
  <c r="BD18" i="78"/>
  <c r="BC18" i="78"/>
  <c r="BB18" i="78"/>
  <c r="BA18" i="78"/>
  <c r="AZ18" i="78"/>
  <c r="AY18" i="78"/>
  <c r="AX18" i="78"/>
  <c r="AW18" i="78"/>
  <c r="AV18" i="78"/>
  <c r="AU18" i="78"/>
  <c r="AT18" i="78"/>
  <c r="AS18" i="78"/>
  <c r="AR18" i="78"/>
  <c r="AQ18" i="78"/>
  <c r="AP18" i="78"/>
  <c r="AO18" i="78"/>
  <c r="AN18" i="78"/>
  <c r="AM18" i="78"/>
  <c r="DM17" i="78"/>
  <c r="DL17" i="78"/>
  <c r="DK17" i="78"/>
  <c r="DJ17" i="78"/>
  <c r="DI17" i="78"/>
  <c r="DH17" i="78"/>
  <c r="DG17" i="78"/>
  <c r="DF17" i="78"/>
  <c r="DE17" i="78"/>
  <c r="DD17" i="78"/>
  <c r="DC17" i="78"/>
  <c r="DB17" i="78"/>
  <c r="DA17" i="78"/>
  <c r="CZ17" i="78"/>
  <c r="CY17" i="78"/>
  <c r="CX17" i="78"/>
  <c r="CW17" i="78"/>
  <c r="CV17" i="78"/>
  <c r="CU17" i="78"/>
  <c r="CT17" i="78"/>
  <c r="CS17" i="78"/>
  <c r="CR17" i="78"/>
  <c r="CQ17" i="78"/>
  <c r="CP17" i="78"/>
  <c r="CO17" i="78"/>
  <c r="CN17" i="78"/>
  <c r="CM17" i="78"/>
  <c r="CL17" i="78"/>
  <c r="CK17" i="78"/>
  <c r="CJ17" i="78"/>
  <c r="CI17" i="78"/>
  <c r="CH17" i="78"/>
  <c r="CG17" i="78"/>
  <c r="CF17" i="78"/>
  <c r="CE17" i="78"/>
  <c r="CD17" i="78"/>
  <c r="CC17" i="78"/>
  <c r="CB17" i="78"/>
  <c r="CA17" i="78"/>
  <c r="BZ17" i="78"/>
  <c r="BY17" i="78"/>
  <c r="BX17" i="78"/>
  <c r="BW17" i="78"/>
  <c r="BV17" i="78"/>
  <c r="BU17" i="78"/>
  <c r="BT17" i="78"/>
  <c r="BS17" i="78"/>
  <c r="BR17" i="78"/>
  <c r="BQ17" i="78"/>
  <c r="BP17" i="78"/>
  <c r="BO17" i="78"/>
  <c r="BN17" i="78"/>
  <c r="BM17" i="78"/>
  <c r="BL17" i="78"/>
  <c r="BK17" i="78"/>
  <c r="BJ17" i="78"/>
  <c r="BI17" i="78"/>
  <c r="BH17" i="78"/>
  <c r="BG17" i="78"/>
  <c r="BF17" i="78"/>
  <c r="BE17" i="78"/>
  <c r="BD17" i="78"/>
  <c r="BC17" i="78"/>
  <c r="BB17" i="78"/>
  <c r="BA17" i="78"/>
  <c r="AZ17" i="78"/>
  <c r="AY17" i="78"/>
  <c r="AX17" i="78"/>
  <c r="AW17" i="78"/>
  <c r="AV17" i="78"/>
  <c r="AU17" i="78"/>
  <c r="AT17" i="78"/>
  <c r="AS17" i="78"/>
  <c r="AR17" i="78"/>
  <c r="AQ17" i="78"/>
  <c r="AP17" i="78"/>
  <c r="AO17" i="78"/>
  <c r="AN17" i="78"/>
  <c r="AM17" i="78"/>
  <c r="DM14" i="78"/>
  <c r="DL14" i="78"/>
  <c r="DK14" i="78"/>
  <c r="DJ14" i="78"/>
  <c r="DI14" i="78"/>
  <c r="DH14" i="78"/>
  <c r="DG14" i="78"/>
  <c r="DF14" i="78"/>
  <c r="DE14" i="78"/>
  <c r="DD14" i="78"/>
  <c r="DC14" i="78"/>
  <c r="DB14" i="78"/>
  <c r="DA14" i="78"/>
  <c r="CZ14" i="78"/>
  <c r="CY14" i="78"/>
  <c r="CX14" i="78"/>
  <c r="CW14" i="78"/>
  <c r="CV14" i="78"/>
  <c r="CU14" i="78"/>
  <c r="CT14" i="78"/>
  <c r="CS14" i="78"/>
  <c r="CR14" i="78"/>
  <c r="CQ14" i="78"/>
  <c r="CP14" i="78"/>
  <c r="CO14" i="78"/>
  <c r="CN14" i="78"/>
  <c r="CM14" i="78"/>
  <c r="CL14" i="78"/>
  <c r="CK14" i="78"/>
  <c r="CJ14" i="78"/>
  <c r="CI14" i="78"/>
  <c r="CH14" i="78"/>
  <c r="CG14" i="78"/>
  <c r="CF14" i="78"/>
  <c r="CE14" i="78"/>
  <c r="CD14" i="78"/>
  <c r="CC14" i="78"/>
  <c r="CB14" i="78"/>
  <c r="CA14" i="78"/>
  <c r="BZ14" i="78"/>
  <c r="BY14" i="78"/>
  <c r="BX14" i="78"/>
  <c r="BW14" i="78"/>
  <c r="BV14" i="78"/>
  <c r="BU14" i="78"/>
  <c r="BT14" i="78"/>
  <c r="BS14" i="78"/>
  <c r="BR14" i="78"/>
  <c r="BQ14" i="78"/>
  <c r="BP14" i="78"/>
  <c r="BO14" i="78"/>
  <c r="BN14" i="78"/>
  <c r="BM14" i="78"/>
  <c r="BL14" i="78"/>
  <c r="BK14" i="78"/>
  <c r="BJ14" i="78"/>
  <c r="BI14" i="78"/>
  <c r="BH14" i="78"/>
  <c r="BG14" i="78"/>
  <c r="BF14" i="78"/>
  <c r="BE14" i="78"/>
  <c r="BD14" i="78"/>
  <c r="BC14" i="78"/>
  <c r="BB14" i="78"/>
  <c r="BA14" i="78"/>
  <c r="AZ14" i="78"/>
  <c r="AY14" i="78"/>
  <c r="AX14" i="78"/>
  <c r="AW14" i="78"/>
  <c r="AV14" i="78"/>
  <c r="AU14" i="78"/>
  <c r="AT14" i="78"/>
  <c r="AS14" i="78"/>
  <c r="AR14" i="78"/>
  <c r="AQ14" i="78"/>
  <c r="AP14" i="78"/>
  <c r="AO14" i="78"/>
  <c r="AN14" i="78"/>
  <c r="AM14" i="78"/>
  <c r="AL14" i="78"/>
  <c r="AK14" i="78"/>
  <c r="AJ14" i="78"/>
  <c r="AI14" i="78"/>
  <c r="AH14" i="78"/>
  <c r="AG14" i="78"/>
  <c r="AE14" i="78"/>
  <c r="AD14" i="78"/>
  <c r="AC14" i="78"/>
  <c r="AB14" i="78"/>
  <c r="AA14" i="78"/>
  <c r="Z14" i="78"/>
  <c r="DM13" i="78"/>
  <c r="DL13" i="78"/>
  <c r="DK13" i="78"/>
  <c r="DJ13" i="78"/>
  <c r="DI13" i="78"/>
  <c r="DH13" i="78"/>
  <c r="DG13" i="78"/>
  <c r="DF13" i="78"/>
  <c r="DE13" i="78"/>
  <c r="DD13" i="78"/>
  <c r="DC13" i="78"/>
  <c r="DB13" i="78"/>
  <c r="DA13" i="78"/>
  <c r="CZ13" i="78"/>
  <c r="CY13" i="78"/>
  <c r="CX13" i="78"/>
  <c r="CW13" i="78"/>
  <c r="CV13" i="78"/>
  <c r="CU13" i="78"/>
  <c r="CT13" i="78"/>
  <c r="CS13" i="78"/>
  <c r="CR13" i="78"/>
  <c r="CQ13" i="78"/>
  <c r="CP13" i="78"/>
  <c r="CO13" i="78"/>
  <c r="CN13" i="78"/>
  <c r="CM13" i="78"/>
  <c r="CL13" i="78"/>
  <c r="CK13" i="78"/>
  <c r="CJ13" i="78"/>
  <c r="CI13" i="78"/>
  <c r="CH13" i="78"/>
  <c r="CG13" i="78"/>
  <c r="CF13" i="78"/>
  <c r="CE13" i="78"/>
  <c r="CD13" i="78"/>
  <c r="CC13" i="78"/>
  <c r="CB13" i="78"/>
  <c r="CA13" i="78"/>
  <c r="BZ13" i="78"/>
  <c r="BY13" i="78"/>
  <c r="BX13" i="78"/>
  <c r="BW13" i="78"/>
  <c r="BV13" i="78"/>
  <c r="BU13" i="78"/>
  <c r="BT13" i="78"/>
  <c r="BS13" i="78"/>
  <c r="BR13" i="78"/>
  <c r="BQ13" i="78"/>
  <c r="BP13" i="78"/>
  <c r="BO13" i="78"/>
  <c r="BN13" i="78"/>
  <c r="BM13" i="78"/>
  <c r="BL13" i="78"/>
  <c r="BK13" i="78"/>
  <c r="BJ13" i="78"/>
  <c r="BI13" i="78"/>
  <c r="BH13" i="78"/>
  <c r="BG13" i="78"/>
  <c r="BF13" i="78"/>
  <c r="BE13" i="78"/>
  <c r="BD13" i="78"/>
  <c r="BC13" i="78"/>
  <c r="BB13" i="78"/>
  <c r="BA13" i="78"/>
  <c r="AZ13" i="78"/>
  <c r="AY13" i="78"/>
  <c r="AX13" i="78"/>
  <c r="AW13" i="78"/>
  <c r="AV13" i="78"/>
  <c r="AU13" i="78"/>
  <c r="AT13" i="78"/>
  <c r="AS13" i="78"/>
  <c r="AR13" i="78"/>
  <c r="AQ13" i="78"/>
  <c r="AP13" i="78"/>
  <c r="AO13" i="78"/>
  <c r="AN13" i="78"/>
  <c r="AM13" i="78"/>
  <c r="AL13" i="78"/>
  <c r="AK13" i="78"/>
  <c r="AJ13" i="78"/>
  <c r="AI13" i="78"/>
  <c r="AH13" i="78"/>
  <c r="AG13" i="78"/>
  <c r="AF13" i="78"/>
  <c r="AF15" i="78" s="1"/>
  <c r="AE13" i="78"/>
  <c r="AD13" i="78"/>
  <c r="AC13" i="78"/>
  <c r="AB13" i="78"/>
  <c r="AA13" i="78"/>
  <c r="Z13" i="78"/>
  <c r="DM10" i="78"/>
  <c r="DL10" i="78"/>
  <c r="X10" i="78" s="1"/>
  <c r="DK10" i="78"/>
  <c r="DJ10" i="78"/>
  <c r="DI10" i="78"/>
  <c r="DH10" i="78"/>
  <c r="DG10" i="78"/>
  <c r="DF10" i="78"/>
  <c r="DE10" i="78"/>
  <c r="DD10" i="78"/>
  <c r="DC10" i="78"/>
  <c r="DB10" i="78"/>
  <c r="DA10" i="78"/>
  <c r="CZ10" i="78"/>
  <c r="CY10" i="78"/>
  <c r="CX10" i="78"/>
  <c r="CW10" i="78"/>
  <c r="CV10" i="78"/>
  <c r="CU10" i="78"/>
  <c r="CT10" i="78"/>
  <c r="CS10" i="78"/>
  <c r="CR10" i="78"/>
  <c r="CQ10" i="78"/>
  <c r="CP10" i="78"/>
  <c r="CO10" i="78"/>
  <c r="CN10" i="78"/>
  <c r="CM10" i="78"/>
  <c r="CL10" i="78"/>
  <c r="CK10" i="78"/>
  <c r="CJ10" i="78"/>
  <c r="CI10" i="78"/>
  <c r="CH10" i="78"/>
  <c r="CG10" i="78"/>
  <c r="CF10" i="78"/>
  <c r="CE10" i="78"/>
  <c r="CD10" i="78"/>
  <c r="CC10" i="78"/>
  <c r="CB10" i="78"/>
  <c r="CA10" i="78"/>
  <c r="BZ10" i="78"/>
  <c r="BY10" i="78"/>
  <c r="BX10" i="78"/>
  <c r="DM9" i="78"/>
  <c r="DL9" i="78"/>
  <c r="X9" i="78" s="1"/>
  <c r="DK9" i="78"/>
  <c r="DJ9" i="78"/>
  <c r="DI9" i="78"/>
  <c r="DH9" i="78"/>
  <c r="DG9" i="78"/>
  <c r="DF9" i="78"/>
  <c r="DE9" i="78"/>
  <c r="DD9" i="78"/>
  <c r="DC9" i="78"/>
  <c r="DB9" i="78"/>
  <c r="DA9" i="78"/>
  <c r="CZ9" i="78"/>
  <c r="CY9" i="78"/>
  <c r="CX9" i="78"/>
  <c r="CW9" i="78"/>
  <c r="CV9" i="78"/>
  <c r="CU9" i="78"/>
  <c r="CT9" i="78"/>
  <c r="CS9" i="78"/>
  <c r="CR9" i="78"/>
  <c r="CQ9" i="78"/>
  <c r="CP9" i="78"/>
  <c r="CO9" i="78"/>
  <c r="CN9" i="78"/>
  <c r="CM9" i="78"/>
  <c r="CL9" i="78"/>
  <c r="CK9" i="78"/>
  <c r="CK11" i="78" s="1"/>
  <c r="CJ9" i="78"/>
  <c r="CI9" i="78"/>
  <c r="CH9" i="78"/>
  <c r="CG9" i="78"/>
  <c r="CF9" i="78"/>
  <c r="CE9" i="78"/>
  <c r="CD9" i="78"/>
  <c r="CC9" i="78"/>
  <c r="CB9" i="78"/>
  <c r="CA9" i="78"/>
  <c r="BZ9" i="78"/>
  <c r="BY9" i="78"/>
  <c r="BX9" i="78"/>
  <c r="K122" i="77"/>
  <c r="J122" i="77"/>
  <c r="I122" i="77"/>
  <c r="G122" i="77"/>
  <c r="F122" i="77"/>
  <c r="E122" i="77"/>
  <c r="C122" i="77"/>
  <c r="B122" i="77"/>
  <c r="K121" i="77"/>
  <c r="J121" i="77"/>
  <c r="I121" i="77"/>
  <c r="G121" i="77"/>
  <c r="F121" i="77"/>
  <c r="E121" i="77"/>
  <c r="C121" i="77"/>
  <c r="B121" i="77"/>
  <c r="K120" i="77"/>
  <c r="J120" i="77"/>
  <c r="I120" i="77"/>
  <c r="G120" i="77"/>
  <c r="F120" i="77"/>
  <c r="E120" i="77"/>
  <c r="C120" i="77"/>
  <c r="B120" i="77"/>
  <c r="K119" i="77"/>
  <c r="J119" i="77"/>
  <c r="I119" i="77"/>
  <c r="G119" i="77"/>
  <c r="F119" i="77"/>
  <c r="E119" i="77"/>
  <c r="C119" i="77"/>
  <c r="B119" i="77"/>
  <c r="K118" i="77"/>
  <c r="J118" i="77"/>
  <c r="I118" i="77"/>
  <c r="G118" i="77"/>
  <c r="F118" i="77"/>
  <c r="E118" i="77"/>
  <c r="C118" i="77"/>
  <c r="B118" i="77"/>
  <c r="K117" i="77"/>
  <c r="J117" i="77"/>
  <c r="I117" i="77"/>
  <c r="G117" i="77"/>
  <c r="F117" i="77"/>
  <c r="E117" i="77"/>
  <c r="C117" i="77"/>
  <c r="B117" i="77"/>
  <c r="K116" i="77"/>
  <c r="J116" i="77"/>
  <c r="I116" i="77"/>
  <c r="G116" i="77"/>
  <c r="F116" i="77"/>
  <c r="E116" i="77"/>
  <c r="C116" i="77"/>
  <c r="B116" i="77"/>
  <c r="K115" i="77"/>
  <c r="J115" i="77"/>
  <c r="I115" i="77"/>
  <c r="G115" i="77"/>
  <c r="F115" i="77"/>
  <c r="E115" i="77"/>
  <c r="C115" i="77"/>
  <c r="B115" i="77"/>
  <c r="K114" i="77"/>
  <c r="J114" i="77"/>
  <c r="I114" i="77"/>
  <c r="G114" i="77"/>
  <c r="F114" i="77"/>
  <c r="E114" i="77"/>
  <c r="C114" i="77"/>
  <c r="B114" i="77"/>
  <c r="K113" i="77"/>
  <c r="J113" i="77"/>
  <c r="I113" i="77"/>
  <c r="G113" i="77"/>
  <c r="F113" i="77"/>
  <c r="E113" i="77"/>
  <c r="C113" i="77"/>
  <c r="B113" i="77"/>
  <c r="K112" i="77"/>
  <c r="J112" i="77"/>
  <c r="I112" i="77"/>
  <c r="G112" i="77"/>
  <c r="F112" i="77"/>
  <c r="E112" i="77"/>
  <c r="C112" i="77"/>
  <c r="B112" i="77"/>
  <c r="K111" i="77"/>
  <c r="J111" i="77"/>
  <c r="I111" i="77"/>
  <c r="G111" i="77"/>
  <c r="F111" i="77"/>
  <c r="E111" i="77"/>
  <c r="C111" i="77"/>
  <c r="B111" i="77"/>
  <c r="K110" i="77"/>
  <c r="J110" i="77"/>
  <c r="I110" i="77"/>
  <c r="G110" i="77"/>
  <c r="F110" i="77"/>
  <c r="E110" i="77"/>
  <c r="C110" i="77"/>
  <c r="B110" i="77"/>
  <c r="K109" i="77"/>
  <c r="J109" i="77"/>
  <c r="I109" i="77"/>
  <c r="G109" i="77"/>
  <c r="F109" i="77"/>
  <c r="E109" i="77"/>
  <c r="C109" i="77"/>
  <c r="B109" i="77"/>
  <c r="K108" i="77"/>
  <c r="J108" i="77"/>
  <c r="I108" i="77"/>
  <c r="G108" i="77"/>
  <c r="F108" i="77"/>
  <c r="E108" i="77"/>
  <c r="C108" i="77"/>
  <c r="B108" i="77"/>
  <c r="K107" i="77"/>
  <c r="J107" i="77"/>
  <c r="I107" i="77"/>
  <c r="G107" i="77"/>
  <c r="F107" i="77"/>
  <c r="E107" i="77"/>
  <c r="C107" i="77"/>
  <c r="B107" i="77"/>
  <c r="K106" i="77"/>
  <c r="J106" i="77"/>
  <c r="I106" i="77"/>
  <c r="G106" i="77"/>
  <c r="F106" i="77"/>
  <c r="E106" i="77"/>
  <c r="C106" i="77"/>
  <c r="B106" i="77"/>
  <c r="K105" i="77"/>
  <c r="J105" i="77"/>
  <c r="I105" i="77"/>
  <c r="G105" i="77"/>
  <c r="F105" i="77"/>
  <c r="E105" i="77"/>
  <c r="C105" i="77"/>
  <c r="B105" i="77"/>
  <c r="K104" i="77"/>
  <c r="J104" i="77"/>
  <c r="I104" i="77"/>
  <c r="G104" i="77"/>
  <c r="F104" i="77"/>
  <c r="E104" i="77"/>
  <c r="C104" i="77"/>
  <c r="B104" i="77"/>
  <c r="K103" i="77"/>
  <c r="J103" i="77"/>
  <c r="I103" i="77"/>
  <c r="G103" i="77"/>
  <c r="F103" i="77"/>
  <c r="E103" i="77"/>
  <c r="C103" i="77"/>
  <c r="B103" i="77"/>
  <c r="K102" i="77"/>
  <c r="J102" i="77"/>
  <c r="I102" i="77"/>
  <c r="G102" i="77"/>
  <c r="F102" i="77"/>
  <c r="E102" i="77"/>
  <c r="C102" i="77"/>
  <c r="B102" i="77"/>
  <c r="K101" i="77"/>
  <c r="J101" i="77"/>
  <c r="I101" i="77"/>
  <c r="G101" i="77"/>
  <c r="F101" i="77"/>
  <c r="E101" i="77"/>
  <c r="C101" i="77"/>
  <c r="B101" i="77"/>
  <c r="K100" i="77"/>
  <c r="J100" i="77"/>
  <c r="I100" i="77"/>
  <c r="G100" i="77"/>
  <c r="F100" i="77"/>
  <c r="E100" i="77"/>
  <c r="C100" i="77"/>
  <c r="B100" i="77"/>
  <c r="K99" i="77"/>
  <c r="J99" i="77"/>
  <c r="I99" i="77"/>
  <c r="G99" i="77"/>
  <c r="F99" i="77"/>
  <c r="E99" i="77"/>
  <c r="C99" i="77"/>
  <c r="B99" i="77"/>
  <c r="K98" i="77"/>
  <c r="J98" i="77"/>
  <c r="I98" i="77"/>
  <c r="G98" i="77"/>
  <c r="F98" i="77"/>
  <c r="E98" i="77"/>
  <c r="C98" i="77"/>
  <c r="B98" i="77"/>
  <c r="K97" i="77"/>
  <c r="J97" i="77"/>
  <c r="I97" i="77"/>
  <c r="G97" i="77"/>
  <c r="F97" i="77"/>
  <c r="E97" i="77"/>
  <c r="C97" i="77"/>
  <c r="B97" i="77"/>
  <c r="K96" i="77"/>
  <c r="J96" i="77"/>
  <c r="I96" i="77"/>
  <c r="G96" i="77"/>
  <c r="F96" i="77"/>
  <c r="E96" i="77"/>
  <c r="C96" i="77"/>
  <c r="B96" i="77"/>
  <c r="K95" i="77"/>
  <c r="J95" i="77"/>
  <c r="I95" i="77"/>
  <c r="G95" i="77"/>
  <c r="F95" i="77"/>
  <c r="E95" i="77"/>
  <c r="C95" i="77"/>
  <c r="B95" i="77"/>
  <c r="K94" i="77"/>
  <c r="J94" i="77"/>
  <c r="I94" i="77"/>
  <c r="G94" i="77"/>
  <c r="F94" i="77"/>
  <c r="E94" i="77"/>
  <c r="C94" i="77"/>
  <c r="B94" i="77"/>
  <c r="K93" i="77"/>
  <c r="J93" i="77"/>
  <c r="I93" i="77"/>
  <c r="G93" i="77"/>
  <c r="F93" i="77"/>
  <c r="E93" i="77"/>
  <c r="C93" i="77"/>
  <c r="B93" i="77"/>
  <c r="K92" i="77"/>
  <c r="J92" i="77"/>
  <c r="I92" i="77"/>
  <c r="G92" i="77"/>
  <c r="F92" i="77"/>
  <c r="E92" i="77"/>
  <c r="C92" i="77"/>
  <c r="B92" i="77"/>
  <c r="K91" i="77"/>
  <c r="J91" i="77"/>
  <c r="I91" i="77"/>
  <c r="G91" i="77"/>
  <c r="F91" i="77"/>
  <c r="E91" i="77"/>
  <c r="C91" i="77"/>
  <c r="B91" i="77"/>
  <c r="K90" i="77"/>
  <c r="J90" i="77"/>
  <c r="I90" i="77"/>
  <c r="G90" i="77"/>
  <c r="F90" i="77"/>
  <c r="E90" i="77"/>
  <c r="C90" i="77"/>
  <c r="B90" i="77"/>
  <c r="K89" i="77"/>
  <c r="J89" i="77"/>
  <c r="I89" i="77"/>
  <c r="G89" i="77"/>
  <c r="F89" i="77"/>
  <c r="E89" i="77"/>
  <c r="C89" i="77"/>
  <c r="B89" i="77"/>
  <c r="K88" i="77"/>
  <c r="J88" i="77"/>
  <c r="I88" i="77"/>
  <c r="G88" i="77"/>
  <c r="F88" i="77"/>
  <c r="E88" i="77"/>
  <c r="C88" i="77"/>
  <c r="B88" i="77"/>
  <c r="K87" i="77"/>
  <c r="J87" i="77"/>
  <c r="I87" i="77"/>
  <c r="G87" i="77"/>
  <c r="F87" i="77"/>
  <c r="E87" i="77"/>
  <c r="C87" i="77"/>
  <c r="B87" i="77"/>
  <c r="K86" i="77"/>
  <c r="J86" i="77"/>
  <c r="I86" i="77"/>
  <c r="G86" i="77"/>
  <c r="F86" i="77"/>
  <c r="E86" i="77"/>
  <c r="C86" i="77"/>
  <c r="B86" i="77"/>
  <c r="K85" i="77"/>
  <c r="J85" i="77"/>
  <c r="I85" i="77"/>
  <c r="G85" i="77"/>
  <c r="F85" i="77"/>
  <c r="E85" i="77"/>
  <c r="C85" i="77"/>
  <c r="B85" i="77"/>
  <c r="K84" i="77"/>
  <c r="J84" i="77"/>
  <c r="I84" i="77"/>
  <c r="G84" i="77"/>
  <c r="F84" i="77"/>
  <c r="E84" i="77"/>
  <c r="C84" i="77"/>
  <c r="B84" i="77"/>
  <c r="K83" i="77"/>
  <c r="J83" i="77"/>
  <c r="I83" i="77"/>
  <c r="G83" i="77"/>
  <c r="F83" i="77"/>
  <c r="E83" i="77"/>
  <c r="C83" i="77"/>
  <c r="B83" i="77"/>
  <c r="K82" i="77"/>
  <c r="J82" i="77"/>
  <c r="I82" i="77"/>
  <c r="G82" i="77"/>
  <c r="F82" i="77"/>
  <c r="E82" i="77"/>
  <c r="C82" i="77"/>
  <c r="B82" i="77"/>
  <c r="K81" i="77"/>
  <c r="J81" i="77"/>
  <c r="I81" i="77"/>
  <c r="G81" i="77"/>
  <c r="F81" i="77"/>
  <c r="E81" i="77"/>
  <c r="C81" i="77"/>
  <c r="B81" i="77"/>
  <c r="K80" i="77"/>
  <c r="J80" i="77"/>
  <c r="I80" i="77"/>
  <c r="G80" i="77"/>
  <c r="F80" i="77"/>
  <c r="E80" i="77"/>
  <c r="C80" i="77"/>
  <c r="B80" i="77"/>
  <c r="K79" i="77"/>
  <c r="J79" i="77"/>
  <c r="I79" i="77"/>
  <c r="G79" i="77"/>
  <c r="F79" i="77"/>
  <c r="E79" i="77"/>
  <c r="C79" i="77"/>
  <c r="B79" i="77"/>
  <c r="K78" i="77"/>
  <c r="J78" i="77"/>
  <c r="I78" i="77"/>
  <c r="G78" i="77"/>
  <c r="F78" i="77"/>
  <c r="E78" i="77"/>
  <c r="C78" i="77"/>
  <c r="B78" i="77"/>
  <c r="K77" i="77"/>
  <c r="J77" i="77"/>
  <c r="I77" i="77"/>
  <c r="G77" i="77"/>
  <c r="F77" i="77"/>
  <c r="E77" i="77"/>
  <c r="C77" i="77"/>
  <c r="B77" i="77"/>
  <c r="K76" i="77"/>
  <c r="J76" i="77"/>
  <c r="I76" i="77"/>
  <c r="G76" i="77"/>
  <c r="F76" i="77"/>
  <c r="E76" i="77"/>
  <c r="C76" i="77"/>
  <c r="B76" i="77"/>
  <c r="K75" i="77"/>
  <c r="J75" i="77"/>
  <c r="I75" i="77"/>
  <c r="G75" i="77"/>
  <c r="F75" i="77"/>
  <c r="E75" i="77"/>
  <c r="C75" i="77"/>
  <c r="B75" i="77"/>
  <c r="K74" i="77"/>
  <c r="J74" i="77"/>
  <c r="I74" i="77"/>
  <c r="G74" i="77"/>
  <c r="F74" i="77"/>
  <c r="E74" i="77"/>
  <c r="C74" i="77"/>
  <c r="B74" i="77"/>
  <c r="K73" i="77"/>
  <c r="J73" i="77"/>
  <c r="I73" i="77"/>
  <c r="G73" i="77"/>
  <c r="F73" i="77"/>
  <c r="E73" i="77"/>
  <c r="C73" i="77"/>
  <c r="B73" i="77"/>
  <c r="K72" i="77"/>
  <c r="J72" i="77"/>
  <c r="I72" i="77"/>
  <c r="G72" i="77"/>
  <c r="F72" i="77"/>
  <c r="E72" i="77"/>
  <c r="C72" i="77"/>
  <c r="B72" i="77"/>
  <c r="K71" i="77"/>
  <c r="J71" i="77"/>
  <c r="I71" i="77"/>
  <c r="G71" i="77"/>
  <c r="F71" i="77"/>
  <c r="E71" i="77"/>
  <c r="C71" i="77"/>
  <c r="B71" i="77"/>
  <c r="K70" i="77"/>
  <c r="J70" i="77"/>
  <c r="I70" i="77"/>
  <c r="G70" i="77"/>
  <c r="F70" i="77"/>
  <c r="E70" i="77"/>
  <c r="C70" i="77"/>
  <c r="B70" i="77"/>
  <c r="K69" i="77"/>
  <c r="J69" i="77"/>
  <c r="I69" i="77"/>
  <c r="G69" i="77"/>
  <c r="F69" i="77"/>
  <c r="E69" i="77"/>
  <c r="C69" i="77"/>
  <c r="B69" i="77"/>
  <c r="K68" i="77"/>
  <c r="J68" i="77"/>
  <c r="I68" i="77"/>
  <c r="G68" i="77"/>
  <c r="F68" i="77"/>
  <c r="E68" i="77"/>
  <c r="C68" i="77"/>
  <c r="B68" i="77"/>
  <c r="K67" i="77"/>
  <c r="J67" i="77"/>
  <c r="I67" i="77"/>
  <c r="G67" i="77"/>
  <c r="F67" i="77"/>
  <c r="E67" i="77"/>
  <c r="C67" i="77"/>
  <c r="B67" i="77"/>
  <c r="K66" i="77"/>
  <c r="J66" i="77"/>
  <c r="I66" i="77"/>
  <c r="G66" i="77"/>
  <c r="F66" i="77"/>
  <c r="E66" i="77"/>
  <c r="C66" i="77"/>
  <c r="B66" i="77"/>
  <c r="K65" i="77"/>
  <c r="J65" i="77"/>
  <c r="I65" i="77"/>
  <c r="G65" i="77"/>
  <c r="F65" i="77"/>
  <c r="E65" i="77"/>
  <c r="C65" i="77"/>
  <c r="B65" i="77"/>
  <c r="K64" i="77"/>
  <c r="J64" i="77"/>
  <c r="I64" i="77"/>
  <c r="G64" i="77"/>
  <c r="F64" i="77"/>
  <c r="E64" i="77"/>
  <c r="C64" i="77"/>
  <c r="B64" i="77"/>
  <c r="K63" i="77"/>
  <c r="J63" i="77"/>
  <c r="I63" i="77"/>
  <c r="G63" i="77"/>
  <c r="F63" i="77"/>
  <c r="E63" i="77"/>
  <c r="C63" i="77"/>
  <c r="B63" i="77"/>
  <c r="K62" i="77"/>
  <c r="J62" i="77"/>
  <c r="I62" i="77"/>
  <c r="G62" i="77"/>
  <c r="F62" i="77"/>
  <c r="E62" i="77"/>
  <c r="C62" i="77"/>
  <c r="B62" i="77"/>
  <c r="K61" i="77"/>
  <c r="J61" i="77"/>
  <c r="I61" i="77"/>
  <c r="G61" i="77"/>
  <c r="F61" i="77"/>
  <c r="E61" i="77"/>
  <c r="C61" i="77"/>
  <c r="B61" i="77"/>
  <c r="K60" i="77"/>
  <c r="J60" i="77"/>
  <c r="I60" i="77"/>
  <c r="G60" i="77"/>
  <c r="F60" i="77"/>
  <c r="E60" i="77"/>
  <c r="C60" i="77"/>
  <c r="B60" i="77"/>
  <c r="K59" i="77"/>
  <c r="J59" i="77"/>
  <c r="I59" i="77"/>
  <c r="G59" i="77"/>
  <c r="F59" i="77"/>
  <c r="E59" i="77"/>
  <c r="C59" i="77"/>
  <c r="B59" i="77"/>
  <c r="K58" i="77"/>
  <c r="J58" i="77"/>
  <c r="I58" i="77"/>
  <c r="G58" i="77"/>
  <c r="F58" i="77"/>
  <c r="E58" i="77"/>
  <c r="C58" i="77"/>
  <c r="B58" i="77"/>
  <c r="K57" i="77"/>
  <c r="J57" i="77"/>
  <c r="I57" i="77"/>
  <c r="G57" i="77"/>
  <c r="F57" i="77"/>
  <c r="E57" i="77"/>
  <c r="C57" i="77"/>
  <c r="B57" i="77"/>
  <c r="K56" i="77"/>
  <c r="J56" i="77"/>
  <c r="I56" i="77"/>
  <c r="G56" i="77"/>
  <c r="F56" i="77"/>
  <c r="E56" i="77"/>
  <c r="C56" i="77"/>
  <c r="B56" i="77"/>
  <c r="K55" i="77"/>
  <c r="J55" i="77"/>
  <c r="I55" i="77"/>
  <c r="G55" i="77"/>
  <c r="F55" i="77"/>
  <c r="E55" i="77"/>
  <c r="C55" i="77"/>
  <c r="B55" i="77"/>
  <c r="K54" i="77"/>
  <c r="J54" i="77"/>
  <c r="I54" i="77"/>
  <c r="G54" i="77"/>
  <c r="F54" i="77"/>
  <c r="E54" i="77"/>
  <c r="C54" i="77"/>
  <c r="B54" i="77"/>
  <c r="K53" i="77"/>
  <c r="J53" i="77"/>
  <c r="I53" i="77"/>
  <c r="G53" i="77"/>
  <c r="F53" i="77"/>
  <c r="E53" i="77"/>
  <c r="C53" i="77"/>
  <c r="B53" i="77"/>
  <c r="K52" i="77"/>
  <c r="J52" i="77"/>
  <c r="I52" i="77"/>
  <c r="G52" i="77"/>
  <c r="F52" i="77"/>
  <c r="E52" i="77"/>
  <c r="C52" i="77"/>
  <c r="B52" i="77"/>
  <c r="K51" i="77"/>
  <c r="J51" i="77"/>
  <c r="I51" i="77"/>
  <c r="G51" i="77"/>
  <c r="F51" i="77"/>
  <c r="E51" i="77"/>
  <c r="C51" i="77"/>
  <c r="B51" i="77"/>
  <c r="K50" i="77"/>
  <c r="J50" i="77"/>
  <c r="I50" i="77"/>
  <c r="G50" i="77"/>
  <c r="F50" i="77"/>
  <c r="E50" i="77"/>
  <c r="C50" i="77"/>
  <c r="B50" i="77"/>
  <c r="K49" i="77"/>
  <c r="J49" i="77"/>
  <c r="I49" i="77"/>
  <c r="G49" i="77"/>
  <c r="F49" i="77"/>
  <c r="E49" i="77"/>
  <c r="C49" i="77"/>
  <c r="B49" i="77"/>
  <c r="K48" i="77"/>
  <c r="J48" i="77"/>
  <c r="I48" i="77"/>
  <c r="G48" i="77"/>
  <c r="F48" i="77"/>
  <c r="E48" i="77"/>
  <c r="C48" i="77"/>
  <c r="B48" i="77"/>
  <c r="K47" i="77"/>
  <c r="J47" i="77"/>
  <c r="I47" i="77"/>
  <c r="G47" i="77"/>
  <c r="F47" i="77"/>
  <c r="E47" i="77"/>
  <c r="C47" i="77"/>
  <c r="B47" i="77"/>
  <c r="K46" i="77"/>
  <c r="J46" i="77"/>
  <c r="I46" i="77"/>
  <c r="G46" i="77"/>
  <c r="F46" i="77"/>
  <c r="E46" i="77"/>
  <c r="C46" i="77"/>
  <c r="B46" i="77"/>
  <c r="K45" i="77"/>
  <c r="J45" i="77"/>
  <c r="I45" i="77"/>
  <c r="G45" i="77"/>
  <c r="F45" i="77"/>
  <c r="E45" i="77"/>
  <c r="C45" i="77"/>
  <c r="B45" i="77"/>
  <c r="K44" i="77"/>
  <c r="J44" i="77"/>
  <c r="I44" i="77"/>
  <c r="G44" i="77"/>
  <c r="F44" i="77"/>
  <c r="E44" i="77"/>
  <c r="C44" i="77"/>
  <c r="B44" i="77"/>
  <c r="K43" i="77"/>
  <c r="J43" i="77"/>
  <c r="I43" i="77"/>
  <c r="G43" i="77"/>
  <c r="F43" i="77"/>
  <c r="E43" i="77"/>
  <c r="C43" i="77"/>
  <c r="B43" i="77"/>
  <c r="K42" i="77"/>
  <c r="J42" i="77"/>
  <c r="I42" i="77"/>
  <c r="G42" i="77"/>
  <c r="F42" i="77"/>
  <c r="E42" i="77"/>
  <c r="C42" i="77"/>
  <c r="B42" i="77"/>
  <c r="K41" i="77"/>
  <c r="J41" i="77"/>
  <c r="I41" i="77"/>
  <c r="G41" i="77"/>
  <c r="F41" i="77"/>
  <c r="E41" i="77"/>
  <c r="C41" i="77"/>
  <c r="B41" i="77"/>
  <c r="K40" i="77"/>
  <c r="J40" i="77"/>
  <c r="I40" i="77"/>
  <c r="G40" i="77"/>
  <c r="F40" i="77"/>
  <c r="E40" i="77"/>
  <c r="C40" i="77"/>
  <c r="B40" i="77"/>
  <c r="K39" i="77"/>
  <c r="J39" i="77"/>
  <c r="I39" i="77"/>
  <c r="G39" i="77"/>
  <c r="F39" i="77"/>
  <c r="E39" i="77"/>
  <c r="C39" i="77"/>
  <c r="B39" i="77"/>
  <c r="K38" i="77"/>
  <c r="J38" i="77"/>
  <c r="I38" i="77"/>
  <c r="G38" i="77"/>
  <c r="F38" i="77"/>
  <c r="E38" i="77"/>
  <c r="C38" i="77"/>
  <c r="B38" i="77"/>
  <c r="K37" i="77"/>
  <c r="J37" i="77"/>
  <c r="I37" i="77"/>
  <c r="G37" i="77"/>
  <c r="F37" i="77"/>
  <c r="E37" i="77"/>
  <c r="C37" i="77"/>
  <c r="B37" i="77"/>
  <c r="K36" i="77"/>
  <c r="J36" i="77"/>
  <c r="I36" i="77"/>
  <c r="G36" i="77"/>
  <c r="F36" i="77"/>
  <c r="E36" i="77"/>
  <c r="C36" i="77"/>
  <c r="B36" i="77"/>
  <c r="K35" i="77"/>
  <c r="J35" i="77"/>
  <c r="I35" i="77"/>
  <c r="G35" i="77"/>
  <c r="F35" i="77"/>
  <c r="E35" i="77"/>
  <c r="C35" i="77"/>
  <c r="B35" i="77"/>
  <c r="K34" i="77"/>
  <c r="J34" i="77"/>
  <c r="I34" i="77"/>
  <c r="G34" i="77"/>
  <c r="F34" i="77"/>
  <c r="E34" i="77"/>
  <c r="C34" i="77"/>
  <c r="B34" i="77"/>
  <c r="K33" i="77"/>
  <c r="J33" i="77"/>
  <c r="I33" i="77"/>
  <c r="G33" i="77"/>
  <c r="F33" i="77"/>
  <c r="E33" i="77"/>
  <c r="C33" i="77"/>
  <c r="B33" i="77"/>
  <c r="K32" i="77"/>
  <c r="J32" i="77"/>
  <c r="I32" i="77"/>
  <c r="G32" i="77"/>
  <c r="F32" i="77"/>
  <c r="E32" i="77"/>
  <c r="C32" i="77"/>
  <c r="B32" i="77"/>
  <c r="K31" i="77"/>
  <c r="J31" i="77"/>
  <c r="I31" i="77"/>
  <c r="G31" i="77"/>
  <c r="F31" i="77"/>
  <c r="E31" i="77"/>
  <c r="C31" i="77"/>
  <c r="B31" i="77"/>
  <c r="J122" i="76"/>
  <c r="I122" i="76"/>
  <c r="G122" i="76"/>
  <c r="F122" i="76"/>
  <c r="D122" i="76"/>
  <c r="C122" i="76"/>
  <c r="J121" i="76"/>
  <c r="I121" i="76"/>
  <c r="G121" i="76"/>
  <c r="F121" i="76"/>
  <c r="D121" i="76"/>
  <c r="C121" i="76"/>
  <c r="J120" i="76"/>
  <c r="I120" i="76"/>
  <c r="G120" i="76"/>
  <c r="F120" i="76"/>
  <c r="D120" i="76"/>
  <c r="C120" i="76"/>
  <c r="J119" i="76"/>
  <c r="I119" i="76"/>
  <c r="G119" i="76"/>
  <c r="F119" i="76"/>
  <c r="D119" i="76"/>
  <c r="C119" i="76"/>
  <c r="J118" i="76"/>
  <c r="I118" i="76"/>
  <c r="G118" i="76"/>
  <c r="F118" i="76"/>
  <c r="D118" i="76"/>
  <c r="C118" i="76"/>
  <c r="J117" i="76"/>
  <c r="I117" i="76"/>
  <c r="G117" i="76"/>
  <c r="F117" i="76"/>
  <c r="D117" i="76"/>
  <c r="C117" i="76"/>
  <c r="J116" i="76"/>
  <c r="I116" i="76"/>
  <c r="G116" i="76"/>
  <c r="F116" i="76"/>
  <c r="D116" i="76"/>
  <c r="C116" i="76"/>
  <c r="J115" i="76"/>
  <c r="I115" i="76"/>
  <c r="G115" i="76"/>
  <c r="F115" i="76"/>
  <c r="D115" i="76"/>
  <c r="C115" i="76"/>
  <c r="J114" i="76"/>
  <c r="I114" i="76"/>
  <c r="G114" i="76"/>
  <c r="F114" i="76"/>
  <c r="D114" i="76"/>
  <c r="C114" i="76"/>
  <c r="J113" i="76"/>
  <c r="I113" i="76"/>
  <c r="G113" i="76"/>
  <c r="F113" i="76"/>
  <c r="D113" i="76"/>
  <c r="C113" i="76"/>
  <c r="J112" i="76"/>
  <c r="I112" i="76"/>
  <c r="G112" i="76"/>
  <c r="F112" i="76"/>
  <c r="D112" i="76"/>
  <c r="C112" i="76"/>
  <c r="J111" i="76"/>
  <c r="I111" i="76"/>
  <c r="G111" i="76"/>
  <c r="F111" i="76"/>
  <c r="D111" i="76"/>
  <c r="C111" i="76"/>
  <c r="J110" i="76"/>
  <c r="I110" i="76"/>
  <c r="G110" i="76"/>
  <c r="F110" i="76"/>
  <c r="D110" i="76"/>
  <c r="C110" i="76"/>
  <c r="J109" i="76"/>
  <c r="I109" i="76"/>
  <c r="G109" i="76"/>
  <c r="F109" i="76"/>
  <c r="D109" i="76"/>
  <c r="C109" i="76"/>
  <c r="J108" i="76"/>
  <c r="I108" i="76"/>
  <c r="G108" i="76"/>
  <c r="F108" i="76"/>
  <c r="D108" i="76"/>
  <c r="C108" i="76"/>
  <c r="J107" i="76"/>
  <c r="I107" i="76"/>
  <c r="G107" i="76"/>
  <c r="F107" i="76"/>
  <c r="D107" i="76"/>
  <c r="C107" i="76"/>
  <c r="J106" i="76"/>
  <c r="I106" i="76"/>
  <c r="G106" i="76"/>
  <c r="F106" i="76"/>
  <c r="D106" i="76"/>
  <c r="C106" i="76"/>
  <c r="J105" i="76"/>
  <c r="I105" i="76"/>
  <c r="G105" i="76"/>
  <c r="F105" i="76"/>
  <c r="D105" i="76"/>
  <c r="C105" i="76"/>
  <c r="J104" i="76"/>
  <c r="I104" i="76"/>
  <c r="G104" i="76"/>
  <c r="F104" i="76"/>
  <c r="D104" i="76"/>
  <c r="C104" i="76"/>
  <c r="J103" i="76"/>
  <c r="I103" i="76"/>
  <c r="G103" i="76"/>
  <c r="F103" i="76"/>
  <c r="D103" i="76"/>
  <c r="C103" i="76"/>
  <c r="J102" i="76"/>
  <c r="I102" i="76"/>
  <c r="G102" i="76"/>
  <c r="F102" i="76"/>
  <c r="D102" i="76"/>
  <c r="C102" i="76"/>
  <c r="J101" i="76"/>
  <c r="I101" i="76"/>
  <c r="G101" i="76"/>
  <c r="F101" i="76"/>
  <c r="D101" i="76"/>
  <c r="C101" i="76"/>
  <c r="J100" i="76"/>
  <c r="I100" i="76"/>
  <c r="G100" i="76"/>
  <c r="F100" i="76"/>
  <c r="D100" i="76"/>
  <c r="C100" i="76"/>
  <c r="J99" i="76"/>
  <c r="I99" i="76"/>
  <c r="G99" i="76"/>
  <c r="F99" i="76"/>
  <c r="D99" i="76"/>
  <c r="C99" i="76"/>
  <c r="J98" i="76"/>
  <c r="I98" i="76"/>
  <c r="G98" i="76"/>
  <c r="F98" i="76"/>
  <c r="D98" i="76"/>
  <c r="C98" i="76"/>
  <c r="J97" i="76"/>
  <c r="I97" i="76"/>
  <c r="G97" i="76"/>
  <c r="F97" i="76"/>
  <c r="D97" i="76"/>
  <c r="C97" i="76"/>
  <c r="J96" i="76"/>
  <c r="I96" i="76"/>
  <c r="G96" i="76"/>
  <c r="F96" i="76"/>
  <c r="D96" i="76"/>
  <c r="C96" i="76"/>
  <c r="J95" i="76"/>
  <c r="I95" i="76"/>
  <c r="G95" i="76"/>
  <c r="F95" i="76"/>
  <c r="D95" i="76"/>
  <c r="C95" i="76"/>
  <c r="J94" i="76"/>
  <c r="I94" i="76"/>
  <c r="G94" i="76"/>
  <c r="F94" i="76"/>
  <c r="D94" i="76"/>
  <c r="C94" i="76"/>
  <c r="J93" i="76"/>
  <c r="I93" i="76"/>
  <c r="G93" i="76"/>
  <c r="F93" i="76"/>
  <c r="D93" i="76"/>
  <c r="C93" i="76"/>
  <c r="J92" i="76"/>
  <c r="I92" i="76"/>
  <c r="G92" i="76"/>
  <c r="F92" i="76"/>
  <c r="D92" i="76"/>
  <c r="C92" i="76"/>
  <c r="J91" i="76"/>
  <c r="I91" i="76"/>
  <c r="G91" i="76"/>
  <c r="F91" i="76"/>
  <c r="D91" i="76"/>
  <c r="C91" i="76"/>
  <c r="J90" i="76"/>
  <c r="I90" i="76"/>
  <c r="G90" i="76"/>
  <c r="F90" i="76"/>
  <c r="D90" i="76"/>
  <c r="C90" i="76"/>
  <c r="J89" i="76"/>
  <c r="I89" i="76"/>
  <c r="G89" i="76"/>
  <c r="F89" i="76"/>
  <c r="D89" i="76"/>
  <c r="C89" i="76"/>
  <c r="J88" i="76"/>
  <c r="I88" i="76"/>
  <c r="G88" i="76"/>
  <c r="F88" i="76"/>
  <c r="D88" i="76"/>
  <c r="C88" i="76"/>
  <c r="J87" i="76"/>
  <c r="I87" i="76"/>
  <c r="G87" i="76"/>
  <c r="F87" i="76"/>
  <c r="D87" i="76"/>
  <c r="C87" i="76"/>
  <c r="J86" i="76"/>
  <c r="I86" i="76"/>
  <c r="G86" i="76"/>
  <c r="F86" i="76"/>
  <c r="D86" i="76"/>
  <c r="C86" i="76"/>
  <c r="J85" i="76"/>
  <c r="I85" i="76"/>
  <c r="G85" i="76"/>
  <c r="F85" i="76"/>
  <c r="D85" i="76"/>
  <c r="C85" i="76"/>
  <c r="J84" i="76"/>
  <c r="I84" i="76"/>
  <c r="G84" i="76"/>
  <c r="F84" i="76"/>
  <c r="D84" i="76"/>
  <c r="C84" i="76"/>
  <c r="J83" i="76"/>
  <c r="I83" i="76"/>
  <c r="G83" i="76"/>
  <c r="F83" i="76"/>
  <c r="D83" i="76"/>
  <c r="C83" i="76"/>
  <c r="J82" i="76"/>
  <c r="I82" i="76"/>
  <c r="G82" i="76"/>
  <c r="F82" i="76"/>
  <c r="D82" i="76"/>
  <c r="C82" i="76"/>
  <c r="J81" i="76"/>
  <c r="I81" i="76"/>
  <c r="G81" i="76"/>
  <c r="F81" i="76"/>
  <c r="D81" i="76"/>
  <c r="C81" i="76"/>
  <c r="J80" i="76"/>
  <c r="I80" i="76"/>
  <c r="G80" i="76"/>
  <c r="F80" i="76"/>
  <c r="D80" i="76"/>
  <c r="C80" i="76"/>
  <c r="J79" i="76"/>
  <c r="I79" i="76"/>
  <c r="G79" i="76"/>
  <c r="F79" i="76"/>
  <c r="D79" i="76"/>
  <c r="C79" i="76"/>
  <c r="J78" i="76"/>
  <c r="I78" i="76"/>
  <c r="G78" i="76"/>
  <c r="F78" i="76"/>
  <c r="D78" i="76"/>
  <c r="C78" i="76"/>
  <c r="J77" i="76"/>
  <c r="I77" i="76"/>
  <c r="G77" i="76"/>
  <c r="F77" i="76"/>
  <c r="D77" i="76"/>
  <c r="C77" i="76"/>
  <c r="J76" i="76"/>
  <c r="I76" i="76"/>
  <c r="G76" i="76"/>
  <c r="F76" i="76"/>
  <c r="D76" i="76"/>
  <c r="C76" i="76"/>
  <c r="J75" i="76"/>
  <c r="I75" i="76"/>
  <c r="G75" i="76"/>
  <c r="F75" i="76"/>
  <c r="D75" i="76"/>
  <c r="C75" i="76"/>
  <c r="J74" i="76"/>
  <c r="I74" i="76"/>
  <c r="G74" i="76"/>
  <c r="F74" i="76"/>
  <c r="D74" i="76"/>
  <c r="C74" i="76"/>
  <c r="J73" i="76"/>
  <c r="I73" i="76"/>
  <c r="G73" i="76"/>
  <c r="F73" i="76"/>
  <c r="D73" i="76"/>
  <c r="C73" i="76"/>
  <c r="J72" i="76"/>
  <c r="I72" i="76"/>
  <c r="G72" i="76"/>
  <c r="F72" i="76"/>
  <c r="D72" i="76"/>
  <c r="C72" i="76"/>
  <c r="J71" i="76"/>
  <c r="I71" i="76"/>
  <c r="G71" i="76"/>
  <c r="F71" i="76"/>
  <c r="D71" i="76"/>
  <c r="C71" i="76"/>
  <c r="J70" i="76"/>
  <c r="I70" i="76"/>
  <c r="G70" i="76"/>
  <c r="F70" i="76"/>
  <c r="D70" i="76"/>
  <c r="C70" i="76"/>
  <c r="J69" i="76"/>
  <c r="I69" i="76"/>
  <c r="G69" i="76"/>
  <c r="F69" i="76"/>
  <c r="D69" i="76"/>
  <c r="C69" i="76"/>
  <c r="J68" i="76"/>
  <c r="I68" i="76"/>
  <c r="G68" i="76"/>
  <c r="F68" i="76"/>
  <c r="D68" i="76"/>
  <c r="C68" i="76"/>
  <c r="J67" i="76"/>
  <c r="I67" i="76"/>
  <c r="G67" i="76"/>
  <c r="F67" i="76"/>
  <c r="D67" i="76"/>
  <c r="C67" i="76"/>
  <c r="J66" i="76"/>
  <c r="I66" i="76"/>
  <c r="G66" i="76"/>
  <c r="F66" i="76"/>
  <c r="D66" i="76"/>
  <c r="C66" i="76"/>
  <c r="J65" i="76"/>
  <c r="I65" i="76"/>
  <c r="G65" i="76"/>
  <c r="F65" i="76"/>
  <c r="D65" i="76"/>
  <c r="C65" i="76"/>
  <c r="J64" i="76"/>
  <c r="I64" i="76"/>
  <c r="G64" i="76"/>
  <c r="F64" i="76"/>
  <c r="D64" i="76"/>
  <c r="C64" i="76"/>
  <c r="J63" i="76"/>
  <c r="I63" i="76"/>
  <c r="G63" i="76"/>
  <c r="F63" i="76"/>
  <c r="D63" i="76"/>
  <c r="C63" i="76"/>
  <c r="J62" i="76"/>
  <c r="I62" i="76"/>
  <c r="G62" i="76"/>
  <c r="F62" i="76"/>
  <c r="D62" i="76"/>
  <c r="C62" i="76"/>
  <c r="J61" i="76"/>
  <c r="I61" i="76"/>
  <c r="G61" i="76"/>
  <c r="F61" i="76"/>
  <c r="D61" i="76"/>
  <c r="C61" i="76"/>
  <c r="J60" i="76"/>
  <c r="I60" i="76"/>
  <c r="G60" i="76"/>
  <c r="F60" i="76"/>
  <c r="D60" i="76"/>
  <c r="C60" i="76"/>
  <c r="J59" i="76"/>
  <c r="I59" i="76"/>
  <c r="G59" i="76"/>
  <c r="F59" i="76"/>
  <c r="D59" i="76"/>
  <c r="C59" i="76"/>
  <c r="J58" i="76"/>
  <c r="I58" i="76"/>
  <c r="G58" i="76"/>
  <c r="F58" i="76"/>
  <c r="D58" i="76"/>
  <c r="C58" i="76"/>
  <c r="J57" i="76"/>
  <c r="I57" i="76"/>
  <c r="G57" i="76"/>
  <c r="F57" i="76"/>
  <c r="D57" i="76"/>
  <c r="C57" i="76"/>
  <c r="J56" i="76"/>
  <c r="I56" i="76"/>
  <c r="G56" i="76"/>
  <c r="F56" i="76"/>
  <c r="D56" i="76"/>
  <c r="C56" i="76"/>
  <c r="J55" i="76"/>
  <c r="I55" i="76"/>
  <c r="G55" i="76"/>
  <c r="F55" i="76"/>
  <c r="D55" i="76"/>
  <c r="C55" i="76"/>
  <c r="J54" i="76"/>
  <c r="I54" i="76"/>
  <c r="G54" i="76"/>
  <c r="F54" i="76"/>
  <c r="D54" i="76"/>
  <c r="C54" i="76"/>
  <c r="J53" i="76"/>
  <c r="I53" i="76"/>
  <c r="G53" i="76"/>
  <c r="F53" i="76"/>
  <c r="D53" i="76"/>
  <c r="C53" i="76"/>
  <c r="J52" i="76"/>
  <c r="I52" i="76"/>
  <c r="G52" i="76"/>
  <c r="F52" i="76"/>
  <c r="D52" i="76"/>
  <c r="C52" i="76"/>
  <c r="J51" i="76"/>
  <c r="I51" i="76"/>
  <c r="G51" i="76"/>
  <c r="F51" i="76"/>
  <c r="D51" i="76"/>
  <c r="C51" i="76"/>
  <c r="J50" i="76"/>
  <c r="I50" i="76"/>
  <c r="G50" i="76"/>
  <c r="F50" i="76"/>
  <c r="D50" i="76"/>
  <c r="C50" i="76"/>
  <c r="J49" i="76"/>
  <c r="I49" i="76"/>
  <c r="G49" i="76"/>
  <c r="F49" i="76"/>
  <c r="D49" i="76"/>
  <c r="C49" i="76"/>
  <c r="J48" i="76"/>
  <c r="I48" i="76"/>
  <c r="G48" i="76"/>
  <c r="F48" i="76"/>
  <c r="D48" i="76"/>
  <c r="C48" i="76"/>
  <c r="J47" i="76"/>
  <c r="I47" i="76"/>
  <c r="G47" i="76"/>
  <c r="F47" i="76"/>
  <c r="D47" i="76"/>
  <c r="C47" i="76"/>
  <c r="J46" i="76"/>
  <c r="I46" i="76"/>
  <c r="G46" i="76"/>
  <c r="F46" i="76"/>
  <c r="D46" i="76"/>
  <c r="C46" i="76"/>
  <c r="J45" i="76"/>
  <c r="I45" i="76"/>
  <c r="G45" i="76"/>
  <c r="F45" i="76"/>
  <c r="D45" i="76"/>
  <c r="C45" i="76"/>
  <c r="J44" i="76"/>
  <c r="I44" i="76"/>
  <c r="G44" i="76"/>
  <c r="F44" i="76"/>
  <c r="D44" i="76"/>
  <c r="C44" i="76"/>
  <c r="J43" i="76"/>
  <c r="I43" i="76"/>
  <c r="G43" i="76"/>
  <c r="F43" i="76"/>
  <c r="D43" i="76"/>
  <c r="C43" i="76"/>
  <c r="J42" i="76"/>
  <c r="I42" i="76"/>
  <c r="G42" i="76"/>
  <c r="F42" i="76"/>
  <c r="D42" i="76"/>
  <c r="C42" i="76"/>
  <c r="J41" i="76"/>
  <c r="I41" i="76"/>
  <c r="G41" i="76"/>
  <c r="F41" i="76"/>
  <c r="D41" i="76"/>
  <c r="C41" i="76"/>
  <c r="J40" i="76"/>
  <c r="I40" i="76"/>
  <c r="G40" i="76"/>
  <c r="F40" i="76"/>
  <c r="D40" i="76"/>
  <c r="C40" i="76"/>
  <c r="J39" i="76"/>
  <c r="I39" i="76"/>
  <c r="G39" i="76"/>
  <c r="F39" i="76"/>
  <c r="D39" i="76"/>
  <c r="C39" i="76"/>
  <c r="J38" i="76"/>
  <c r="I38" i="76"/>
  <c r="G38" i="76"/>
  <c r="F38" i="76"/>
  <c r="D38" i="76"/>
  <c r="C38" i="76"/>
  <c r="J37" i="76"/>
  <c r="I37" i="76"/>
  <c r="G37" i="76"/>
  <c r="F37" i="76"/>
  <c r="D37" i="76"/>
  <c r="C37" i="76"/>
  <c r="J36" i="76"/>
  <c r="I36" i="76"/>
  <c r="G36" i="76"/>
  <c r="F36" i="76"/>
  <c r="D36" i="76"/>
  <c r="C36" i="76"/>
  <c r="J35" i="76"/>
  <c r="I35" i="76"/>
  <c r="G35" i="76"/>
  <c r="F35" i="76"/>
  <c r="D35" i="76"/>
  <c r="C35" i="76"/>
  <c r="J34" i="76"/>
  <c r="I34" i="76"/>
  <c r="G34" i="76"/>
  <c r="F34" i="76"/>
  <c r="D34" i="76"/>
  <c r="C34" i="76"/>
  <c r="J33" i="76"/>
  <c r="I33" i="76"/>
  <c r="G33" i="76"/>
  <c r="F33" i="76"/>
  <c r="D33" i="76"/>
  <c r="C33" i="76"/>
  <c r="J32" i="76"/>
  <c r="I32" i="76"/>
  <c r="G32" i="76"/>
  <c r="F32" i="76"/>
  <c r="D32" i="76"/>
  <c r="C32" i="76"/>
  <c r="J31" i="76"/>
  <c r="I31" i="76"/>
  <c r="G31" i="76"/>
  <c r="F31" i="76"/>
  <c r="D31" i="76"/>
  <c r="C31" i="76"/>
  <c r="L27" i="76"/>
  <c r="L26" i="76"/>
  <c r="L25" i="76"/>
  <c r="L24" i="76"/>
  <c r="L23" i="76"/>
  <c r="L22" i="76"/>
  <c r="L21" i="76"/>
  <c r="L20" i="76"/>
  <c r="L19" i="76"/>
  <c r="L18" i="76"/>
  <c r="L17" i="76"/>
  <c r="L16" i="76"/>
  <c r="L15" i="76"/>
  <c r="L14" i="76"/>
  <c r="H123" i="75"/>
  <c r="G123" i="75"/>
  <c r="F123" i="75"/>
  <c r="E123" i="75"/>
  <c r="D123" i="75"/>
  <c r="C123" i="75"/>
  <c r="H122" i="75"/>
  <c r="H30" i="75" s="1"/>
  <c r="G122" i="75"/>
  <c r="F122" i="75"/>
  <c r="E122" i="75"/>
  <c r="D122" i="75"/>
  <c r="C122" i="75"/>
  <c r="H121" i="75"/>
  <c r="G121" i="75"/>
  <c r="F121" i="75"/>
  <c r="E121" i="75"/>
  <c r="D121" i="75"/>
  <c r="C121" i="75"/>
  <c r="H120" i="75"/>
  <c r="G120" i="75"/>
  <c r="F120" i="75"/>
  <c r="E120" i="75"/>
  <c r="D120" i="75"/>
  <c r="C120" i="75"/>
  <c r="H119" i="75"/>
  <c r="G119" i="75"/>
  <c r="F119" i="75"/>
  <c r="E119" i="75"/>
  <c r="D119" i="75"/>
  <c r="C119" i="75"/>
  <c r="H118" i="75"/>
  <c r="G118" i="75"/>
  <c r="F118" i="75"/>
  <c r="E118" i="75"/>
  <c r="D118" i="75"/>
  <c r="C118" i="75"/>
  <c r="H117" i="75"/>
  <c r="G117" i="75"/>
  <c r="F117" i="75"/>
  <c r="E117" i="75"/>
  <c r="D117" i="75"/>
  <c r="C117" i="75"/>
  <c r="H116" i="75"/>
  <c r="G116" i="75"/>
  <c r="F116" i="75"/>
  <c r="E116" i="75"/>
  <c r="D116" i="75"/>
  <c r="C116" i="75"/>
  <c r="H115" i="75"/>
  <c r="G115" i="75"/>
  <c r="F115" i="75"/>
  <c r="E115" i="75"/>
  <c r="D115" i="75"/>
  <c r="C115" i="75"/>
  <c r="H114" i="75"/>
  <c r="G114" i="75"/>
  <c r="F114" i="75"/>
  <c r="E114" i="75"/>
  <c r="D114" i="75"/>
  <c r="C114" i="75"/>
  <c r="H113" i="75"/>
  <c r="G113" i="75"/>
  <c r="F113" i="75"/>
  <c r="E113" i="75"/>
  <c r="D113" i="75"/>
  <c r="C113" i="75"/>
  <c r="H112" i="75"/>
  <c r="G112" i="75"/>
  <c r="F112" i="75"/>
  <c r="E112" i="75"/>
  <c r="D112" i="75"/>
  <c r="C112" i="75"/>
  <c r="H111" i="75"/>
  <c r="G111" i="75"/>
  <c r="F111" i="75"/>
  <c r="E111" i="75"/>
  <c r="D111" i="75"/>
  <c r="C111" i="75"/>
  <c r="H110" i="75"/>
  <c r="G110" i="75"/>
  <c r="F110" i="75"/>
  <c r="E110" i="75"/>
  <c r="D110" i="75"/>
  <c r="C110" i="75"/>
  <c r="H109" i="75"/>
  <c r="G109" i="75"/>
  <c r="F109" i="75"/>
  <c r="E109" i="75"/>
  <c r="D109" i="75"/>
  <c r="C109" i="75"/>
  <c r="H108" i="75"/>
  <c r="G108" i="75"/>
  <c r="F108" i="75"/>
  <c r="E108" i="75"/>
  <c r="D108" i="75"/>
  <c r="C108" i="75"/>
  <c r="H107" i="75"/>
  <c r="G107" i="75"/>
  <c r="F107" i="75"/>
  <c r="E107" i="75"/>
  <c r="D107" i="75"/>
  <c r="C107" i="75"/>
  <c r="H106" i="75"/>
  <c r="G106" i="75"/>
  <c r="F106" i="75"/>
  <c r="E106" i="75"/>
  <c r="D106" i="75"/>
  <c r="C106" i="75"/>
  <c r="H105" i="75"/>
  <c r="G105" i="75"/>
  <c r="F105" i="75"/>
  <c r="E105" i="75"/>
  <c r="D105" i="75"/>
  <c r="C105" i="75"/>
  <c r="H104" i="75"/>
  <c r="G104" i="75"/>
  <c r="F104" i="75"/>
  <c r="E104" i="75"/>
  <c r="D104" i="75"/>
  <c r="C104" i="75"/>
  <c r="H103" i="75"/>
  <c r="G103" i="75"/>
  <c r="F103" i="75"/>
  <c r="E103" i="75"/>
  <c r="D103" i="75"/>
  <c r="C103" i="75"/>
  <c r="H102" i="75"/>
  <c r="G102" i="75"/>
  <c r="F102" i="75"/>
  <c r="E102" i="75"/>
  <c r="D102" i="75"/>
  <c r="C102" i="75"/>
  <c r="H101" i="75"/>
  <c r="G101" i="75"/>
  <c r="F101" i="75"/>
  <c r="E101" i="75"/>
  <c r="D101" i="75"/>
  <c r="C101" i="75"/>
  <c r="H100" i="75"/>
  <c r="G100" i="75"/>
  <c r="F100" i="75"/>
  <c r="E100" i="75"/>
  <c r="D100" i="75"/>
  <c r="C100" i="75"/>
  <c r="H99" i="75"/>
  <c r="G99" i="75"/>
  <c r="F99" i="75"/>
  <c r="E99" i="75"/>
  <c r="D99" i="75"/>
  <c r="C99" i="75"/>
  <c r="H98" i="75"/>
  <c r="G98" i="75"/>
  <c r="F98" i="75"/>
  <c r="E98" i="75"/>
  <c r="D98" i="75"/>
  <c r="C98" i="75"/>
  <c r="H97" i="75"/>
  <c r="G97" i="75"/>
  <c r="F97" i="75"/>
  <c r="E97" i="75"/>
  <c r="D97" i="75"/>
  <c r="C97" i="75"/>
  <c r="H96" i="75"/>
  <c r="G96" i="75"/>
  <c r="F96" i="75"/>
  <c r="E96" i="75"/>
  <c r="D96" i="75"/>
  <c r="C96" i="75"/>
  <c r="H95" i="75"/>
  <c r="G95" i="75"/>
  <c r="F95" i="75"/>
  <c r="E95" i="75"/>
  <c r="D95" i="75"/>
  <c r="C95" i="75"/>
  <c r="H94" i="75"/>
  <c r="G94" i="75"/>
  <c r="F94" i="75"/>
  <c r="E94" i="75"/>
  <c r="D94" i="75"/>
  <c r="C94" i="75"/>
  <c r="H93" i="75"/>
  <c r="G93" i="75"/>
  <c r="F93" i="75"/>
  <c r="E93" i="75"/>
  <c r="D93" i="75"/>
  <c r="C93" i="75"/>
  <c r="H92" i="75"/>
  <c r="G92" i="75"/>
  <c r="F92" i="75"/>
  <c r="E92" i="75"/>
  <c r="D92" i="75"/>
  <c r="C92" i="75"/>
  <c r="H91" i="75"/>
  <c r="G91" i="75"/>
  <c r="F91" i="75"/>
  <c r="E91" i="75"/>
  <c r="D91" i="75"/>
  <c r="C91" i="75"/>
  <c r="H90" i="75"/>
  <c r="G90" i="75"/>
  <c r="F90" i="75"/>
  <c r="E90" i="75"/>
  <c r="D90" i="75"/>
  <c r="C90" i="75"/>
  <c r="H89" i="75"/>
  <c r="G89" i="75"/>
  <c r="F89" i="75"/>
  <c r="E89" i="75"/>
  <c r="D89" i="75"/>
  <c r="C89" i="75"/>
  <c r="H88" i="75"/>
  <c r="G88" i="75"/>
  <c r="F88" i="75"/>
  <c r="E88" i="75"/>
  <c r="D88" i="75"/>
  <c r="C88" i="75"/>
  <c r="H87" i="75"/>
  <c r="G87" i="75"/>
  <c r="F87" i="75"/>
  <c r="E87" i="75"/>
  <c r="D87" i="75"/>
  <c r="C87" i="75"/>
  <c r="H86" i="75"/>
  <c r="G86" i="75"/>
  <c r="F86" i="75"/>
  <c r="E86" i="75"/>
  <c r="D86" i="75"/>
  <c r="C86" i="75"/>
  <c r="H85" i="75"/>
  <c r="G85" i="75"/>
  <c r="F85" i="75"/>
  <c r="E85" i="75"/>
  <c r="D85" i="75"/>
  <c r="C85" i="75"/>
  <c r="H84" i="75"/>
  <c r="G84" i="75"/>
  <c r="F84" i="75"/>
  <c r="E84" i="75"/>
  <c r="D84" i="75"/>
  <c r="C84" i="75"/>
  <c r="H83" i="75"/>
  <c r="G83" i="75"/>
  <c r="F83" i="75"/>
  <c r="E83" i="75"/>
  <c r="D83" i="75"/>
  <c r="C83" i="75"/>
  <c r="H82" i="75"/>
  <c r="G82" i="75"/>
  <c r="F82" i="75"/>
  <c r="E82" i="75"/>
  <c r="D82" i="75"/>
  <c r="C82" i="75"/>
  <c r="H81" i="75"/>
  <c r="G81" i="75"/>
  <c r="F81" i="75"/>
  <c r="E81" i="75"/>
  <c r="D81" i="75"/>
  <c r="C81" i="75"/>
  <c r="H80" i="75"/>
  <c r="G80" i="75"/>
  <c r="F80" i="75"/>
  <c r="E80" i="75"/>
  <c r="D80" i="75"/>
  <c r="C80" i="75"/>
  <c r="H79" i="75"/>
  <c r="G79" i="75"/>
  <c r="F79" i="75"/>
  <c r="E79" i="75"/>
  <c r="D79" i="75"/>
  <c r="C79" i="75"/>
  <c r="H78" i="75"/>
  <c r="G78" i="75"/>
  <c r="F78" i="75"/>
  <c r="E78" i="75"/>
  <c r="D78" i="75"/>
  <c r="C78" i="75"/>
  <c r="H77" i="75"/>
  <c r="G77" i="75"/>
  <c r="F77" i="75"/>
  <c r="E77" i="75"/>
  <c r="D77" i="75"/>
  <c r="C77" i="75"/>
  <c r="H76" i="75"/>
  <c r="G76" i="75"/>
  <c r="F76" i="75"/>
  <c r="E76" i="75"/>
  <c r="D76" i="75"/>
  <c r="C76" i="75"/>
  <c r="H75" i="75"/>
  <c r="G75" i="75"/>
  <c r="F75" i="75"/>
  <c r="E75" i="75"/>
  <c r="D75" i="75"/>
  <c r="C75" i="75"/>
  <c r="H74" i="75"/>
  <c r="G74" i="75"/>
  <c r="F74" i="75"/>
  <c r="E74" i="75"/>
  <c r="D74" i="75"/>
  <c r="C74" i="75"/>
  <c r="H73" i="75"/>
  <c r="G73" i="75"/>
  <c r="F73" i="75"/>
  <c r="E73" i="75"/>
  <c r="D73" i="75"/>
  <c r="C73" i="75"/>
  <c r="H72" i="75"/>
  <c r="G72" i="75"/>
  <c r="F72" i="75"/>
  <c r="E72" i="75"/>
  <c r="D72" i="75"/>
  <c r="C72" i="75"/>
  <c r="H71" i="75"/>
  <c r="G71" i="75"/>
  <c r="F71" i="75"/>
  <c r="E71" i="75"/>
  <c r="D71" i="75"/>
  <c r="C71" i="75"/>
  <c r="H70" i="75"/>
  <c r="G70" i="75"/>
  <c r="F70" i="75"/>
  <c r="E70" i="75"/>
  <c r="D70" i="75"/>
  <c r="C70" i="75"/>
  <c r="H69" i="75"/>
  <c r="G69" i="75"/>
  <c r="F69" i="75"/>
  <c r="E69" i="75"/>
  <c r="D69" i="75"/>
  <c r="C69" i="75"/>
  <c r="H68" i="75"/>
  <c r="G68" i="75"/>
  <c r="F68" i="75"/>
  <c r="E68" i="75"/>
  <c r="D68" i="75"/>
  <c r="C68" i="75"/>
  <c r="H67" i="75"/>
  <c r="G67" i="75"/>
  <c r="F67" i="75"/>
  <c r="E67" i="75"/>
  <c r="D67" i="75"/>
  <c r="C67" i="75"/>
  <c r="H66" i="75"/>
  <c r="G66" i="75"/>
  <c r="F66" i="75"/>
  <c r="E66" i="75"/>
  <c r="D66" i="75"/>
  <c r="C66" i="75"/>
  <c r="H65" i="75"/>
  <c r="G65" i="75"/>
  <c r="F65" i="75"/>
  <c r="E65" i="75"/>
  <c r="D65" i="75"/>
  <c r="C65" i="75"/>
  <c r="H64" i="75"/>
  <c r="G64" i="75"/>
  <c r="F64" i="75"/>
  <c r="E64" i="75"/>
  <c r="D64" i="75"/>
  <c r="C64" i="75"/>
  <c r="H63" i="75"/>
  <c r="G63" i="75"/>
  <c r="F63" i="75"/>
  <c r="E63" i="75"/>
  <c r="D63" i="75"/>
  <c r="C63" i="75"/>
  <c r="H62" i="75"/>
  <c r="G62" i="75"/>
  <c r="F62" i="75"/>
  <c r="E62" i="75"/>
  <c r="D62" i="75"/>
  <c r="C62" i="75"/>
  <c r="H61" i="75"/>
  <c r="G61" i="75"/>
  <c r="F61" i="75"/>
  <c r="E61" i="75"/>
  <c r="D61" i="75"/>
  <c r="C61" i="75"/>
  <c r="H60" i="75"/>
  <c r="G60" i="75"/>
  <c r="F60" i="75"/>
  <c r="E60" i="75"/>
  <c r="D60" i="75"/>
  <c r="C60" i="75"/>
  <c r="H59" i="75"/>
  <c r="G59" i="75"/>
  <c r="F59" i="75"/>
  <c r="E59" i="75"/>
  <c r="D59" i="75"/>
  <c r="C59" i="75"/>
  <c r="H58" i="75"/>
  <c r="G58" i="75"/>
  <c r="F58" i="75"/>
  <c r="E58" i="75"/>
  <c r="D58" i="75"/>
  <c r="C58" i="75"/>
  <c r="H57" i="75"/>
  <c r="G57" i="75"/>
  <c r="F57" i="75"/>
  <c r="E57" i="75"/>
  <c r="D57" i="75"/>
  <c r="C57" i="75"/>
  <c r="H56" i="75"/>
  <c r="G56" i="75"/>
  <c r="F56" i="75"/>
  <c r="E56" i="75"/>
  <c r="D56" i="75"/>
  <c r="C56" i="75"/>
  <c r="H55" i="75"/>
  <c r="G55" i="75"/>
  <c r="F55" i="75"/>
  <c r="E55" i="75"/>
  <c r="D55" i="75"/>
  <c r="C55" i="75"/>
  <c r="H54" i="75"/>
  <c r="G54" i="75"/>
  <c r="F54" i="75"/>
  <c r="E54" i="75"/>
  <c r="D54" i="75"/>
  <c r="C54" i="75"/>
  <c r="H53" i="75"/>
  <c r="G53" i="75"/>
  <c r="F53" i="75"/>
  <c r="E53" i="75"/>
  <c r="D53" i="75"/>
  <c r="C53" i="75"/>
  <c r="H52" i="75"/>
  <c r="G52" i="75"/>
  <c r="F52" i="75"/>
  <c r="E52" i="75"/>
  <c r="D52" i="75"/>
  <c r="C52" i="75"/>
  <c r="H51" i="75"/>
  <c r="G51" i="75"/>
  <c r="F51" i="75"/>
  <c r="E51" i="75"/>
  <c r="D51" i="75"/>
  <c r="C51" i="75"/>
  <c r="H50" i="75"/>
  <c r="G50" i="75"/>
  <c r="F50" i="75"/>
  <c r="E50" i="75"/>
  <c r="D50" i="75"/>
  <c r="C50" i="75"/>
  <c r="H49" i="75"/>
  <c r="G49" i="75"/>
  <c r="F49" i="75"/>
  <c r="E49" i="75"/>
  <c r="D49" i="75"/>
  <c r="C49" i="75"/>
  <c r="H48" i="75"/>
  <c r="G48" i="75"/>
  <c r="F48" i="75"/>
  <c r="E48" i="75"/>
  <c r="D48" i="75"/>
  <c r="C48" i="75"/>
  <c r="H47" i="75"/>
  <c r="G47" i="75"/>
  <c r="F47" i="75"/>
  <c r="E47" i="75"/>
  <c r="D47" i="75"/>
  <c r="C47" i="75"/>
  <c r="H46" i="75"/>
  <c r="G46" i="75"/>
  <c r="F46" i="75"/>
  <c r="E46" i="75"/>
  <c r="D46" i="75"/>
  <c r="C46" i="75"/>
  <c r="H45" i="75"/>
  <c r="G45" i="75"/>
  <c r="F45" i="75"/>
  <c r="E45" i="75"/>
  <c r="D45" i="75"/>
  <c r="C45" i="75"/>
  <c r="H44" i="75"/>
  <c r="G44" i="75"/>
  <c r="F44" i="75"/>
  <c r="E44" i="75"/>
  <c r="D44" i="75"/>
  <c r="C44" i="75"/>
  <c r="H43" i="75"/>
  <c r="G43" i="75"/>
  <c r="F43" i="75"/>
  <c r="E43" i="75"/>
  <c r="D43" i="75"/>
  <c r="C43" i="75"/>
  <c r="H42" i="75"/>
  <c r="G42" i="75"/>
  <c r="F42" i="75"/>
  <c r="E42" i="75"/>
  <c r="D42" i="75"/>
  <c r="C42" i="75"/>
  <c r="H41" i="75"/>
  <c r="G41" i="75"/>
  <c r="F41" i="75"/>
  <c r="E41" i="75"/>
  <c r="D41" i="75"/>
  <c r="C41" i="75"/>
  <c r="H40" i="75"/>
  <c r="G40" i="75"/>
  <c r="F40" i="75"/>
  <c r="E40" i="75"/>
  <c r="D40" i="75"/>
  <c r="C40" i="75"/>
  <c r="H39" i="75"/>
  <c r="G39" i="75"/>
  <c r="F39" i="75"/>
  <c r="E39" i="75"/>
  <c r="D39" i="75"/>
  <c r="C39" i="75"/>
  <c r="H38" i="75"/>
  <c r="G38" i="75"/>
  <c r="F38" i="75"/>
  <c r="E38" i="75"/>
  <c r="D38" i="75"/>
  <c r="C38" i="75"/>
  <c r="H37" i="75"/>
  <c r="G37" i="75"/>
  <c r="F37" i="75"/>
  <c r="E37" i="75"/>
  <c r="D37" i="75"/>
  <c r="C37" i="75"/>
  <c r="H36" i="75"/>
  <c r="G36" i="75"/>
  <c r="F36" i="75"/>
  <c r="E36" i="75"/>
  <c r="D36" i="75"/>
  <c r="C36" i="75"/>
  <c r="H35" i="75"/>
  <c r="G35" i="75"/>
  <c r="F35" i="75"/>
  <c r="E35" i="75"/>
  <c r="D35" i="75"/>
  <c r="C35" i="75"/>
  <c r="H34" i="75"/>
  <c r="G34" i="75"/>
  <c r="F34" i="75"/>
  <c r="E34" i="75"/>
  <c r="D34" i="75"/>
  <c r="C34" i="75"/>
  <c r="H33" i="75"/>
  <c r="G33" i="75"/>
  <c r="F33" i="75"/>
  <c r="E33" i="75"/>
  <c r="D33" i="75"/>
  <c r="C33" i="75"/>
  <c r="H32" i="75"/>
  <c r="G32" i="75"/>
  <c r="F32" i="75"/>
  <c r="E32" i="75"/>
  <c r="D32" i="75"/>
  <c r="C32" i="75"/>
  <c r="I28" i="75"/>
  <c r="I27" i="75"/>
  <c r="I26" i="75"/>
  <c r="I25" i="75"/>
  <c r="I24" i="75"/>
  <c r="I23" i="75"/>
  <c r="I22" i="75"/>
  <c r="I21" i="75"/>
  <c r="I20" i="75"/>
  <c r="I19" i="75"/>
  <c r="I18" i="75"/>
  <c r="I17" i="75"/>
  <c r="I16" i="75"/>
  <c r="H126" i="66"/>
  <c r="G126" i="66"/>
  <c r="F126" i="66"/>
  <c r="E126" i="66"/>
  <c r="D126" i="66"/>
  <c r="C126" i="66"/>
  <c r="H125" i="66"/>
  <c r="G125" i="66"/>
  <c r="F125" i="66"/>
  <c r="E125" i="66"/>
  <c r="D125" i="66"/>
  <c r="C125" i="66"/>
  <c r="H124" i="66"/>
  <c r="G124" i="66"/>
  <c r="F124" i="66"/>
  <c r="E124" i="66"/>
  <c r="D124" i="66"/>
  <c r="C124" i="66"/>
  <c r="H123" i="66"/>
  <c r="G123" i="66"/>
  <c r="F123" i="66"/>
  <c r="E123" i="66"/>
  <c r="D123" i="66"/>
  <c r="C123" i="66"/>
  <c r="H122" i="66"/>
  <c r="G122" i="66"/>
  <c r="F122" i="66"/>
  <c r="E122" i="66"/>
  <c r="D122" i="66"/>
  <c r="C122" i="66"/>
  <c r="H121" i="66"/>
  <c r="G121" i="66"/>
  <c r="F121" i="66"/>
  <c r="E121" i="66"/>
  <c r="D121" i="66"/>
  <c r="C121" i="66"/>
  <c r="H120" i="66"/>
  <c r="G120" i="66"/>
  <c r="F120" i="66"/>
  <c r="E120" i="66"/>
  <c r="D120" i="66"/>
  <c r="C120" i="66"/>
  <c r="H119" i="66"/>
  <c r="G119" i="66"/>
  <c r="F119" i="66"/>
  <c r="E119" i="66"/>
  <c r="D119" i="66"/>
  <c r="C119" i="66"/>
  <c r="H118" i="66"/>
  <c r="G118" i="66"/>
  <c r="F118" i="66"/>
  <c r="E118" i="66"/>
  <c r="D118" i="66"/>
  <c r="C118" i="66"/>
  <c r="H117" i="66"/>
  <c r="G117" i="66"/>
  <c r="F117" i="66"/>
  <c r="E117" i="66"/>
  <c r="D117" i="66"/>
  <c r="C117" i="66"/>
  <c r="H116" i="66"/>
  <c r="G116" i="66"/>
  <c r="F116" i="66"/>
  <c r="E116" i="66"/>
  <c r="D116" i="66"/>
  <c r="C116" i="66"/>
  <c r="H115" i="66"/>
  <c r="G115" i="66"/>
  <c r="F115" i="66"/>
  <c r="E115" i="66"/>
  <c r="D115" i="66"/>
  <c r="C115" i="66"/>
  <c r="H114" i="66"/>
  <c r="G114" i="66"/>
  <c r="F114" i="66"/>
  <c r="E114" i="66"/>
  <c r="D114" i="66"/>
  <c r="C114" i="66"/>
  <c r="H113" i="66"/>
  <c r="G113" i="66"/>
  <c r="F113" i="66"/>
  <c r="E113" i="66"/>
  <c r="D113" i="66"/>
  <c r="C113" i="66"/>
  <c r="H112" i="66"/>
  <c r="G112" i="66"/>
  <c r="F112" i="66"/>
  <c r="E112" i="66"/>
  <c r="D112" i="66"/>
  <c r="C112" i="66"/>
  <c r="H111" i="66"/>
  <c r="G111" i="66"/>
  <c r="F111" i="66"/>
  <c r="E111" i="66"/>
  <c r="D111" i="66"/>
  <c r="C111" i="66"/>
  <c r="H110" i="66"/>
  <c r="G110" i="66"/>
  <c r="F110" i="66"/>
  <c r="E110" i="66"/>
  <c r="D110" i="66"/>
  <c r="C110" i="66"/>
  <c r="H109" i="66"/>
  <c r="G109" i="66"/>
  <c r="F109" i="66"/>
  <c r="E109" i="66"/>
  <c r="D109" i="66"/>
  <c r="C109" i="66"/>
  <c r="H108" i="66"/>
  <c r="G108" i="66"/>
  <c r="F108" i="66"/>
  <c r="E108" i="66"/>
  <c r="D108" i="66"/>
  <c r="C108" i="66"/>
  <c r="H107" i="66"/>
  <c r="G107" i="66"/>
  <c r="F107" i="66"/>
  <c r="E107" i="66"/>
  <c r="D107" i="66"/>
  <c r="C107" i="66"/>
  <c r="H106" i="66"/>
  <c r="G106" i="66"/>
  <c r="F106" i="66"/>
  <c r="E106" i="66"/>
  <c r="D106" i="66"/>
  <c r="C106" i="66"/>
  <c r="H105" i="66"/>
  <c r="G105" i="66"/>
  <c r="F105" i="66"/>
  <c r="E105" i="66"/>
  <c r="D105" i="66"/>
  <c r="C105" i="66"/>
  <c r="H104" i="66"/>
  <c r="G104" i="66"/>
  <c r="F104" i="66"/>
  <c r="E104" i="66"/>
  <c r="D104" i="66"/>
  <c r="C104" i="66"/>
  <c r="H103" i="66"/>
  <c r="G103" i="66"/>
  <c r="F103" i="66"/>
  <c r="E103" i="66"/>
  <c r="D103" i="66"/>
  <c r="C103" i="66"/>
  <c r="H102" i="66"/>
  <c r="G102" i="66"/>
  <c r="F102" i="66"/>
  <c r="E102" i="66"/>
  <c r="D102" i="66"/>
  <c r="C102" i="66"/>
  <c r="H101" i="66"/>
  <c r="G101" i="66"/>
  <c r="F101" i="66"/>
  <c r="E101" i="66"/>
  <c r="D101" i="66"/>
  <c r="C101" i="66"/>
  <c r="H100" i="66"/>
  <c r="G100" i="66"/>
  <c r="F100" i="66"/>
  <c r="E100" i="66"/>
  <c r="D100" i="66"/>
  <c r="C100" i="66"/>
  <c r="H99" i="66"/>
  <c r="G99" i="66"/>
  <c r="F99" i="66"/>
  <c r="E99" i="66"/>
  <c r="D99" i="66"/>
  <c r="C99" i="66"/>
  <c r="H98" i="66"/>
  <c r="G98" i="66"/>
  <c r="F98" i="66"/>
  <c r="E98" i="66"/>
  <c r="D98" i="66"/>
  <c r="C98" i="66"/>
  <c r="H97" i="66"/>
  <c r="G97" i="66"/>
  <c r="F97" i="66"/>
  <c r="E97" i="66"/>
  <c r="D97" i="66"/>
  <c r="C97" i="66"/>
  <c r="H96" i="66"/>
  <c r="G96" i="66"/>
  <c r="F96" i="66"/>
  <c r="E96" i="66"/>
  <c r="D96" i="66"/>
  <c r="C96" i="66"/>
  <c r="H95" i="66"/>
  <c r="G95" i="66"/>
  <c r="F95" i="66"/>
  <c r="E95" i="66"/>
  <c r="D95" i="66"/>
  <c r="C95" i="66"/>
  <c r="H94" i="66"/>
  <c r="G94" i="66"/>
  <c r="F94" i="66"/>
  <c r="E94" i="66"/>
  <c r="D94" i="66"/>
  <c r="C94" i="66"/>
  <c r="H93" i="66"/>
  <c r="G93" i="66"/>
  <c r="F93" i="66"/>
  <c r="E93" i="66"/>
  <c r="D93" i="66"/>
  <c r="C93" i="66"/>
  <c r="H92" i="66"/>
  <c r="G92" i="66"/>
  <c r="F92" i="66"/>
  <c r="E92" i="66"/>
  <c r="D92" i="66"/>
  <c r="C92" i="66"/>
  <c r="H91" i="66"/>
  <c r="G91" i="66"/>
  <c r="F91" i="66"/>
  <c r="E91" i="66"/>
  <c r="D91" i="66"/>
  <c r="C91" i="66"/>
  <c r="H90" i="66"/>
  <c r="G90" i="66"/>
  <c r="F90" i="66"/>
  <c r="E90" i="66"/>
  <c r="D90" i="66"/>
  <c r="C90" i="66"/>
  <c r="H89" i="66"/>
  <c r="G89" i="66"/>
  <c r="F89" i="66"/>
  <c r="E89" i="66"/>
  <c r="D89" i="66"/>
  <c r="C89" i="66"/>
  <c r="H88" i="66"/>
  <c r="G88" i="66"/>
  <c r="F88" i="66"/>
  <c r="E88" i="66"/>
  <c r="D88" i="66"/>
  <c r="C88" i="66"/>
  <c r="H87" i="66"/>
  <c r="G87" i="66"/>
  <c r="F87" i="66"/>
  <c r="E87" i="66"/>
  <c r="D87" i="66"/>
  <c r="C87" i="66"/>
  <c r="H86" i="66"/>
  <c r="G86" i="66"/>
  <c r="F86" i="66"/>
  <c r="E86" i="66"/>
  <c r="D86" i="66"/>
  <c r="C86" i="66"/>
  <c r="H85" i="66"/>
  <c r="G85" i="66"/>
  <c r="F85" i="66"/>
  <c r="E85" i="66"/>
  <c r="D85" i="66"/>
  <c r="C85" i="66"/>
  <c r="B85" i="66"/>
  <c r="H84" i="66"/>
  <c r="G84" i="66"/>
  <c r="F84" i="66"/>
  <c r="E84" i="66"/>
  <c r="D84" i="66"/>
  <c r="C84" i="66"/>
  <c r="B84" i="66"/>
  <c r="H83" i="66"/>
  <c r="G83" i="66"/>
  <c r="F83" i="66"/>
  <c r="E83" i="66"/>
  <c r="D83" i="66"/>
  <c r="C83" i="66"/>
  <c r="B83" i="66"/>
  <c r="H82" i="66"/>
  <c r="G82" i="66"/>
  <c r="F82" i="66"/>
  <c r="E82" i="66"/>
  <c r="D82" i="66"/>
  <c r="C82" i="66"/>
  <c r="B82" i="66"/>
  <c r="H81" i="66"/>
  <c r="G81" i="66"/>
  <c r="F81" i="66"/>
  <c r="E81" i="66"/>
  <c r="D81" i="66"/>
  <c r="C81" i="66"/>
  <c r="B81" i="66"/>
  <c r="H80" i="66"/>
  <c r="G80" i="66"/>
  <c r="F80" i="66"/>
  <c r="E80" i="66"/>
  <c r="D80" i="66"/>
  <c r="C80" i="66"/>
  <c r="B80" i="66"/>
  <c r="H79" i="66"/>
  <c r="G79" i="66"/>
  <c r="F79" i="66"/>
  <c r="E79" i="66"/>
  <c r="D79" i="66"/>
  <c r="C79" i="66"/>
  <c r="B79" i="66"/>
  <c r="H78" i="66"/>
  <c r="G78" i="66"/>
  <c r="F78" i="66"/>
  <c r="E78" i="66"/>
  <c r="D78" i="66"/>
  <c r="C78" i="66"/>
  <c r="B78" i="66"/>
  <c r="H77" i="66"/>
  <c r="G77" i="66"/>
  <c r="F77" i="66"/>
  <c r="E77" i="66"/>
  <c r="D77" i="66"/>
  <c r="C77" i="66"/>
  <c r="B77" i="66"/>
  <c r="H76" i="66"/>
  <c r="G76" i="66"/>
  <c r="F76" i="66"/>
  <c r="E76" i="66"/>
  <c r="D76" i="66"/>
  <c r="C76" i="66"/>
  <c r="B76" i="66"/>
  <c r="H75" i="66"/>
  <c r="G75" i="66"/>
  <c r="F75" i="66"/>
  <c r="E75" i="66"/>
  <c r="D75" i="66"/>
  <c r="C75" i="66"/>
  <c r="B75" i="66"/>
  <c r="H74" i="66"/>
  <c r="G74" i="66"/>
  <c r="F74" i="66"/>
  <c r="E74" i="66"/>
  <c r="D74" i="66"/>
  <c r="C74" i="66"/>
  <c r="B74" i="66"/>
  <c r="H73" i="66"/>
  <c r="G73" i="66"/>
  <c r="F73" i="66"/>
  <c r="E73" i="66"/>
  <c r="D73" i="66"/>
  <c r="C73" i="66"/>
  <c r="B73" i="66"/>
  <c r="H72" i="66"/>
  <c r="G72" i="66"/>
  <c r="F72" i="66"/>
  <c r="E72" i="66"/>
  <c r="D72" i="66"/>
  <c r="C72" i="66"/>
  <c r="B72" i="66"/>
  <c r="H71" i="66"/>
  <c r="G71" i="66"/>
  <c r="F71" i="66"/>
  <c r="E71" i="66"/>
  <c r="D71" i="66"/>
  <c r="C71" i="66"/>
  <c r="B71" i="66"/>
  <c r="H70" i="66"/>
  <c r="G70" i="66"/>
  <c r="F70" i="66"/>
  <c r="E70" i="66"/>
  <c r="D70" i="66"/>
  <c r="C70" i="66"/>
  <c r="B70" i="66"/>
  <c r="H69" i="66"/>
  <c r="G69" i="66"/>
  <c r="F69" i="66"/>
  <c r="E69" i="66"/>
  <c r="D69" i="66"/>
  <c r="C69" i="66"/>
  <c r="B69" i="66"/>
  <c r="H68" i="66"/>
  <c r="G68" i="66"/>
  <c r="F68" i="66"/>
  <c r="E68" i="66"/>
  <c r="D68" i="66"/>
  <c r="C68" i="66"/>
  <c r="B68" i="66"/>
  <c r="H67" i="66"/>
  <c r="G67" i="66"/>
  <c r="F67" i="66"/>
  <c r="E67" i="66"/>
  <c r="D67" i="66"/>
  <c r="C67" i="66"/>
  <c r="B67" i="66"/>
  <c r="H66" i="66"/>
  <c r="G66" i="66"/>
  <c r="F66" i="66"/>
  <c r="E66" i="66"/>
  <c r="D66" i="66"/>
  <c r="C66" i="66"/>
  <c r="B66" i="66"/>
  <c r="H65" i="66"/>
  <c r="G65" i="66"/>
  <c r="F65" i="66"/>
  <c r="E65" i="66"/>
  <c r="D65" i="66"/>
  <c r="C65" i="66"/>
  <c r="B65" i="66"/>
  <c r="H64" i="66"/>
  <c r="G64" i="66"/>
  <c r="F64" i="66"/>
  <c r="E64" i="66"/>
  <c r="D64" i="66"/>
  <c r="C64" i="66"/>
  <c r="B64" i="66"/>
  <c r="H63" i="66"/>
  <c r="G63" i="66"/>
  <c r="F63" i="66"/>
  <c r="E63" i="66"/>
  <c r="D63" i="66"/>
  <c r="C63" i="66"/>
  <c r="B63" i="66"/>
  <c r="H62" i="66"/>
  <c r="G62" i="66"/>
  <c r="F62" i="66"/>
  <c r="E62" i="66"/>
  <c r="D62" i="66"/>
  <c r="C62" i="66"/>
  <c r="B62" i="66"/>
  <c r="H61" i="66"/>
  <c r="G61" i="66"/>
  <c r="F61" i="66"/>
  <c r="E61" i="66"/>
  <c r="D61" i="66"/>
  <c r="C61" i="66"/>
  <c r="B61" i="66"/>
  <c r="H60" i="66"/>
  <c r="G60" i="66"/>
  <c r="F60" i="66"/>
  <c r="E60" i="66"/>
  <c r="D60" i="66"/>
  <c r="C60" i="66"/>
  <c r="B60" i="66"/>
  <c r="H59" i="66"/>
  <c r="G59" i="66"/>
  <c r="F59" i="66"/>
  <c r="E59" i="66"/>
  <c r="D59" i="66"/>
  <c r="C59" i="66"/>
  <c r="B59" i="66"/>
  <c r="H58" i="66"/>
  <c r="G58" i="66"/>
  <c r="F58" i="66"/>
  <c r="E58" i="66"/>
  <c r="D58" i="66"/>
  <c r="C58" i="66"/>
  <c r="B58" i="66"/>
  <c r="H57" i="66"/>
  <c r="G57" i="66"/>
  <c r="F57" i="66"/>
  <c r="E57" i="66"/>
  <c r="D57" i="66"/>
  <c r="C57" i="66"/>
  <c r="B57" i="66"/>
  <c r="H56" i="66"/>
  <c r="G56" i="66"/>
  <c r="F56" i="66"/>
  <c r="E56" i="66"/>
  <c r="D56" i="66"/>
  <c r="C56" i="66"/>
  <c r="B56" i="66"/>
  <c r="H55" i="66"/>
  <c r="G55" i="66"/>
  <c r="F55" i="66"/>
  <c r="E55" i="66"/>
  <c r="D55" i="66"/>
  <c r="C55" i="66"/>
  <c r="B55" i="66"/>
  <c r="H54" i="66"/>
  <c r="G54" i="66"/>
  <c r="F54" i="66"/>
  <c r="E54" i="66"/>
  <c r="D54" i="66"/>
  <c r="C54" i="66"/>
  <c r="B54" i="66"/>
  <c r="H53" i="66"/>
  <c r="G53" i="66"/>
  <c r="F53" i="66"/>
  <c r="E53" i="66"/>
  <c r="D53" i="66"/>
  <c r="C53" i="66"/>
  <c r="B53" i="66"/>
  <c r="H52" i="66"/>
  <c r="G52" i="66"/>
  <c r="F52" i="66"/>
  <c r="E52" i="66"/>
  <c r="D52" i="66"/>
  <c r="C52" i="66"/>
  <c r="B52" i="66"/>
  <c r="H51" i="66"/>
  <c r="G51" i="66"/>
  <c r="F51" i="66"/>
  <c r="E51" i="66"/>
  <c r="D51" i="66"/>
  <c r="C51" i="66"/>
  <c r="B51" i="66"/>
  <c r="H50" i="66"/>
  <c r="G50" i="66"/>
  <c r="F50" i="66"/>
  <c r="E50" i="66"/>
  <c r="D50" i="66"/>
  <c r="C50" i="66"/>
  <c r="B50" i="66"/>
  <c r="H49" i="66"/>
  <c r="G49" i="66"/>
  <c r="F49" i="66"/>
  <c r="E49" i="66"/>
  <c r="D49" i="66"/>
  <c r="C49" i="66"/>
  <c r="B49" i="66"/>
  <c r="H48" i="66"/>
  <c r="G48" i="66"/>
  <c r="F48" i="66"/>
  <c r="E48" i="66"/>
  <c r="D48" i="66"/>
  <c r="C48" i="66"/>
  <c r="B48" i="66"/>
  <c r="H47" i="66"/>
  <c r="G47" i="66"/>
  <c r="F47" i="66"/>
  <c r="E47" i="66"/>
  <c r="D47" i="66"/>
  <c r="C47" i="66"/>
  <c r="B47" i="66"/>
  <c r="H46" i="66"/>
  <c r="G46" i="66"/>
  <c r="F46" i="66"/>
  <c r="E46" i="66"/>
  <c r="D46" i="66"/>
  <c r="C46" i="66"/>
  <c r="B46" i="66"/>
  <c r="H45" i="66"/>
  <c r="G45" i="66"/>
  <c r="F45" i="66"/>
  <c r="E45" i="66"/>
  <c r="D45" i="66"/>
  <c r="C45" i="66"/>
  <c r="B45" i="66"/>
  <c r="H44" i="66"/>
  <c r="G44" i="66"/>
  <c r="F44" i="66"/>
  <c r="E44" i="66"/>
  <c r="D44" i="66"/>
  <c r="C44" i="66"/>
  <c r="B44" i="66"/>
  <c r="H43" i="66"/>
  <c r="G43" i="66"/>
  <c r="F43" i="66"/>
  <c r="E43" i="66"/>
  <c r="D43" i="66"/>
  <c r="C43" i="66"/>
  <c r="B43" i="66"/>
  <c r="H42" i="66"/>
  <c r="G42" i="66"/>
  <c r="F42" i="66"/>
  <c r="E42" i="66"/>
  <c r="D42" i="66"/>
  <c r="C42" i="66"/>
  <c r="B42" i="66"/>
  <c r="H41" i="66"/>
  <c r="G41" i="66"/>
  <c r="F41" i="66"/>
  <c r="E41" i="66"/>
  <c r="D41" i="66"/>
  <c r="C41" i="66"/>
  <c r="B41" i="66"/>
  <c r="H40" i="66"/>
  <c r="G40" i="66"/>
  <c r="F40" i="66"/>
  <c r="E40" i="66"/>
  <c r="D40" i="66"/>
  <c r="C40" i="66"/>
  <c r="B40" i="66"/>
  <c r="H39" i="66"/>
  <c r="G39" i="66"/>
  <c r="F39" i="66"/>
  <c r="E39" i="66"/>
  <c r="D39" i="66"/>
  <c r="C39" i="66"/>
  <c r="B39" i="66"/>
  <c r="H38" i="66"/>
  <c r="G38" i="66"/>
  <c r="F38" i="66"/>
  <c r="E38" i="66"/>
  <c r="D38" i="66"/>
  <c r="C38" i="66"/>
  <c r="B38" i="66"/>
  <c r="H37" i="66"/>
  <c r="G37" i="66"/>
  <c r="F37" i="66"/>
  <c r="E37" i="66"/>
  <c r="D37" i="66"/>
  <c r="C37" i="66"/>
  <c r="B37" i="66"/>
  <c r="H36" i="66"/>
  <c r="G36" i="66"/>
  <c r="F36" i="66"/>
  <c r="E36" i="66"/>
  <c r="D36" i="66"/>
  <c r="C36" i="66"/>
  <c r="B36" i="66"/>
  <c r="B35" i="66"/>
  <c r="B34" i="66"/>
  <c r="B33" i="66"/>
  <c r="B32" i="66"/>
  <c r="I61" i="74"/>
  <c r="H61" i="74"/>
  <c r="G61" i="74"/>
  <c r="F61" i="74"/>
  <c r="E61" i="74"/>
  <c r="D61" i="74"/>
  <c r="C61" i="74"/>
  <c r="I60" i="74"/>
  <c r="H60" i="74"/>
  <c r="G60" i="74"/>
  <c r="F60" i="74"/>
  <c r="E60" i="74"/>
  <c r="D60" i="74"/>
  <c r="C60" i="74"/>
  <c r="I59" i="74"/>
  <c r="H59" i="74"/>
  <c r="G59" i="74"/>
  <c r="F59" i="74"/>
  <c r="E59" i="74"/>
  <c r="D59" i="74"/>
  <c r="C59" i="74"/>
  <c r="I58" i="74"/>
  <c r="H58" i="74"/>
  <c r="G58" i="74"/>
  <c r="F58" i="74"/>
  <c r="E58" i="74"/>
  <c r="D58" i="74"/>
  <c r="C58" i="74"/>
  <c r="I57" i="74"/>
  <c r="H57" i="74"/>
  <c r="G57" i="74"/>
  <c r="F57" i="74"/>
  <c r="E57" i="74"/>
  <c r="D57" i="74"/>
  <c r="C57" i="74"/>
  <c r="I56" i="74"/>
  <c r="H56" i="74"/>
  <c r="G56" i="74"/>
  <c r="F56" i="74"/>
  <c r="E56" i="74"/>
  <c r="D56" i="74"/>
  <c r="C56" i="74"/>
  <c r="I55" i="74"/>
  <c r="H55" i="74"/>
  <c r="G55" i="74"/>
  <c r="F55" i="74"/>
  <c r="E55" i="74"/>
  <c r="D55" i="74"/>
  <c r="C55" i="74"/>
  <c r="I54" i="74"/>
  <c r="H54" i="74"/>
  <c r="G54" i="74"/>
  <c r="F54" i="74"/>
  <c r="E54" i="74"/>
  <c r="D54" i="74"/>
  <c r="C54" i="74"/>
  <c r="I53" i="74"/>
  <c r="H53" i="74"/>
  <c r="G53" i="74"/>
  <c r="F53" i="74"/>
  <c r="E53" i="74"/>
  <c r="D53" i="74"/>
  <c r="C53" i="74"/>
  <c r="I52" i="74"/>
  <c r="H52" i="74"/>
  <c r="G52" i="74"/>
  <c r="F52" i="74"/>
  <c r="E52" i="74"/>
  <c r="D52" i="74"/>
  <c r="C52" i="74"/>
  <c r="I51" i="74"/>
  <c r="H51" i="74"/>
  <c r="G51" i="74"/>
  <c r="F51" i="74"/>
  <c r="E51" i="74"/>
  <c r="D51" i="74"/>
  <c r="C51" i="74"/>
  <c r="I50" i="74"/>
  <c r="H50" i="74"/>
  <c r="G50" i="74"/>
  <c r="F50" i="74"/>
  <c r="E50" i="74"/>
  <c r="D50" i="74"/>
  <c r="C50" i="74"/>
  <c r="I49" i="74"/>
  <c r="H49" i="74"/>
  <c r="G49" i="74"/>
  <c r="F49" i="74"/>
  <c r="E49" i="74"/>
  <c r="D49" i="74"/>
  <c r="C49" i="74"/>
  <c r="I48" i="74"/>
  <c r="H48" i="74"/>
  <c r="G48" i="74"/>
  <c r="F48" i="74"/>
  <c r="E48" i="74"/>
  <c r="D48" i="74"/>
  <c r="C48" i="74"/>
  <c r="I47" i="74"/>
  <c r="H47" i="74"/>
  <c r="G47" i="74"/>
  <c r="F47" i="74"/>
  <c r="E47" i="74"/>
  <c r="D47" i="74"/>
  <c r="C47" i="74"/>
  <c r="I46" i="74"/>
  <c r="H46" i="74"/>
  <c r="G46" i="74"/>
  <c r="F46" i="74"/>
  <c r="E46" i="74"/>
  <c r="D46" i="74"/>
  <c r="C46" i="74"/>
  <c r="I45" i="74"/>
  <c r="H45" i="74"/>
  <c r="G45" i="74"/>
  <c r="F45" i="74"/>
  <c r="E45" i="74"/>
  <c r="D45" i="74"/>
  <c r="C45" i="74"/>
  <c r="I44" i="74"/>
  <c r="H44" i="74"/>
  <c r="G44" i="74"/>
  <c r="F44" i="74"/>
  <c r="E44" i="74"/>
  <c r="D44" i="74"/>
  <c r="C44" i="74"/>
  <c r="I43" i="74"/>
  <c r="H43" i="74"/>
  <c r="G43" i="74"/>
  <c r="F43" i="74"/>
  <c r="E43" i="74"/>
  <c r="D43" i="74"/>
  <c r="C43" i="74"/>
  <c r="I42" i="74"/>
  <c r="H42" i="74"/>
  <c r="G42" i="74"/>
  <c r="F42" i="74"/>
  <c r="E42" i="74"/>
  <c r="D42" i="74"/>
  <c r="C42" i="74"/>
  <c r="I41" i="74"/>
  <c r="H41" i="74"/>
  <c r="G41" i="74"/>
  <c r="F41" i="74"/>
  <c r="E41" i="74"/>
  <c r="D41" i="74"/>
  <c r="C41" i="74"/>
  <c r="I40" i="74"/>
  <c r="H40" i="74"/>
  <c r="G40" i="74"/>
  <c r="F40" i="74"/>
  <c r="E40" i="74"/>
  <c r="D40" i="74"/>
  <c r="C40" i="74"/>
  <c r="I39" i="74"/>
  <c r="H39" i="74"/>
  <c r="G39" i="74"/>
  <c r="F39" i="74"/>
  <c r="E39" i="74"/>
  <c r="D39" i="74"/>
  <c r="C39" i="74"/>
  <c r="I38" i="74"/>
  <c r="H38" i="74"/>
  <c r="G38" i="74"/>
  <c r="F38" i="74"/>
  <c r="E38" i="74"/>
  <c r="D38" i="74"/>
  <c r="C38" i="74"/>
  <c r="I37" i="74"/>
  <c r="H37" i="74"/>
  <c r="G37" i="74"/>
  <c r="F37" i="74"/>
  <c r="E37" i="74"/>
  <c r="D37" i="74"/>
  <c r="C37" i="74"/>
  <c r="I36" i="74"/>
  <c r="H36" i="74"/>
  <c r="G36" i="74"/>
  <c r="F36" i="74"/>
  <c r="E36" i="74"/>
  <c r="D36" i="74"/>
  <c r="C36" i="74"/>
  <c r="I35" i="74"/>
  <c r="H35" i="74"/>
  <c r="G35" i="74"/>
  <c r="F35" i="74"/>
  <c r="E35" i="74"/>
  <c r="D35" i="74"/>
  <c r="C35" i="74"/>
  <c r="I34" i="74"/>
  <c r="H34" i="74"/>
  <c r="G34" i="74"/>
  <c r="F34" i="74"/>
  <c r="E34" i="74"/>
  <c r="D34" i="74"/>
  <c r="C34" i="74"/>
  <c r="I33" i="74"/>
  <c r="H33" i="74"/>
  <c r="G33" i="74"/>
  <c r="F33" i="74"/>
  <c r="E33" i="74"/>
  <c r="D33" i="74"/>
  <c r="C33" i="74"/>
  <c r="I32" i="74"/>
  <c r="H32" i="74"/>
  <c r="G32" i="74"/>
  <c r="F32" i="74"/>
  <c r="E32" i="74"/>
  <c r="D32" i="74"/>
  <c r="C32" i="74"/>
  <c r="I31" i="74"/>
  <c r="H31" i="74"/>
  <c r="G31" i="74"/>
  <c r="F31" i="74"/>
  <c r="E31" i="74"/>
  <c r="D31" i="74"/>
  <c r="C31" i="74"/>
  <c r="I30" i="74"/>
  <c r="H30" i="74"/>
  <c r="G30" i="74"/>
  <c r="F30" i="74"/>
  <c r="E30" i="74"/>
  <c r="D30" i="74"/>
  <c r="C30" i="74"/>
  <c r="I29" i="74"/>
  <c r="H29" i="74"/>
  <c r="G29" i="74"/>
  <c r="F29" i="74"/>
  <c r="E29" i="74"/>
  <c r="D29" i="74"/>
  <c r="C29" i="74"/>
  <c r="I28" i="74"/>
  <c r="H28" i="74"/>
  <c r="G28" i="74"/>
  <c r="F28" i="74"/>
  <c r="E28" i="74"/>
  <c r="D28" i="74"/>
  <c r="C28" i="74"/>
  <c r="I27" i="74"/>
  <c r="H27" i="74"/>
  <c r="G27" i="74"/>
  <c r="F27" i="74"/>
  <c r="E27" i="74"/>
  <c r="D27" i="74"/>
  <c r="C27" i="74"/>
  <c r="I26" i="74"/>
  <c r="H26" i="74"/>
  <c r="G26" i="74"/>
  <c r="F26" i="74"/>
  <c r="E26" i="74"/>
  <c r="D26" i="74"/>
  <c r="C26" i="74"/>
  <c r="I25" i="74"/>
  <c r="H25" i="74"/>
  <c r="G25" i="74"/>
  <c r="F25" i="74"/>
  <c r="E25" i="74"/>
  <c r="D25" i="74"/>
  <c r="C25" i="74"/>
  <c r="I24" i="74"/>
  <c r="H24" i="74"/>
  <c r="G24" i="74"/>
  <c r="F24" i="74"/>
  <c r="E24" i="74"/>
  <c r="D24" i="74"/>
  <c r="C24" i="74"/>
  <c r="I23" i="74"/>
  <c r="H23" i="74"/>
  <c r="G23" i="74"/>
  <c r="F23" i="74"/>
  <c r="E23" i="74"/>
  <c r="D23" i="74"/>
  <c r="C23" i="74"/>
  <c r="I22" i="74"/>
  <c r="H22" i="74"/>
  <c r="G22" i="74"/>
  <c r="F22" i="74"/>
  <c r="E22" i="74"/>
  <c r="D22" i="74"/>
  <c r="C22" i="74"/>
  <c r="I21" i="74"/>
  <c r="H21" i="74"/>
  <c r="G21" i="74"/>
  <c r="F21" i="74"/>
  <c r="E21" i="74"/>
  <c r="D21" i="74"/>
  <c r="C21" i="74"/>
  <c r="I20" i="74"/>
  <c r="H20" i="74"/>
  <c r="G20" i="74"/>
  <c r="F20" i="74"/>
  <c r="E20" i="74"/>
  <c r="D20" i="74"/>
  <c r="C20" i="74"/>
  <c r="I19" i="74"/>
  <c r="H19" i="74"/>
  <c r="G19" i="74"/>
  <c r="F19" i="74"/>
  <c r="E19" i="74"/>
  <c r="D19" i="74"/>
  <c r="C19" i="74"/>
  <c r="I18" i="74"/>
  <c r="H18" i="74"/>
  <c r="G18" i="74"/>
  <c r="F18" i="74"/>
  <c r="E18" i="74"/>
  <c r="D18" i="74"/>
  <c r="C18" i="74"/>
  <c r="BY21" i="73"/>
  <c r="BX21" i="73"/>
  <c r="BW21" i="73"/>
  <c r="BV21" i="73"/>
  <c r="BU21" i="73"/>
  <c r="BT21" i="73"/>
  <c r="BS21" i="73"/>
  <c r="BR21" i="73"/>
  <c r="BQ21" i="73"/>
  <c r="BP21" i="73"/>
  <c r="BO21" i="73"/>
  <c r="BN21" i="73"/>
  <c r="BM21" i="73"/>
  <c r="BL21" i="73"/>
  <c r="BK21" i="73"/>
  <c r="BJ21" i="73"/>
  <c r="BI21" i="73"/>
  <c r="BH21" i="73"/>
  <c r="BG21" i="73"/>
  <c r="BF21" i="73"/>
  <c r="BE21" i="73"/>
  <c r="BD21" i="73"/>
  <c r="BC21" i="73"/>
  <c r="BA21" i="73"/>
  <c r="AY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DM20" i="73"/>
  <c r="DL20" i="73"/>
  <c r="DK20" i="73"/>
  <c r="DJ20" i="73"/>
  <c r="DI20" i="73"/>
  <c r="DH20" i="73"/>
  <c r="DG20" i="73"/>
  <c r="DF20" i="73"/>
  <c r="DE20" i="73"/>
  <c r="DD20" i="73"/>
  <c r="DC20" i="73"/>
  <c r="DB20" i="73"/>
  <c r="DA20" i="73"/>
  <c r="CZ20" i="73"/>
  <c r="CY20" i="73"/>
  <c r="CX20" i="73"/>
  <c r="CW20" i="73"/>
  <c r="CV20" i="73"/>
  <c r="CU20" i="73"/>
  <c r="CT20" i="73"/>
  <c r="CS20" i="73"/>
  <c r="CR20" i="73"/>
  <c r="CQ20" i="73"/>
  <c r="CP20" i="73"/>
  <c r="CO20" i="73"/>
  <c r="CN20" i="73"/>
  <c r="CM20" i="73"/>
  <c r="CL20" i="73"/>
  <c r="CK20" i="73"/>
  <c r="CJ20" i="73"/>
  <c r="CI20" i="73"/>
  <c r="CH20" i="73"/>
  <c r="CG20" i="73"/>
  <c r="CF20" i="73"/>
  <c r="CE20" i="73"/>
  <c r="CD20" i="73"/>
  <c r="CC20" i="73"/>
  <c r="CB20" i="73"/>
  <c r="CA20" i="73"/>
  <c r="BZ20" i="73"/>
  <c r="BY20" i="73"/>
  <c r="BX20" i="73"/>
  <c r="BW20" i="73"/>
  <c r="BV20" i="73"/>
  <c r="BU20" i="73"/>
  <c r="BT20" i="73"/>
  <c r="BS20" i="73"/>
  <c r="BR20" i="73"/>
  <c r="BQ20" i="73"/>
  <c r="BP20" i="73"/>
  <c r="BO20" i="73"/>
  <c r="BN20" i="73"/>
  <c r="BM20" i="73"/>
  <c r="BL20" i="73"/>
  <c r="BK20" i="73"/>
  <c r="BJ20" i="73"/>
  <c r="BI20" i="73"/>
  <c r="BH20" i="73"/>
  <c r="BG20" i="73"/>
  <c r="BF20" i="73"/>
  <c r="BE20" i="73"/>
  <c r="BD20" i="73"/>
  <c r="BC20" i="73"/>
  <c r="BB20" i="73"/>
  <c r="BA20" i="73"/>
  <c r="AZ20" i="73"/>
  <c r="AY20" i="73"/>
  <c r="AX20" i="73"/>
  <c r="AW20" i="73"/>
  <c r="AV20" i="73"/>
  <c r="AU20" i="73"/>
  <c r="AT20" i="73"/>
  <c r="AS20" i="73"/>
  <c r="AR20" i="73"/>
  <c r="AQ20" i="73"/>
  <c r="AP20" i="73"/>
  <c r="AO20" i="73"/>
  <c r="AN20" i="73"/>
  <c r="AM20" i="73"/>
  <c r="AL20" i="73"/>
  <c r="AK20" i="73"/>
  <c r="AJ20" i="73"/>
  <c r="AI20" i="73"/>
  <c r="AH20" i="73"/>
  <c r="AG20" i="73"/>
  <c r="AF20" i="73"/>
  <c r="AE20" i="73"/>
  <c r="AD20" i="73"/>
  <c r="AC20" i="73"/>
  <c r="AB20" i="73"/>
  <c r="AA20" i="73"/>
  <c r="Z20" i="73"/>
  <c r="BZ17" i="73"/>
  <c r="BY17" i="73"/>
  <c r="BX17" i="73"/>
  <c r="BW17" i="73"/>
  <c r="BV17" i="73"/>
  <c r="BU17" i="73"/>
  <c r="BT17" i="73"/>
  <c r="BS17" i="73"/>
  <c r="BR17" i="73"/>
  <c r="BQ17" i="73"/>
  <c r="BP17" i="73"/>
  <c r="BO17" i="73"/>
  <c r="BN17" i="73"/>
  <c r="BM17" i="73"/>
  <c r="BL17" i="73"/>
  <c r="BK17" i="73"/>
  <c r="BJ17" i="73"/>
  <c r="BI17" i="73"/>
  <c r="BH17" i="73"/>
  <c r="BG17" i="73"/>
  <c r="BF17" i="73"/>
  <c r="BE17" i="73"/>
  <c r="BD17" i="73"/>
  <c r="BC17" i="73"/>
  <c r="BB17" i="73"/>
  <c r="BA17" i="73"/>
  <c r="AZ17" i="73"/>
  <c r="AY17" i="73"/>
  <c r="AX17" i="73"/>
  <c r="AW17" i="73"/>
  <c r="AV17" i="73"/>
  <c r="AU17" i="73"/>
  <c r="AT17" i="73"/>
  <c r="AS17" i="73"/>
  <c r="AR17" i="73"/>
  <c r="AQ17" i="73"/>
  <c r="AP17" i="73"/>
  <c r="AO17" i="73"/>
  <c r="AN17" i="73"/>
  <c r="AM17" i="73"/>
  <c r="AL17" i="73"/>
  <c r="AK17" i="73"/>
  <c r="AJ17" i="73"/>
  <c r="AI17" i="73"/>
  <c r="AH17" i="73"/>
  <c r="AG17" i="73"/>
  <c r="AF17" i="73"/>
  <c r="AE17" i="73"/>
  <c r="AD17" i="73"/>
  <c r="AC17" i="73"/>
  <c r="AB17" i="73"/>
  <c r="AA17" i="73"/>
  <c r="Z17" i="73"/>
  <c r="DM16" i="73"/>
  <c r="DL16" i="73"/>
  <c r="DK16" i="73"/>
  <c r="DJ16" i="73"/>
  <c r="DI16" i="73"/>
  <c r="DH16" i="73"/>
  <c r="DG16" i="73"/>
  <c r="DF16" i="73"/>
  <c r="DE16" i="73"/>
  <c r="DD16" i="73"/>
  <c r="DC16" i="73"/>
  <c r="DB16" i="73"/>
  <c r="DA16" i="73"/>
  <c r="CZ16" i="73"/>
  <c r="CY16" i="73"/>
  <c r="CX16" i="73"/>
  <c r="CW16" i="73"/>
  <c r="CV16" i="73"/>
  <c r="CU16" i="73"/>
  <c r="CT16" i="73"/>
  <c r="CS16" i="73"/>
  <c r="CR16" i="73"/>
  <c r="CQ16" i="73"/>
  <c r="CP16" i="73"/>
  <c r="CO16" i="73"/>
  <c r="CN16" i="73"/>
  <c r="CM16" i="73"/>
  <c r="CL16" i="73"/>
  <c r="CK16" i="73"/>
  <c r="CJ16" i="73"/>
  <c r="CI16" i="73"/>
  <c r="CH16" i="73"/>
  <c r="CG16" i="73"/>
  <c r="CF16" i="73"/>
  <c r="CE16" i="73"/>
  <c r="CD16" i="73"/>
  <c r="CC16" i="73"/>
  <c r="CB16" i="73"/>
  <c r="CA16" i="73"/>
  <c r="BZ16" i="73"/>
  <c r="BY16" i="73"/>
  <c r="BX16" i="73"/>
  <c r="BW16" i="73"/>
  <c r="BV16" i="73"/>
  <c r="BU16" i="73"/>
  <c r="BT16" i="73"/>
  <c r="BS16" i="73"/>
  <c r="BR16" i="73"/>
  <c r="BQ16" i="73"/>
  <c r="BP16" i="73"/>
  <c r="BO16" i="73"/>
  <c r="BN16" i="73"/>
  <c r="BM16" i="73"/>
  <c r="BL16" i="73"/>
  <c r="BK16" i="73"/>
  <c r="BJ16" i="73"/>
  <c r="BI16" i="73"/>
  <c r="BH16" i="73"/>
  <c r="BG16" i="73"/>
  <c r="BF16" i="73"/>
  <c r="BE16" i="73"/>
  <c r="BD16" i="73"/>
  <c r="BC16" i="73"/>
  <c r="BB16" i="73"/>
  <c r="BA16" i="73"/>
  <c r="AZ16" i="73"/>
  <c r="AY16" i="73"/>
  <c r="AX16" i="73"/>
  <c r="AW16" i="73"/>
  <c r="AV16" i="73"/>
  <c r="AU16" i="73"/>
  <c r="AT16" i="73"/>
  <c r="AS16" i="73"/>
  <c r="AR16" i="73"/>
  <c r="AQ16" i="73"/>
  <c r="AP16" i="73"/>
  <c r="AO16" i="73"/>
  <c r="AN16" i="73"/>
  <c r="AM16" i="73"/>
  <c r="AL16" i="73"/>
  <c r="AK16" i="73"/>
  <c r="AJ16" i="73"/>
  <c r="AI16" i="73"/>
  <c r="AH16" i="73"/>
  <c r="AG16" i="73"/>
  <c r="AF16" i="73"/>
  <c r="AE16" i="73"/>
  <c r="AD16" i="73"/>
  <c r="AC16" i="73"/>
  <c r="AB16" i="73"/>
  <c r="AA16" i="73"/>
  <c r="Z16" i="73"/>
  <c r="BY13" i="73"/>
  <c r="BX13" i="73"/>
  <c r="BW13" i="73"/>
  <c r="BV13" i="73"/>
  <c r="BU13" i="73"/>
  <c r="BT13" i="73"/>
  <c r="BS13" i="73"/>
  <c r="BR13" i="73"/>
  <c r="BQ13" i="73"/>
  <c r="BP13" i="73"/>
  <c r="BO13" i="73"/>
  <c r="BN13" i="73"/>
  <c r="BM13" i="73"/>
  <c r="BL13" i="73"/>
  <c r="BK13" i="73"/>
  <c r="BJ13" i="73"/>
  <c r="BH13" i="73"/>
  <c r="BG13" i="73"/>
  <c r="BF13" i="73"/>
  <c r="BD13" i="73"/>
  <c r="BC13" i="73"/>
  <c r="BB13" i="73"/>
  <c r="BA13" i="73"/>
  <c r="AY13" i="73"/>
  <c r="AX13" i="73"/>
  <c r="AW13" i="73"/>
  <c r="AV13" i="73"/>
  <c r="AU13" i="73"/>
  <c r="AT13" i="73"/>
  <c r="AS13" i="73"/>
  <c r="AR13" i="73"/>
  <c r="AQ13" i="73"/>
  <c r="AP13" i="73"/>
  <c r="AO13" i="73"/>
  <c r="AN13" i="73"/>
  <c r="AM13" i="73"/>
  <c r="AL13" i="73"/>
  <c r="AK13" i="73"/>
  <c r="AJ13" i="73"/>
  <c r="AI13" i="73"/>
  <c r="AH13" i="73"/>
  <c r="AG13" i="73"/>
  <c r="AF13" i="73"/>
  <c r="AE13" i="73"/>
  <c r="AD13" i="73"/>
  <c r="AC13" i="73"/>
  <c r="AB13" i="73"/>
  <c r="AA13" i="73"/>
  <c r="Z13" i="73"/>
  <c r="DL12" i="73"/>
  <c r="X12" i="73" s="1"/>
  <c r="X14" i="73" s="1"/>
  <c r="DK12" i="73"/>
  <c r="DJ12" i="73"/>
  <c r="DI12" i="73"/>
  <c r="DH12" i="73"/>
  <c r="DG12" i="73"/>
  <c r="DF12" i="73"/>
  <c r="DE12" i="73"/>
  <c r="DD12" i="73"/>
  <c r="DC12" i="73"/>
  <c r="DB12" i="73"/>
  <c r="DA12" i="73"/>
  <c r="CZ12" i="73"/>
  <c r="CY12" i="73"/>
  <c r="CX12" i="73"/>
  <c r="CW12" i="73"/>
  <c r="CV12" i="73"/>
  <c r="CU12" i="73"/>
  <c r="CT12" i="73"/>
  <c r="CS12" i="73"/>
  <c r="CR12" i="73"/>
  <c r="CQ12" i="73"/>
  <c r="CP12" i="73"/>
  <c r="CO12" i="73"/>
  <c r="CN12" i="73"/>
  <c r="CM12" i="73"/>
  <c r="CL12" i="73"/>
  <c r="CK12" i="73"/>
  <c r="CJ12" i="73"/>
  <c r="CI12" i="73"/>
  <c r="CH12" i="73"/>
  <c r="CG12" i="73"/>
  <c r="CF12" i="73"/>
  <c r="CE12" i="73"/>
  <c r="CD12" i="73"/>
  <c r="CC12" i="73"/>
  <c r="CB12" i="73"/>
  <c r="CA12" i="73"/>
  <c r="BZ12" i="73"/>
  <c r="BY12" i="73"/>
  <c r="BX12" i="73"/>
  <c r="BW12" i="73"/>
  <c r="BV12" i="73"/>
  <c r="BU12" i="73"/>
  <c r="BT12" i="73"/>
  <c r="BS12" i="73"/>
  <c r="BR12" i="73"/>
  <c r="BQ12" i="73"/>
  <c r="BP12" i="73"/>
  <c r="BO12" i="73"/>
  <c r="BN12" i="73"/>
  <c r="BM12" i="73"/>
  <c r="BL12" i="73"/>
  <c r="BK12" i="73"/>
  <c r="BJ12" i="73"/>
  <c r="BI12" i="73"/>
  <c r="BI14" i="73" s="1"/>
  <c r="BH12" i="73"/>
  <c r="BG12" i="73"/>
  <c r="BF12" i="73"/>
  <c r="BE12" i="73"/>
  <c r="BD12" i="73"/>
  <c r="BC12" i="73"/>
  <c r="BB12" i="73"/>
  <c r="BA12" i="73"/>
  <c r="AZ12" i="73"/>
  <c r="AY12" i="73"/>
  <c r="AX12" i="73"/>
  <c r="AW12" i="73"/>
  <c r="AV12" i="73"/>
  <c r="AU12" i="73"/>
  <c r="AT12" i="73"/>
  <c r="AS12" i="73"/>
  <c r="AR12" i="73"/>
  <c r="AQ12" i="73"/>
  <c r="AP12" i="73"/>
  <c r="AO12" i="73"/>
  <c r="AN12" i="73"/>
  <c r="AM12" i="73"/>
  <c r="AL12" i="73"/>
  <c r="AK12" i="73"/>
  <c r="AJ12" i="73"/>
  <c r="AI12" i="73"/>
  <c r="AH12" i="73"/>
  <c r="AG12" i="73"/>
  <c r="AF12" i="73"/>
  <c r="AE12" i="73"/>
  <c r="AD12" i="73"/>
  <c r="AC12" i="73"/>
  <c r="AB12" i="73"/>
  <c r="AA12" i="73"/>
  <c r="Z12" i="73"/>
  <c r="BY9" i="73"/>
  <c r="BX9" i="73"/>
  <c r="BW9" i="73"/>
  <c r="BV9" i="73"/>
  <c r="BU9" i="73"/>
  <c r="BT9" i="73"/>
  <c r="BS9" i="73"/>
  <c r="BR9" i="73"/>
  <c r="BQ9" i="73"/>
  <c r="BP9" i="73"/>
  <c r="BO9" i="73"/>
  <c r="BN9" i="73"/>
  <c r="BM9" i="73"/>
  <c r="BL9" i="73"/>
  <c r="BK9" i="73"/>
  <c r="BJ9" i="73"/>
  <c r="BI9" i="73"/>
  <c r="BH9" i="73"/>
  <c r="BG9" i="73"/>
  <c r="BF9" i="73"/>
  <c r="BE9" i="73"/>
  <c r="BD9" i="73"/>
  <c r="BC9" i="73"/>
  <c r="BB9" i="73"/>
  <c r="BA9" i="73"/>
  <c r="AZ9" i="73"/>
  <c r="AY9" i="73"/>
  <c r="AX9" i="73"/>
  <c r="AW9" i="73"/>
  <c r="AV9" i="73"/>
  <c r="AU9" i="73"/>
  <c r="AT9" i="73"/>
  <c r="AS9" i="73"/>
  <c r="AR9" i="73"/>
  <c r="AQ9" i="73"/>
  <c r="AP9" i="73"/>
  <c r="AO9" i="73"/>
  <c r="AN9" i="73"/>
  <c r="AM9" i="73"/>
  <c r="AL9" i="73"/>
  <c r="AK9" i="73"/>
  <c r="AJ9" i="73"/>
  <c r="AI9" i="73"/>
  <c r="AH9" i="73"/>
  <c r="AG9" i="73"/>
  <c r="AF9" i="73"/>
  <c r="AE9" i="73"/>
  <c r="AD9" i="73"/>
  <c r="AC9" i="73"/>
  <c r="AB9" i="73"/>
  <c r="AA9" i="73"/>
  <c r="Z9" i="73"/>
  <c r="BA8" i="73"/>
  <c r="AZ8" i="73"/>
  <c r="AY8" i="73"/>
  <c r="AX8" i="73"/>
  <c r="AW8" i="73"/>
  <c r="AV8" i="73"/>
  <c r="AU8" i="73"/>
  <c r="AT8" i="73"/>
  <c r="AS8" i="73"/>
  <c r="AR8" i="73"/>
  <c r="AQ8" i="73"/>
  <c r="AP8" i="73"/>
  <c r="AO8" i="73"/>
  <c r="AN8" i="73"/>
  <c r="AM8" i="73"/>
  <c r="AL8" i="73"/>
  <c r="AK8" i="73"/>
  <c r="AJ8" i="73"/>
  <c r="AI8" i="73"/>
  <c r="AH8" i="73"/>
  <c r="AG8" i="73"/>
  <c r="AF8" i="73"/>
  <c r="AE8" i="73"/>
  <c r="AD8" i="73"/>
  <c r="AC8" i="73"/>
  <c r="AB8" i="73"/>
  <c r="AA8" i="73"/>
  <c r="Z8" i="73"/>
  <c r="BY5" i="73"/>
  <c r="BX5" i="73"/>
  <c r="BW5" i="73"/>
  <c r="BV5" i="73"/>
  <c r="BU5" i="73"/>
  <c r="BT5" i="73"/>
  <c r="BS5" i="73"/>
  <c r="BR5" i="73"/>
  <c r="BQ5" i="73"/>
  <c r="BP5" i="73"/>
  <c r="BO5" i="73"/>
  <c r="BN5" i="73"/>
  <c r="BM5" i="73"/>
  <c r="BL5" i="73"/>
  <c r="BK5" i="73"/>
  <c r="BJ5" i="73"/>
  <c r="BI5" i="73"/>
  <c r="BH5" i="73"/>
  <c r="BG5" i="73"/>
  <c r="BF5" i="73"/>
  <c r="BE5" i="73"/>
  <c r="BD5" i="73"/>
  <c r="BC5" i="73"/>
  <c r="BB5" i="73"/>
  <c r="BA5" i="73"/>
  <c r="AZ5" i="73"/>
  <c r="AY5" i="73"/>
  <c r="AX5" i="73"/>
  <c r="AW5" i="73"/>
  <c r="AV5" i="73"/>
  <c r="AU5" i="73"/>
  <c r="AT5" i="73"/>
  <c r="AS5" i="73"/>
  <c r="AR5" i="73"/>
  <c r="AQ5" i="73"/>
  <c r="AP5" i="73"/>
  <c r="AO5" i="73"/>
  <c r="AN5" i="73"/>
  <c r="AM5" i="73"/>
  <c r="AL5" i="73"/>
  <c r="AK5" i="73"/>
  <c r="AJ5" i="73"/>
  <c r="AI5" i="73"/>
  <c r="AH5" i="73"/>
  <c r="AG5" i="73"/>
  <c r="AF5" i="73"/>
  <c r="AE5" i="73"/>
  <c r="AD5" i="73"/>
  <c r="AC5" i="73"/>
  <c r="AB5" i="73"/>
  <c r="AA5" i="73"/>
  <c r="DM4" i="73"/>
  <c r="DL4" i="73"/>
  <c r="DK4" i="73"/>
  <c r="DJ4" i="73"/>
  <c r="DI4" i="73"/>
  <c r="DH4" i="73"/>
  <c r="DG4" i="73"/>
  <c r="DF4" i="73"/>
  <c r="DE4" i="73"/>
  <c r="DD4" i="73"/>
  <c r="DD6" i="73" s="1"/>
  <c r="DC4" i="73"/>
  <c r="DB4" i="73"/>
  <c r="DA4" i="73"/>
  <c r="CZ4" i="73"/>
  <c r="CY4" i="73"/>
  <c r="CX4" i="73"/>
  <c r="CW4" i="73"/>
  <c r="CV4" i="73"/>
  <c r="CU4" i="73"/>
  <c r="CT4" i="73"/>
  <c r="CS4" i="73"/>
  <c r="CR4" i="73"/>
  <c r="CQ4" i="73"/>
  <c r="CP4" i="73"/>
  <c r="CO4" i="73"/>
  <c r="CN4" i="73"/>
  <c r="CN6" i="73" s="1"/>
  <c r="CM4" i="73"/>
  <c r="CL4" i="73"/>
  <c r="CK4" i="73"/>
  <c r="CJ4" i="73"/>
  <c r="CI4" i="73"/>
  <c r="CH4" i="73"/>
  <c r="CG4" i="73"/>
  <c r="CF4" i="73"/>
  <c r="CE4" i="73"/>
  <c r="CD4" i="73"/>
  <c r="CC4" i="73"/>
  <c r="CB4" i="73"/>
  <c r="CA4" i="73"/>
  <c r="BZ4" i="73"/>
  <c r="BY4" i="73"/>
  <c r="BX4" i="73"/>
  <c r="BW4" i="73"/>
  <c r="BV4" i="73"/>
  <c r="BU4" i="73"/>
  <c r="BT4" i="73"/>
  <c r="BS4" i="73"/>
  <c r="BR4" i="73"/>
  <c r="BQ4" i="73"/>
  <c r="BP4" i="73"/>
  <c r="BO4" i="73"/>
  <c r="BN4" i="73"/>
  <c r="BM4" i="73"/>
  <c r="BL4" i="73"/>
  <c r="BK4" i="73"/>
  <c r="BJ4" i="73"/>
  <c r="BI4" i="73"/>
  <c r="BH4" i="73"/>
  <c r="BG4" i="73"/>
  <c r="BF4" i="73"/>
  <c r="BE4" i="73"/>
  <c r="BD4" i="73"/>
  <c r="BC4" i="73"/>
  <c r="BB4" i="73"/>
  <c r="BA4" i="73"/>
  <c r="AZ4" i="73"/>
  <c r="AY4" i="73"/>
  <c r="AX4" i="73"/>
  <c r="AW4" i="73"/>
  <c r="AV4" i="73"/>
  <c r="AU4" i="73"/>
  <c r="AT4" i="73"/>
  <c r="AS4" i="73"/>
  <c r="AR4" i="73"/>
  <c r="AQ4" i="73"/>
  <c r="AP4" i="73"/>
  <c r="AO4" i="73"/>
  <c r="AN4" i="73"/>
  <c r="AM4" i="73"/>
  <c r="AL4" i="73"/>
  <c r="AK4" i="73"/>
  <c r="AJ4" i="73"/>
  <c r="AI4" i="73"/>
  <c r="AH4" i="73"/>
  <c r="AG4" i="73"/>
  <c r="AF4" i="73"/>
  <c r="AE4" i="73"/>
  <c r="AD4" i="73"/>
  <c r="AC4" i="73"/>
  <c r="AB4" i="73"/>
  <c r="AA4" i="73"/>
  <c r="Z4" i="73"/>
  <c r="H124" i="72"/>
  <c r="F124" i="72"/>
  <c r="E124" i="72"/>
  <c r="C124" i="72"/>
  <c r="B124" i="72"/>
  <c r="H123" i="72"/>
  <c r="F123" i="72"/>
  <c r="E123" i="72"/>
  <c r="C123" i="72"/>
  <c r="B123" i="72"/>
  <c r="H122" i="72"/>
  <c r="F122" i="72"/>
  <c r="E122" i="72"/>
  <c r="C122" i="72"/>
  <c r="B122" i="72"/>
  <c r="H121" i="72"/>
  <c r="F121" i="72"/>
  <c r="E121" i="72"/>
  <c r="C121" i="72"/>
  <c r="B121" i="72"/>
  <c r="H120" i="72"/>
  <c r="F120" i="72"/>
  <c r="E120" i="72"/>
  <c r="C120" i="72"/>
  <c r="B120" i="72"/>
  <c r="H119" i="72"/>
  <c r="F119" i="72"/>
  <c r="E119" i="72"/>
  <c r="C119" i="72"/>
  <c r="B119" i="72"/>
  <c r="H118" i="72"/>
  <c r="F118" i="72"/>
  <c r="E118" i="72"/>
  <c r="C118" i="72"/>
  <c r="B118" i="72"/>
  <c r="H117" i="72"/>
  <c r="F117" i="72"/>
  <c r="E117" i="72"/>
  <c r="C117" i="72"/>
  <c r="B117" i="72"/>
  <c r="H116" i="72"/>
  <c r="F116" i="72"/>
  <c r="E116" i="72"/>
  <c r="C116" i="72"/>
  <c r="B116" i="72"/>
  <c r="H115" i="72"/>
  <c r="F115" i="72"/>
  <c r="E115" i="72"/>
  <c r="C115" i="72"/>
  <c r="B115" i="72"/>
  <c r="H114" i="72"/>
  <c r="F114" i="72"/>
  <c r="E114" i="72"/>
  <c r="C114" i="72"/>
  <c r="B114" i="72"/>
  <c r="H113" i="72"/>
  <c r="F113" i="72"/>
  <c r="E113" i="72"/>
  <c r="C113" i="72"/>
  <c r="B113" i="72"/>
  <c r="H112" i="72"/>
  <c r="F112" i="72"/>
  <c r="E112" i="72"/>
  <c r="C112" i="72"/>
  <c r="B112" i="72"/>
  <c r="H111" i="72"/>
  <c r="F111" i="72"/>
  <c r="E111" i="72"/>
  <c r="C111" i="72"/>
  <c r="B111" i="72"/>
  <c r="H110" i="72"/>
  <c r="F110" i="72"/>
  <c r="E110" i="72"/>
  <c r="C110" i="72"/>
  <c r="B110" i="72"/>
  <c r="H109" i="72"/>
  <c r="F109" i="72"/>
  <c r="E109" i="72"/>
  <c r="C109" i="72"/>
  <c r="B109" i="72"/>
  <c r="H108" i="72"/>
  <c r="F108" i="72"/>
  <c r="E108" i="72"/>
  <c r="C108" i="72"/>
  <c r="B108" i="72"/>
  <c r="H107" i="72"/>
  <c r="F107" i="72"/>
  <c r="E107" i="72"/>
  <c r="C107" i="72"/>
  <c r="B107" i="72"/>
  <c r="H106" i="72"/>
  <c r="F106" i="72"/>
  <c r="E106" i="72"/>
  <c r="C106" i="72"/>
  <c r="B106" i="72"/>
  <c r="H105" i="72"/>
  <c r="F105" i="72"/>
  <c r="E105" i="72"/>
  <c r="C105" i="72"/>
  <c r="B105" i="72"/>
  <c r="H104" i="72"/>
  <c r="F104" i="72"/>
  <c r="E104" i="72"/>
  <c r="C104" i="72"/>
  <c r="B104" i="72"/>
  <c r="H103" i="72"/>
  <c r="F103" i="72"/>
  <c r="E103" i="72"/>
  <c r="C103" i="72"/>
  <c r="B103" i="72"/>
  <c r="H102" i="72"/>
  <c r="F102" i="72"/>
  <c r="E102" i="72"/>
  <c r="C102" i="72"/>
  <c r="B102" i="72"/>
  <c r="H101" i="72"/>
  <c r="F101" i="72"/>
  <c r="E101" i="72"/>
  <c r="C101" i="72"/>
  <c r="B101" i="72"/>
  <c r="H100" i="72"/>
  <c r="F100" i="72"/>
  <c r="E100" i="72"/>
  <c r="C100" i="72"/>
  <c r="B100" i="72"/>
  <c r="H99" i="72"/>
  <c r="F99" i="72"/>
  <c r="E99" i="72"/>
  <c r="C99" i="72"/>
  <c r="B99" i="72"/>
  <c r="H98" i="72"/>
  <c r="F98" i="72"/>
  <c r="E98" i="72"/>
  <c r="C98" i="72"/>
  <c r="B98" i="72"/>
  <c r="H97" i="72"/>
  <c r="F97" i="72"/>
  <c r="E97" i="72"/>
  <c r="C97" i="72"/>
  <c r="B97" i="72"/>
  <c r="H96" i="72"/>
  <c r="F96" i="72"/>
  <c r="E96" i="72"/>
  <c r="C96" i="72"/>
  <c r="B96" i="72"/>
  <c r="H95" i="72"/>
  <c r="F95" i="72"/>
  <c r="E95" i="72"/>
  <c r="C95" i="72"/>
  <c r="B95" i="72"/>
  <c r="H94" i="72"/>
  <c r="F94" i="72"/>
  <c r="E94" i="72"/>
  <c r="C94" i="72"/>
  <c r="B94" i="72"/>
  <c r="H93" i="72"/>
  <c r="F93" i="72"/>
  <c r="E93" i="72"/>
  <c r="C93" i="72"/>
  <c r="B93" i="72"/>
  <c r="H92" i="72"/>
  <c r="F92" i="72"/>
  <c r="E92" i="72"/>
  <c r="C92" i="72"/>
  <c r="B92" i="72"/>
  <c r="H91" i="72"/>
  <c r="F91" i="72"/>
  <c r="E91" i="72"/>
  <c r="C91" i="72"/>
  <c r="B91" i="72"/>
  <c r="H90" i="72"/>
  <c r="F90" i="72"/>
  <c r="E90" i="72"/>
  <c r="C90" i="72"/>
  <c r="B90" i="72"/>
  <c r="H89" i="72"/>
  <c r="F89" i="72"/>
  <c r="E89" i="72"/>
  <c r="C89" i="72"/>
  <c r="B89" i="72"/>
  <c r="H88" i="72"/>
  <c r="F88" i="72"/>
  <c r="E88" i="72"/>
  <c r="C88" i="72"/>
  <c r="B88" i="72"/>
  <c r="H87" i="72"/>
  <c r="F87" i="72"/>
  <c r="E87" i="72"/>
  <c r="C87" i="72"/>
  <c r="B87" i="72"/>
  <c r="H86" i="72"/>
  <c r="F86" i="72"/>
  <c r="E86" i="72"/>
  <c r="C86" i="72"/>
  <c r="B86" i="72"/>
  <c r="H85" i="72"/>
  <c r="F85" i="72"/>
  <c r="E85" i="72"/>
  <c r="C85" i="72"/>
  <c r="B85" i="72"/>
  <c r="H84" i="72"/>
  <c r="F84" i="72"/>
  <c r="E84" i="72"/>
  <c r="C84" i="72"/>
  <c r="B84" i="72"/>
  <c r="H83" i="72"/>
  <c r="F83" i="72"/>
  <c r="E83" i="72"/>
  <c r="C83" i="72"/>
  <c r="B83" i="72"/>
  <c r="H82" i="72"/>
  <c r="F82" i="72"/>
  <c r="E82" i="72"/>
  <c r="C82" i="72"/>
  <c r="B82" i="72"/>
  <c r="H81" i="72"/>
  <c r="F81" i="72"/>
  <c r="E81" i="72"/>
  <c r="C81" i="72"/>
  <c r="B81" i="72"/>
  <c r="H80" i="72"/>
  <c r="F80" i="72"/>
  <c r="E80" i="72"/>
  <c r="C80" i="72"/>
  <c r="B80" i="72"/>
  <c r="H79" i="72"/>
  <c r="F79" i="72"/>
  <c r="E79" i="72"/>
  <c r="C79" i="72"/>
  <c r="B79" i="72"/>
  <c r="H78" i="72"/>
  <c r="F78" i="72"/>
  <c r="E78" i="72"/>
  <c r="C78" i="72"/>
  <c r="B78" i="72"/>
  <c r="H77" i="72"/>
  <c r="F77" i="72"/>
  <c r="E77" i="72"/>
  <c r="C77" i="72"/>
  <c r="B77" i="72"/>
  <c r="H76" i="72"/>
  <c r="F76" i="72"/>
  <c r="E76" i="72"/>
  <c r="C76" i="72"/>
  <c r="B76" i="72"/>
  <c r="H75" i="72"/>
  <c r="F75" i="72"/>
  <c r="E75" i="72"/>
  <c r="C75" i="72"/>
  <c r="B75" i="72"/>
  <c r="H74" i="72"/>
  <c r="F74" i="72"/>
  <c r="E74" i="72"/>
  <c r="C74" i="72"/>
  <c r="B74" i="72"/>
  <c r="H73" i="72"/>
  <c r="F73" i="72"/>
  <c r="E73" i="72"/>
  <c r="C73" i="72"/>
  <c r="B73" i="72"/>
  <c r="H72" i="72"/>
  <c r="F72" i="72"/>
  <c r="E72" i="72"/>
  <c r="C72" i="72"/>
  <c r="B72" i="72"/>
  <c r="H71" i="72"/>
  <c r="F71" i="72"/>
  <c r="E71" i="72"/>
  <c r="C71" i="72"/>
  <c r="B71" i="72"/>
  <c r="H70" i="72"/>
  <c r="F70" i="72"/>
  <c r="E70" i="72"/>
  <c r="C70" i="72"/>
  <c r="B70" i="72"/>
  <c r="H69" i="72"/>
  <c r="F69" i="72"/>
  <c r="E69" i="72"/>
  <c r="C69" i="72"/>
  <c r="B69" i="72"/>
  <c r="H68" i="72"/>
  <c r="F68" i="72"/>
  <c r="E68" i="72"/>
  <c r="C68" i="72"/>
  <c r="B68" i="72"/>
  <c r="H67" i="72"/>
  <c r="F67" i="72"/>
  <c r="E67" i="72"/>
  <c r="C67" i="72"/>
  <c r="B67" i="72"/>
  <c r="H66" i="72"/>
  <c r="F66" i="72"/>
  <c r="E66" i="72"/>
  <c r="C66" i="72"/>
  <c r="B66" i="72"/>
  <c r="H65" i="72"/>
  <c r="F65" i="72"/>
  <c r="E65" i="72"/>
  <c r="C65" i="72"/>
  <c r="B65" i="72"/>
  <c r="H64" i="72"/>
  <c r="F64" i="72"/>
  <c r="E64" i="72"/>
  <c r="C64" i="72"/>
  <c r="B64" i="72"/>
  <c r="H63" i="72"/>
  <c r="F63" i="72"/>
  <c r="E63" i="72"/>
  <c r="C63" i="72"/>
  <c r="B63" i="72"/>
  <c r="H62" i="72"/>
  <c r="F62" i="72"/>
  <c r="E62" i="72"/>
  <c r="C62" i="72"/>
  <c r="B62" i="72"/>
  <c r="H61" i="72"/>
  <c r="F61" i="72"/>
  <c r="E61" i="72"/>
  <c r="C61" i="72"/>
  <c r="B61" i="72"/>
  <c r="H60" i="72"/>
  <c r="G60" i="72"/>
  <c r="F60" i="72"/>
  <c r="E60" i="72"/>
  <c r="D60" i="72"/>
  <c r="C60" i="72"/>
  <c r="B60" i="72"/>
  <c r="H59" i="72"/>
  <c r="G59" i="72"/>
  <c r="F59" i="72"/>
  <c r="E59" i="72"/>
  <c r="D59" i="72"/>
  <c r="C59" i="72"/>
  <c r="B59" i="72"/>
  <c r="H58" i="72"/>
  <c r="G58" i="72"/>
  <c r="F58" i="72"/>
  <c r="E58" i="72"/>
  <c r="D58" i="72"/>
  <c r="C58" i="72"/>
  <c r="B58" i="72"/>
  <c r="H57" i="72"/>
  <c r="G57" i="72"/>
  <c r="F57" i="72"/>
  <c r="E57" i="72"/>
  <c r="D57" i="72"/>
  <c r="C57" i="72"/>
  <c r="B57" i="72"/>
  <c r="H56" i="72"/>
  <c r="G56" i="72"/>
  <c r="F56" i="72"/>
  <c r="E56" i="72"/>
  <c r="D56" i="72"/>
  <c r="C56" i="72"/>
  <c r="B56" i="72"/>
  <c r="H55" i="72"/>
  <c r="G55" i="72"/>
  <c r="F55" i="72"/>
  <c r="E55" i="72"/>
  <c r="D55" i="72"/>
  <c r="C55" i="72"/>
  <c r="B55" i="72"/>
  <c r="H54" i="72"/>
  <c r="G54" i="72"/>
  <c r="F54" i="72"/>
  <c r="E54" i="72"/>
  <c r="D54" i="72"/>
  <c r="C54" i="72"/>
  <c r="B54" i="72"/>
  <c r="H53" i="72"/>
  <c r="G53" i="72"/>
  <c r="F53" i="72"/>
  <c r="E53" i="72"/>
  <c r="D53" i="72"/>
  <c r="C53" i="72"/>
  <c r="B53" i="72"/>
  <c r="H52" i="72"/>
  <c r="G52" i="72"/>
  <c r="F52" i="72"/>
  <c r="E52" i="72"/>
  <c r="D52" i="72"/>
  <c r="C52" i="72"/>
  <c r="B52" i="72"/>
  <c r="H51" i="72"/>
  <c r="G51" i="72"/>
  <c r="F51" i="72"/>
  <c r="E51" i="72"/>
  <c r="D51" i="72"/>
  <c r="C51" i="72"/>
  <c r="B51" i="72"/>
  <c r="H50" i="72"/>
  <c r="G50" i="72"/>
  <c r="F50" i="72"/>
  <c r="E50" i="72"/>
  <c r="D50" i="72"/>
  <c r="C50" i="72"/>
  <c r="B50" i="72"/>
  <c r="H49" i="72"/>
  <c r="G49" i="72"/>
  <c r="F49" i="72"/>
  <c r="E49" i="72"/>
  <c r="D49" i="72"/>
  <c r="C49" i="72"/>
  <c r="B49" i="72"/>
  <c r="H48" i="72"/>
  <c r="G48" i="72"/>
  <c r="F48" i="72"/>
  <c r="E48" i="72"/>
  <c r="D48" i="72"/>
  <c r="C48" i="72"/>
  <c r="B48" i="72"/>
  <c r="H47" i="72"/>
  <c r="G47" i="72"/>
  <c r="F47" i="72"/>
  <c r="E47" i="72"/>
  <c r="D47" i="72"/>
  <c r="C47" i="72"/>
  <c r="B47" i="72"/>
  <c r="H46" i="72"/>
  <c r="G46" i="72"/>
  <c r="F46" i="72"/>
  <c r="E46" i="72"/>
  <c r="D46" i="72"/>
  <c r="C46" i="72"/>
  <c r="B46" i="72"/>
  <c r="H45" i="72"/>
  <c r="G45" i="72"/>
  <c r="F45" i="72"/>
  <c r="E45" i="72"/>
  <c r="D45" i="72"/>
  <c r="C45" i="72"/>
  <c r="B45" i="72"/>
  <c r="H44" i="72"/>
  <c r="G44" i="72"/>
  <c r="F44" i="72"/>
  <c r="E44" i="72"/>
  <c r="D44" i="72"/>
  <c r="C44" i="72"/>
  <c r="B44" i="72"/>
  <c r="H43" i="72"/>
  <c r="E43" i="72"/>
  <c r="D43" i="72"/>
  <c r="C43" i="72"/>
  <c r="B43" i="72"/>
  <c r="H42" i="72"/>
  <c r="G42" i="72"/>
  <c r="F42" i="72"/>
  <c r="E42" i="72"/>
  <c r="D42" i="72"/>
  <c r="C42" i="72"/>
  <c r="B42" i="72"/>
  <c r="H41" i="72"/>
  <c r="G41" i="72"/>
  <c r="F41" i="72"/>
  <c r="E41" i="72"/>
  <c r="D41" i="72"/>
  <c r="C41" i="72"/>
  <c r="B41" i="72"/>
  <c r="H40" i="72"/>
  <c r="G40" i="72"/>
  <c r="F40" i="72"/>
  <c r="E40" i="72"/>
  <c r="D40" i="72"/>
  <c r="C40" i="72"/>
  <c r="B40" i="72"/>
  <c r="H39" i="72"/>
  <c r="E39" i="72"/>
  <c r="D39" i="72"/>
  <c r="C39" i="72"/>
  <c r="H38" i="72"/>
  <c r="G38" i="72"/>
  <c r="F38" i="72"/>
  <c r="E38" i="72"/>
  <c r="D38" i="72"/>
  <c r="C38" i="72"/>
  <c r="B38" i="72"/>
  <c r="H37" i="72"/>
  <c r="G37" i="72"/>
  <c r="F37" i="72"/>
  <c r="E37" i="72"/>
  <c r="D37" i="72"/>
  <c r="C37" i="72"/>
  <c r="B37" i="72"/>
  <c r="H36" i="72"/>
  <c r="G36" i="72"/>
  <c r="F36" i="72"/>
  <c r="E36" i="72"/>
  <c r="D36" i="72"/>
  <c r="C36" i="72"/>
  <c r="B36" i="72"/>
  <c r="H35" i="72"/>
  <c r="G35" i="72"/>
  <c r="F35" i="72"/>
  <c r="E35" i="72"/>
  <c r="D35" i="72"/>
  <c r="C35" i="72"/>
  <c r="B35" i="72"/>
  <c r="H34" i="72"/>
  <c r="G34" i="72"/>
  <c r="F34" i="72"/>
  <c r="E34" i="72"/>
  <c r="D34" i="72"/>
  <c r="C34" i="72"/>
  <c r="B34" i="72"/>
  <c r="H33" i="72"/>
  <c r="G33" i="72"/>
  <c r="F33" i="72"/>
  <c r="E33" i="72"/>
  <c r="D33" i="72"/>
  <c r="C33" i="72"/>
  <c r="B33" i="72"/>
  <c r="J28" i="72"/>
  <c r="J27" i="72"/>
  <c r="J26" i="72"/>
  <c r="J25" i="72"/>
  <c r="J24" i="72"/>
  <c r="J23" i="72"/>
  <c r="J22" i="72"/>
  <c r="J21" i="72"/>
  <c r="J20" i="72"/>
  <c r="J19" i="72"/>
  <c r="J18" i="72"/>
  <c r="J17" i="72"/>
  <c r="J16" i="72"/>
  <c r="G21" i="79" l="1"/>
  <c r="G30" i="75"/>
  <c r="X18" i="78"/>
  <c r="E17" i="74"/>
  <c r="DA11" i="78"/>
  <c r="F17" i="74"/>
  <c r="B29" i="77"/>
  <c r="B21" i="79"/>
  <c r="F30" i="75"/>
  <c r="C29" i="77"/>
  <c r="C21" i="79"/>
  <c r="C17" i="74"/>
  <c r="D17" i="74"/>
  <c r="B30" i="72"/>
  <c r="X13" i="78"/>
  <c r="C30" i="75"/>
  <c r="D30" i="75"/>
  <c r="E30" i="75"/>
  <c r="X4" i="73"/>
  <c r="X6" i="73" s="1"/>
  <c r="AJ10" i="73"/>
  <c r="X17" i="78"/>
  <c r="AB6" i="73"/>
  <c r="G17" i="74"/>
  <c r="F29" i="77"/>
  <c r="AR6" i="73"/>
  <c r="X16" i="73"/>
  <c r="X18" i="73" s="1"/>
  <c r="H17" i="74"/>
  <c r="C29" i="76"/>
  <c r="G29" i="77"/>
  <c r="C30" i="72"/>
  <c r="X20" i="73"/>
  <c r="I17" i="74"/>
  <c r="D29" i="76"/>
  <c r="I29" i="77"/>
  <c r="E29" i="77"/>
  <c r="F29" i="76"/>
  <c r="J29" i="77"/>
  <c r="F30" i="72"/>
  <c r="G29" i="76"/>
  <c r="K29" i="77"/>
  <c r="H30" i="72"/>
  <c r="I29" i="76"/>
  <c r="BH6" i="73"/>
  <c r="J29" i="76"/>
  <c r="X14" i="78"/>
  <c r="BS18" i="73"/>
  <c r="BN7" i="78"/>
  <c r="CD7" i="78"/>
  <c r="CT7" i="78"/>
  <c r="BK22" i="73"/>
  <c r="CA22" i="73"/>
  <c r="CQ22" i="73"/>
  <c r="DG22" i="73"/>
  <c r="E30" i="66"/>
  <c r="C30" i="66"/>
  <c r="DK7" i="78"/>
  <c r="E90" i="76"/>
  <c r="CU7" i="78"/>
  <c r="B10" i="66"/>
  <c r="F15" i="66"/>
  <c r="H29" i="75"/>
  <c r="BO7" i="78"/>
  <c r="H116" i="77"/>
  <c r="CA11" i="78"/>
  <c r="CQ11" i="78"/>
  <c r="DG11" i="78"/>
  <c r="CE7" i="78"/>
  <c r="AY7" i="78"/>
  <c r="BG22" i="73"/>
  <c r="BW22" i="73"/>
  <c r="CM22" i="73"/>
  <c r="DC22" i="73"/>
  <c r="F13" i="66"/>
  <c r="AI10" i="73"/>
  <c r="AY10" i="73"/>
  <c r="BB18" i="73"/>
  <c r="BR18" i="73"/>
  <c r="AD22" i="73"/>
  <c r="AT22" i="73"/>
  <c r="BJ22" i="73"/>
  <c r="BZ22" i="73"/>
  <c r="CP22" i="73"/>
  <c r="DF22" i="73"/>
  <c r="J28" i="77"/>
  <c r="K33" i="76"/>
  <c r="C14" i="66"/>
  <c r="AO22" i="73"/>
  <c r="H12" i="66"/>
  <c r="C13" i="66"/>
  <c r="K106" i="76"/>
  <c r="D12" i="66"/>
  <c r="F29" i="66"/>
  <c r="K101" i="76"/>
  <c r="G29" i="66"/>
  <c r="D30" i="66"/>
  <c r="C16" i="74"/>
  <c r="C8" i="77"/>
  <c r="F30" i="66"/>
  <c r="H9" i="66"/>
  <c r="C11" i="66"/>
  <c r="D13" i="66"/>
  <c r="D29" i="66"/>
  <c r="E13" i="66"/>
  <c r="B8" i="66"/>
  <c r="AK10" i="73"/>
  <c r="BT18" i="73"/>
  <c r="H15" i="66"/>
  <c r="I99" i="66"/>
  <c r="I115" i="66"/>
  <c r="B8" i="77"/>
  <c r="J6" i="78"/>
  <c r="BA10" i="73"/>
  <c r="CJ18" i="73"/>
  <c r="D10" i="66"/>
  <c r="AT6" i="73"/>
  <c r="CP6" i="73"/>
  <c r="AO18" i="73"/>
  <c r="BE18" i="73"/>
  <c r="BU18" i="73"/>
  <c r="CK18" i="73"/>
  <c r="DA18" i="73"/>
  <c r="C9" i="66"/>
  <c r="G9" i="66"/>
  <c r="E14" i="66"/>
  <c r="AC6" i="73"/>
  <c r="AS6" i="73"/>
  <c r="BI6" i="73"/>
  <c r="BY6" i="73"/>
  <c r="CO6" i="73"/>
  <c r="DE6" i="73"/>
  <c r="AN18" i="73"/>
  <c r="H11" i="66"/>
  <c r="D14" i="66"/>
  <c r="C15" i="66"/>
  <c r="F43" i="72"/>
  <c r="J43" i="72" s="1"/>
  <c r="AD6" i="73"/>
  <c r="BJ6" i="73"/>
  <c r="BZ6" i="73"/>
  <c r="DF6" i="73"/>
  <c r="AE6" i="73"/>
  <c r="CQ6" i="73"/>
  <c r="DG6" i="73"/>
  <c r="AM10" i="73"/>
  <c r="AX22" i="73"/>
  <c r="BN22" i="73"/>
  <c r="CD22" i="73"/>
  <c r="DJ22" i="73"/>
  <c r="H46" i="76"/>
  <c r="H78" i="76"/>
  <c r="D77" i="77"/>
  <c r="D85" i="77"/>
  <c r="D87" i="77"/>
  <c r="D93" i="77"/>
  <c r="C10" i="66"/>
  <c r="G30" i="66"/>
  <c r="BY7" i="78"/>
  <c r="DE7" i="78"/>
  <c r="BM14" i="73"/>
  <c r="CC14" i="73"/>
  <c r="CS14" i="73"/>
  <c r="DI14" i="73"/>
  <c r="K17" i="73"/>
  <c r="H14" i="66"/>
  <c r="H110" i="76"/>
  <c r="BZ15" i="78"/>
  <c r="CP15" i="78"/>
  <c r="DF15" i="78"/>
  <c r="C12" i="66"/>
  <c r="H29" i="66"/>
  <c r="B68" i="76"/>
  <c r="L68" i="76" s="1"/>
  <c r="BI7" i="78"/>
  <c r="CO7" i="78"/>
  <c r="AC15" i="78"/>
  <c r="BR19" i="78"/>
  <c r="H115" i="77"/>
  <c r="AU7" i="78"/>
  <c r="BK7" i="78"/>
  <c r="CA7" i="78"/>
  <c r="CQ7" i="78"/>
  <c r="I125" i="66"/>
  <c r="B53" i="76"/>
  <c r="L53" i="76" s="1"/>
  <c r="AH18" i="73"/>
  <c r="AX18" i="73"/>
  <c r="BN18" i="73"/>
  <c r="CD18" i="73"/>
  <c r="CT18" i="73"/>
  <c r="Z22" i="73"/>
  <c r="AP22" i="73"/>
  <c r="B11" i="66"/>
  <c r="I123" i="66"/>
  <c r="H90" i="76"/>
  <c r="K95" i="76"/>
  <c r="H98" i="76"/>
  <c r="D82" i="77"/>
  <c r="D86" i="77"/>
  <c r="D100" i="77"/>
  <c r="D106" i="77"/>
  <c r="D116" i="77"/>
  <c r="AJ18" i="73"/>
  <c r="CV18" i="73"/>
  <c r="DL18" i="73"/>
  <c r="BH22" i="73"/>
  <c r="DD22" i="73"/>
  <c r="K85" i="76"/>
  <c r="AZ6" i="73"/>
  <c r="BP6" i="73"/>
  <c r="CF6" i="73"/>
  <c r="CV6" i="73"/>
  <c r="DL6" i="73"/>
  <c r="AB10" i="73"/>
  <c r="AR10" i="73"/>
  <c r="BK18" i="73"/>
  <c r="AM22" i="73"/>
  <c r="H10" i="66"/>
  <c r="F13" i="75"/>
  <c r="D9" i="76"/>
  <c r="J13" i="76"/>
  <c r="AY19" i="78"/>
  <c r="BO19" i="78"/>
  <c r="F39" i="72"/>
  <c r="F9" i="72" s="1"/>
  <c r="AC10" i="73"/>
  <c r="AS10" i="73"/>
  <c r="BQ14" i="73"/>
  <c r="DM14" i="73"/>
  <c r="I45" i="66"/>
  <c r="B14" i="66"/>
  <c r="I61" i="66"/>
  <c r="I77" i="66"/>
  <c r="I93" i="66"/>
  <c r="I113" i="66"/>
  <c r="I118" i="66"/>
  <c r="H30" i="66"/>
  <c r="H33" i="76"/>
  <c r="K46" i="76"/>
  <c r="H49" i="76"/>
  <c r="H57" i="76"/>
  <c r="E60" i="76"/>
  <c r="E76" i="76"/>
  <c r="H81" i="76"/>
  <c r="K86" i="76"/>
  <c r="D71" i="77"/>
  <c r="D75" i="77"/>
  <c r="D81" i="77"/>
  <c r="D105" i="77"/>
  <c r="D109" i="77"/>
  <c r="BH7" i="78"/>
  <c r="N6" i="78"/>
  <c r="CU11" i="78"/>
  <c r="CH14" i="73"/>
  <c r="BE22" i="73"/>
  <c r="BU22" i="73"/>
  <c r="CK22" i="73"/>
  <c r="DA22" i="73"/>
  <c r="V21" i="73"/>
  <c r="F9" i="75"/>
  <c r="F15" i="75"/>
  <c r="AR15" i="78"/>
  <c r="DD15" i="78"/>
  <c r="I111" i="66"/>
  <c r="I116" i="66"/>
  <c r="E108" i="76"/>
  <c r="E116" i="76"/>
  <c r="H91" i="77"/>
  <c r="CP7" i="78"/>
  <c r="AS15" i="78"/>
  <c r="BI15" i="78"/>
  <c r="BY15" i="78"/>
  <c r="CO15" i="78"/>
  <c r="H13" i="66"/>
  <c r="I107" i="66"/>
  <c r="I114" i="66"/>
  <c r="B9" i="66"/>
  <c r="I41" i="66"/>
  <c r="F10" i="66"/>
  <c r="E12" i="66"/>
  <c r="B13" i="66"/>
  <c r="I57" i="66"/>
  <c r="F14" i="66"/>
  <c r="I73" i="66"/>
  <c r="I89" i="66"/>
  <c r="I109" i="66"/>
  <c r="K68" i="76"/>
  <c r="E8" i="72"/>
  <c r="AK18" i="73"/>
  <c r="BA18" i="73"/>
  <c r="BQ18" i="73"/>
  <c r="CG18" i="73"/>
  <c r="CW18" i="73"/>
  <c r="DM18" i="73"/>
  <c r="BI22" i="73"/>
  <c r="BY22" i="73"/>
  <c r="CO22" i="73"/>
  <c r="DE22" i="73"/>
  <c r="I48" i="66"/>
  <c r="F12" i="66"/>
  <c r="I64" i="66"/>
  <c r="I80" i="66"/>
  <c r="I96" i="66"/>
  <c r="I105" i="66"/>
  <c r="I112" i="66"/>
  <c r="K92" i="76"/>
  <c r="I39" i="66"/>
  <c r="I55" i="66"/>
  <c r="I71" i="66"/>
  <c r="I87" i="66"/>
  <c r="C29" i="66"/>
  <c r="K55" i="76"/>
  <c r="K63" i="76"/>
  <c r="E114" i="76"/>
  <c r="E122" i="76"/>
  <c r="I37" i="66"/>
  <c r="B12" i="66"/>
  <c r="I53" i="66"/>
  <c r="G15" i="66"/>
  <c r="I69" i="66"/>
  <c r="I85" i="66"/>
  <c r="E29" i="66"/>
  <c r="K58" i="76"/>
  <c r="D42" i="77"/>
  <c r="D58" i="77"/>
  <c r="D66" i="77"/>
  <c r="I121" i="66"/>
  <c r="I126" i="66"/>
  <c r="AU6" i="73"/>
  <c r="BK6" i="73"/>
  <c r="CA6" i="73"/>
  <c r="I21" i="73"/>
  <c r="M21" i="73"/>
  <c r="Q21" i="73"/>
  <c r="U21" i="73"/>
  <c r="I51" i="66"/>
  <c r="I67" i="66"/>
  <c r="I83" i="66"/>
  <c r="I117" i="66"/>
  <c r="G28" i="76"/>
  <c r="BP22" i="73"/>
  <c r="CF22" i="73"/>
  <c r="CV22" i="73"/>
  <c r="DL22" i="73"/>
  <c r="I122" i="66"/>
  <c r="AH6" i="73"/>
  <c r="AX6" i="73"/>
  <c r="BN6" i="73"/>
  <c r="CD6" i="73"/>
  <c r="CT6" i="73"/>
  <c r="DJ6" i="73"/>
  <c r="Z10" i="73"/>
  <c r="AP10" i="73"/>
  <c r="DM22" i="73"/>
  <c r="E29" i="72"/>
  <c r="AY6" i="73"/>
  <c r="BO6" i="73"/>
  <c r="CE6" i="73"/>
  <c r="DK6" i="73"/>
  <c r="AA10" i="73"/>
  <c r="BO14" i="73"/>
  <c r="CU14" i="73"/>
  <c r="DK14" i="73"/>
  <c r="G14" i="66"/>
  <c r="I120" i="66"/>
  <c r="B59" i="75"/>
  <c r="I59" i="75" s="1"/>
  <c r="B104" i="75"/>
  <c r="I104" i="75" s="1"/>
  <c r="H107" i="76"/>
  <c r="E110" i="76"/>
  <c r="K112" i="76"/>
  <c r="BF7" i="78"/>
  <c r="BV7" i="78"/>
  <c r="CL7" i="78"/>
  <c r="DB7" i="78"/>
  <c r="B12" i="73"/>
  <c r="F12" i="73"/>
  <c r="BZ14" i="73"/>
  <c r="H33" i="77"/>
  <c r="H49" i="77"/>
  <c r="D16" i="74"/>
  <c r="H103" i="77"/>
  <c r="DG7" i="78"/>
  <c r="H119" i="77"/>
  <c r="H121" i="77"/>
  <c r="G10" i="79"/>
  <c r="CK14" i="73"/>
  <c r="E43" i="76"/>
  <c r="H48" i="76"/>
  <c r="H56" i="76"/>
  <c r="K61" i="76"/>
  <c r="B75" i="76"/>
  <c r="L75" i="76" s="1"/>
  <c r="K77" i="76"/>
  <c r="H80" i="76"/>
  <c r="E83" i="76"/>
  <c r="K98" i="76"/>
  <c r="E109" i="76"/>
  <c r="K111" i="76"/>
  <c r="H114" i="76"/>
  <c r="B117" i="76"/>
  <c r="L117" i="76" s="1"/>
  <c r="D50" i="77"/>
  <c r="D70" i="77"/>
  <c r="D74" i="77"/>
  <c r="T9" i="78"/>
  <c r="AM19" i="78"/>
  <c r="BC19" i="78"/>
  <c r="BS19" i="78"/>
  <c r="CI19" i="78"/>
  <c r="CY19" i="78"/>
  <c r="H8" i="75"/>
  <c r="B61" i="75"/>
  <c r="I61" i="75" s="1"/>
  <c r="B112" i="75"/>
  <c r="I112" i="75" s="1"/>
  <c r="D29" i="75"/>
  <c r="D78" i="77"/>
  <c r="CJ11" i="78"/>
  <c r="AN19" i="78"/>
  <c r="BD19" i="78"/>
  <c r="BT19" i="78"/>
  <c r="CJ19" i="78"/>
  <c r="CZ19" i="78"/>
  <c r="E62" i="76"/>
  <c r="K64" i="76"/>
  <c r="E78" i="76"/>
  <c r="K80" i="76"/>
  <c r="K88" i="76"/>
  <c r="K93" i="76"/>
  <c r="H40" i="77"/>
  <c r="H42" i="77"/>
  <c r="H50" i="77"/>
  <c r="H56" i="77"/>
  <c r="H64" i="77"/>
  <c r="H76" i="77"/>
  <c r="P5" i="78"/>
  <c r="B54" i="75"/>
  <c r="I54" i="75" s="1"/>
  <c r="E41" i="76"/>
  <c r="B107" i="76"/>
  <c r="L107" i="76" s="1"/>
  <c r="H112" i="76"/>
  <c r="H80" i="77"/>
  <c r="D118" i="77"/>
  <c r="DD19" i="78"/>
  <c r="J13" i="73"/>
  <c r="K104" i="76"/>
  <c r="H100" i="77"/>
  <c r="H102" i="77"/>
  <c r="AS19" i="78"/>
  <c r="DE19" i="78"/>
  <c r="H16" i="73"/>
  <c r="H41" i="76"/>
  <c r="CH15" i="78"/>
  <c r="CX15" i="78"/>
  <c r="B42" i="74"/>
  <c r="B105" i="75"/>
  <c r="I105" i="75" s="1"/>
  <c r="E39" i="76"/>
  <c r="K41" i="76"/>
  <c r="K65" i="76"/>
  <c r="K81" i="76"/>
  <c r="H84" i="76"/>
  <c r="E87" i="76"/>
  <c r="K94" i="76"/>
  <c r="D31" i="77"/>
  <c r="D37" i="77"/>
  <c r="D45" i="77"/>
  <c r="E12" i="77"/>
  <c r="D69" i="77"/>
  <c r="BE7" i="78"/>
  <c r="BU7" i="78"/>
  <c r="CK7" i="78"/>
  <c r="DA7" i="78"/>
  <c r="CI15" i="78"/>
  <c r="CY15" i="78"/>
  <c r="H105" i="76"/>
  <c r="R6" i="78"/>
  <c r="CB11" i="78"/>
  <c r="DH11" i="78"/>
  <c r="B39" i="75"/>
  <c r="I39" i="75" s="1"/>
  <c r="B103" i="75"/>
  <c r="I103" i="75" s="1"/>
  <c r="E34" i="76"/>
  <c r="J9" i="76"/>
  <c r="D11" i="76"/>
  <c r="D13" i="76"/>
  <c r="I12" i="77"/>
  <c r="H59" i="77"/>
  <c r="I14" i="77"/>
  <c r="D117" i="77"/>
  <c r="AL15" i="78"/>
  <c r="BB15" i="78"/>
  <c r="AM15" i="78"/>
  <c r="BC15" i="78"/>
  <c r="BS15" i="78"/>
  <c r="H13" i="72"/>
  <c r="C9" i="73"/>
  <c r="G9" i="73"/>
  <c r="K9" i="73"/>
  <c r="O9" i="73"/>
  <c r="S9" i="73"/>
  <c r="W9" i="73"/>
  <c r="B34" i="75"/>
  <c r="I34" i="75" s="1"/>
  <c r="H103" i="76"/>
  <c r="E106" i="76"/>
  <c r="K7" i="77"/>
  <c r="H67" i="77"/>
  <c r="H108" i="77"/>
  <c r="B71" i="75"/>
  <c r="I71" i="75" s="1"/>
  <c r="B82" i="75"/>
  <c r="I82" i="75" s="1"/>
  <c r="C29" i="75"/>
  <c r="G29" i="75"/>
  <c r="E31" i="76"/>
  <c r="K59" i="76"/>
  <c r="H62" i="76"/>
  <c r="B96" i="76"/>
  <c r="L96" i="76" s="1"/>
  <c r="K103" i="76"/>
  <c r="H65" i="77"/>
  <c r="H69" i="77"/>
  <c r="M18" i="78"/>
  <c r="D8" i="72"/>
  <c r="DD14" i="73"/>
  <c r="O17" i="73"/>
  <c r="B34" i="74"/>
  <c r="B48" i="74"/>
  <c r="B55" i="74"/>
  <c r="E16" i="74"/>
  <c r="B90" i="75"/>
  <c r="I90" i="75" s="1"/>
  <c r="B58" i="75"/>
  <c r="I58" i="75" s="1"/>
  <c r="B77" i="75"/>
  <c r="I77" i="75" s="1"/>
  <c r="B85" i="75"/>
  <c r="I85" i="75" s="1"/>
  <c r="E44" i="76"/>
  <c r="H83" i="76"/>
  <c r="J28" i="76"/>
  <c r="D36" i="77"/>
  <c r="D44" i="77"/>
  <c r="D46" i="77"/>
  <c r="D101" i="77"/>
  <c r="AF18" i="73"/>
  <c r="AV18" i="73"/>
  <c r="BL18" i="73"/>
  <c r="CB18" i="73"/>
  <c r="CR18" i="73"/>
  <c r="H13" i="75"/>
  <c r="K36" i="76"/>
  <c r="K49" i="76"/>
  <c r="E55" i="76"/>
  <c r="K83" i="76"/>
  <c r="H86" i="76"/>
  <c r="E89" i="76"/>
  <c r="H91" i="76"/>
  <c r="H109" i="76"/>
  <c r="E112" i="76"/>
  <c r="K114" i="76"/>
  <c r="B120" i="76"/>
  <c r="L120" i="76" s="1"/>
  <c r="E11" i="77"/>
  <c r="E14" i="77"/>
  <c r="H81" i="77"/>
  <c r="D111" i="77"/>
  <c r="H17" i="73"/>
  <c r="L17" i="73"/>
  <c r="P17" i="73"/>
  <c r="G15" i="75"/>
  <c r="B72" i="75"/>
  <c r="I72" i="75" s="1"/>
  <c r="B109" i="75"/>
  <c r="I109" i="75" s="1"/>
  <c r="B117" i="75"/>
  <c r="I117" i="75" s="1"/>
  <c r="B122" i="75"/>
  <c r="H39" i="76"/>
  <c r="H60" i="76"/>
  <c r="K96" i="76"/>
  <c r="B88" i="75"/>
  <c r="I88" i="75" s="1"/>
  <c r="B44" i="76"/>
  <c r="L44" i="76" s="1"/>
  <c r="H83" i="77"/>
  <c r="H87" i="77"/>
  <c r="H93" i="77"/>
  <c r="H97" i="77"/>
  <c r="H99" i="77"/>
  <c r="AR19" i="78"/>
  <c r="BH19" i="78"/>
  <c r="BX19" i="78"/>
  <c r="CN19" i="78"/>
  <c r="I12" i="73"/>
  <c r="BF22" i="73"/>
  <c r="BV22" i="73"/>
  <c r="CL22" i="73"/>
  <c r="DB22" i="73"/>
  <c r="B67" i="75"/>
  <c r="I67" i="75" s="1"/>
  <c r="B75" i="75"/>
  <c r="I75" i="75" s="1"/>
  <c r="B91" i="75"/>
  <c r="I91" i="75" s="1"/>
  <c r="B120" i="75"/>
  <c r="I120" i="75" s="1"/>
  <c r="E32" i="76"/>
  <c r="K39" i="76"/>
  <c r="H42" i="76"/>
  <c r="H55" i="76"/>
  <c r="E58" i="76"/>
  <c r="K60" i="76"/>
  <c r="H89" i="76"/>
  <c r="H38" i="77"/>
  <c r="BX7" i="78"/>
  <c r="J12" i="73"/>
  <c r="V12" i="73"/>
  <c r="B56" i="75"/>
  <c r="I56" i="75" s="1"/>
  <c r="H32" i="77"/>
  <c r="H58" i="77"/>
  <c r="H111" i="77"/>
  <c r="H113" i="77"/>
  <c r="F17" i="78"/>
  <c r="E20" i="79"/>
  <c r="B24" i="74"/>
  <c r="E29" i="75"/>
  <c r="B42" i="76"/>
  <c r="L42" i="76" s="1"/>
  <c r="D12" i="76"/>
  <c r="J12" i="76"/>
  <c r="H71" i="76"/>
  <c r="E74" i="76"/>
  <c r="H66" i="77"/>
  <c r="H74" i="77"/>
  <c r="D84" i="77"/>
  <c r="H107" i="77"/>
  <c r="CC11" i="78"/>
  <c r="CS11" i="78"/>
  <c r="DI11" i="78"/>
  <c r="BX15" i="78"/>
  <c r="H11" i="72"/>
  <c r="B31" i="74"/>
  <c r="B44" i="74"/>
  <c r="B47" i="74"/>
  <c r="B60" i="74"/>
  <c r="B86" i="75"/>
  <c r="I86" i="75" s="1"/>
  <c r="E35" i="76"/>
  <c r="K37" i="76"/>
  <c r="B48" i="76"/>
  <c r="L48" i="76" s="1"/>
  <c r="H66" i="76"/>
  <c r="K84" i="76"/>
  <c r="B100" i="76"/>
  <c r="L100" i="76" s="1"/>
  <c r="H117" i="77"/>
  <c r="CD11" i="78"/>
  <c r="CT11" i="78"/>
  <c r="DJ11" i="78"/>
  <c r="CK15" i="78"/>
  <c r="DA15" i="78"/>
  <c r="B33" i="75"/>
  <c r="I33" i="75" s="1"/>
  <c r="B41" i="75"/>
  <c r="I41" i="75" s="1"/>
  <c r="B49" i="75"/>
  <c r="I49" i="75" s="1"/>
  <c r="B81" i="75"/>
  <c r="I81" i="75" s="1"/>
  <c r="B118" i="75"/>
  <c r="I118" i="75" s="1"/>
  <c r="B64" i="76"/>
  <c r="L64" i="76" s="1"/>
  <c r="B69" i="76"/>
  <c r="L69" i="76" s="1"/>
  <c r="K71" i="76"/>
  <c r="D92" i="77"/>
  <c r="D94" i="77"/>
  <c r="D102" i="77"/>
  <c r="E13" i="78"/>
  <c r="G9" i="79"/>
  <c r="B40" i="74"/>
  <c r="H14" i="75"/>
  <c r="K97" i="76"/>
  <c r="D35" i="77"/>
  <c r="D47" i="77"/>
  <c r="CF11" i="78"/>
  <c r="CV11" i="78"/>
  <c r="DL11" i="78"/>
  <c r="AX19" i="78"/>
  <c r="BN19" i="78"/>
  <c r="CD19" i="78"/>
  <c r="CT19" i="78"/>
  <c r="DJ19" i="78"/>
  <c r="CH19" i="78"/>
  <c r="AO10" i="73"/>
  <c r="AG14" i="73"/>
  <c r="AW14" i="73"/>
  <c r="N17" i="73"/>
  <c r="E14" i="75"/>
  <c r="B44" i="75"/>
  <c r="I44" i="75" s="1"/>
  <c r="E51" i="76"/>
  <c r="K53" i="76"/>
  <c r="H113" i="76"/>
  <c r="G11" i="77"/>
  <c r="D55" i="77"/>
  <c r="D57" i="77"/>
  <c r="H90" i="77"/>
  <c r="H96" i="77"/>
  <c r="H98" i="77"/>
  <c r="D110" i="77"/>
  <c r="CE19" i="78"/>
  <c r="CU19" i="78"/>
  <c r="DK19" i="78"/>
  <c r="CD14" i="73"/>
  <c r="H43" i="76"/>
  <c r="E54" i="76"/>
  <c r="K100" i="76"/>
  <c r="K113" i="76"/>
  <c r="H116" i="76"/>
  <c r="K121" i="76"/>
  <c r="H35" i="77"/>
  <c r="H43" i="77"/>
  <c r="G12" i="77"/>
  <c r="H82" i="77"/>
  <c r="H84" i="77"/>
  <c r="H88" i="77"/>
  <c r="H6" i="78"/>
  <c r="H9" i="79"/>
  <c r="C10" i="79"/>
  <c r="E14" i="72"/>
  <c r="H12" i="73"/>
  <c r="L12" i="73"/>
  <c r="P12" i="73"/>
  <c r="T12" i="73"/>
  <c r="AA18" i="73"/>
  <c r="H21" i="73"/>
  <c r="I46" i="66"/>
  <c r="I62" i="66"/>
  <c r="I78" i="66"/>
  <c r="I94" i="66"/>
  <c r="H11" i="75"/>
  <c r="H12" i="75"/>
  <c r="B50" i="76"/>
  <c r="L50" i="76" s="1"/>
  <c r="C11" i="76"/>
  <c r="H65" i="76"/>
  <c r="C11" i="77"/>
  <c r="AD10" i="73"/>
  <c r="E15" i="66"/>
  <c r="D8" i="76"/>
  <c r="AP18" i="73"/>
  <c r="BH18" i="73"/>
  <c r="AM6" i="73"/>
  <c r="BC6" i="73"/>
  <c r="BS6" i="73"/>
  <c r="CI6" i="73"/>
  <c r="CY6" i="73"/>
  <c r="AE10" i="73"/>
  <c r="AU10" i="73"/>
  <c r="AC18" i="73"/>
  <c r="AS18" i="73"/>
  <c r="BI18" i="73"/>
  <c r="BY18" i="73"/>
  <c r="CO18" i="73"/>
  <c r="DE18" i="73"/>
  <c r="AH22" i="73"/>
  <c r="C20" i="73"/>
  <c r="CT22" i="73"/>
  <c r="S20" i="73"/>
  <c r="D21" i="73"/>
  <c r="B36" i="74"/>
  <c r="B58" i="74"/>
  <c r="J58" i="74" s="1"/>
  <c r="I44" i="66"/>
  <c r="F11" i="66"/>
  <c r="I60" i="66"/>
  <c r="I76" i="66"/>
  <c r="I92" i="66"/>
  <c r="G13" i="75"/>
  <c r="B107" i="75"/>
  <c r="I107" i="75" s="1"/>
  <c r="I7" i="76"/>
  <c r="B9" i="73"/>
  <c r="C8" i="72"/>
  <c r="E10" i="72"/>
  <c r="AT10" i="73"/>
  <c r="E11" i="66"/>
  <c r="CJ6" i="73"/>
  <c r="J5" i="73"/>
  <c r="AF10" i="73"/>
  <c r="D9" i="73"/>
  <c r="BO22" i="73"/>
  <c r="CE22" i="73"/>
  <c r="CU22" i="73"/>
  <c r="DK22" i="73"/>
  <c r="B18" i="74"/>
  <c r="B56" i="74"/>
  <c r="F16" i="74"/>
  <c r="B61" i="74"/>
  <c r="J61" i="74" s="1"/>
  <c r="G11" i="66"/>
  <c r="I110" i="66"/>
  <c r="B89" i="75"/>
  <c r="I89" i="75" s="1"/>
  <c r="B123" i="75"/>
  <c r="I123" i="75" s="1"/>
  <c r="H34" i="77"/>
  <c r="H36" i="77"/>
  <c r="AO6" i="73"/>
  <c r="BE6" i="73"/>
  <c r="BU6" i="73"/>
  <c r="CK6" i="73"/>
  <c r="DA6" i="73"/>
  <c r="B25" i="74"/>
  <c r="B52" i="74"/>
  <c r="B54" i="74"/>
  <c r="G16" i="74"/>
  <c r="I42" i="66"/>
  <c r="I58" i="66"/>
  <c r="I74" i="66"/>
  <c r="I90" i="66"/>
  <c r="I108" i="66"/>
  <c r="M16" i="73"/>
  <c r="AH10" i="73"/>
  <c r="AX10" i="73"/>
  <c r="AO14" i="73"/>
  <c r="H16" i="74"/>
  <c r="D11" i="66"/>
  <c r="E10" i="66"/>
  <c r="I49" i="66"/>
  <c r="B15" i="66"/>
  <c r="I65" i="66"/>
  <c r="I81" i="66"/>
  <c r="I106" i="66"/>
  <c r="B73" i="75"/>
  <c r="I73" i="75" s="1"/>
  <c r="B92" i="75"/>
  <c r="I92" i="75" s="1"/>
  <c r="B100" i="75"/>
  <c r="I100" i="75" s="1"/>
  <c r="K32" i="76"/>
  <c r="H92" i="76"/>
  <c r="E105" i="76"/>
  <c r="G12" i="66"/>
  <c r="AL6" i="73"/>
  <c r="AK14" i="73"/>
  <c r="K13" i="73"/>
  <c r="O13" i="73"/>
  <c r="S13" i="73"/>
  <c r="W13" i="73"/>
  <c r="CC18" i="73"/>
  <c r="B23" i="74"/>
  <c r="B32" i="74"/>
  <c r="B50" i="74"/>
  <c r="I16" i="74"/>
  <c r="I40" i="66"/>
  <c r="I56" i="66"/>
  <c r="I72" i="66"/>
  <c r="I88" i="66"/>
  <c r="I97" i="66"/>
  <c r="I104" i="66"/>
  <c r="B37" i="75"/>
  <c r="I37" i="75" s="1"/>
  <c r="B45" i="75"/>
  <c r="I45" i="75" s="1"/>
  <c r="B53" i="75"/>
  <c r="I53" i="75" s="1"/>
  <c r="B63" i="75"/>
  <c r="I63" i="75" s="1"/>
  <c r="B76" i="75"/>
  <c r="I76" i="75" s="1"/>
  <c r="B102" i="75"/>
  <c r="I102" i="75" s="1"/>
  <c r="B121" i="75"/>
  <c r="I121" i="75" s="1"/>
  <c r="K45" i="76"/>
  <c r="E95" i="76"/>
  <c r="B7" i="77"/>
  <c r="O5" i="73"/>
  <c r="S5" i="73"/>
  <c r="B30" i="74"/>
  <c r="G10" i="66"/>
  <c r="I47" i="66"/>
  <c r="I63" i="66"/>
  <c r="I79" i="66"/>
  <c r="F29" i="75"/>
  <c r="B85" i="76"/>
  <c r="L85" i="76" s="1"/>
  <c r="H72" i="77"/>
  <c r="B21" i="73"/>
  <c r="F21" i="73"/>
  <c r="I38" i="66"/>
  <c r="D9" i="66"/>
  <c r="I54" i="66"/>
  <c r="I70" i="66"/>
  <c r="I86" i="66"/>
  <c r="I95" i="66"/>
  <c r="B108" i="75"/>
  <c r="I108" i="75" s="1"/>
  <c r="K40" i="76"/>
  <c r="V20" i="73"/>
  <c r="E9" i="66"/>
  <c r="C12" i="77"/>
  <c r="B46" i="74"/>
  <c r="I36" i="66"/>
  <c r="F9" i="66"/>
  <c r="I52" i="66"/>
  <c r="I68" i="66"/>
  <c r="I84" i="66"/>
  <c r="I100" i="66"/>
  <c r="D8" i="75"/>
  <c r="B35" i="75"/>
  <c r="I35" i="75" s="1"/>
  <c r="B43" i="75"/>
  <c r="I43" i="75" s="1"/>
  <c r="B119" i="75"/>
  <c r="I119" i="75" s="1"/>
  <c r="G7" i="76"/>
  <c r="D49" i="77"/>
  <c r="F11" i="77"/>
  <c r="D63" i="77"/>
  <c r="C13" i="72"/>
  <c r="AF6" i="73"/>
  <c r="DH6" i="73"/>
  <c r="B53" i="74"/>
  <c r="I43" i="66"/>
  <c r="G13" i="66"/>
  <c r="I59" i="66"/>
  <c r="I75" i="66"/>
  <c r="I91" i="66"/>
  <c r="I119" i="66"/>
  <c r="B93" i="75"/>
  <c r="I93" i="75" s="1"/>
  <c r="B28" i="74"/>
  <c r="Z18" i="73"/>
  <c r="D11" i="72"/>
  <c r="AV6" i="73"/>
  <c r="BL6" i="73"/>
  <c r="CB6" i="73"/>
  <c r="CR6" i="73"/>
  <c r="D9" i="72"/>
  <c r="D13" i="72"/>
  <c r="F13" i="72"/>
  <c r="DI6" i="73"/>
  <c r="D13" i="73"/>
  <c r="M17" i="73"/>
  <c r="AR22" i="73"/>
  <c r="B33" i="74"/>
  <c r="I50" i="66"/>
  <c r="I66" i="66"/>
  <c r="I82" i="66"/>
  <c r="I98" i="66"/>
  <c r="I124" i="66"/>
  <c r="G14" i="75"/>
  <c r="B46" i="75"/>
  <c r="I46" i="75" s="1"/>
  <c r="B64" i="75"/>
  <c r="I64" i="75" s="1"/>
  <c r="E52" i="76"/>
  <c r="B52" i="76"/>
  <c r="L52" i="76" s="1"/>
  <c r="K72" i="76"/>
  <c r="H75" i="76"/>
  <c r="AD18" i="73"/>
  <c r="BJ18" i="73"/>
  <c r="BZ18" i="73"/>
  <c r="BL22" i="73"/>
  <c r="CB22" i="73"/>
  <c r="CR22" i="73"/>
  <c r="DH22" i="73"/>
  <c r="B19" i="74"/>
  <c r="B57" i="74"/>
  <c r="D15" i="66"/>
  <c r="B69" i="75"/>
  <c r="I69" i="75" s="1"/>
  <c r="B74" i="75"/>
  <c r="I74" i="75" s="1"/>
  <c r="B94" i="75"/>
  <c r="I94" i="75" s="1"/>
  <c r="F9" i="76"/>
  <c r="H40" i="76"/>
  <c r="K52" i="76"/>
  <c r="K57" i="76"/>
  <c r="E65" i="76"/>
  <c r="B67" i="76"/>
  <c r="L67" i="76" s="1"/>
  <c r="K69" i="76"/>
  <c r="H77" i="76"/>
  <c r="B80" i="76"/>
  <c r="L80" i="76" s="1"/>
  <c r="H82" i="76"/>
  <c r="K89" i="76"/>
  <c r="E92" i="76"/>
  <c r="K99" i="76"/>
  <c r="E102" i="76"/>
  <c r="H119" i="76"/>
  <c r="K28" i="77"/>
  <c r="D38" i="77"/>
  <c r="H51" i="77"/>
  <c r="H53" i="77"/>
  <c r="D61" i="77"/>
  <c r="H70" i="77"/>
  <c r="D76" i="77"/>
  <c r="D98" i="77"/>
  <c r="D113" i="77"/>
  <c r="H122" i="77"/>
  <c r="B6" i="78"/>
  <c r="CX11" i="78"/>
  <c r="CA15" i="78"/>
  <c r="CQ15" i="78"/>
  <c r="DG15" i="78"/>
  <c r="E8" i="79"/>
  <c r="C17" i="73"/>
  <c r="G17" i="73"/>
  <c r="S17" i="73"/>
  <c r="W17" i="73"/>
  <c r="AG22" i="73"/>
  <c r="AW22" i="73"/>
  <c r="BM22" i="73"/>
  <c r="CC22" i="73"/>
  <c r="CS22" i="73"/>
  <c r="DI22" i="73"/>
  <c r="L21" i="73"/>
  <c r="P21" i="73"/>
  <c r="T21" i="73"/>
  <c r="B36" i="75"/>
  <c r="I36" i="75" s="1"/>
  <c r="B51" i="75"/>
  <c r="I51" i="75" s="1"/>
  <c r="B79" i="75"/>
  <c r="I79" i="75" s="1"/>
  <c r="B87" i="75"/>
  <c r="I87" i="75" s="1"/>
  <c r="B97" i="75"/>
  <c r="I97" i="75" s="1"/>
  <c r="C7" i="76"/>
  <c r="H35" i="76"/>
  <c r="E38" i="76"/>
  <c r="G10" i="76"/>
  <c r="H50" i="76"/>
  <c r="K62" i="76"/>
  <c r="E75" i="76"/>
  <c r="H87" i="76"/>
  <c r="H97" i="76"/>
  <c r="E107" i="76"/>
  <c r="K109" i="76"/>
  <c r="K119" i="76"/>
  <c r="H122" i="76"/>
  <c r="B11" i="77"/>
  <c r="J11" i="77"/>
  <c r="H109" i="77"/>
  <c r="H120" i="77"/>
  <c r="BC7" i="78"/>
  <c r="BS7" i="78"/>
  <c r="CI7" i="78"/>
  <c r="CY7" i="78"/>
  <c r="CI11" i="78"/>
  <c r="CY11" i="78"/>
  <c r="CN15" i="78"/>
  <c r="O14" i="78"/>
  <c r="S14" i="78"/>
  <c r="W14" i="78"/>
  <c r="H92" i="77"/>
  <c r="I5" i="78"/>
  <c r="M5" i="78"/>
  <c r="Q5" i="78"/>
  <c r="U5" i="78"/>
  <c r="U9" i="78"/>
  <c r="N10" i="78"/>
  <c r="R10" i="78"/>
  <c r="V10" i="78"/>
  <c r="V13" i="78"/>
  <c r="H18" i="78"/>
  <c r="L18" i="78"/>
  <c r="P18" i="78"/>
  <c r="T18" i="78"/>
  <c r="D80" i="77"/>
  <c r="H85" i="77"/>
  <c r="D89" i="77"/>
  <c r="F13" i="78"/>
  <c r="I9" i="73"/>
  <c r="BX14" i="73"/>
  <c r="AI18" i="73"/>
  <c r="BO18" i="73"/>
  <c r="CE18" i="73"/>
  <c r="BA22" i="73"/>
  <c r="L20" i="73"/>
  <c r="P20" i="73"/>
  <c r="T20" i="73"/>
  <c r="B26" i="74"/>
  <c r="G10" i="75"/>
  <c r="B95" i="75"/>
  <c r="I95" i="75" s="1"/>
  <c r="B110" i="75"/>
  <c r="I110" i="75" s="1"/>
  <c r="H31" i="76"/>
  <c r="B36" i="76"/>
  <c r="L36" i="76" s="1"/>
  <c r="I8" i="76"/>
  <c r="H58" i="76"/>
  <c r="H63" i="76"/>
  <c r="K75" i="76"/>
  <c r="B88" i="76"/>
  <c r="L88" i="76" s="1"/>
  <c r="H95" i="76"/>
  <c r="B98" i="76"/>
  <c r="L98" i="76" s="1"/>
  <c r="K107" i="76"/>
  <c r="E115" i="76"/>
  <c r="K117" i="76"/>
  <c r="H120" i="76"/>
  <c r="J7" i="77"/>
  <c r="H44" i="77"/>
  <c r="D52" i="77"/>
  <c r="D54" i="77"/>
  <c r="H61" i="77"/>
  <c r="D91" i="77"/>
  <c r="D108" i="77"/>
  <c r="D119" i="77"/>
  <c r="E6" i="78"/>
  <c r="I6" i="78"/>
  <c r="M6" i="78"/>
  <c r="Q6" i="78"/>
  <c r="U6" i="78"/>
  <c r="CB15" i="78"/>
  <c r="H14" i="78"/>
  <c r="I65" i="79"/>
  <c r="J65" i="79" s="1"/>
  <c r="M9" i="73"/>
  <c r="AC14" i="73"/>
  <c r="AS14" i="73"/>
  <c r="L16" i="73"/>
  <c r="BR22" i="73"/>
  <c r="CH22" i="73"/>
  <c r="CX22" i="73"/>
  <c r="E21" i="73"/>
  <c r="B22" i="74"/>
  <c r="B29" i="74"/>
  <c r="B51" i="74"/>
  <c r="H9" i="75"/>
  <c r="D12" i="75"/>
  <c r="B52" i="75"/>
  <c r="I52" i="75" s="1"/>
  <c r="B70" i="75"/>
  <c r="I70" i="75" s="1"/>
  <c r="B80" i="75"/>
  <c r="I80" i="75" s="1"/>
  <c r="B115" i="75"/>
  <c r="I115" i="75" s="1"/>
  <c r="K43" i="76"/>
  <c r="K48" i="76"/>
  <c r="E61" i="76"/>
  <c r="H73" i="76"/>
  <c r="E93" i="76"/>
  <c r="B103" i="76"/>
  <c r="L103" i="76" s="1"/>
  <c r="K105" i="76"/>
  <c r="B115" i="76"/>
  <c r="L115" i="76" s="1"/>
  <c r="J9" i="77"/>
  <c r="H48" i="77"/>
  <c r="H104" i="77"/>
  <c r="BX11" i="78"/>
  <c r="R9" i="78"/>
  <c r="DD11" i="78"/>
  <c r="E18" i="78"/>
  <c r="B20" i="79"/>
  <c r="BC22" i="73"/>
  <c r="BS22" i="73"/>
  <c r="CI22" i="73"/>
  <c r="CY22" i="73"/>
  <c r="B20" i="74"/>
  <c r="B38" i="74"/>
  <c r="F8" i="75"/>
  <c r="E12" i="75"/>
  <c r="H15" i="75"/>
  <c r="B57" i="75"/>
  <c r="I57" i="75" s="1"/>
  <c r="B62" i="75"/>
  <c r="I62" i="75" s="1"/>
  <c r="B51" i="76"/>
  <c r="L51" i="76" s="1"/>
  <c r="B66" i="76"/>
  <c r="L66" i="76" s="1"/>
  <c r="B76" i="76"/>
  <c r="L76" i="76" s="1"/>
  <c r="K110" i="76"/>
  <c r="E118" i="76"/>
  <c r="K120" i="76"/>
  <c r="K9" i="77"/>
  <c r="K10" i="77"/>
  <c r="D56" i="77"/>
  <c r="D73" i="77"/>
  <c r="H106" i="77"/>
  <c r="I28" i="77"/>
  <c r="BY11" i="78"/>
  <c r="CO11" i="78"/>
  <c r="DE11" i="78"/>
  <c r="AH15" i="78"/>
  <c r="AX15" i="78"/>
  <c r="BN15" i="78"/>
  <c r="CD15" i="78"/>
  <c r="CT15" i="78"/>
  <c r="DJ15" i="78"/>
  <c r="BB19" i="78"/>
  <c r="CX19" i="78"/>
  <c r="AO19" i="78"/>
  <c r="BE19" i="78"/>
  <c r="BU19" i="78"/>
  <c r="CK19" i="78"/>
  <c r="DA19" i="78"/>
  <c r="AE14" i="73"/>
  <c r="CA14" i="73"/>
  <c r="CQ14" i="73"/>
  <c r="CW14" i="73"/>
  <c r="B27" i="74"/>
  <c r="G8" i="75"/>
  <c r="C10" i="75"/>
  <c r="B42" i="75"/>
  <c r="I42" i="75" s="1"/>
  <c r="B65" i="75"/>
  <c r="I65" i="75" s="1"/>
  <c r="B98" i="75"/>
  <c r="I98" i="75" s="1"/>
  <c r="H61" i="76"/>
  <c r="E71" i="76"/>
  <c r="K73" i="76"/>
  <c r="K78" i="76"/>
  <c r="E86" i="76"/>
  <c r="H93" i="76"/>
  <c r="D39" i="77"/>
  <c r="B10" i="77"/>
  <c r="H52" i="77"/>
  <c r="D60" i="77"/>
  <c r="D62" i="77"/>
  <c r="D95" i="77"/>
  <c r="AT7" i="78"/>
  <c r="BJ7" i="78"/>
  <c r="BZ7" i="78"/>
  <c r="DF7" i="78"/>
  <c r="BZ11" i="78"/>
  <c r="CP11" i="78"/>
  <c r="DF11" i="78"/>
  <c r="CE15" i="78"/>
  <c r="CU15" i="78"/>
  <c r="DK15" i="78"/>
  <c r="D10" i="75"/>
  <c r="G12" i="75"/>
  <c r="B47" i="75"/>
  <c r="I47" i="75" s="1"/>
  <c r="B55" i="75"/>
  <c r="I55" i="75" s="1"/>
  <c r="B60" i="75"/>
  <c r="I60" i="75" s="1"/>
  <c r="B113" i="75"/>
  <c r="I113" i="75" s="1"/>
  <c r="T13" i="78"/>
  <c r="H10" i="79"/>
  <c r="B32" i="75"/>
  <c r="I32" i="75" s="1"/>
  <c r="E10" i="75"/>
  <c r="B50" i="75"/>
  <c r="I50" i="75" s="1"/>
  <c r="B68" i="75"/>
  <c r="I68" i="75" s="1"/>
  <c r="B78" i="75"/>
  <c r="I78" i="75" s="1"/>
  <c r="B101" i="75"/>
  <c r="I101" i="75" s="1"/>
  <c r="B116" i="75"/>
  <c r="I116" i="75" s="1"/>
  <c r="J11" i="76"/>
  <c r="K56" i="76"/>
  <c r="E59" i="76"/>
  <c r="H73" i="77"/>
  <c r="H114" i="77"/>
  <c r="D13" i="78"/>
  <c r="H17" i="78"/>
  <c r="C9" i="79"/>
  <c r="I33" i="79"/>
  <c r="J33" i="79" s="1"/>
  <c r="I68" i="79"/>
  <c r="J68" i="79" s="1"/>
  <c r="F20" i="79"/>
  <c r="C9" i="75"/>
  <c r="F11" i="75"/>
  <c r="B40" i="75"/>
  <c r="I40" i="75" s="1"/>
  <c r="B83" i="75"/>
  <c r="I83" i="75" s="1"/>
  <c r="B96" i="75"/>
  <c r="I96" i="75" s="1"/>
  <c r="B106" i="75"/>
  <c r="I106" i="75" s="1"/>
  <c r="B111" i="75"/>
  <c r="I111" i="75" s="1"/>
  <c r="H34" i="76"/>
  <c r="B37" i="76"/>
  <c r="L37" i="76" s="1"/>
  <c r="E42" i="76"/>
  <c r="H54" i="76"/>
  <c r="E57" i="76"/>
  <c r="H59" i="76"/>
  <c r="H64" i="76"/>
  <c r="E84" i="76"/>
  <c r="E91" i="76"/>
  <c r="H106" i="76"/>
  <c r="H111" i="76"/>
  <c r="H121" i="76"/>
  <c r="I8" i="77"/>
  <c r="G9" i="77"/>
  <c r="B12" i="77"/>
  <c r="H60" i="77"/>
  <c r="D68" i="77"/>
  <c r="D79" i="77"/>
  <c r="D90" i="77"/>
  <c r="D103" i="77"/>
  <c r="C6" i="78"/>
  <c r="G6" i="78"/>
  <c r="BL7" i="78"/>
  <c r="O6" i="78"/>
  <c r="S6" i="78"/>
  <c r="W6" i="78"/>
  <c r="G8" i="79"/>
  <c r="D9" i="79"/>
  <c r="G20" i="79"/>
  <c r="E8" i="75"/>
  <c r="B99" i="75"/>
  <c r="I99" i="75" s="1"/>
  <c r="B114" i="75"/>
  <c r="I114" i="75" s="1"/>
  <c r="H74" i="76"/>
  <c r="E99" i="76"/>
  <c r="B119" i="76"/>
  <c r="L119" i="76" s="1"/>
  <c r="D32" i="77"/>
  <c r="H41" i="77"/>
  <c r="H45" i="77"/>
  <c r="H75" i="77"/>
  <c r="D83" i="77"/>
  <c r="D107" i="77"/>
  <c r="CE11" i="78"/>
  <c r="DK11" i="78"/>
  <c r="AN15" i="78"/>
  <c r="BD15" i="78"/>
  <c r="M13" i="78"/>
  <c r="CJ15" i="78"/>
  <c r="CZ15" i="78"/>
  <c r="B14" i="78"/>
  <c r="R14" i="78"/>
  <c r="B21" i="74"/>
  <c r="B59" i="74"/>
  <c r="J59" i="74" s="1"/>
  <c r="B38" i="75"/>
  <c r="I38" i="75" s="1"/>
  <c r="B48" i="75"/>
  <c r="I48" i="75" s="1"/>
  <c r="B66" i="75"/>
  <c r="I66" i="75" s="1"/>
  <c r="B84" i="75"/>
  <c r="I84" i="75" s="1"/>
  <c r="E45" i="76"/>
  <c r="H52" i="76"/>
  <c r="E67" i="76"/>
  <c r="B74" i="76"/>
  <c r="L74" i="76" s="1"/>
  <c r="K79" i="76"/>
  <c r="E82" i="76"/>
  <c r="H94" i="76"/>
  <c r="H104" i="76"/>
  <c r="K116" i="76"/>
  <c r="D34" i="77"/>
  <c r="F12" i="77"/>
  <c r="H68" i="77"/>
  <c r="D72" i="77"/>
  <c r="H101" i="77"/>
  <c r="D120" i="77"/>
  <c r="D122" i="77"/>
  <c r="H5" i="78"/>
  <c r="Q10" i="78"/>
  <c r="U13" i="78"/>
  <c r="N17" i="78"/>
  <c r="R17" i="78"/>
  <c r="G18" i="78"/>
  <c r="O18" i="78"/>
  <c r="S18" i="78"/>
  <c r="W18" i="78"/>
  <c r="C8" i="79"/>
  <c r="B10" i="79"/>
  <c r="B60" i="76"/>
  <c r="L60" i="76" s="1"/>
  <c r="D6" i="78"/>
  <c r="L6" i="78"/>
  <c r="P6" i="78"/>
  <c r="T6" i="78"/>
  <c r="AI15" i="78"/>
  <c r="AY15" i="78"/>
  <c r="BO15" i="78"/>
  <c r="I45" i="72"/>
  <c r="J45" i="72" s="1"/>
  <c r="AO15" i="78"/>
  <c r="BE15" i="78"/>
  <c r="BU15" i="78"/>
  <c r="AE15" i="78"/>
  <c r="AU15" i="78"/>
  <c r="BK15" i="78"/>
  <c r="I53" i="72"/>
  <c r="J53" i="72" s="1"/>
  <c r="AB15" i="78"/>
  <c r="BH15" i="78"/>
  <c r="C14" i="78"/>
  <c r="G14" i="78"/>
  <c r="E9" i="72"/>
  <c r="E13" i="72"/>
  <c r="G13" i="72"/>
  <c r="D12" i="73"/>
  <c r="J13" i="78"/>
  <c r="I37" i="72"/>
  <c r="J37" i="72" s="1"/>
  <c r="D16" i="73"/>
  <c r="AD15" i="78"/>
  <c r="AT15" i="78"/>
  <c r="BJ15" i="78"/>
  <c r="D12" i="72"/>
  <c r="F14" i="72"/>
  <c r="I52" i="72"/>
  <c r="J52" i="72" s="1"/>
  <c r="E4" i="73"/>
  <c r="AN6" i="73"/>
  <c r="H9" i="73"/>
  <c r="L9" i="73"/>
  <c r="P9" i="73"/>
  <c r="T9" i="73"/>
  <c r="E17" i="73"/>
  <c r="I17" i="73"/>
  <c r="H9" i="72"/>
  <c r="F12" i="72"/>
  <c r="G11" i="72"/>
  <c r="AQ18" i="73"/>
  <c r="H8" i="72"/>
  <c r="I57" i="72"/>
  <c r="J57" i="72" s="1"/>
  <c r="Z6" i="73"/>
  <c r="AP6" i="73"/>
  <c r="BF6" i="73"/>
  <c r="BV6" i="73"/>
  <c r="CL6" i="73"/>
  <c r="U4" i="73"/>
  <c r="B8" i="73"/>
  <c r="F16" i="73"/>
  <c r="G8" i="72"/>
  <c r="B9" i="72"/>
  <c r="H15" i="72"/>
  <c r="F29" i="72"/>
  <c r="AA6" i="73"/>
  <c r="AQ6" i="73"/>
  <c r="BG6" i="73"/>
  <c r="BW6" i="73"/>
  <c r="CM6" i="73"/>
  <c r="DC6" i="73"/>
  <c r="B5" i="73"/>
  <c r="F5" i="73"/>
  <c r="N5" i="73"/>
  <c r="R5" i="73"/>
  <c r="V5" i="73"/>
  <c r="D8" i="73"/>
  <c r="G13" i="73"/>
  <c r="C14" i="72"/>
  <c r="G10" i="72"/>
  <c r="C9" i="72"/>
  <c r="B13" i="72"/>
  <c r="B15" i="72"/>
  <c r="F8" i="73"/>
  <c r="E9" i="73"/>
  <c r="Q9" i="73"/>
  <c r="U9" i="73"/>
  <c r="DG14" i="73"/>
  <c r="I46" i="72"/>
  <c r="J46" i="72" s="1"/>
  <c r="C12" i="73"/>
  <c r="G12" i="73"/>
  <c r="K12" i="73"/>
  <c r="W12" i="73"/>
  <c r="L13" i="73"/>
  <c r="P13" i="73"/>
  <c r="B29" i="72"/>
  <c r="C5" i="73"/>
  <c r="G5" i="73"/>
  <c r="K5" i="73"/>
  <c r="W5" i="73"/>
  <c r="AQ10" i="73"/>
  <c r="F9" i="73"/>
  <c r="V9" i="73"/>
  <c r="I51" i="72"/>
  <c r="J51" i="72" s="1"/>
  <c r="C29" i="72"/>
  <c r="DL14" i="73"/>
  <c r="C10" i="72"/>
  <c r="I35" i="72"/>
  <c r="J35" i="72" s="1"/>
  <c r="CG14" i="73"/>
  <c r="M13" i="73"/>
  <c r="Q13" i="73"/>
  <c r="P16" i="73"/>
  <c r="CF18" i="73"/>
  <c r="C4" i="73"/>
  <c r="S4" i="73"/>
  <c r="J9" i="73"/>
  <c r="N9" i="73"/>
  <c r="R9" i="73"/>
  <c r="U13" i="73"/>
  <c r="J16" i="73"/>
  <c r="D5" i="73"/>
  <c r="H5" i="73"/>
  <c r="L5" i="73"/>
  <c r="P5" i="73"/>
  <c r="T5" i="73"/>
  <c r="BS14" i="73"/>
  <c r="D10" i="72"/>
  <c r="C11" i="72"/>
  <c r="G12" i="72"/>
  <c r="H14" i="72"/>
  <c r="BB6" i="73"/>
  <c r="BR6" i="73"/>
  <c r="CH6" i="73"/>
  <c r="CX6" i="73"/>
  <c r="N12" i="73"/>
  <c r="E12" i="73"/>
  <c r="BT14" i="73"/>
  <c r="Q12" i="73"/>
  <c r="CZ14" i="73"/>
  <c r="O16" i="73"/>
  <c r="E12" i="72"/>
  <c r="H10" i="72"/>
  <c r="I40" i="72"/>
  <c r="J40" i="72" s="1"/>
  <c r="F11" i="72"/>
  <c r="H12" i="72"/>
  <c r="C15" i="72"/>
  <c r="H29" i="72"/>
  <c r="BU14" i="73"/>
  <c r="DA14" i="73"/>
  <c r="BY14" i="73"/>
  <c r="R13" i="73"/>
  <c r="V13" i="73"/>
  <c r="Q16" i="73"/>
  <c r="I16" i="73"/>
  <c r="U16" i="73"/>
  <c r="F8" i="72"/>
  <c r="I36" i="72"/>
  <c r="J36" i="72" s="1"/>
  <c r="G9" i="72"/>
  <c r="F15" i="72"/>
  <c r="E5" i="73"/>
  <c r="I5" i="73"/>
  <c r="M5" i="73"/>
  <c r="Q5" i="73"/>
  <c r="U5" i="73"/>
  <c r="T16" i="73"/>
  <c r="B43" i="74"/>
  <c r="H10" i="75"/>
  <c r="B40" i="76"/>
  <c r="L40" i="76" s="1"/>
  <c r="G11" i="76"/>
  <c r="E80" i="76"/>
  <c r="B90" i="76"/>
  <c r="L90" i="76" s="1"/>
  <c r="B112" i="76"/>
  <c r="L112" i="76" s="1"/>
  <c r="B114" i="76"/>
  <c r="L114" i="76" s="1"/>
  <c r="B116" i="76"/>
  <c r="L116" i="76" s="1"/>
  <c r="K8" i="77"/>
  <c r="J10" i="77"/>
  <c r="C13" i="77"/>
  <c r="C14" i="77"/>
  <c r="H71" i="77"/>
  <c r="H78" i="77"/>
  <c r="C28" i="77"/>
  <c r="H118" i="77"/>
  <c r="Q9" i="78"/>
  <c r="M14" i="78"/>
  <c r="J17" i="78"/>
  <c r="AU19" i="78"/>
  <c r="BK19" i="78"/>
  <c r="CA19" i="78"/>
  <c r="CQ19" i="78"/>
  <c r="DG19" i="78"/>
  <c r="BI19" i="78"/>
  <c r="F8" i="79"/>
  <c r="I38" i="79"/>
  <c r="J38" i="79" s="1"/>
  <c r="I56" i="79"/>
  <c r="J56" i="79" s="1"/>
  <c r="I58" i="79"/>
  <c r="J58" i="79" s="1"/>
  <c r="B41" i="74"/>
  <c r="K31" i="76"/>
  <c r="K35" i="76"/>
  <c r="B59" i="76"/>
  <c r="L59" i="76" s="1"/>
  <c r="H101" i="76"/>
  <c r="H118" i="76"/>
  <c r="I7" i="77"/>
  <c r="E8" i="77"/>
  <c r="K13" i="77"/>
  <c r="BP7" i="78"/>
  <c r="CF7" i="78"/>
  <c r="CV7" i="78"/>
  <c r="DL7" i="78"/>
  <c r="BT7" i="78"/>
  <c r="CZ11" i="78"/>
  <c r="DE15" i="78"/>
  <c r="B39" i="74"/>
  <c r="G11" i="75"/>
  <c r="F14" i="75"/>
  <c r="J7" i="76"/>
  <c r="I11" i="76"/>
  <c r="H67" i="76"/>
  <c r="B72" i="76"/>
  <c r="L72" i="76" s="1"/>
  <c r="K90" i="76"/>
  <c r="B99" i="76"/>
  <c r="L99" i="76" s="1"/>
  <c r="B122" i="76"/>
  <c r="L122" i="76" s="1"/>
  <c r="C7" i="77"/>
  <c r="F8" i="77"/>
  <c r="H47" i="77"/>
  <c r="I11" i="77"/>
  <c r="D51" i="77"/>
  <c r="E13" i="77"/>
  <c r="D96" i="77"/>
  <c r="E28" i="77"/>
  <c r="B28" i="77"/>
  <c r="BA7" i="78"/>
  <c r="BQ7" i="78"/>
  <c r="CG7" i="78"/>
  <c r="CW7" i="78"/>
  <c r="DM7" i="78"/>
  <c r="AW7" i="78"/>
  <c r="BM7" i="78"/>
  <c r="CC7" i="78"/>
  <c r="CS7" i="78"/>
  <c r="DI7" i="78"/>
  <c r="I36" i="79"/>
  <c r="J36" i="79" s="1"/>
  <c r="I54" i="79"/>
  <c r="J54" i="79" s="1"/>
  <c r="I74" i="79"/>
  <c r="J74" i="79" s="1"/>
  <c r="B20" i="73"/>
  <c r="N20" i="73"/>
  <c r="R20" i="73"/>
  <c r="J21" i="73"/>
  <c r="N21" i="73"/>
  <c r="R21" i="73"/>
  <c r="B37" i="74"/>
  <c r="F12" i="75"/>
  <c r="B32" i="76"/>
  <c r="L32" i="76" s="1"/>
  <c r="B34" i="76"/>
  <c r="L34" i="76" s="1"/>
  <c r="K67" i="76"/>
  <c r="B87" i="76"/>
  <c r="L87" i="76" s="1"/>
  <c r="B91" i="76"/>
  <c r="L91" i="76" s="1"/>
  <c r="I28" i="76"/>
  <c r="G8" i="77"/>
  <c r="B9" i="77"/>
  <c r="J12" i="77"/>
  <c r="F28" i="77"/>
  <c r="BB7" i="78"/>
  <c r="BR7" i="78"/>
  <c r="CH7" i="78"/>
  <c r="CX7" i="78"/>
  <c r="CL11" i="78"/>
  <c r="DB11" i="78"/>
  <c r="C13" i="78"/>
  <c r="G13" i="78"/>
  <c r="K13" i="78"/>
  <c r="S13" i="78"/>
  <c r="W13" i="78"/>
  <c r="G17" i="78"/>
  <c r="BL19" i="78"/>
  <c r="CB19" i="78"/>
  <c r="S17" i="78"/>
  <c r="W17" i="78"/>
  <c r="C20" i="79"/>
  <c r="AM18" i="73"/>
  <c r="T17" i="73"/>
  <c r="AA22" i="73"/>
  <c r="AQ22" i="73"/>
  <c r="B35" i="74"/>
  <c r="F10" i="75"/>
  <c r="F7" i="76"/>
  <c r="E36" i="76"/>
  <c r="H38" i="76"/>
  <c r="H44" i="76"/>
  <c r="E49" i="76"/>
  <c r="E53" i="76"/>
  <c r="E70" i="76"/>
  <c r="H72" i="76"/>
  <c r="K82" i="76"/>
  <c r="H99" i="76"/>
  <c r="B104" i="76"/>
  <c r="L104" i="76" s="1"/>
  <c r="B108" i="76"/>
  <c r="L108" i="76" s="1"/>
  <c r="E121" i="76"/>
  <c r="E29" i="76" s="1"/>
  <c r="K122" i="76"/>
  <c r="E7" i="77"/>
  <c r="H37" i="77"/>
  <c r="K11" i="77"/>
  <c r="D53" i="77"/>
  <c r="K12" i="77"/>
  <c r="D65" i="77"/>
  <c r="H89" i="77"/>
  <c r="H94" i="77"/>
  <c r="G28" i="77"/>
  <c r="J5" i="78"/>
  <c r="CM11" i="78"/>
  <c r="DC11" i="78"/>
  <c r="AG15" i="78"/>
  <c r="AW15" i="78"/>
  <c r="BM15" i="78"/>
  <c r="CC15" i="78"/>
  <c r="CS15" i="78"/>
  <c r="DI15" i="78"/>
  <c r="F14" i="78"/>
  <c r="K14" i="78"/>
  <c r="N14" i="78"/>
  <c r="V14" i="78"/>
  <c r="AW19" i="78"/>
  <c r="BM19" i="78"/>
  <c r="CC19" i="78"/>
  <c r="CS19" i="78"/>
  <c r="DI19" i="78"/>
  <c r="BY19" i="78"/>
  <c r="I52" i="79"/>
  <c r="J52" i="79" s="1"/>
  <c r="I70" i="79"/>
  <c r="J70" i="79" s="1"/>
  <c r="D20" i="79"/>
  <c r="Q17" i="73"/>
  <c r="CJ7" i="78"/>
  <c r="I27" i="79"/>
  <c r="J27" i="79" s="1"/>
  <c r="I49" i="79"/>
  <c r="J49" i="79" s="1"/>
  <c r="AC22" i="73"/>
  <c r="AS22" i="73"/>
  <c r="H32" i="76"/>
  <c r="H36" i="76"/>
  <c r="K44" i="76"/>
  <c r="E47" i="76"/>
  <c r="H53" i="76"/>
  <c r="E68" i="76"/>
  <c r="H70" i="76"/>
  <c r="H76" i="76"/>
  <c r="E81" i="76"/>
  <c r="E85" i="76"/>
  <c r="D41" i="77"/>
  <c r="H63" i="77"/>
  <c r="D67" i="77"/>
  <c r="H77" i="77"/>
  <c r="D112" i="77"/>
  <c r="D114" i="77"/>
  <c r="D121" i="77"/>
  <c r="I29" i="79"/>
  <c r="J29" i="79" s="1"/>
  <c r="U17" i="73"/>
  <c r="C15" i="75"/>
  <c r="K42" i="76"/>
  <c r="G12" i="76"/>
  <c r="E64" i="76"/>
  <c r="E66" i="76"/>
  <c r="E119" i="76"/>
  <c r="D48" i="77"/>
  <c r="AZ19" i="78"/>
  <c r="BP19" i="78"/>
  <c r="CF19" i="78"/>
  <c r="CV19" i="78"/>
  <c r="DL19" i="78"/>
  <c r="D10" i="79"/>
  <c r="I43" i="79"/>
  <c r="J43" i="79" s="1"/>
  <c r="AE22" i="73"/>
  <c r="AU22" i="73"/>
  <c r="K21" i="73"/>
  <c r="O21" i="73"/>
  <c r="S21" i="73"/>
  <c r="W21" i="73"/>
  <c r="C12" i="75"/>
  <c r="D14" i="75"/>
  <c r="B43" i="76"/>
  <c r="L43" i="76" s="1"/>
  <c r="F10" i="76"/>
  <c r="H68" i="76"/>
  <c r="K70" i="76"/>
  <c r="K76" i="76"/>
  <c r="E79" i="76"/>
  <c r="H85" i="76"/>
  <c r="E100" i="76"/>
  <c r="H102" i="76"/>
  <c r="H108" i="76"/>
  <c r="E113" i="76"/>
  <c r="E117" i="76"/>
  <c r="H39" i="77"/>
  <c r="D43" i="77"/>
  <c r="D88" i="77"/>
  <c r="H105" i="77"/>
  <c r="H110" i="77"/>
  <c r="BA19" i="78"/>
  <c r="BQ19" i="78"/>
  <c r="CG19" i="78"/>
  <c r="CW19" i="78"/>
  <c r="DM19" i="78"/>
  <c r="CO19" i="78"/>
  <c r="E10" i="79"/>
  <c r="I45" i="79"/>
  <c r="J45" i="79" s="1"/>
  <c r="AF22" i="73"/>
  <c r="AV22" i="73"/>
  <c r="I9" i="76"/>
  <c r="K34" i="76"/>
  <c r="D10" i="76"/>
  <c r="H51" i="76"/>
  <c r="B56" i="76"/>
  <c r="L56" i="76" s="1"/>
  <c r="E73" i="76"/>
  <c r="K74" i="76"/>
  <c r="B83" i="76"/>
  <c r="L83" i="76" s="1"/>
  <c r="K87" i="76"/>
  <c r="K91" i="76"/>
  <c r="E94" i="76"/>
  <c r="E96" i="76"/>
  <c r="E98" i="76"/>
  <c r="B106" i="76"/>
  <c r="L106" i="76" s="1"/>
  <c r="D28" i="76"/>
  <c r="F9" i="77"/>
  <c r="C10" i="77"/>
  <c r="H46" i="77"/>
  <c r="H79" i="77"/>
  <c r="R5" i="78"/>
  <c r="V5" i="78"/>
  <c r="CZ7" i="78"/>
  <c r="S9" i="78"/>
  <c r="O10" i="78"/>
  <c r="S10" i="78"/>
  <c r="W10" i="78"/>
  <c r="N13" i="78"/>
  <c r="L13" i="78"/>
  <c r="P17" i="78"/>
  <c r="I18" i="78"/>
  <c r="Q18" i="78"/>
  <c r="U18" i="78"/>
  <c r="H8" i="79"/>
  <c r="F10" i="79"/>
  <c r="I59" i="79"/>
  <c r="J59" i="79" s="1"/>
  <c r="G9" i="76"/>
  <c r="H45" i="76"/>
  <c r="I10" i="76"/>
  <c r="K51" i="76"/>
  <c r="E77" i="76"/>
  <c r="H79" i="76"/>
  <c r="H96" i="76"/>
  <c r="H100" i="76"/>
  <c r="K102" i="76"/>
  <c r="K108" i="76"/>
  <c r="E111" i="76"/>
  <c r="H117" i="76"/>
  <c r="H86" i="77"/>
  <c r="H112" i="77"/>
  <c r="AJ15" i="78"/>
  <c r="BP15" i="78"/>
  <c r="CF15" i="78"/>
  <c r="CV15" i="78"/>
  <c r="DL15" i="78"/>
  <c r="E9" i="79"/>
  <c r="I61" i="79"/>
  <c r="J61" i="79" s="1"/>
  <c r="E37" i="76"/>
  <c r="K66" i="76"/>
  <c r="B92" i="76"/>
  <c r="L92" i="76" s="1"/>
  <c r="I9" i="77"/>
  <c r="E10" i="77"/>
  <c r="G13" i="77"/>
  <c r="F14" i="77"/>
  <c r="D97" i="77"/>
  <c r="AK15" i="78"/>
  <c r="BA15" i="78"/>
  <c r="BQ15" i="78"/>
  <c r="CG15" i="78"/>
  <c r="CW15" i="78"/>
  <c r="DM15" i="78"/>
  <c r="T17" i="78"/>
  <c r="I75" i="79"/>
  <c r="J75" i="79" s="1"/>
  <c r="AI22" i="73"/>
  <c r="AY22" i="73"/>
  <c r="D7" i="76"/>
  <c r="D33" i="77"/>
  <c r="C9" i="77"/>
  <c r="F10" i="77"/>
  <c r="H55" i="77"/>
  <c r="D59" i="77"/>
  <c r="G14" i="77"/>
  <c r="D104" i="77"/>
  <c r="BG7" i="78"/>
  <c r="BW7" i="78"/>
  <c r="CM7" i="78"/>
  <c r="DC7" i="78"/>
  <c r="V17" i="78"/>
  <c r="I24" i="79"/>
  <c r="J24" i="79" s="1"/>
  <c r="I26" i="79"/>
  <c r="J26" i="79" s="1"/>
  <c r="F9" i="79"/>
  <c r="I66" i="79"/>
  <c r="J66" i="79" s="1"/>
  <c r="I77" i="79"/>
  <c r="J77" i="79" s="1"/>
  <c r="F20" i="73"/>
  <c r="AJ22" i="73"/>
  <c r="B49" i="74"/>
  <c r="G9" i="75"/>
  <c r="F13" i="76"/>
  <c r="F8" i="76"/>
  <c r="J10" i="76"/>
  <c r="E69" i="76"/>
  <c r="H88" i="76"/>
  <c r="H115" i="76"/>
  <c r="G7" i="77"/>
  <c r="D40" i="77"/>
  <c r="G10" i="77"/>
  <c r="H57" i="77"/>
  <c r="J14" i="77"/>
  <c r="H95" i="77"/>
  <c r="D99" i="77"/>
  <c r="F6" i="78"/>
  <c r="V6" i="78"/>
  <c r="BD7" i="78"/>
  <c r="P10" i="78"/>
  <c r="T10" i="78"/>
  <c r="Z15" i="78"/>
  <c r="AP15" i="78"/>
  <c r="BF15" i="78"/>
  <c r="BV15" i="78"/>
  <c r="CL15" i="78"/>
  <c r="DB15" i="78"/>
  <c r="E17" i="78"/>
  <c r="I17" i="78"/>
  <c r="M17" i="78"/>
  <c r="Q17" i="78"/>
  <c r="U17" i="78"/>
  <c r="J20" i="73"/>
  <c r="B35" i="76"/>
  <c r="L35" i="76" s="1"/>
  <c r="G8" i="76"/>
  <c r="C10" i="76"/>
  <c r="E48" i="76"/>
  <c r="E50" i="76"/>
  <c r="I13" i="76"/>
  <c r="G13" i="76"/>
  <c r="B82" i="76"/>
  <c r="L82" i="76" s="1"/>
  <c r="B84" i="76"/>
  <c r="L84" i="76" s="1"/>
  <c r="B101" i="76"/>
  <c r="L101" i="76" s="1"/>
  <c r="E103" i="76"/>
  <c r="K115" i="76"/>
  <c r="H31" i="77"/>
  <c r="E9" i="77"/>
  <c r="K14" i="77"/>
  <c r="CG11" i="78"/>
  <c r="CW11" i="78"/>
  <c r="DM11" i="78"/>
  <c r="AA15" i="78"/>
  <c r="AQ15" i="78"/>
  <c r="BG15" i="78"/>
  <c r="BW15" i="78"/>
  <c r="CM15" i="78"/>
  <c r="DC15" i="78"/>
  <c r="E14" i="78"/>
  <c r="I14" i="78"/>
  <c r="Q14" i="78"/>
  <c r="U14" i="78"/>
  <c r="AQ19" i="78"/>
  <c r="BG19" i="78"/>
  <c r="BW19" i="78"/>
  <c r="CM19" i="78"/>
  <c r="DC19" i="78"/>
  <c r="J18" i="78"/>
  <c r="I22" i="79"/>
  <c r="J22" i="79" s="1"/>
  <c r="D8" i="79"/>
  <c r="I40" i="79"/>
  <c r="J40" i="79" s="1"/>
  <c r="I42" i="79"/>
  <c r="J42" i="79" s="1"/>
  <c r="AL22" i="73"/>
  <c r="B45" i="74"/>
  <c r="J8" i="76"/>
  <c r="I12" i="76"/>
  <c r="E63" i="76"/>
  <c r="H69" i="76"/>
  <c r="E97" i="76"/>
  <c r="E101" i="76"/>
  <c r="I10" i="77"/>
  <c r="B13" i="77"/>
  <c r="I13" i="77"/>
  <c r="B14" i="77"/>
  <c r="D115" i="77"/>
  <c r="G5" i="78"/>
  <c r="W5" i="78"/>
  <c r="P9" i="78"/>
  <c r="B13" i="78"/>
  <c r="R13" i="78"/>
  <c r="AT19" i="78"/>
  <c r="BJ19" i="78"/>
  <c r="BZ19" i="78"/>
  <c r="R18" i="78"/>
  <c r="DF19" i="78"/>
  <c r="H20" i="79"/>
  <c r="I31" i="79"/>
  <c r="J31" i="79" s="1"/>
  <c r="I47" i="79"/>
  <c r="J47" i="79" s="1"/>
  <c r="I63" i="79"/>
  <c r="J63" i="79" s="1"/>
  <c r="I72" i="79"/>
  <c r="B9" i="79"/>
  <c r="I35" i="79"/>
  <c r="J35" i="79" s="1"/>
  <c r="I51" i="79"/>
  <c r="J51" i="79" s="1"/>
  <c r="I67" i="79"/>
  <c r="J67" i="79" s="1"/>
  <c r="I28" i="79"/>
  <c r="I44" i="79"/>
  <c r="J44" i="79" s="1"/>
  <c r="I60" i="79"/>
  <c r="J60" i="79" s="1"/>
  <c r="I76" i="79"/>
  <c r="I37" i="79"/>
  <c r="J37" i="79" s="1"/>
  <c r="I53" i="79"/>
  <c r="J53" i="79" s="1"/>
  <c r="I69" i="79"/>
  <c r="J69" i="79" s="1"/>
  <c r="I30" i="79"/>
  <c r="J30" i="79" s="1"/>
  <c r="I46" i="79"/>
  <c r="J46" i="79" s="1"/>
  <c r="I62" i="79"/>
  <c r="J62" i="79" s="1"/>
  <c r="I23" i="79"/>
  <c r="J23" i="79" s="1"/>
  <c r="I39" i="79"/>
  <c r="J39" i="79" s="1"/>
  <c r="I55" i="79"/>
  <c r="J55" i="79" s="1"/>
  <c r="I71" i="79"/>
  <c r="J71" i="79" s="1"/>
  <c r="I32" i="79"/>
  <c r="J32" i="79" s="1"/>
  <c r="I48" i="79"/>
  <c r="J48" i="79" s="1"/>
  <c r="I64" i="79"/>
  <c r="J64" i="79" s="1"/>
  <c r="I25" i="79"/>
  <c r="I41" i="79"/>
  <c r="J41" i="79" s="1"/>
  <c r="I57" i="79"/>
  <c r="J57" i="79" s="1"/>
  <c r="I73" i="79"/>
  <c r="J73" i="79" s="1"/>
  <c r="B8" i="79"/>
  <c r="I34" i="79"/>
  <c r="J34" i="79" s="1"/>
  <c r="I50" i="79"/>
  <c r="J50" i="79" s="1"/>
  <c r="L5" i="78"/>
  <c r="V9" i="78"/>
  <c r="P13" i="78"/>
  <c r="L14" i="78"/>
  <c r="F18" i="78"/>
  <c r="O13" i="78"/>
  <c r="K6" i="78"/>
  <c r="W9" i="78"/>
  <c r="U10" i="78"/>
  <c r="Q13" i="78"/>
  <c r="K17" i="78"/>
  <c r="V18" i="78"/>
  <c r="K5" i="78"/>
  <c r="N5" i="78"/>
  <c r="CN7" i="78"/>
  <c r="DD7" i="78"/>
  <c r="CH11" i="78"/>
  <c r="P14" i="78"/>
  <c r="AV15" i="78"/>
  <c r="BL15" i="78"/>
  <c r="CR15" i="78"/>
  <c r="DH15" i="78"/>
  <c r="L17" i="78"/>
  <c r="AP19" i="78"/>
  <c r="BF19" i="78"/>
  <c r="BV19" i="78"/>
  <c r="CL19" i="78"/>
  <c r="DB19" i="78"/>
  <c r="O5" i="78"/>
  <c r="K18" i="78"/>
  <c r="O17" i="78"/>
  <c r="DH7" i="78"/>
  <c r="D14" i="78"/>
  <c r="CP19" i="78"/>
  <c r="S5" i="78"/>
  <c r="AV7" i="78"/>
  <c r="CR7" i="78"/>
  <c r="N18" i="78"/>
  <c r="T5" i="78"/>
  <c r="AX7" i="78"/>
  <c r="DJ7" i="78"/>
  <c r="N9" i="78"/>
  <c r="CN11" i="78"/>
  <c r="H13" i="78"/>
  <c r="BR15" i="78"/>
  <c r="AV19" i="78"/>
  <c r="CR19" i="78"/>
  <c r="DH19" i="78"/>
  <c r="CB7" i="78"/>
  <c r="T14" i="78"/>
  <c r="AZ15" i="78"/>
  <c r="O9" i="78"/>
  <c r="I13" i="78"/>
  <c r="AZ7" i="78"/>
  <c r="BT15" i="78"/>
  <c r="CR11" i="78"/>
  <c r="J14" i="78"/>
  <c r="F7" i="77"/>
  <c r="J13" i="77"/>
  <c r="J8" i="77"/>
  <c r="H54" i="77"/>
  <c r="H62" i="77"/>
  <c r="D64" i="77"/>
  <c r="F13" i="77"/>
  <c r="F12" i="76"/>
  <c r="B46" i="76"/>
  <c r="L46" i="76" s="1"/>
  <c r="B62" i="76"/>
  <c r="L62" i="76" s="1"/>
  <c r="B78" i="76"/>
  <c r="L78" i="76" s="1"/>
  <c r="B94" i="76"/>
  <c r="L94" i="76" s="1"/>
  <c r="B110" i="76"/>
  <c r="L110" i="76" s="1"/>
  <c r="C8" i="76"/>
  <c r="C28" i="76"/>
  <c r="B33" i="76"/>
  <c r="K38" i="76"/>
  <c r="E40" i="76"/>
  <c r="H47" i="76"/>
  <c r="B49" i="76"/>
  <c r="K54" i="76"/>
  <c r="E56" i="76"/>
  <c r="B65" i="76"/>
  <c r="L65" i="76" s="1"/>
  <c r="E72" i="76"/>
  <c r="B81" i="76"/>
  <c r="L81" i="76" s="1"/>
  <c r="E88" i="76"/>
  <c r="B97" i="76"/>
  <c r="L97" i="76" s="1"/>
  <c r="E104" i="76"/>
  <c r="B113" i="76"/>
  <c r="L113" i="76" s="1"/>
  <c r="K118" i="76"/>
  <c r="E120" i="76"/>
  <c r="H37" i="76"/>
  <c r="B39" i="76"/>
  <c r="L39" i="76" s="1"/>
  <c r="E46" i="76"/>
  <c r="B55" i="76"/>
  <c r="L55" i="76" s="1"/>
  <c r="B71" i="76"/>
  <c r="L71" i="76" s="1"/>
  <c r="F28" i="76"/>
  <c r="E33" i="76"/>
  <c r="K47" i="76"/>
  <c r="B58" i="76"/>
  <c r="L58" i="76" s="1"/>
  <c r="F11" i="76"/>
  <c r="B45" i="76"/>
  <c r="K50" i="76"/>
  <c r="B61" i="76"/>
  <c r="L61" i="76" s="1"/>
  <c r="B77" i="76"/>
  <c r="L77" i="76" s="1"/>
  <c r="B93" i="76"/>
  <c r="L93" i="76" s="1"/>
  <c r="B109" i="76"/>
  <c r="L109" i="76" s="1"/>
  <c r="C13" i="76"/>
  <c r="B38" i="76"/>
  <c r="L38" i="76" s="1"/>
  <c r="B54" i="76"/>
  <c r="B70" i="76"/>
  <c r="L70" i="76" s="1"/>
  <c r="B86" i="76"/>
  <c r="L86" i="76" s="1"/>
  <c r="B102" i="76"/>
  <c r="L102" i="76" s="1"/>
  <c r="B118" i="76"/>
  <c r="L118" i="76" s="1"/>
  <c r="B41" i="76"/>
  <c r="B57" i="76"/>
  <c r="B73" i="76"/>
  <c r="L73" i="76" s="1"/>
  <c r="B89" i="76"/>
  <c r="L89" i="76" s="1"/>
  <c r="B105" i="76"/>
  <c r="L105" i="76" s="1"/>
  <c r="B121" i="76"/>
  <c r="B31" i="76"/>
  <c r="L31" i="76" s="1"/>
  <c r="B47" i="76"/>
  <c r="L47" i="76" s="1"/>
  <c r="B63" i="76"/>
  <c r="L63" i="76" s="1"/>
  <c r="B79" i="76"/>
  <c r="L79" i="76" s="1"/>
  <c r="B95" i="76"/>
  <c r="L95" i="76" s="1"/>
  <c r="B111" i="76"/>
  <c r="L111" i="76" s="1"/>
  <c r="C9" i="76"/>
  <c r="C12" i="76"/>
  <c r="C8" i="75"/>
  <c r="C14" i="75"/>
  <c r="C11" i="75"/>
  <c r="C13" i="75"/>
  <c r="D9" i="75"/>
  <c r="D11" i="75"/>
  <c r="D13" i="75"/>
  <c r="D15" i="75"/>
  <c r="E9" i="75"/>
  <c r="E11" i="75"/>
  <c r="E13" i="75"/>
  <c r="E15" i="75"/>
  <c r="F4" i="73"/>
  <c r="H4" i="73"/>
  <c r="AN10" i="73"/>
  <c r="E8" i="73"/>
  <c r="B16" i="73"/>
  <c r="AB18" i="73"/>
  <c r="BX18" i="73"/>
  <c r="N16" i="73"/>
  <c r="R16" i="73"/>
  <c r="CN18" i="73"/>
  <c r="V16" i="73"/>
  <c r="DD18" i="73"/>
  <c r="J4" i="73"/>
  <c r="D4" i="73"/>
  <c r="P4" i="73"/>
  <c r="T4" i="73"/>
  <c r="CU6" i="73"/>
  <c r="N13" i="73"/>
  <c r="E13" i="73"/>
  <c r="B17" i="73"/>
  <c r="F17" i="73"/>
  <c r="J17" i="73"/>
  <c r="R17" i="73"/>
  <c r="V17" i="73"/>
  <c r="BD6" i="73"/>
  <c r="L4" i="73"/>
  <c r="AK6" i="73"/>
  <c r="BA6" i="73"/>
  <c r="BQ6" i="73"/>
  <c r="CG6" i="73"/>
  <c r="CW6" i="73"/>
  <c r="DM6" i="73"/>
  <c r="Q4" i="73"/>
  <c r="R12" i="73"/>
  <c r="CN14" i="73"/>
  <c r="DE14" i="73"/>
  <c r="R4" i="73"/>
  <c r="CZ6" i="73"/>
  <c r="AI6" i="73"/>
  <c r="DB6" i="73"/>
  <c r="B13" i="73"/>
  <c r="F13" i="73"/>
  <c r="C16" i="73"/>
  <c r="AG18" i="73"/>
  <c r="G16" i="73"/>
  <c r="AW18" i="73"/>
  <c r="BM18" i="73"/>
  <c r="K16" i="73"/>
  <c r="S16" i="73"/>
  <c r="CS18" i="73"/>
  <c r="W16" i="73"/>
  <c r="DI18" i="73"/>
  <c r="AV10" i="73"/>
  <c r="DH14" i="73"/>
  <c r="I4" i="73"/>
  <c r="M4" i="73"/>
  <c r="V4" i="73"/>
  <c r="AJ6" i="73"/>
  <c r="BT6" i="73"/>
  <c r="AZ10" i="73"/>
  <c r="S12" i="73"/>
  <c r="CR14" i="73"/>
  <c r="AK22" i="73"/>
  <c r="D20" i="73"/>
  <c r="H20" i="73"/>
  <c r="AG10" i="73"/>
  <c r="C8" i="73"/>
  <c r="G8" i="73"/>
  <c r="AW10" i="73"/>
  <c r="C13" i="73"/>
  <c r="AN22" i="73"/>
  <c r="E20" i="73"/>
  <c r="I20" i="73"/>
  <c r="BD22" i="73"/>
  <c r="M20" i="73"/>
  <c r="BT22" i="73"/>
  <c r="Q20" i="73"/>
  <c r="CJ22" i="73"/>
  <c r="CZ22" i="73"/>
  <c r="U20" i="73"/>
  <c r="BQ22" i="73"/>
  <c r="CB14" i="73"/>
  <c r="O12" i="73"/>
  <c r="BX6" i="73"/>
  <c r="N4" i="73"/>
  <c r="CV14" i="73"/>
  <c r="T13" i="73"/>
  <c r="CG22" i="73"/>
  <c r="B4" i="73"/>
  <c r="G4" i="73"/>
  <c r="K4" i="73"/>
  <c r="O4" i="73"/>
  <c r="W4" i="73"/>
  <c r="CW22" i="73"/>
  <c r="AG6" i="73"/>
  <c r="AW6" i="73"/>
  <c r="BM6" i="73"/>
  <c r="CC6" i="73"/>
  <c r="CS6" i="73"/>
  <c r="AL10" i="73"/>
  <c r="CO14" i="73"/>
  <c r="C21" i="73"/>
  <c r="M12" i="73"/>
  <c r="CJ14" i="73"/>
  <c r="G20" i="73"/>
  <c r="W20" i="73"/>
  <c r="G21" i="73"/>
  <c r="CZ18" i="73"/>
  <c r="K20" i="73"/>
  <c r="BX22" i="73"/>
  <c r="AB22" i="73"/>
  <c r="CN22" i="73"/>
  <c r="E16" i="73"/>
  <c r="U12" i="73"/>
  <c r="D17" i="73"/>
  <c r="O20" i="73"/>
  <c r="I42" i="72"/>
  <c r="J42" i="72" s="1"/>
  <c r="B11" i="72"/>
  <c r="I55" i="72"/>
  <c r="J55" i="72" s="1"/>
  <c r="B10" i="72"/>
  <c r="I48" i="72"/>
  <c r="J48" i="72" s="1"/>
  <c r="E15" i="72"/>
  <c r="I54" i="72"/>
  <c r="J54" i="72" s="1"/>
  <c r="B12" i="72"/>
  <c r="I41" i="72"/>
  <c r="J41" i="72" s="1"/>
  <c r="E11" i="72"/>
  <c r="I34" i="72"/>
  <c r="J34" i="72" s="1"/>
  <c r="I50" i="72"/>
  <c r="J50" i="72" s="1"/>
  <c r="I49" i="72"/>
  <c r="J49" i="72" s="1"/>
  <c r="B14" i="72"/>
  <c r="I58" i="72"/>
  <c r="J58" i="72" s="1"/>
  <c r="I59" i="72"/>
  <c r="J59" i="72" s="1"/>
  <c r="I47" i="72"/>
  <c r="J47" i="72" s="1"/>
  <c r="B8" i="72"/>
  <c r="I38" i="72"/>
  <c r="J38" i="72" s="1"/>
  <c r="I56" i="72"/>
  <c r="J56" i="72" s="1"/>
  <c r="C12" i="72"/>
  <c r="I33" i="72"/>
  <c r="J33" i="72" s="1"/>
  <c r="I44" i="72"/>
  <c r="J44" i="72" s="1"/>
  <c r="I60" i="72"/>
  <c r="J60" i="72" s="1"/>
  <c r="D72" i="59"/>
  <c r="C72" i="59"/>
  <c r="W18" i="73" l="1"/>
  <c r="O18" i="73"/>
  <c r="K14" i="73"/>
  <c r="H29" i="77"/>
  <c r="K29" i="76"/>
  <c r="X11" i="78"/>
  <c r="J60" i="74"/>
  <c r="B17" i="74"/>
  <c r="J17" i="74" s="1"/>
  <c r="L121" i="76"/>
  <c r="B29" i="76"/>
  <c r="L29" i="76" s="1"/>
  <c r="X22" i="73"/>
  <c r="J76" i="79"/>
  <c r="I21" i="79"/>
  <c r="J21" i="79" s="1"/>
  <c r="X15" i="78"/>
  <c r="I122" i="75"/>
  <c r="B30" i="75"/>
  <c r="I30" i="75" s="1"/>
  <c r="X7" i="78"/>
  <c r="H29" i="76"/>
  <c r="X19" i="78"/>
  <c r="D29" i="77"/>
  <c r="C18" i="73"/>
  <c r="W14" i="73"/>
  <c r="J14" i="73"/>
  <c r="R22" i="73"/>
  <c r="S14" i="73"/>
  <c r="F14" i="73"/>
  <c r="J6" i="73"/>
  <c r="N18" i="73"/>
  <c r="F10" i="72"/>
  <c r="V22" i="73"/>
  <c r="J22" i="73"/>
  <c r="D10" i="77"/>
  <c r="K18" i="73"/>
  <c r="O11" i="78"/>
  <c r="J7" i="78"/>
  <c r="O22" i="73"/>
  <c r="G18" i="73"/>
  <c r="N22" i="73"/>
  <c r="H12" i="76"/>
  <c r="E10" i="73"/>
  <c r="C10" i="73"/>
  <c r="O6" i="73"/>
  <c r="M22" i="73"/>
  <c r="S18" i="73"/>
  <c r="W6" i="73"/>
  <c r="L19" i="78"/>
  <c r="B6" i="73"/>
  <c r="U22" i="73"/>
  <c r="Q22" i="73"/>
  <c r="G10" i="73"/>
  <c r="I29" i="66"/>
  <c r="D15" i="78"/>
  <c r="H10" i="76"/>
  <c r="P19" i="78"/>
  <c r="W11" i="78"/>
  <c r="E11" i="76"/>
  <c r="V11" i="78"/>
  <c r="H18" i="73"/>
  <c r="F15" i="78"/>
  <c r="R14" i="73"/>
  <c r="E14" i="73"/>
  <c r="K13" i="76"/>
  <c r="H28" i="76"/>
  <c r="I9" i="66"/>
  <c r="I30" i="66"/>
  <c r="J19" i="78"/>
  <c r="P22" i="73"/>
  <c r="V15" i="78"/>
  <c r="K7" i="78"/>
  <c r="H6" i="73"/>
  <c r="S6" i="73"/>
  <c r="R15" i="78"/>
  <c r="S22" i="73"/>
  <c r="H19" i="78"/>
  <c r="P14" i="73"/>
  <c r="G14" i="73"/>
  <c r="S11" i="78"/>
  <c r="D7" i="77"/>
  <c r="D10" i="73"/>
  <c r="N15" i="78"/>
  <c r="I22" i="73"/>
  <c r="P18" i="73"/>
  <c r="O14" i="73"/>
  <c r="L6" i="73"/>
  <c r="D6" i="73"/>
  <c r="B14" i="75"/>
  <c r="I14" i="75" s="1"/>
  <c r="D8" i="77"/>
  <c r="I18" i="73"/>
  <c r="B29" i="75"/>
  <c r="I29" i="75" s="1"/>
  <c r="H13" i="76"/>
  <c r="I15" i="66"/>
  <c r="H11" i="76"/>
  <c r="B14" i="73"/>
  <c r="B28" i="76"/>
  <c r="L28" i="76" s="1"/>
  <c r="H7" i="78"/>
  <c r="I11" i="66"/>
  <c r="C6" i="73"/>
  <c r="M6" i="73"/>
  <c r="V19" i="78"/>
  <c r="V14" i="73"/>
  <c r="R7" i="78"/>
  <c r="E9" i="76"/>
  <c r="K22" i="73"/>
  <c r="I13" i="66"/>
  <c r="H11" i="77"/>
  <c r="U14" i="73"/>
  <c r="E18" i="73"/>
  <c r="N14" i="73"/>
  <c r="K28" i="76"/>
  <c r="S19" i="78"/>
  <c r="W15" i="78"/>
  <c r="D13" i="77"/>
  <c r="T14" i="73"/>
  <c r="G19" i="78"/>
  <c r="D9" i="77"/>
  <c r="H9" i="76"/>
  <c r="L7" i="78"/>
  <c r="D14" i="73"/>
  <c r="H22" i="73"/>
  <c r="L18" i="73"/>
  <c r="K15" i="78"/>
  <c r="U7" i="78"/>
  <c r="N11" i="78"/>
  <c r="G22" i="73"/>
  <c r="K6" i="73"/>
  <c r="J18" i="73"/>
  <c r="E10" i="76"/>
  <c r="G6" i="73"/>
  <c r="H14" i="77"/>
  <c r="N19" i="78"/>
  <c r="D11" i="77"/>
  <c r="H28" i="77"/>
  <c r="W22" i="73"/>
  <c r="H8" i="76"/>
  <c r="I7" i="78"/>
  <c r="T15" i="78"/>
  <c r="B10" i="73"/>
  <c r="N7" i="78"/>
  <c r="J15" i="78"/>
  <c r="H13" i="77"/>
  <c r="H12" i="77"/>
  <c r="H9" i="77"/>
  <c r="K8" i="76"/>
  <c r="E13" i="76"/>
  <c r="H7" i="76"/>
  <c r="E7" i="76"/>
  <c r="E12" i="76"/>
  <c r="K10" i="76"/>
  <c r="K12" i="76"/>
  <c r="B15" i="75"/>
  <c r="I15" i="75" s="1"/>
  <c r="I12" i="66"/>
  <c r="D18" i="73"/>
  <c r="B15" i="78"/>
  <c r="E8" i="76"/>
  <c r="I8" i="79"/>
  <c r="J8" i="79" s="1"/>
  <c r="R18" i="73"/>
  <c r="K9" i="76"/>
  <c r="K7" i="76"/>
  <c r="D12" i="77"/>
  <c r="B16" i="74"/>
  <c r="P15" i="78"/>
  <c r="R19" i="78"/>
  <c r="T18" i="73"/>
  <c r="Q11" i="78"/>
  <c r="U11" i="78"/>
  <c r="D28" i="77"/>
  <c r="H7" i="77"/>
  <c r="T19" i="78"/>
  <c r="M7" i="78"/>
  <c r="T7" i="78"/>
  <c r="Q19" i="78"/>
  <c r="T6" i="73"/>
  <c r="M19" i="78"/>
  <c r="O19" i="78"/>
  <c r="P7" i="78"/>
  <c r="K19" i="78"/>
  <c r="V6" i="73"/>
  <c r="P6" i="73"/>
  <c r="I19" i="78"/>
  <c r="U15" i="78"/>
  <c r="F10" i="73"/>
  <c r="R6" i="73"/>
  <c r="B8" i="75"/>
  <c r="I8" i="75" s="1"/>
  <c r="V18" i="73"/>
  <c r="R11" i="78"/>
  <c r="W7" i="78"/>
  <c r="T11" i="78"/>
  <c r="E15" i="78"/>
  <c r="C22" i="73"/>
  <c r="E22" i="73"/>
  <c r="P11" i="78"/>
  <c r="H10" i="77"/>
  <c r="Q7" i="78"/>
  <c r="N6" i="73"/>
  <c r="C14" i="73"/>
  <c r="B12" i="75"/>
  <c r="I12" i="75" s="1"/>
  <c r="V7" i="78"/>
  <c r="I14" i="66"/>
  <c r="D14" i="77"/>
  <c r="Q6" i="73"/>
  <c r="F6" i="73"/>
  <c r="F19" i="78"/>
  <c r="H8" i="77"/>
  <c r="F18" i="73"/>
  <c r="B13" i="75"/>
  <c r="I13" i="75" s="1"/>
  <c r="H15" i="78"/>
  <c r="U19" i="78"/>
  <c r="E28" i="76"/>
  <c r="O15" i="78"/>
  <c r="L14" i="73"/>
  <c r="I10" i="66"/>
  <c r="B11" i="75"/>
  <c r="I11" i="75" s="1"/>
  <c r="T22" i="73"/>
  <c r="L22" i="73"/>
  <c r="B9" i="75"/>
  <c r="I9" i="75" s="1"/>
  <c r="B10" i="75"/>
  <c r="I10" i="75" s="1"/>
  <c r="E19" i="78"/>
  <c r="M14" i="73"/>
  <c r="O7" i="78"/>
  <c r="S7" i="78"/>
  <c r="I6" i="73"/>
  <c r="W19" i="78"/>
  <c r="Q15" i="78"/>
  <c r="M18" i="73"/>
  <c r="C15" i="78"/>
  <c r="M15" i="78"/>
  <c r="I15" i="78"/>
  <c r="I12" i="72"/>
  <c r="J12" i="72" s="1"/>
  <c r="I10" i="72"/>
  <c r="B22" i="73"/>
  <c r="D22" i="73"/>
  <c r="F22" i="73"/>
  <c r="B8" i="76"/>
  <c r="L8" i="76" s="1"/>
  <c r="U18" i="73"/>
  <c r="Q18" i="73"/>
  <c r="Q14" i="73"/>
  <c r="E6" i="73"/>
  <c r="J25" i="79"/>
  <c r="U6" i="73"/>
  <c r="S15" i="78"/>
  <c r="G7" i="78"/>
  <c r="K11" i="76"/>
  <c r="I9" i="72"/>
  <c r="J9" i="72" s="1"/>
  <c r="L15" i="78"/>
  <c r="G15" i="78"/>
  <c r="I10" i="79"/>
  <c r="J10" i="79" s="1"/>
  <c r="I20" i="79"/>
  <c r="J20" i="79" s="1"/>
  <c r="J72" i="79"/>
  <c r="I9" i="79"/>
  <c r="J9" i="79" s="1"/>
  <c r="J28" i="79"/>
  <c r="L49" i="76"/>
  <c r="B11" i="76"/>
  <c r="L11" i="76" s="1"/>
  <c r="B12" i="76"/>
  <c r="L12" i="76" s="1"/>
  <c r="L54" i="76"/>
  <c r="B9" i="76"/>
  <c r="L9" i="76" s="1"/>
  <c r="L41" i="76"/>
  <c r="L33" i="76"/>
  <c r="B7" i="76"/>
  <c r="L7" i="76" s="1"/>
  <c r="B10" i="76"/>
  <c r="L10" i="76" s="1"/>
  <c r="L45" i="76"/>
  <c r="B13" i="76"/>
  <c r="L13" i="76" s="1"/>
  <c r="L57" i="76"/>
  <c r="B18" i="73"/>
  <c r="J39" i="72"/>
  <c r="I8" i="72"/>
  <c r="J8" i="72" s="1"/>
  <c r="I11" i="72"/>
  <c r="J11" i="72" s="1"/>
  <c r="I13" i="72"/>
  <c r="J13" i="72" s="1"/>
  <c r="J10" i="72" l="1"/>
  <c r="H151" i="62"/>
  <c r="G151" i="62"/>
  <c r="F151" i="62"/>
  <c r="E151" i="62"/>
  <c r="D151" i="62"/>
  <c r="C151" i="62"/>
  <c r="B151" i="62"/>
  <c r="H183" i="61" l="1"/>
  <c r="G183" i="61"/>
  <c r="F183" i="61"/>
  <c r="E183" i="61"/>
  <c r="D183" i="61"/>
  <c r="C183" i="61"/>
  <c r="B183" i="61"/>
  <c r="H183" i="60"/>
  <c r="G183" i="60"/>
  <c r="F183" i="60"/>
  <c r="E183" i="60"/>
  <c r="D183" i="60"/>
  <c r="C183" i="60"/>
  <c r="B183" i="60"/>
  <c r="B72" i="59" l="1"/>
  <c r="BM29" i="58"/>
  <c r="BM26" i="58"/>
  <c r="BM25" i="58"/>
  <c r="BM23" i="58"/>
  <c r="BM22" i="58"/>
  <c r="BM15" i="58"/>
  <c r="BM11" i="58"/>
  <c r="BM10" i="58"/>
  <c r="BM24" i="58" l="1"/>
  <c r="BM21" i="58"/>
  <c r="BM9" i="58"/>
  <c r="BM20" i="58" l="1"/>
  <c r="H150" i="62" l="1"/>
  <c r="H36" i="62" s="1"/>
  <c r="G150" i="62"/>
  <c r="G36" i="62" s="1"/>
  <c r="F150" i="62"/>
  <c r="F36" i="62" s="1"/>
  <c r="E150" i="62"/>
  <c r="E36" i="62" s="1"/>
  <c r="D150" i="62"/>
  <c r="D36" i="62" s="1"/>
  <c r="C150" i="62"/>
  <c r="C36" i="62" s="1"/>
  <c r="B150" i="62"/>
  <c r="B36" i="62" s="1"/>
  <c r="H182" i="61" l="1"/>
  <c r="G182" i="61"/>
  <c r="F182" i="61"/>
  <c r="E182" i="61"/>
  <c r="D182" i="61"/>
  <c r="C182" i="61"/>
  <c r="B182" i="61"/>
  <c r="H182" i="60"/>
  <c r="H41" i="60" s="1"/>
  <c r="G182" i="60"/>
  <c r="G41" i="60" s="1"/>
  <c r="F182" i="60"/>
  <c r="F41" i="60" s="1"/>
  <c r="E182" i="60"/>
  <c r="E41" i="60" s="1"/>
  <c r="D182" i="60"/>
  <c r="D41" i="60" s="1"/>
  <c r="C182" i="60"/>
  <c r="C41" i="60" s="1"/>
  <c r="B182" i="60"/>
  <c r="B41" i="60" s="1"/>
  <c r="D71" i="59" l="1"/>
  <c r="C71" i="59"/>
  <c r="B71" i="59"/>
  <c r="BL29" i="58" l="1"/>
  <c r="BL26" i="58"/>
  <c r="BL25" i="58"/>
  <c r="BL23" i="58"/>
  <c r="BL22" i="58"/>
  <c r="BL18" i="58"/>
  <c r="BL15" i="58"/>
  <c r="BL11" i="58"/>
  <c r="BL10" i="58"/>
  <c r="BK18" i="58"/>
  <c r="BJ18" i="58"/>
  <c r="BL24" i="58" l="1"/>
  <c r="BL21" i="58"/>
  <c r="BL9" i="58"/>
  <c r="BL20" i="58" l="1"/>
  <c r="F135" i="57" l="1"/>
  <c r="D135" i="57" l="1"/>
  <c r="D134" i="57"/>
  <c r="D133" i="57"/>
  <c r="D132" i="57"/>
  <c r="D131" i="57"/>
  <c r="D130" i="57"/>
  <c r="D129" i="57"/>
  <c r="D128" i="57"/>
  <c r="D127" i="57"/>
  <c r="D126" i="57"/>
  <c r="D125" i="57"/>
  <c r="D124" i="57"/>
  <c r="D123" i="57"/>
  <c r="D122" i="57"/>
  <c r="D121" i="57"/>
  <c r="D120" i="57"/>
  <c r="D119" i="57"/>
  <c r="D118" i="57"/>
  <c r="D117" i="57"/>
  <c r="D116" i="57"/>
  <c r="D115" i="57"/>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E135" i="57"/>
  <c r="C135" i="57"/>
  <c r="B135" i="57"/>
  <c r="E134" i="57"/>
  <c r="E133" i="57"/>
  <c r="E132" i="57"/>
  <c r="E131" i="57"/>
  <c r="E130" i="57"/>
  <c r="E129" i="57"/>
  <c r="E128" i="57"/>
  <c r="E127" i="57"/>
  <c r="E126" i="57"/>
  <c r="E125" i="57"/>
  <c r="E124" i="57"/>
  <c r="E123" i="57"/>
  <c r="E122" i="57"/>
  <c r="E121" i="57"/>
  <c r="E120" i="57"/>
  <c r="E119" i="57"/>
  <c r="E118" i="57"/>
  <c r="E117" i="57"/>
  <c r="E116" i="57"/>
  <c r="E115" i="57"/>
  <c r="E114" i="57"/>
  <c r="E113" i="57"/>
  <c r="E112" i="57"/>
  <c r="E111" i="57"/>
  <c r="E110" i="57"/>
  <c r="E109" i="57"/>
  <c r="E108" i="57"/>
  <c r="E107" i="57"/>
  <c r="E106" i="57"/>
  <c r="E105" i="57"/>
  <c r="E104" i="57"/>
  <c r="E103" i="57"/>
  <c r="E102" i="57"/>
  <c r="E101" i="57"/>
  <c r="E100" i="57"/>
  <c r="E99" i="57"/>
  <c r="E98" i="57"/>
  <c r="E97" i="57"/>
  <c r="E96" i="57"/>
  <c r="E95" i="57"/>
  <c r="E94" i="57"/>
  <c r="E93" i="57"/>
  <c r="E92" i="57"/>
  <c r="E91" i="57"/>
  <c r="E90"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C105" i="57"/>
  <c r="C104" i="57"/>
  <c r="C103" i="57"/>
  <c r="C102" i="57"/>
  <c r="C101" i="57"/>
  <c r="C100" i="57"/>
  <c r="C99" i="57"/>
  <c r="C98" i="57"/>
  <c r="C97" i="57"/>
  <c r="C96" i="57"/>
  <c r="C95" i="57"/>
  <c r="C94" i="57"/>
  <c r="C93" i="57"/>
  <c r="C92" i="57"/>
  <c r="C91" i="57"/>
  <c r="C90"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134" i="57"/>
  <c r="BK29" i="58" l="1"/>
  <c r="BK26" i="58"/>
  <c r="BK25" i="58"/>
  <c r="BK23" i="58"/>
  <c r="BK22" i="58"/>
  <c r="BK15" i="58"/>
  <c r="BK11" i="58"/>
  <c r="BK10" i="58"/>
  <c r="BK9" i="58" l="1"/>
  <c r="BK21" i="58"/>
  <c r="BK24" i="58"/>
  <c r="BK20" i="58" l="1"/>
  <c r="B70" i="59" l="1"/>
  <c r="F134" i="57" l="1"/>
  <c r="H149" i="62" l="1"/>
  <c r="G149" i="62"/>
  <c r="F149" i="62"/>
  <c r="E149" i="62"/>
  <c r="D149" i="62"/>
  <c r="C149" i="62"/>
  <c r="B149" i="62"/>
  <c r="H181" i="61" l="1"/>
  <c r="G181" i="61"/>
  <c r="F181" i="61"/>
  <c r="E181" i="61"/>
  <c r="D181" i="61"/>
  <c r="C181" i="61"/>
  <c r="B181" i="61"/>
  <c r="H181" i="60"/>
  <c r="G181" i="60"/>
  <c r="F181" i="60"/>
  <c r="E181" i="60"/>
  <c r="D181" i="60"/>
  <c r="C181" i="60"/>
  <c r="B181" i="60"/>
  <c r="B180" i="60" l="1"/>
  <c r="C180" i="60"/>
  <c r="D180" i="60"/>
  <c r="E180" i="60"/>
  <c r="F180" i="60"/>
  <c r="G180" i="60"/>
  <c r="H180" i="60"/>
  <c r="C70" i="59" l="1"/>
  <c r="D70" i="59"/>
  <c r="F133" i="57" l="1"/>
  <c r="J56" i="74" l="1"/>
  <c r="J57" i="74"/>
  <c r="H148" i="62" l="1"/>
  <c r="G148" i="62"/>
  <c r="F148" i="62"/>
  <c r="E148" i="62"/>
  <c r="D148" i="62"/>
  <c r="C148" i="62"/>
  <c r="B148" i="62"/>
  <c r="H180" i="61" l="1"/>
  <c r="G180" i="61"/>
  <c r="F180" i="61"/>
  <c r="E180" i="61"/>
  <c r="D180" i="61"/>
  <c r="C180" i="61"/>
  <c r="B180" i="61"/>
  <c r="D69" i="59" l="1"/>
  <c r="C69" i="59"/>
  <c r="BJ29" i="58"/>
  <c r="BJ26" i="58"/>
  <c r="BJ25" i="58"/>
  <c r="BJ23" i="58"/>
  <c r="BJ22" i="58"/>
  <c r="BJ15" i="58"/>
  <c r="BJ11" i="58"/>
  <c r="BJ10" i="58"/>
  <c r="B69" i="59"/>
  <c r="BJ24" i="58" l="1"/>
  <c r="BJ21" i="58"/>
  <c r="BJ9" i="58"/>
  <c r="BJ20" i="58" l="1"/>
  <c r="H179" i="60" l="1"/>
  <c r="G179" i="60"/>
  <c r="F179" i="60"/>
  <c r="E179" i="60"/>
  <c r="D179" i="60"/>
  <c r="C179" i="60"/>
  <c r="B179" i="60"/>
  <c r="H147" i="62" l="1"/>
  <c r="G147" i="62"/>
  <c r="F147" i="62"/>
  <c r="E147" i="62"/>
  <c r="D147" i="62"/>
  <c r="C147" i="62"/>
  <c r="B147" i="62"/>
  <c r="H179" i="61"/>
  <c r="G179" i="61"/>
  <c r="F179" i="61"/>
  <c r="E179" i="61"/>
  <c r="D179" i="61"/>
  <c r="C179" i="61"/>
  <c r="B179" i="61"/>
  <c r="D68" i="59" l="1"/>
  <c r="D21" i="59" s="1"/>
  <c r="C68" i="59"/>
  <c r="C21" i="59" s="1"/>
  <c r="B68" i="59" l="1"/>
  <c r="B21" i="59" s="1"/>
  <c r="D67" i="59" l="1"/>
  <c r="C67" i="59"/>
  <c r="B67" i="59"/>
  <c r="D66" i="59"/>
  <c r="C66" i="59"/>
  <c r="B66" i="59"/>
  <c r="D65" i="59"/>
  <c r="C65" i="59"/>
  <c r="B65" i="59"/>
  <c r="D64" i="59"/>
  <c r="C64" i="59"/>
  <c r="B64" i="59"/>
  <c r="D63" i="59"/>
  <c r="C63" i="59"/>
  <c r="B63" i="59"/>
  <c r="D62" i="59"/>
  <c r="C62" i="59"/>
  <c r="B62" i="59"/>
  <c r="D61" i="59"/>
  <c r="C61" i="59"/>
  <c r="B61" i="59"/>
  <c r="D60" i="59"/>
  <c r="C60" i="59"/>
  <c r="B60" i="59"/>
  <c r="D59" i="59"/>
  <c r="C59" i="59"/>
  <c r="B59" i="59"/>
  <c r="D58" i="59"/>
  <c r="C58" i="59"/>
  <c r="B58" i="59"/>
  <c r="D57" i="59"/>
  <c r="C57" i="59"/>
  <c r="B57" i="59"/>
  <c r="D56" i="59"/>
  <c r="C56" i="59"/>
  <c r="B56" i="59"/>
  <c r="D55" i="59"/>
  <c r="C55" i="59"/>
  <c r="B55" i="59"/>
  <c r="D54" i="59"/>
  <c r="C54" i="59"/>
  <c r="B54" i="59"/>
  <c r="D53" i="59"/>
  <c r="C53" i="59"/>
  <c r="B53" i="59"/>
  <c r="D52" i="59"/>
  <c r="C52" i="59"/>
  <c r="B52" i="59"/>
  <c r="D51" i="59"/>
  <c r="C51" i="59"/>
  <c r="B51" i="59"/>
  <c r="D50" i="59"/>
  <c r="C50" i="59"/>
  <c r="B50" i="59"/>
  <c r="D49" i="59"/>
  <c r="C49" i="59"/>
  <c r="B49" i="59"/>
  <c r="D48" i="59"/>
  <c r="C48" i="59"/>
  <c r="B48" i="59"/>
  <c r="D47" i="59"/>
  <c r="C47" i="59"/>
  <c r="B47" i="59"/>
  <c r="D46" i="59"/>
  <c r="C46" i="59"/>
  <c r="B46" i="59"/>
  <c r="D45" i="59"/>
  <c r="C45" i="59"/>
  <c r="B45" i="59"/>
  <c r="D44" i="59"/>
  <c r="C44" i="59"/>
  <c r="B44" i="59"/>
  <c r="D43" i="59"/>
  <c r="C43" i="59"/>
  <c r="B43" i="59"/>
  <c r="D42" i="59"/>
  <c r="C42" i="59"/>
  <c r="B42" i="59"/>
  <c r="D41" i="59"/>
  <c r="C41" i="59"/>
  <c r="B41" i="59"/>
  <c r="D40" i="59"/>
  <c r="C40" i="59"/>
  <c r="B40" i="59"/>
  <c r="D39" i="59"/>
  <c r="C39" i="59"/>
  <c r="B39" i="59"/>
  <c r="D38" i="59"/>
  <c r="C38" i="59"/>
  <c r="B38" i="59"/>
  <c r="D37" i="59"/>
  <c r="C37" i="59"/>
  <c r="B37" i="59"/>
  <c r="D36" i="59"/>
  <c r="C36" i="59"/>
  <c r="B36" i="59"/>
  <c r="D35" i="59"/>
  <c r="C35" i="59"/>
  <c r="B35" i="59"/>
  <c r="D34" i="59"/>
  <c r="C34" i="59"/>
  <c r="B34" i="59"/>
  <c r="D33" i="59"/>
  <c r="C33" i="59"/>
  <c r="B33" i="59"/>
  <c r="D32" i="59"/>
  <c r="C32" i="59"/>
  <c r="B32" i="59"/>
  <c r="D31" i="59"/>
  <c r="C31" i="59"/>
  <c r="B31" i="59"/>
  <c r="D30" i="59"/>
  <c r="C30" i="59"/>
  <c r="B30" i="59"/>
  <c r="D29" i="59"/>
  <c r="C29" i="59"/>
  <c r="B29" i="59"/>
  <c r="D28" i="59"/>
  <c r="C28" i="59"/>
  <c r="B28" i="59"/>
  <c r="D27" i="59"/>
  <c r="C27" i="59"/>
  <c r="B27" i="59"/>
  <c r="E26" i="59"/>
  <c r="D26" i="59"/>
  <c r="C26" i="59"/>
  <c r="B26" i="59"/>
  <c r="E25" i="59"/>
  <c r="D25" i="59"/>
  <c r="C25" i="59"/>
  <c r="B25" i="59"/>
  <c r="E24" i="59"/>
  <c r="D24" i="59"/>
  <c r="C24" i="59"/>
  <c r="B24" i="59"/>
  <c r="E23" i="59"/>
  <c r="D23" i="59"/>
  <c r="C23" i="59"/>
  <c r="B23" i="59"/>
  <c r="E22" i="59"/>
  <c r="D22" i="59"/>
  <c r="C22" i="59"/>
  <c r="B22" i="59"/>
  <c r="BI29" i="58" l="1"/>
  <c r="N29" i="58" s="1"/>
  <c r="BI26" i="58"/>
  <c r="N26" i="58" s="1"/>
  <c r="BI25" i="58"/>
  <c r="N25" i="58" s="1"/>
  <c r="BI23" i="58"/>
  <c r="N23" i="58" s="1"/>
  <c r="BI22" i="58"/>
  <c r="N22" i="58" s="1"/>
  <c r="BI18" i="58"/>
  <c r="N18" i="58" s="1"/>
  <c r="BI15" i="58"/>
  <c r="N15" i="58" s="1"/>
  <c r="BI11" i="58"/>
  <c r="N11" i="58" s="1"/>
  <c r="BI10" i="58"/>
  <c r="N10" i="58" s="1"/>
  <c r="N5" i="58"/>
  <c r="N4" i="58"/>
  <c r="BI9" i="58" l="1"/>
  <c r="N9" i="58" s="1"/>
  <c r="BI24" i="58"/>
  <c r="N24" i="58" s="1"/>
  <c r="BI21" i="58"/>
  <c r="N21" i="58" s="1"/>
  <c r="BI20" i="58" l="1"/>
  <c r="N20" i="58" s="1"/>
  <c r="N3" i="58" l="1"/>
  <c r="J15" i="74" l="1"/>
  <c r="J14" i="74"/>
  <c r="J13" i="74"/>
  <c r="J12" i="74"/>
  <c r="J11" i="74"/>
  <c r="J10" i="74"/>
  <c r="J9" i="74"/>
  <c r="J8" i="74"/>
  <c r="J7" i="74"/>
  <c r="J32" i="74" l="1"/>
  <c r="J48" i="74"/>
  <c r="J42" i="74"/>
  <c r="J51" i="74"/>
  <c r="J53" i="74"/>
  <c r="J33" i="74"/>
  <c r="J55" i="74"/>
  <c r="J26" i="74"/>
  <c r="J30" i="74"/>
  <c r="J34" i="74"/>
  <c r="J37" i="74"/>
  <c r="J44" i="74"/>
  <c r="J23" i="74"/>
  <c r="J35" i="74"/>
  <c r="J21" i="74"/>
  <c r="J25" i="74"/>
  <c r="J19" i="74"/>
  <c r="J28" i="74"/>
  <c r="J31" i="74"/>
  <c r="J20" i="74"/>
  <c r="J27" i="74"/>
  <c r="J46" i="74"/>
  <c r="J16" i="74"/>
  <c r="J18" i="74"/>
  <c r="J39" i="74"/>
  <c r="J29" i="74"/>
  <c r="J43" i="74"/>
  <c r="J45" i="74"/>
  <c r="J47" i="74"/>
  <c r="J54" i="74"/>
  <c r="J38" i="74"/>
  <c r="J40" i="74"/>
  <c r="J41" i="74"/>
  <c r="J22" i="74"/>
  <c r="J24" i="74"/>
  <c r="J49" i="74"/>
  <c r="J50" i="74"/>
  <c r="J52" i="74"/>
  <c r="J36" i="74"/>
  <c r="H40" i="61" l="1"/>
  <c r="G40" i="61"/>
  <c r="F40" i="61"/>
  <c r="E40" i="61"/>
  <c r="D40" i="61"/>
  <c r="C40" i="61"/>
  <c r="B40" i="61"/>
  <c r="H146" i="62" l="1"/>
  <c r="H35" i="62" s="1"/>
  <c r="G146" i="62"/>
  <c r="G35" i="62" s="1"/>
  <c r="F146" i="62"/>
  <c r="F35" i="62" s="1"/>
  <c r="E146" i="62"/>
  <c r="E35" i="62" s="1"/>
  <c r="D146" i="62"/>
  <c r="D35" i="62" s="1"/>
  <c r="C146" i="62"/>
  <c r="C35" i="62" s="1"/>
  <c r="B146" i="62"/>
  <c r="B35" i="62" s="1"/>
  <c r="H145" i="62"/>
  <c r="G145" i="62"/>
  <c r="F145" i="62"/>
  <c r="E145" i="62"/>
  <c r="D145" i="62"/>
  <c r="C145" i="62"/>
  <c r="B145" i="62"/>
  <c r="H178" i="61" l="1"/>
  <c r="G178" i="61"/>
  <c r="F178" i="61"/>
  <c r="E178" i="61"/>
  <c r="D178" i="61"/>
  <c r="C178" i="61"/>
  <c r="B178" i="61"/>
  <c r="H177" i="61"/>
  <c r="G177" i="61"/>
  <c r="F177" i="61"/>
  <c r="E177" i="61"/>
  <c r="D177" i="61"/>
  <c r="C177" i="61"/>
  <c r="B177" i="61"/>
  <c r="H178" i="60"/>
  <c r="H40" i="60" s="1"/>
  <c r="G178" i="60"/>
  <c r="G40" i="60" s="1"/>
  <c r="F178" i="60"/>
  <c r="F40" i="60" s="1"/>
  <c r="E178" i="60"/>
  <c r="E40" i="60" s="1"/>
  <c r="D178" i="60"/>
  <c r="D40" i="60" s="1"/>
  <c r="C178" i="60"/>
  <c r="C40" i="60" s="1"/>
  <c r="B178" i="60"/>
  <c r="B40" i="60" s="1"/>
  <c r="H177" i="60"/>
  <c r="G177" i="60"/>
  <c r="F177" i="60"/>
  <c r="E177" i="60"/>
  <c r="D177" i="60"/>
  <c r="C177" i="60"/>
  <c r="B177" i="60"/>
  <c r="H151" i="60"/>
  <c r="G151" i="60"/>
  <c r="F151" i="60"/>
  <c r="E151" i="60"/>
  <c r="D151" i="60"/>
  <c r="C151" i="60"/>
  <c r="B151" i="60"/>
  <c r="H152" i="60"/>
  <c r="G152" i="60"/>
  <c r="F152" i="60"/>
  <c r="E152" i="60"/>
  <c r="D152" i="60"/>
  <c r="C152" i="60"/>
  <c r="B152" i="60"/>
  <c r="H153" i="60"/>
  <c r="G153" i="60"/>
  <c r="F153" i="60"/>
  <c r="E153" i="60"/>
  <c r="D153" i="60"/>
  <c r="C153" i="60"/>
  <c r="B153" i="60"/>
  <c r="H154" i="60"/>
  <c r="G154" i="60"/>
  <c r="F154" i="60"/>
  <c r="E154" i="60"/>
  <c r="D154" i="60"/>
  <c r="C154" i="60"/>
  <c r="B154" i="60"/>
  <c r="H155" i="60"/>
  <c r="G155" i="60"/>
  <c r="F155" i="60"/>
  <c r="E155" i="60"/>
  <c r="D155" i="60"/>
  <c r="C155" i="60"/>
  <c r="B155" i="60"/>
  <c r="H156" i="60"/>
  <c r="G156" i="60"/>
  <c r="F156" i="60"/>
  <c r="E156" i="60"/>
  <c r="D156" i="60"/>
  <c r="C156" i="60"/>
  <c r="B156" i="60"/>
  <c r="H157" i="60"/>
  <c r="G157" i="60"/>
  <c r="F157" i="60"/>
  <c r="E157" i="60"/>
  <c r="D157" i="60"/>
  <c r="C157" i="60"/>
  <c r="B157" i="60"/>
  <c r="H158" i="60"/>
  <c r="G158" i="60"/>
  <c r="F158" i="60"/>
  <c r="E158" i="60"/>
  <c r="D158" i="60"/>
  <c r="C158" i="60"/>
  <c r="B158" i="60"/>
  <c r="H159" i="60"/>
  <c r="G159" i="60"/>
  <c r="F159" i="60"/>
  <c r="E159" i="60"/>
  <c r="D159" i="60"/>
  <c r="C159" i="60"/>
  <c r="B159" i="60"/>
  <c r="H160" i="60"/>
  <c r="G160" i="60"/>
  <c r="F160" i="60"/>
  <c r="E160" i="60"/>
  <c r="D160" i="60"/>
  <c r="C160" i="60"/>
  <c r="B160" i="60"/>
  <c r="H161" i="60"/>
  <c r="G161" i="60"/>
  <c r="F161" i="60"/>
  <c r="E161" i="60"/>
  <c r="D161" i="60"/>
  <c r="C161" i="60"/>
  <c r="B161" i="60"/>
  <c r="H162" i="60" l="1"/>
  <c r="G162" i="60"/>
  <c r="F162" i="60"/>
  <c r="E162" i="60"/>
  <c r="D162" i="60"/>
  <c r="C162" i="60"/>
  <c r="B162" i="60"/>
  <c r="H163" i="60"/>
  <c r="G163" i="60"/>
  <c r="F163" i="60"/>
  <c r="E163" i="60"/>
  <c r="D163" i="60"/>
  <c r="C163" i="60"/>
  <c r="B163" i="60"/>
  <c r="H164" i="60"/>
  <c r="G164" i="60"/>
  <c r="F164" i="60"/>
  <c r="E164" i="60"/>
  <c r="D164" i="60"/>
  <c r="C164" i="60"/>
  <c r="B164" i="60"/>
  <c r="H165" i="60"/>
  <c r="G165" i="60"/>
  <c r="F165" i="60"/>
  <c r="E165" i="60"/>
  <c r="D165" i="60"/>
  <c r="C165" i="60"/>
  <c r="B165" i="60"/>
  <c r="H166" i="60"/>
  <c r="G166" i="60"/>
  <c r="F166" i="60"/>
  <c r="E166" i="60"/>
  <c r="D166" i="60"/>
  <c r="C166" i="60"/>
  <c r="B166" i="60"/>
  <c r="H167" i="60"/>
  <c r="G167" i="60"/>
  <c r="F167" i="60"/>
  <c r="E167" i="60"/>
  <c r="D167" i="60"/>
  <c r="C167" i="60"/>
  <c r="B167" i="60"/>
  <c r="H168" i="60"/>
  <c r="G168" i="60"/>
  <c r="F168" i="60"/>
  <c r="E168" i="60"/>
  <c r="D168" i="60"/>
  <c r="C168" i="60"/>
  <c r="B168" i="60"/>
  <c r="H169" i="60"/>
  <c r="G169" i="60"/>
  <c r="F169" i="60"/>
  <c r="E169" i="60"/>
  <c r="D169" i="60"/>
  <c r="C169" i="60"/>
  <c r="B169" i="60"/>
  <c r="H170" i="60"/>
  <c r="G170" i="60"/>
  <c r="F170" i="60"/>
  <c r="E170" i="60"/>
  <c r="D170" i="60"/>
  <c r="C170" i="60"/>
  <c r="B170" i="60"/>
  <c r="H171" i="60"/>
  <c r="G171" i="60"/>
  <c r="F171" i="60"/>
  <c r="E171" i="60"/>
  <c r="D171" i="60"/>
  <c r="C171" i="60"/>
  <c r="B171" i="60"/>
  <c r="H172" i="60"/>
  <c r="G172" i="60"/>
  <c r="F172" i="60"/>
  <c r="E172" i="60"/>
  <c r="D172" i="60"/>
  <c r="C172" i="60"/>
  <c r="B172" i="60"/>
  <c r="H173" i="60"/>
  <c r="G173" i="60"/>
  <c r="F173" i="60"/>
  <c r="E173" i="60"/>
  <c r="D173" i="60"/>
  <c r="C173" i="60"/>
  <c r="B173" i="60"/>
  <c r="H174" i="60"/>
  <c r="G174" i="60"/>
  <c r="F174" i="60"/>
  <c r="E174" i="60"/>
  <c r="D174" i="60"/>
  <c r="C174" i="60"/>
  <c r="B174" i="60"/>
  <c r="H175" i="60"/>
  <c r="G175" i="60"/>
  <c r="F175" i="60"/>
  <c r="E175" i="60"/>
  <c r="D175" i="60"/>
  <c r="C175" i="60"/>
  <c r="B175" i="60"/>
  <c r="H176" i="60"/>
  <c r="G176" i="60"/>
  <c r="F176" i="60"/>
  <c r="E176" i="60"/>
  <c r="D176" i="60"/>
  <c r="C176" i="60"/>
  <c r="B176" i="60"/>
  <c r="BH22" i="58" l="1"/>
  <c r="BH15" i="58"/>
  <c r="BH23" i="58"/>
  <c r="BH26" i="58"/>
  <c r="BH18" i="58"/>
  <c r="BH25" i="58"/>
  <c r="BH21" i="58" l="1"/>
  <c r="BH24" i="58"/>
  <c r="BH20" i="58" l="1"/>
  <c r="BH10" i="58"/>
  <c r="BH11" i="58"/>
  <c r="BH9" i="58" l="1"/>
  <c r="BH29" i="58"/>
  <c r="BG23" i="58" l="1"/>
  <c r="BG18" i="58"/>
  <c r="BG15" i="58"/>
  <c r="BG22" i="58"/>
  <c r="BG25" i="58"/>
  <c r="BG26" i="58"/>
  <c r="BG21" i="58" l="1"/>
  <c r="BG24" i="58"/>
  <c r="BG20" i="58" l="1"/>
  <c r="BG11" i="58"/>
  <c r="BG10" i="58"/>
  <c r="BG9" i="58" l="1"/>
  <c r="BG29" i="58" l="1"/>
  <c r="D33" i="57" l="1"/>
  <c r="C33" i="57"/>
  <c r="E33" i="57" l="1"/>
  <c r="B33" i="57"/>
  <c r="H144" i="62" l="1"/>
  <c r="G144" i="62"/>
  <c r="F144" i="62"/>
  <c r="E144" i="62"/>
  <c r="D144" i="62"/>
  <c r="C144" i="62"/>
  <c r="B144" i="62"/>
  <c r="H143" i="62"/>
  <c r="G143" i="62"/>
  <c r="F143" i="62"/>
  <c r="E143" i="62"/>
  <c r="D143" i="62"/>
  <c r="C143" i="62"/>
  <c r="B143" i="62"/>
  <c r="H142" i="62"/>
  <c r="G142" i="62"/>
  <c r="F142" i="62"/>
  <c r="E142" i="62"/>
  <c r="D142" i="62"/>
  <c r="C142" i="62"/>
  <c r="B142" i="62"/>
  <c r="H141" i="62"/>
  <c r="G141" i="62"/>
  <c r="F141" i="62"/>
  <c r="E141" i="62"/>
  <c r="D141" i="62"/>
  <c r="C141" i="62"/>
  <c r="B141" i="62"/>
  <c r="H140" i="62"/>
  <c r="G140" i="62"/>
  <c r="F140" i="62"/>
  <c r="E140" i="62"/>
  <c r="D140" i="62"/>
  <c r="C140" i="62"/>
  <c r="B140" i="62"/>
  <c r="H139" i="62"/>
  <c r="G139" i="62"/>
  <c r="F139" i="62"/>
  <c r="E139" i="62"/>
  <c r="D139" i="62"/>
  <c r="C139" i="62"/>
  <c r="B139" i="62"/>
  <c r="H138" i="62"/>
  <c r="G138" i="62"/>
  <c r="F138" i="62"/>
  <c r="E138" i="62"/>
  <c r="D138" i="62"/>
  <c r="C138" i="62"/>
  <c r="B138" i="62"/>
  <c r="H137" i="62"/>
  <c r="G137" i="62"/>
  <c r="F137" i="62"/>
  <c r="E137" i="62"/>
  <c r="D137" i="62"/>
  <c r="C137" i="62"/>
  <c r="B137" i="62"/>
  <c r="H136" i="62"/>
  <c r="G136" i="62"/>
  <c r="F136" i="62"/>
  <c r="E136" i="62"/>
  <c r="D136" i="62"/>
  <c r="C136" i="62"/>
  <c r="B136" i="62"/>
  <c r="H135" i="62"/>
  <c r="G135" i="62"/>
  <c r="F135" i="62"/>
  <c r="E135" i="62"/>
  <c r="D135" i="62"/>
  <c r="C135" i="62"/>
  <c r="B135" i="62"/>
  <c r="H134" i="62"/>
  <c r="G134" i="62"/>
  <c r="F134" i="62"/>
  <c r="E134" i="62"/>
  <c r="D134" i="62"/>
  <c r="C134" i="62"/>
  <c r="B134" i="62"/>
  <c r="H133" i="62"/>
  <c r="G133" i="62"/>
  <c r="F133" i="62"/>
  <c r="E133" i="62"/>
  <c r="D133" i="62"/>
  <c r="C133" i="62"/>
  <c r="B133" i="62"/>
  <c r="H132" i="62"/>
  <c r="G132" i="62"/>
  <c r="F132" i="62"/>
  <c r="E132" i="62"/>
  <c r="D132" i="62"/>
  <c r="C132" i="62"/>
  <c r="B132" i="62"/>
  <c r="H131" i="62"/>
  <c r="G131" i="62"/>
  <c r="F131" i="62"/>
  <c r="E131" i="62"/>
  <c r="D131" i="62"/>
  <c r="C131" i="62"/>
  <c r="B131" i="62"/>
  <c r="H130" i="62"/>
  <c r="G130" i="62"/>
  <c r="F130" i="62"/>
  <c r="E130" i="62"/>
  <c r="D130" i="62"/>
  <c r="C130" i="62"/>
  <c r="B130" i="62"/>
  <c r="H129" i="62"/>
  <c r="G129" i="62"/>
  <c r="F129" i="62"/>
  <c r="E129" i="62"/>
  <c r="D129" i="62"/>
  <c r="C129" i="62"/>
  <c r="B129" i="62"/>
  <c r="H128" i="62"/>
  <c r="G128" i="62"/>
  <c r="F128" i="62"/>
  <c r="E128" i="62"/>
  <c r="D128" i="62"/>
  <c r="C128" i="62"/>
  <c r="B128" i="62"/>
  <c r="H127" i="62"/>
  <c r="G127" i="62"/>
  <c r="F127" i="62"/>
  <c r="E127" i="62"/>
  <c r="D127" i="62"/>
  <c r="C127" i="62"/>
  <c r="B127" i="62"/>
  <c r="H126" i="62"/>
  <c r="G126" i="62"/>
  <c r="F126" i="62"/>
  <c r="E126" i="62"/>
  <c r="D126" i="62"/>
  <c r="C126" i="62"/>
  <c r="B126" i="62"/>
  <c r="H125" i="62"/>
  <c r="G125" i="62"/>
  <c r="F125" i="62"/>
  <c r="E125" i="62"/>
  <c r="D125" i="62"/>
  <c r="C125" i="62"/>
  <c r="B125" i="62"/>
  <c r="H124" i="62"/>
  <c r="G124" i="62"/>
  <c r="F124" i="62"/>
  <c r="E124" i="62"/>
  <c r="D124" i="62"/>
  <c r="C124" i="62"/>
  <c r="B124" i="62"/>
  <c r="H123" i="62"/>
  <c r="G123" i="62"/>
  <c r="F123" i="62"/>
  <c r="E123" i="62"/>
  <c r="D123" i="62"/>
  <c r="C123" i="62"/>
  <c r="B123" i="62"/>
  <c r="H122" i="62"/>
  <c r="G122" i="62"/>
  <c r="F122" i="62"/>
  <c r="E122" i="62"/>
  <c r="D122" i="62"/>
  <c r="C122" i="62"/>
  <c r="B122" i="62"/>
  <c r="H121" i="62"/>
  <c r="G121" i="62"/>
  <c r="F121" i="62"/>
  <c r="E121" i="62"/>
  <c r="D121" i="62"/>
  <c r="C121" i="62"/>
  <c r="B121" i="62"/>
  <c r="H120" i="62"/>
  <c r="G120" i="62"/>
  <c r="F120" i="62"/>
  <c r="E120" i="62"/>
  <c r="D120" i="62"/>
  <c r="C120" i="62"/>
  <c r="B120" i="62"/>
  <c r="H119" i="62"/>
  <c r="G119" i="62"/>
  <c r="F119" i="62"/>
  <c r="E119" i="62"/>
  <c r="D119" i="62"/>
  <c r="C119" i="62"/>
  <c r="B119" i="62"/>
  <c r="H118" i="62"/>
  <c r="G118" i="62"/>
  <c r="F118" i="62"/>
  <c r="E118" i="62"/>
  <c r="D118" i="62"/>
  <c r="C118" i="62"/>
  <c r="B118" i="62"/>
  <c r="H117" i="62"/>
  <c r="G117" i="62"/>
  <c r="F117" i="62"/>
  <c r="E117" i="62"/>
  <c r="D117" i="62"/>
  <c r="C117" i="62"/>
  <c r="B117" i="62"/>
  <c r="H116" i="62"/>
  <c r="G116" i="62"/>
  <c r="F116" i="62"/>
  <c r="E116" i="62"/>
  <c r="D116" i="62"/>
  <c r="C116" i="62"/>
  <c r="B116" i="62"/>
  <c r="H115" i="62"/>
  <c r="G115" i="62"/>
  <c r="F115" i="62"/>
  <c r="E115" i="62"/>
  <c r="D115" i="62"/>
  <c r="C115" i="62"/>
  <c r="B115" i="62"/>
  <c r="H114" i="62"/>
  <c r="G114" i="62"/>
  <c r="F114" i="62"/>
  <c r="E114" i="62"/>
  <c r="D114" i="62"/>
  <c r="C114" i="62"/>
  <c r="B114" i="62"/>
  <c r="H113" i="62"/>
  <c r="G113" i="62"/>
  <c r="F113" i="62"/>
  <c r="E113" i="62"/>
  <c r="D113" i="62"/>
  <c r="C113" i="62"/>
  <c r="B113" i="62"/>
  <c r="H112" i="62"/>
  <c r="G112" i="62"/>
  <c r="F112" i="62"/>
  <c r="E112" i="62"/>
  <c r="D112" i="62"/>
  <c r="C112" i="62"/>
  <c r="B112" i="62"/>
  <c r="H111" i="62"/>
  <c r="G111" i="62"/>
  <c r="F111" i="62"/>
  <c r="E111" i="62"/>
  <c r="D111" i="62"/>
  <c r="C111" i="62"/>
  <c r="B111" i="62"/>
  <c r="H110" i="62"/>
  <c r="G110" i="62"/>
  <c r="F110" i="62"/>
  <c r="E110" i="62"/>
  <c r="D110" i="62"/>
  <c r="C110" i="62"/>
  <c r="B110" i="62"/>
  <c r="H109" i="62"/>
  <c r="G109" i="62"/>
  <c r="F109" i="62"/>
  <c r="E109" i="62"/>
  <c r="D109" i="62"/>
  <c r="C109" i="62"/>
  <c r="B109" i="62"/>
  <c r="H108" i="62"/>
  <c r="G108" i="62"/>
  <c r="F108" i="62"/>
  <c r="E108" i="62"/>
  <c r="D108" i="62"/>
  <c r="C108" i="62"/>
  <c r="B108" i="62"/>
  <c r="H107" i="62"/>
  <c r="G107" i="62"/>
  <c r="F107" i="62"/>
  <c r="E107" i="62"/>
  <c r="D107" i="62"/>
  <c r="C107" i="62"/>
  <c r="B107" i="62"/>
  <c r="H106" i="62"/>
  <c r="G106" i="62"/>
  <c r="F106" i="62"/>
  <c r="E106" i="62"/>
  <c r="D106" i="62"/>
  <c r="C106" i="62"/>
  <c r="B106" i="62"/>
  <c r="H105" i="62"/>
  <c r="G105" i="62"/>
  <c r="F105" i="62"/>
  <c r="E105" i="62"/>
  <c r="D105" i="62"/>
  <c r="C105" i="62"/>
  <c r="B105" i="62"/>
  <c r="H104" i="62"/>
  <c r="G104" i="62"/>
  <c r="F104" i="62"/>
  <c r="E104" i="62"/>
  <c r="D104" i="62"/>
  <c r="C104" i="62"/>
  <c r="B104" i="62"/>
  <c r="H103" i="62"/>
  <c r="G103" i="62"/>
  <c r="F103" i="62"/>
  <c r="E103" i="62"/>
  <c r="D103" i="62"/>
  <c r="C103" i="62"/>
  <c r="B103" i="62"/>
  <c r="H102" i="62"/>
  <c r="G102" i="62"/>
  <c r="F102" i="62"/>
  <c r="E102" i="62"/>
  <c r="D102" i="62"/>
  <c r="C102" i="62"/>
  <c r="B102" i="62"/>
  <c r="H101" i="62"/>
  <c r="G101" i="62"/>
  <c r="F101" i="62"/>
  <c r="E101" i="62"/>
  <c r="D101" i="62"/>
  <c r="C101" i="62"/>
  <c r="B101" i="62"/>
  <c r="H100" i="62"/>
  <c r="G100" i="62"/>
  <c r="F100" i="62"/>
  <c r="E100" i="62"/>
  <c r="D100" i="62"/>
  <c r="C100" i="62"/>
  <c r="B100" i="62"/>
  <c r="H99" i="62"/>
  <c r="G99" i="62"/>
  <c r="F99" i="62"/>
  <c r="E99" i="62"/>
  <c r="D99" i="62"/>
  <c r="C99" i="62"/>
  <c r="B99" i="62"/>
  <c r="H98" i="62"/>
  <c r="G98" i="62"/>
  <c r="F98" i="62"/>
  <c r="E98" i="62"/>
  <c r="D98" i="62"/>
  <c r="C98" i="62"/>
  <c r="B98" i="62"/>
  <c r="H97" i="62"/>
  <c r="G97" i="62"/>
  <c r="F97" i="62"/>
  <c r="E97" i="62"/>
  <c r="D97" i="62"/>
  <c r="C97" i="62"/>
  <c r="B97" i="62"/>
  <c r="H96" i="62"/>
  <c r="G96" i="62"/>
  <c r="F96" i="62"/>
  <c r="E96" i="62"/>
  <c r="D96" i="62"/>
  <c r="C96" i="62"/>
  <c r="B96" i="62"/>
  <c r="H95" i="62"/>
  <c r="G95" i="62"/>
  <c r="F95" i="62"/>
  <c r="E95" i="62"/>
  <c r="D95" i="62"/>
  <c r="C95" i="62"/>
  <c r="B95" i="62"/>
  <c r="H94" i="62"/>
  <c r="G94" i="62"/>
  <c r="F94" i="62"/>
  <c r="E94" i="62"/>
  <c r="D94" i="62"/>
  <c r="C94" i="62"/>
  <c r="B94" i="62"/>
  <c r="H93" i="62"/>
  <c r="G93" i="62"/>
  <c r="F93" i="62"/>
  <c r="E93" i="62"/>
  <c r="D93" i="62"/>
  <c r="C93" i="62"/>
  <c r="B93" i="62"/>
  <c r="H92" i="62"/>
  <c r="G92" i="62"/>
  <c r="F92" i="62"/>
  <c r="E92" i="62"/>
  <c r="D92" i="62"/>
  <c r="C92" i="62"/>
  <c r="B92" i="62"/>
  <c r="H91" i="62"/>
  <c r="G91" i="62"/>
  <c r="F91" i="62"/>
  <c r="E91" i="62"/>
  <c r="D91" i="62"/>
  <c r="C91" i="62"/>
  <c r="B91" i="62"/>
  <c r="H90" i="62"/>
  <c r="G90" i="62"/>
  <c r="F90" i="62"/>
  <c r="E90" i="62"/>
  <c r="D90" i="62"/>
  <c r="C90" i="62"/>
  <c r="B90" i="62"/>
  <c r="H89" i="62"/>
  <c r="G89" i="62"/>
  <c r="F89" i="62"/>
  <c r="E89" i="62"/>
  <c r="D89" i="62"/>
  <c r="C89" i="62"/>
  <c r="B89" i="62"/>
  <c r="H88" i="62"/>
  <c r="G88" i="62"/>
  <c r="F88" i="62"/>
  <c r="E88" i="62"/>
  <c r="D88" i="62"/>
  <c r="C88" i="62"/>
  <c r="B88" i="62"/>
  <c r="H87" i="62"/>
  <c r="G87" i="62"/>
  <c r="F87" i="62"/>
  <c r="E87" i="62"/>
  <c r="D87" i="62"/>
  <c r="C87" i="62"/>
  <c r="B87" i="62"/>
  <c r="H86" i="62"/>
  <c r="G86" i="62"/>
  <c r="F86" i="62"/>
  <c r="E86" i="62"/>
  <c r="D86" i="62"/>
  <c r="C86" i="62"/>
  <c r="B86" i="62"/>
  <c r="H85" i="62"/>
  <c r="G85" i="62"/>
  <c r="F85" i="62"/>
  <c r="E85" i="62"/>
  <c r="D85" i="62"/>
  <c r="C85" i="62"/>
  <c r="B85" i="62"/>
  <c r="H84" i="62"/>
  <c r="G84" i="62"/>
  <c r="F84" i="62"/>
  <c r="E84" i="62"/>
  <c r="D84" i="62"/>
  <c r="C84" i="62"/>
  <c r="B84" i="62"/>
  <c r="H83" i="62"/>
  <c r="G83" i="62"/>
  <c r="F83" i="62"/>
  <c r="E83" i="62"/>
  <c r="D83" i="62"/>
  <c r="C83" i="62"/>
  <c r="B83" i="62"/>
  <c r="H82" i="62"/>
  <c r="G82" i="62"/>
  <c r="F82" i="62"/>
  <c r="E82" i="62"/>
  <c r="D82" i="62"/>
  <c r="C82" i="62"/>
  <c r="B82" i="62"/>
  <c r="H81" i="62"/>
  <c r="G81" i="62"/>
  <c r="F81" i="62"/>
  <c r="E81" i="62"/>
  <c r="D81" i="62"/>
  <c r="C81" i="62"/>
  <c r="B81" i="62"/>
  <c r="H80" i="62"/>
  <c r="G80" i="62"/>
  <c r="F80" i="62"/>
  <c r="E80" i="62"/>
  <c r="D80" i="62"/>
  <c r="C80" i="62"/>
  <c r="B80" i="62"/>
  <c r="H79" i="62"/>
  <c r="G79" i="62"/>
  <c r="F79" i="62"/>
  <c r="E79" i="62"/>
  <c r="D79" i="62"/>
  <c r="C79" i="62"/>
  <c r="B79" i="62"/>
  <c r="H78" i="62"/>
  <c r="G78" i="62"/>
  <c r="F78" i="62"/>
  <c r="E78" i="62"/>
  <c r="D78" i="62"/>
  <c r="C78" i="62"/>
  <c r="B78" i="62"/>
  <c r="H77" i="62"/>
  <c r="G77" i="62"/>
  <c r="F77" i="62"/>
  <c r="E77" i="62"/>
  <c r="D77" i="62"/>
  <c r="C77" i="62"/>
  <c r="B77" i="62"/>
  <c r="H76" i="62"/>
  <c r="G76" i="62"/>
  <c r="F76" i="62"/>
  <c r="E76" i="62"/>
  <c r="D76" i="62"/>
  <c r="C76" i="62"/>
  <c r="B76" i="62"/>
  <c r="H75" i="62"/>
  <c r="G75" i="62"/>
  <c r="F75" i="62"/>
  <c r="E75" i="62"/>
  <c r="D75" i="62"/>
  <c r="C75" i="62"/>
  <c r="B75" i="62"/>
  <c r="H74" i="62"/>
  <c r="G74" i="62"/>
  <c r="F74" i="62"/>
  <c r="E74" i="62"/>
  <c r="D74" i="62"/>
  <c r="C74" i="62"/>
  <c r="B74" i="62"/>
  <c r="H73" i="62"/>
  <c r="G73" i="62"/>
  <c r="F73" i="62"/>
  <c r="E73" i="62"/>
  <c r="D73" i="62"/>
  <c r="C73" i="62"/>
  <c r="B73" i="62"/>
  <c r="H72" i="62"/>
  <c r="G72" i="62"/>
  <c r="F72" i="62"/>
  <c r="E72" i="62"/>
  <c r="D72" i="62"/>
  <c r="C72" i="62"/>
  <c r="B72" i="62"/>
  <c r="H71" i="62"/>
  <c r="G71" i="62"/>
  <c r="F71" i="62"/>
  <c r="E71" i="62"/>
  <c r="D71" i="62"/>
  <c r="C71" i="62"/>
  <c r="B71" i="62"/>
  <c r="H70" i="62"/>
  <c r="G70" i="62"/>
  <c r="F70" i="62"/>
  <c r="E70" i="62"/>
  <c r="D70" i="62"/>
  <c r="C70" i="62"/>
  <c r="B70" i="62"/>
  <c r="H69" i="62"/>
  <c r="G69" i="62"/>
  <c r="F69" i="62"/>
  <c r="E69" i="62"/>
  <c r="D69" i="62"/>
  <c r="C69" i="62"/>
  <c r="B69" i="62"/>
  <c r="H68" i="62"/>
  <c r="G68" i="62"/>
  <c r="F68" i="62"/>
  <c r="E68" i="62"/>
  <c r="D68" i="62"/>
  <c r="C68" i="62"/>
  <c r="B68" i="62"/>
  <c r="H67" i="62"/>
  <c r="G67" i="62"/>
  <c r="F67" i="62"/>
  <c r="E67" i="62"/>
  <c r="D67" i="62"/>
  <c r="C67" i="62"/>
  <c r="B67" i="62"/>
  <c r="H66" i="62"/>
  <c r="G66" i="62"/>
  <c r="F66" i="62"/>
  <c r="E66" i="62"/>
  <c r="D66" i="62"/>
  <c r="C66" i="62"/>
  <c r="B66" i="62"/>
  <c r="H65" i="62"/>
  <c r="G65" i="62"/>
  <c r="F65" i="62"/>
  <c r="E65" i="62"/>
  <c r="D65" i="62"/>
  <c r="C65" i="62"/>
  <c r="B65" i="62"/>
  <c r="H64" i="62"/>
  <c r="F64" i="62"/>
  <c r="E64" i="62"/>
  <c r="D64" i="62"/>
  <c r="C64" i="62"/>
  <c r="B64" i="62"/>
  <c r="H63" i="62"/>
  <c r="F63" i="62"/>
  <c r="E63" i="62"/>
  <c r="D63" i="62"/>
  <c r="C63" i="62"/>
  <c r="B63" i="62"/>
  <c r="H62" i="62"/>
  <c r="F62" i="62"/>
  <c r="E62" i="62"/>
  <c r="D62" i="62"/>
  <c r="C62" i="62"/>
  <c r="B62" i="62"/>
  <c r="H61" i="62"/>
  <c r="F61" i="62"/>
  <c r="E61" i="62"/>
  <c r="D61" i="62"/>
  <c r="C61" i="62"/>
  <c r="B61" i="62"/>
  <c r="H60" i="62"/>
  <c r="F60" i="62"/>
  <c r="E60" i="62"/>
  <c r="D60" i="62"/>
  <c r="C60" i="62"/>
  <c r="B60" i="62"/>
  <c r="H59" i="62"/>
  <c r="F59" i="62"/>
  <c r="E59" i="62"/>
  <c r="D59" i="62"/>
  <c r="C59" i="62"/>
  <c r="B59" i="62"/>
  <c r="H58" i="62"/>
  <c r="F58" i="62"/>
  <c r="E58" i="62"/>
  <c r="D58" i="62"/>
  <c r="C58" i="62"/>
  <c r="B58" i="62"/>
  <c r="H57" i="62"/>
  <c r="F57" i="62"/>
  <c r="E57" i="62"/>
  <c r="D57" i="62"/>
  <c r="C57" i="62"/>
  <c r="B57" i="62"/>
  <c r="H56" i="62"/>
  <c r="F56" i="62"/>
  <c r="E56" i="62"/>
  <c r="D56" i="62"/>
  <c r="C56" i="62"/>
  <c r="B56" i="62"/>
  <c r="H55" i="62"/>
  <c r="F55" i="62"/>
  <c r="E55" i="62"/>
  <c r="D55" i="62"/>
  <c r="C55" i="62"/>
  <c r="B55" i="62"/>
  <c r="H54" i="62"/>
  <c r="F54" i="62"/>
  <c r="E54" i="62"/>
  <c r="D54" i="62"/>
  <c r="C54" i="62"/>
  <c r="B54" i="62"/>
  <c r="H53" i="62"/>
  <c r="F53" i="62"/>
  <c r="E53" i="62"/>
  <c r="D53" i="62"/>
  <c r="C53" i="62"/>
  <c r="B53" i="62"/>
  <c r="H52" i="62"/>
  <c r="F52" i="62"/>
  <c r="E52" i="62"/>
  <c r="D52" i="62"/>
  <c r="C52" i="62"/>
  <c r="B52" i="62"/>
  <c r="H51" i="62"/>
  <c r="F51" i="62"/>
  <c r="E51" i="62"/>
  <c r="D51" i="62"/>
  <c r="C51" i="62"/>
  <c r="B51" i="62"/>
  <c r="H50" i="62"/>
  <c r="F50" i="62"/>
  <c r="E50" i="62"/>
  <c r="D50" i="62"/>
  <c r="C50" i="62"/>
  <c r="B50" i="62"/>
  <c r="H49" i="62"/>
  <c r="F49" i="62"/>
  <c r="E49" i="62"/>
  <c r="D49" i="62"/>
  <c r="C49" i="62"/>
  <c r="B49" i="62"/>
  <c r="H48" i="62"/>
  <c r="F48" i="62"/>
  <c r="E48" i="62"/>
  <c r="D48" i="62"/>
  <c r="C48" i="62"/>
  <c r="B48" i="62"/>
  <c r="H47" i="62"/>
  <c r="F47" i="62"/>
  <c r="E47" i="62"/>
  <c r="D47" i="62"/>
  <c r="C47" i="62"/>
  <c r="B47" i="62"/>
  <c r="H46" i="62"/>
  <c r="F46" i="62"/>
  <c r="E46" i="62"/>
  <c r="D46" i="62"/>
  <c r="C46" i="62"/>
  <c r="B46" i="62"/>
  <c r="H45" i="62"/>
  <c r="F45" i="62"/>
  <c r="E45" i="62"/>
  <c r="D45" i="62"/>
  <c r="C45" i="62"/>
  <c r="B45" i="62"/>
  <c r="H44" i="62"/>
  <c r="F44" i="62"/>
  <c r="E44" i="62"/>
  <c r="D44" i="62"/>
  <c r="C44" i="62"/>
  <c r="B44" i="62"/>
  <c r="H43" i="62"/>
  <c r="F43" i="62"/>
  <c r="E43" i="62"/>
  <c r="D43" i="62"/>
  <c r="C43" i="62"/>
  <c r="B43" i="62"/>
  <c r="H42" i="62"/>
  <c r="E42" i="62"/>
  <c r="D42" i="62"/>
  <c r="C42" i="62"/>
  <c r="B42" i="62"/>
  <c r="H41" i="62"/>
  <c r="E41" i="62"/>
  <c r="D41" i="62"/>
  <c r="C41" i="62"/>
  <c r="B41" i="62"/>
  <c r="H40" i="62"/>
  <c r="E40" i="62"/>
  <c r="D40" i="62"/>
  <c r="C40" i="62"/>
  <c r="B40" i="62"/>
  <c r="H39" i="62"/>
  <c r="E39" i="62"/>
  <c r="D39" i="62"/>
  <c r="C39" i="62"/>
  <c r="B39" i="62"/>
  <c r="H38" i="62"/>
  <c r="E38" i="62"/>
  <c r="D38" i="62"/>
  <c r="C38" i="62"/>
  <c r="B38" i="62"/>
  <c r="H37" i="62"/>
  <c r="E37" i="62"/>
  <c r="D37" i="62"/>
  <c r="C37" i="62"/>
  <c r="B37" i="62"/>
  <c r="H176" i="61"/>
  <c r="G176" i="61"/>
  <c r="F176" i="61"/>
  <c r="E176" i="61"/>
  <c r="D176" i="61"/>
  <c r="C176" i="61"/>
  <c r="B176" i="61"/>
  <c r="H175" i="61"/>
  <c r="G175" i="61"/>
  <c r="F175" i="61"/>
  <c r="E175" i="61"/>
  <c r="D175" i="61"/>
  <c r="C175" i="61"/>
  <c r="B175" i="61"/>
  <c r="H174" i="61"/>
  <c r="G174" i="61"/>
  <c r="F174" i="61"/>
  <c r="E174" i="61"/>
  <c r="D174" i="61"/>
  <c r="C174" i="61"/>
  <c r="B174" i="61"/>
  <c r="H173" i="61"/>
  <c r="G173" i="61"/>
  <c r="F173" i="61"/>
  <c r="E173" i="61"/>
  <c r="D173" i="61"/>
  <c r="C173" i="61"/>
  <c r="B173"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66" i="61"/>
  <c r="G166" i="61"/>
  <c r="F166" i="61"/>
  <c r="E166" i="61"/>
  <c r="D166" i="61"/>
  <c r="C166" i="61"/>
  <c r="B166" i="61"/>
  <c r="H165" i="61"/>
  <c r="G165" i="61"/>
  <c r="F165" i="61"/>
  <c r="E165" i="61"/>
  <c r="D165" i="61"/>
  <c r="C165" i="61"/>
  <c r="B165" i="61"/>
  <c r="H164" i="61"/>
  <c r="G164" i="61"/>
  <c r="F164" i="61"/>
  <c r="E164" i="61"/>
  <c r="D164" i="61"/>
  <c r="C164" i="61"/>
  <c r="B164" i="61"/>
  <c r="H163" i="61"/>
  <c r="G163" i="61"/>
  <c r="F163" i="61"/>
  <c r="E163" i="61"/>
  <c r="D163" i="61"/>
  <c r="C163" i="61"/>
  <c r="B163" i="61"/>
  <c r="H162" i="61"/>
  <c r="G162" i="61"/>
  <c r="F162" i="61"/>
  <c r="E162" i="61"/>
  <c r="D162" i="61"/>
  <c r="C162" i="61"/>
  <c r="B162" i="61"/>
  <c r="H161" i="61"/>
  <c r="G161" i="61"/>
  <c r="F161" i="61"/>
  <c r="E161" i="61"/>
  <c r="D161" i="61"/>
  <c r="C161" i="61"/>
  <c r="B161" i="61"/>
  <c r="H160" i="61"/>
  <c r="G160" i="61"/>
  <c r="F160" i="61"/>
  <c r="E160" i="61"/>
  <c r="D160" i="61"/>
  <c r="C160" i="61"/>
  <c r="B160" i="61"/>
  <c r="H159" i="61"/>
  <c r="G159" i="61"/>
  <c r="F159" i="61"/>
  <c r="E159" i="61"/>
  <c r="D159" i="61"/>
  <c r="C159" i="61"/>
  <c r="B159" i="61"/>
  <c r="H158" i="61"/>
  <c r="G158" i="61"/>
  <c r="F158" i="61"/>
  <c r="E158" i="61"/>
  <c r="D158" i="61"/>
  <c r="C158" i="61"/>
  <c r="B158" i="61"/>
  <c r="H157" i="61"/>
  <c r="G157" i="61"/>
  <c r="F157" i="61"/>
  <c r="E157" i="61"/>
  <c r="D157" i="61"/>
  <c r="C157" i="61"/>
  <c r="B157" i="61"/>
  <c r="H156" i="61"/>
  <c r="G156" i="61"/>
  <c r="F156" i="61"/>
  <c r="E156" i="61"/>
  <c r="D156" i="61"/>
  <c r="C156" i="61"/>
  <c r="B156" i="61"/>
  <c r="H155" i="61"/>
  <c r="G155" i="61"/>
  <c r="F155" i="61"/>
  <c r="E155" i="61"/>
  <c r="D155" i="61"/>
  <c r="C155" i="61"/>
  <c r="B155" i="61"/>
  <c r="H154" i="61"/>
  <c r="G154" i="61"/>
  <c r="F154" i="61"/>
  <c r="E154" i="61"/>
  <c r="D154" i="61"/>
  <c r="C154" i="61"/>
  <c r="B154" i="61"/>
  <c r="H153" i="61"/>
  <c r="G153" i="61"/>
  <c r="F153" i="61"/>
  <c r="E153" i="61"/>
  <c r="D153" i="61"/>
  <c r="C153" i="61"/>
  <c r="B153" i="61"/>
  <c r="H152" i="61"/>
  <c r="G152" i="61"/>
  <c r="F152" i="61"/>
  <c r="E152" i="61"/>
  <c r="D152" i="61"/>
  <c r="C152" i="61"/>
  <c r="B152" i="61"/>
  <c r="H151" i="61"/>
  <c r="G151" i="61"/>
  <c r="F151" i="61"/>
  <c r="E151" i="61"/>
  <c r="D151" i="61"/>
  <c r="C151" i="61"/>
  <c r="B151" i="61"/>
  <c r="H150" i="61"/>
  <c r="G150" i="61"/>
  <c r="F150" i="61"/>
  <c r="E150" i="61"/>
  <c r="D150" i="61"/>
  <c r="C150" i="61"/>
  <c r="B150" i="61"/>
  <c r="H149" i="61"/>
  <c r="G149" i="61"/>
  <c r="F149" i="61"/>
  <c r="E149" i="61"/>
  <c r="D149" i="61"/>
  <c r="C149" i="61"/>
  <c r="B149" i="61"/>
  <c r="H148" i="61"/>
  <c r="G148" i="61"/>
  <c r="F148" i="61"/>
  <c r="E148" i="61"/>
  <c r="D148" i="61"/>
  <c r="C148" i="61"/>
  <c r="B148" i="61"/>
  <c r="H147" i="61"/>
  <c r="G147" i="61"/>
  <c r="F147" i="61"/>
  <c r="E147" i="61"/>
  <c r="D147" i="61"/>
  <c r="C147" i="61"/>
  <c r="B147" i="61"/>
  <c r="H146" i="61"/>
  <c r="G146" i="61"/>
  <c r="F146" i="61"/>
  <c r="E146" i="61"/>
  <c r="D146" i="61"/>
  <c r="C146" i="61"/>
  <c r="B146" i="61"/>
  <c r="H145" i="61"/>
  <c r="G145" i="61"/>
  <c r="F145" i="61"/>
  <c r="E145" i="61"/>
  <c r="D145" i="61"/>
  <c r="C145" i="61"/>
  <c r="B145" i="61"/>
  <c r="H144" i="61"/>
  <c r="G144" i="61"/>
  <c r="F144" i="61"/>
  <c r="E144" i="61"/>
  <c r="D144" i="61"/>
  <c r="C144" i="61"/>
  <c r="B144" i="61"/>
  <c r="H143" i="61"/>
  <c r="G143" i="61"/>
  <c r="F143" i="61"/>
  <c r="E143" i="61"/>
  <c r="D143" i="61"/>
  <c r="C143" i="61"/>
  <c r="B143" i="61"/>
  <c r="H142" i="61"/>
  <c r="H31" i="61" s="1"/>
  <c r="G142" i="61"/>
  <c r="G31" i="61" s="1"/>
  <c r="F142" i="61"/>
  <c r="F31" i="61" s="1"/>
  <c r="E142" i="61"/>
  <c r="E31" i="61" s="1"/>
  <c r="D142" i="61"/>
  <c r="D31" i="61" s="1"/>
  <c r="C142" i="61"/>
  <c r="C31" i="61" s="1"/>
  <c r="B142" i="61"/>
  <c r="B31" i="61" s="1"/>
  <c r="H141" i="61"/>
  <c r="G141" i="61"/>
  <c r="F141" i="61"/>
  <c r="E141" i="61"/>
  <c r="D141" i="61"/>
  <c r="C141" i="61"/>
  <c r="B141" i="61"/>
  <c r="H140" i="61"/>
  <c r="G140" i="61"/>
  <c r="F140" i="61"/>
  <c r="E140" i="61"/>
  <c r="D140" i="61"/>
  <c r="C140" i="61"/>
  <c r="B140" i="61"/>
  <c r="H139" i="61"/>
  <c r="G139" i="61"/>
  <c r="F139" i="61"/>
  <c r="E139" i="61"/>
  <c r="D139" i="61"/>
  <c r="C139" i="61"/>
  <c r="B139" i="61"/>
  <c r="H138" i="61"/>
  <c r="H30" i="61" s="1"/>
  <c r="G138" i="61"/>
  <c r="G30" i="61" s="1"/>
  <c r="F138" i="61"/>
  <c r="F30" i="61" s="1"/>
  <c r="E138" i="61"/>
  <c r="E30" i="61" s="1"/>
  <c r="D138" i="61"/>
  <c r="D30" i="61" s="1"/>
  <c r="C138" i="61"/>
  <c r="C30" i="61" s="1"/>
  <c r="B138" i="61"/>
  <c r="B30" i="61" s="1"/>
  <c r="H137" i="61"/>
  <c r="G137" i="61"/>
  <c r="F137" i="61"/>
  <c r="E137" i="61"/>
  <c r="D137" i="61"/>
  <c r="C137" i="61"/>
  <c r="B137" i="61"/>
  <c r="H136" i="61"/>
  <c r="G136" i="61"/>
  <c r="F136" i="61"/>
  <c r="E136" i="61"/>
  <c r="D136" i="61"/>
  <c r="C136" i="61"/>
  <c r="B136" i="61"/>
  <c r="H135" i="61"/>
  <c r="G135" i="61"/>
  <c r="F135" i="61"/>
  <c r="E135" i="61"/>
  <c r="D135" i="61"/>
  <c r="C135" i="61"/>
  <c r="B135" i="61"/>
  <c r="H134" i="61"/>
  <c r="H29" i="61" s="1"/>
  <c r="G134" i="61"/>
  <c r="G29" i="61" s="1"/>
  <c r="F134" i="61"/>
  <c r="F29" i="61" s="1"/>
  <c r="E134" i="61"/>
  <c r="E29" i="61" s="1"/>
  <c r="D134" i="61"/>
  <c r="D29" i="61" s="1"/>
  <c r="C134" i="61"/>
  <c r="C29" i="61" s="1"/>
  <c r="B134" i="61"/>
  <c r="B29" i="61" s="1"/>
  <c r="H133" i="61"/>
  <c r="G133" i="61"/>
  <c r="F133" i="61"/>
  <c r="E133" i="61"/>
  <c r="D133" i="61"/>
  <c r="C133" i="61"/>
  <c r="B133" i="61"/>
  <c r="H132" i="61"/>
  <c r="G132" i="61"/>
  <c r="F132" i="61"/>
  <c r="E132" i="61"/>
  <c r="D132" i="61"/>
  <c r="C132" i="61"/>
  <c r="B132" i="61"/>
  <c r="H131" i="61"/>
  <c r="G131" i="61"/>
  <c r="F131" i="61"/>
  <c r="E131" i="61"/>
  <c r="D131" i="61"/>
  <c r="C131" i="61"/>
  <c r="B131" i="61"/>
  <c r="H130" i="61"/>
  <c r="H28" i="61" s="1"/>
  <c r="G130" i="61"/>
  <c r="G28" i="61" s="1"/>
  <c r="F130" i="61"/>
  <c r="F28" i="61" s="1"/>
  <c r="E130" i="61"/>
  <c r="E28" i="61" s="1"/>
  <c r="D130" i="61"/>
  <c r="D28" i="61" s="1"/>
  <c r="C130" i="61"/>
  <c r="C28" i="61" s="1"/>
  <c r="B130" i="61"/>
  <c r="B28" i="61" s="1"/>
  <c r="H129" i="61"/>
  <c r="G129" i="61"/>
  <c r="F129" i="61"/>
  <c r="E129" i="61"/>
  <c r="D129" i="61"/>
  <c r="C129" i="61"/>
  <c r="B129" i="61"/>
  <c r="H128" i="61"/>
  <c r="G128" i="61"/>
  <c r="F128" i="61"/>
  <c r="E128" i="61"/>
  <c r="D128" i="61"/>
  <c r="C128" i="61"/>
  <c r="B128" i="61"/>
  <c r="H127" i="61"/>
  <c r="G127" i="61"/>
  <c r="F127" i="61"/>
  <c r="E127" i="61"/>
  <c r="D127" i="61"/>
  <c r="C127" i="61"/>
  <c r="B127" i="61"/>
  <c r="H126" i="61"/>
  <c r="H27" i="61" s="1"/>
  <c r="G126" i="61"/>
  <c r="G27" i="61" s="1"/>
  <c r="F126" i="61"/>
  <c r="F27" i="61" s="1"/>
  <c r="E126" i="61"/>
  <c r="E27" i="61" s="1"/>
  <c r="D126" i="61"/>
  <c r="D27" i="61" s="1"/>
  <c r="C126" i="61"/>
  <c r="C27" i="61" s="1"/>
  <c r="B126" i="61"/>
  <c r="B27" i="61" s="1"/>
  <c r="H125" i="61"/>
  <c r="G125" i="61"/>
  <c r="F125" i="61"/>
  <c r="E125" i="61"/>
  <c r="D125" i="61"/>
  <c r="C125" i="61"/>
  <c r="B125" i="61"/>
  <c r="H124" i="61"/>
  <c r="G124" i="61"/>
  <c r="F124" i="61"/>
  <c r="E124" i="61"/>
  <c r="D124" i="61"/>
  <c r="C124" i="61"/>
  <c r="B124" i="61"/>
  <c r="H123" i="61"/>
  <c r="G123" i="61"/>
  <c r="F123" i="61"/>
  <c r="E123" i="61"/>
  <c r="D123" i="61"/>
  <c r="C123" i="61"/>
  <c r="B123" i="61"/>
  <c r="H122" i="61"/>
  <c r="G122" i="61"/>
  <c r="F122" i="61"/>
  <c r="E122" i="61"/>
  <c r="D122" i="61"/>
  <c r="C122" i="61"/>
  <c r="B122" i="61"/>
  <c r="H121" i="61"/>
  <c r="G121" i="61"/>
  <c r="F121" i="61"/>
  <c r="E121" i="61"/>
  <c r="D121" i="61"/>
  <c r="C121" i="61"/>
  <c r="B121" i="61"/>
  <c r="H120" i="61"/>
  <c r="G120" i="61"/>
  <c r="F120" i="61"/>
  <c r="E120" i="61"/>
  <c r="D120" i="61"/>
  <c r="C120" i="61"/>
  <c r="B120" i="61"/>
  <c r="H119" i="61"/>
  <c r="G119" i="61"/>
  <c r="F119" i="61"/>
  <c r="E119" i="61"/>
  <c r="D119" i="61"/>
  <c r="C119" i="61"/>
  <c r="B119" i="61"/>
  <c r="H118" i="61"/>
  <c r="G118" i="61"/>
  <c r="F118" i="61"/>
  <c r="E118" i="61"/>
  <c r="D118" i="61"/>
  <c r="C118" i="61"/>
  <c r="B118" i="61"/>
  <c r="H117" i="61"/>
  <c r="G117" i="61"/>
  <c r="F117" i="61"/>
  <c r="E117" i="61"/>
  <c r="D117" i="61"/>
  <c r="C117" i="61"/>
  <c r="B117" i="61"/>
  <c r="H116" i="61"/>
  <c r="G116" i="61"/>
  <c r="F116" i="61"/>
  <c r="E116" i="61"/>
  <c r="D116" i="61"/>
  <c r="C116" i="61"/>
  <c r="B116" i="61"/>
  <c r="H115" i="61"/>
  <c r="G115" i="61"/>
  <c r="F115" i="61"/>
  <c r="E115" i="61"/>
  <c r="D115" i="61"/>
  <c r="C115" i="61"/>
  <c r="B115" i="61"/>
  <c r="H114" i="61"/>
  <c r="G114" i="61"/>
  <c r="F114" i="61"/>
  <c r="E114" i="61"/>
  <c r="D114" i="61"/>
  <c r="C114" i="61"/>
  <c r="B114" i="61"/>
  <c r="H113" i="61"/>
  <c r="G113" i="61"/>
  <c r="F113" i="61"/>
  <c r="E113" i="61"/>
  <c r="D113" i="61"/>
  <c r="C113" i="61"/>
  <c r="B113" i="61"/>
  <c r="H112" i="61"/>
  <c r="G112" i="61"/>
  <c r="F112" i="61"/>
  <c r="E112" i="61"/>
  <c r="D112" i="61"/>
  <c r="C112" i="61"/>
  <c r="B112" i="61"/>
  <c r="H111" i="61"/>
  <c r="G111" i="61"/>
  <c r="F111" i="61"/>
  <c r="E111" i="61"/>
  <c r="D111" i="61"/>
  <c r="C111" i="61"/>
  <c r="B111" i="61"/>
  <c r="H110" i="61"/>
  <c r="G110" i="61"/>
  <c r="F110" i="61"/>
  <c r="E110" i="61"/>
  <c r="D110" i="61"/>
  <c r="C110" i="61"/>
  <c r="B110" i="61"/>
  <c r="H109" i="61"/>
  <c r="G109" i="61"/>
  <c r="F109" i="61"/>
  <c r="E109" i="61"/>
  <c r="D109" i="61"/>
  <c r="C109" i="61"/>
  <c r="B109" i="61"/>
  <c r="H108" i="61"/>
  <c r="G108" i="61"/>
  <c r="F108" i="61"/>
  <c r="E108" i="61"/>
  <c r="D108" i="61"/>
  <c r="C108" i="61"/>
  <c r="B108" i="61"/>
  <c r="H107" i="61"/>
  <c r="G107" i="61"/>
  <c r="F107" i="61"/>
  <c r="E107" i="61"/>
  <c r="D107" i="61"/>
  <c r="C107" i="61"/>
  <c r="B107" i="61"/>
  <c r="H106" i="61"/>
  <c r="G106" i="61"/>
  <c r="F106" i="61"/>
  <c r="E106" i="61"/>
  <c r="D106" i="61"/>
  <c r="C106" i="61"/>
  <c r="B106" i="61"/>
  <c r="H105" i="61"/>
  <c r="G105" i="61"/>
  <c r="F105" i="61"/>
  <c r="E105" i="61"/>
  <c r="D105" i="61"/>
  <c r="C105" i="61"/>
  <c r="B105" i="61"/>
  <c r="H104" i="61"/>
  <c r="G104" i="61"/>
  <c r="F104" i="61"/>
  <c r="E104" i="61"/>
  <c r="D104" i="61"/>
  <c r="C104" i="61"/>
  <c r="B104" i="61"/>
  <c r="H103" i="61"/>
  <c r="G103" i="61"/>
  <c r="F103" i="61"/>
  <c r="E103" i="61"/>
  <c r="D103" i="61"/>
  <c r="C103" i="61"/>
  <c r="B103" i="61"/>
  <c r="H102" i="61"/>
  <c r="G102" i="61"/>
  <c r="F102" i="61"/>
  <c r="E102" i="61"/>
  <c r="D102" i="61"/>
  <c r="C102" i="61"/>
  <c r="B102" i="61"/>
  <c r="H101" i="61"/>
  <c r="G101" i="61"/>
  <c r="F101" i="61"/>
  <c r="E101" i="61"/>
  <c r="D101" i="61"/>
  <c r="C101" i="61"/>
  <c r="B101" i="61"/>
  <c r="H100" i="61"/>
  <c r="G100" i="61"/>
  <c r="F100" i="61"/>
  <c r="E100" i="61"/>
  <c r="D100" i="61"/>
  <c r="C100" i="61"/>
  <c r="B100" i="61"/>
  <c r="H99" i="61"/>
  <c r="G99" i="61"/>
  <c r="F99" i="61"/>
  <c r="E99" i="61"/>
  <c r="D99" i="61"/>
  <c r="C99" i="61"/>
  <c r="B99" i="61"/>
  <c r="H98" i="61"/>
  <c r="G98" i="61"/>
  <c r="F98" i="61"/>
  <c r="E98" i="61"/>
  <c r="D98" i="61"/>
  <c r="C98" i="61"/>
  <c r="B98" i="61"/>
  <c r="H97" i="61"/>
  <c r="G97" i="61"/>
  <c r="F97" i="61"/>
  <c r="E97" i="61"/>
  <c r="D97" i="61"/>
  <c r="C97" i="61"/>
  <c r="B97" i="61"/>
  <c r="H96" i="61"/>
  <c r="G96" i="61"/>
  <c r="F96" i="61"/>
  <c r="E96" i="61"/>
  <c r="D96" i="61"/>
  <c r="C96" i="61"/>
  <c r="B96" i="61"/>
  <c r="H95" i="61"/>
  <c r="G95" i="61"/>
  <c r="F95" i="61"/>
  <c r="E95" i="61"/>
  <c r="D95" i="61"/>
  <c r="C95" i="61"/>
  <c r="B95" i="61"/>
  <c r="H94" i="61"/>
  <c r="G94" i="61"/>
  <c r="F94" i="61"/>
  <c r="E94" i="61"/>
  <c r="D94" i="61"/>
  <c r="C94" i="61"/>
  <c r="B94" i="61"/>
  <c r="H93" i="61"/>
  <c r="G93" i="61"/>
  <c r="F93" i="61"/>
  <c r="E93" i="61"/>
  <c r="D93" i="61"/>
  <c r="C93" i="61"/>
  <c r="B93" i="61"/>
  <c r="H92" i="61"/>
  <c r="G92" i="61"/>
  <c r="F92" i="61"/>
  <c r="E92" i="61"/>
  <c r="D92" i="61"/>
  <c r="C92" i="61"/>
  <c r="B92" i="61"/>
  <c r="H91" i="61"/>
  <c r="G91" i="61"/>
  <c r="F91" i="61"/>
  <c r="E91" i="61"/>
  <c r="D91" i="61"/>
  <c r="C91" i="61"/>
  <c r="B91" i="61"/>
  <c r="H90" i="61"/>
  <c r="G90" i="61"/>
  <c r="F90" i="61"/>
  <c r="E90" i="61"/>
  <c r="D90" i="61"/>
  <c r="C90" i="61"/>
  <c r="B90" i="61"/>
  <c r="H89" i="61"/>
  <c r="G89" i="61"/>
  <c r="F89" i="61"/>
  <c r="E89" i="61"/>
  <c r="D89" i="61"/>
  <c r="C89" i="61"/>
  <c r="B89" i="61"/>
  <c r="H88" i="61"/>
  <c r="G88" i="61"/>
  <c r="F88" i="61"/>
  <c r="E88" i="61"/>
  <c r="D88" i="61"/>
  <c r="C88" i="61"/>
  <c r="B88" i="61"/>
  <c r="H87" i="61"/>
  <c r="G87" i="61"/>
  <c r="F87" i="61"/>
  <c r="E87" i="61"/>
  <c r="D87" i="61"/>
  <c r="C87" i="61"/>
  <c r="B87" i="61"/>
  <c r="H86" i="61"/>
  <c r="G86" i="61"/>
  <c r="F86" i="61"/>
  <c r="E86" i="61"/>
  <c r="D86" i="61"/>
  <c r="C86" i="61"/>
  <c r="B86" i="61"/>
  <c r="H85" i="61"/>
  <c r="G85" i="61"/>
  <c r="F85" i="61"/>
  <c r="E85" i="61"/>
  <c r="D85" i="61"/>
  <c r="C85" i="61"/>
  <c r="B85" i="61"/>
  <c r="H84" i="61"/>
  <c r="G84" i="61"/>
  <c r="F84" i="61"/>
  <c r="E84" i="61"/>
  <c r="D84" i="61"/>
  <c r="C84" i="61"/>
  <c r="B84" i="61"/>
  <c r="H83" i="61"/>
  <c r="G83" i="61"/>
  <c r="F83" i="61"/>
  <c r="E83" i="61"/>
  <c r="D83" i="61"/>
  <c r="C83" i="61"/>
  <c r="B83" i="61"/>
  <c r="H82" i="61"/>
  <c r="G82" i="61"/>
  <c r="F82" i="61"/>
  <c r="E82" i="61"/>
  <c r="D82" i="61"/>
  <c r="C82" i="61"/>
  <c r="B82" i="61"/>
  <c r="H81" i="61"/>
  <c r="G81" i="61"/>
  <c r="F81" i="61"/>
  <c r="E81" i="61"/>
  <c r="D81" i="61"/>
  <c r="C81" i="61"/>
  <c r="B81" i="61"/>
  <c r="H80" i="61"/>
  <c r="G80" i="61"/>
  <c r="F80" i="61"/>
  <c r="E80" i="61"/>
  <c r="D80" i="61"/>
  <c r="C80" i="61"/>
  <c r="B80" i="61"/>
  <c r="H79" i="61"/>
  <c r="G79" i="61"/>
  <c r="F79" i="61"/>
  <c r="E79" i="61"/>
  <c r="D79" i="61"/>
  <c r="C79" i="61"/>
  <c r="B79" i="61"/>
  <c r="H78" i="61"/>
  <c r="G78" i="61"/>
  <c r="F78" i="61"/>
  <c r="E78" i="61"/>
  <c r="D78" i="61"/>
  <c r="C78" i="61"/>
  <c r="B78" i="61"/>
  <c r="H77" i="61"/>
  <c r="G77" i="61"/>
  <c r="F77" i="61"/>
  <c r="E77" i="61"/>
  <c r="D77" i="61"/>
  <c r="C77" i="61"/>
  <c r="B77" i="61"/>
  <c r="H76" i="61"/>
  <c r="G76" i="61"/>
  <c r="F76" i="61"/>
  <c r="E76" i="61"/>
  <c r="D76" i="61"/>
  <c r="C76" i="61"/>
  <c r="B76" i="61"/>
  <c r="H75" i="61"/>
  <c r="G75" i="61"/>
  <c r="F75" i="61"/>
  <c r="E75" i="61"/>
  <c r="D75" i="61"/>
  <c r="C75" i="61"/>
  <c r="B75" i="61"/>
  <c r="H74" i="61"/>
  <c r="G74" i="61"/>
  <c r="F74" i="61"/>
  <c r="E74" i="61"/>
  <c r="D74" i="61"/>
  <c r="C74" i="61"/>
  <c r="B74" i="61"/>
  <c r="H73" i="61"/>
  <c r="G73" i="61"/>
  <c r="F73" i="61"/>
  <c r="E73" i="61"/>
  <c r="D73" i="61"/>
  <c r="C73" i="61"/>
  <c r="B73" i="61"/>
  <c r="H72" i="61"/>
  <c r="G72" i="61"/>
  <c r="F72" i="61"/>
  <c r="E72" i="61"/>
  <c r="D72" i="61"/>
  <c r="C72" i="61"/>
  <c r="B72" i="61"/>
  <c r="H71" i="61"/>
  <c r="G71" i="61"/>
  <c r="F71" i="61"/>
  <c r="E71" i="61"/>
  <c r="D71" i="61"/>
  <c r="C71" i="61"/>
  <c r="B71" i="61"/>
  <c r="H70" i="61"/>
  <c r="G70" i="61"/>
  <c r="F70" i="61"/>
  <c r="E70" i="61"/>
  <c r="D70" i="61"/>
  <c r="C70" i="61"/>
  <c r="B70" i="61"/>
  <c r="H69" i="61"/>
  <c r="G69" i="61"/>
  <c r="F69" i="61"/>
  <c r="E69" i="61"/>
  <c r="D69" i="61"/>
  <c r="C69" i="61"/>
  <c r="B69" i="61"/>
  <c r="H68" i="61"/>
  <c r="G68" i="61"/>
  <c r="F68" i="61"/>
  <c r="E68" i="61"/>
  <c r="D68" i="61"/>
  <c r="C68" i="61"/>
  <c r="B68" i="61"/>
  <c r="H67" i="61"/>
  <c r="G67" i="61"/>
  <c r="F67" i="61"/>
  <c r="E67" i="61"/>
  <c r="D67" i="61"/>
  <c r="C67" i="61"/>
  <c r="B67" i="61"/>
  <c r="H66" i="61"/>
  <c r="G66" i="61"/>
  <c r="F66" i="61"/>
  <c r="E66" i="61"/>
  <c r="D66" i="61"/>
  <c r="C66" i="61"/>
  <c r="B66" i="61"/>
  <c r="H65" i="61"/>
  <c r="G65" i="61"/>
  <c r="F65" i="61"/>
  <c r="E65" i="61"/>
  <c r="D65" i="61"/>
  <c r="C65" i="61"/>
  <c r="B65" i="61"/>
  <c r="H64" i="61"/>
  <c r="G64" i="61"/>
  <c r="F64" i="61"/>
  <c r="E64" i="61"/>
  <c r="D64" i="61"/>
  <c r="C64" i="61"/>
  <c r="B64" i="61"/>
  <c r="H63" i="61"/>
  <c r="G63" i="61"/>
  <c r="F63" i="61"/>
  <c r="E63" i="61"/>
  <c r="D63" i="61"/>
  <c r="C63" i="61"/>
  <c r="B63" i="61"/>
  <c r="H62" i="61"/>
  <c r="G62" i="61"/>
  <c r="F62" i="61"/>
  <c r="E62" i="61"/>
  <c r="D62" i="61"/>
  <c r="C62" i="61"/>
  <c r="B62" i="61"/>
  <c r="H61" i="61"/>
  <c r="G61" i="61"/>
  <c r="F61" i="61"/>
  <c r="E61" i="61"/>
  <c r="D61" i="61"/>
  <c r="C61" i="61"/>
  <c r="B61" i="61"/>
  <c r="H60" i="61"/>
  <c r="G60" i="61"/>
  <c r="F60" i="61"/>
  <c r="E60" i="61"/>
  <c r="D60" i="61"/>
  <c r="C60" i="61"/>
  <c r="B60" i="61"/>
  <c r="H59" i="61"/>
  <c r="G59" i="61"/>
  <c r="F59" i="61"/>
  <c r="E59" i="61"/>
  <c r="D59" i="61"/>
  <c r="C59" i="61"/>
  <c r="B59" i="61"/>
  <c r="H58" i="61"/>
  <c r="G58" i="61"/>
  <c r="F58" i="61"/>
  <c r="E58" i="61"/>
  <c r="D58" i="61"/>
  <c r="C58" i="61"/>
  <c r="B58" i="61"/>
  <c r="H57" i="61"/>
  <c r="G57" i="61"/>
  <c r="F57" i="61"/>
  <c r="E57" i="61"/>
  <c r="D57" i="61"/>
  <c r="C57" i="61"/>
  <c r="B57" i="61"/>
  <c r="H56" i="61"/>
  <c r="G56" i="61"/>
  <c r="F56" i="61"/>
  <c r="E56" i="61"/>
  <c r="D56" i="61"/>
  <c r="C56" i="61"/>
  <c r="B56" i="61"/>
  <c r="H55" i="61"/>
  <c r="G55" i="61"/>
  <c r="F55" i="61"/>
  <c r="E55" i="61"/>
  <c r="D55" i="61"/>
  <c r="C55" i="61"/>
  <c r="B55" i="61"/>
  <c r="H54" i="61"/>
  <c r="G54" i="61"/>
  <c r="F54" i="61"/>
  <c r="E54" i="61"/>
  <c r="D54" i="61"/>
  <c r="C54" i="61"/>
  <c r="B54" i="61"/>
  <c r="H53" i="61"/>
  <c r="G53" i="61"/>
  <c r="F53" i="61"/>
  <c r="E53" i="61"/>
  <c r="D53" i="61"/>
  <c r="C53" i="61"/>
  <c r="B53" i="61"/>
  <c r="H52" i="61"/>
  <c r="G52" i="61"/>
  <c r="F52" i="61"/>
  <c r="E52" i="61"/>
  <c r="D52" i="61"/>
  <c r="C52" i="61"/>
  <c r="B52" i="61"/>
  <c r="H51" i="61"/>
  <c r="G51" i="61"/>
  <c r="F51" i="61"/>
  <c r="E51" i="61"/>
  <c r="D51" i="61"/>
  <c r="C51" i="61"/>
  <c r="B51" i="61"/>
  <c r="H50" i="61"/>
  <c r="G50" i="61"/>
  <c r="F50" i="61"/>
  <c r="E50" i="61"/>
  <c r="D50" i="61"/>
  <c r="C50" i="61"/>
  <c r="B50" i="61"/>
  <c r="H49" i="61"/>
  <c r="G49" i="61"/>
  <c r="F49" i="61"/>
  <c r="E49" i="61"/>
  <c r="D49" i="61"/>
  <c r="C49" i="61"/>
  <c r="B49" i="61"/>
  <c r="H48" i="61"/>
  <c r="G48" i="61"/>
  <c r="F48" i="61"/>
  <c r="E48" i="61"/>
  <c r="D48" i="61"/>
  <c r="C48" i="61"/>
  <c r="B48" i="61"/>
  <c r="H47" i="61"/>
  <c r="G47" i="61"/>
  <c r="F47" i="61"/>
  <c r="E47" i="61"/>
  <c r="D47" i="61"/>
  <c r="C47" i="61"/>
  <c r="B47" i="61"/>
  <c r="H46" i="61"/>
  <c r="G46" i="61"/>
  <c r="F46" i="61"/>
  <c r="E46" i="61"/>
  <c r="D46" i="61"/>
  <c r="C46" i="61"/>
  <c r="B46" i="61"/>
  <c r="H45" i="61"/>
  <c r="G45" i="61"/>
  <c r="F45" i="61"/>
  <c r="E45" i="61"/>
  <c r="D45" i="61"/>
  <c r="C45" i="61"/>
  <c r="B45" i="61"/>
  <c r="H44" i="61"/>
  <c r="G44" i="61"/>
  <c r="F44" i="61"/>
  <c r="E44" i="61"/>
  <c r="D44" i="61"/>
  <c r="C44" i="61"/>
  <c r="B44" i="61"/>
  <c r="H43" i="61"/>
  <c r="G43" i="61"/>
  <c r="F43" i="61"/>
  <c r="E43" i="61"/>
  <c r="D43" i="61"/>
  <c r="C43" i="61"/>
  <c r="B43" i="61"/>
  <c r="H42" i="61"/>
  <c r="G42" i="61"/>
  <c r="F42" i="61"/>
  <c r="E42" i="61"/>
  <c r="D42" i="61"/>
  <c r="C42" i="61"/>
  <c r="B42" i="61"/>
  <c r="H39" i="61"/>
  <c r="G39" i="61"/>
  <c r="F39" i="61"/>
  <c r="E39" i="61"/>
  <c r="D39" i="61"/>
  <c r="C39" i="61"/>
  <c r="B39" i="61"/>
  <c r="H38" i="61"/>
  <c r="G38" i="61"/>
  <c r="F38" i="61"/>
  <c r="E38" i="61"/>
  <c r="D38" i="61"/>
  <c r="C38" i="61"/>
  <c r="B38" i="61"/>
  <c r="H37" i="61"/>
  <c r="G37" i="61"/>
  <c r="F37" i="61"/>
  <c r="E37" i="61"/>
  <c r="D37" i="61"/>
  <c r="C37" i="61"/>
  <c r="B37" i="61"/>
  <c r="H36" i="61"/>
  <c r="G36" i="61"/>
  <c r="F36" i="61"/>
  <c r="E36" i="61"/>
  <c r="D36" i="61"/>
  <c r="C36" i="61"/>
  <c r="B36" i="61"/>
  <c r="H35" i="61"/>
  <c r="G35" i="61"/>
  <c r="F35" i="61"/>
  <c r="E35" i="61"/>
  <c r="D35" i="61"/>
  <c r="C35" i="61"/>
  <c r="B35" i="61"/>
  <c r="H34" i="61"/>
  <c r="G34" i="61"/>
  <c r="F34" i="61"/>
  <c r="E34" i="61"/>
  <c r="D34" i="61"/>
  <c r="C34" i="61"/>
  <c r="B34" i="61"/>
  <c r="H33" i="61"/>
  <c r="G33" i="61"/>
  <c r="F33" i="61"/>
  <c r="E33" i="61"/>
  <c r="D33" i="61"/>
  <c r="C33" i="61"/>
  <c r="B33" i="61"/>
  <c r="H32" i="61"/>
  <c r="G32" i="61"/>
  <c r="F32" i="61"/>
  <c r="E32" i="61"/>
  <c r="D32" i="61"/>
  <c r="C32" i="61"/>
  <c r="B32" i="61"/>
  <c r="H26" i="61"/>
  <c r="G26" i="61"/>
  <c r="F26" i="61"/>
  <c r="E26" i="61"/>
  <c r="D26" i="61"/>
  <c r="C26" i="61"/>
  <c r="B26" i="61"/>
  <c r="H25" i="61"/>
  <c r="G25" i="61"/>
  <c r="F25" i="61"/>
  <c r="E25" i="61"/>
  <c r="D25" i="61"/>
  <c r="C25" i="61"/>
  <c r="B25" i="61"/>
  <c r="H24" i="61"/>
  <c r="G24" i="61"/>
  <c r="F24" i="61"/>
  <c r="E24" i="61"/>
  <c r="D24" i="61"/>
  <c r="C24" i="61"/>
  <c r="B24" i="61"/>
  <c r="H23" i="61"/>
  <c r="G23" i="61"/>
  <c r="F23" i="61"/>
  <c r="E23" i="61"/>
  <c r="D23" i="61"/>
  <c r="C23" i="61"/>
  <c r="B23" i="61"/>
  <c r="H22" i="61"/>
  <c r="G22" i="61"/>
  <c r="F22" i="61"/>
  <c r="E22" i="61"/>
  <c r="D22" i="61"/>
  <c r="C22" i="61"/>
  <c r="B22" i="61"/>
  <c r="H21" i="61"/>
  <c r="G21" i="61"/>
  <c r="F21" i="61"/>
  <c r="E21" i="61"/>
  <c r="D21" i="61"/>
  <c r="C21" i="61"/>
  <c r="B21" i="61"/>
  <c r="H20" i="61"/>
  <c r="G20" i="61"/>
  <c r="F20" i="61"/>
  <c r="E20" i="61"/>
  <c r="D20" i="61"/>
  <c r="C20" i="61"/>
  <c r="B20" i="61"/>
  <c r="H19" i="61"/>
  <c r="G19" i="61"/>
  <c r="F19" i="61"/>
  <c r="E19" i="61"/>
  <c r="D19" i="61"/>
  <c r="C19" i="61"/>
  <c r="B19" i="61"/>
  <c r="H18" i="61"/>
  <c r="G18" i="61"/>
  <c r="F18" i="61"/>
  <c r="E18" i="61"/>
  <c r="D18" i="61"/>
  <c r="C18" i="61"/>
  <c r="B18" i="61"/>
  <c r="H17" i="61"/>
  <c r="G17" i="61"/>
  <c r="F17" i="61"/>
  <c r="E17" i="61"/>
  <c r="D17" i="61"/>
  <c r="C17" i="61"/>
  <c r="B17" i="61"/>
  <c r="H16" i="61"/>
  <c r="G16" i="61"/>
  <c r="F16" i="61"/>
  <c r="E16" i="61"/>
  <c r="D16" i="61"/>
  <c r="C16" i="61"/>
  <c r="B16" i="61"/>
  <c r="H15" i="61"/>
  <c r="G15" i="61"/>
  <c r="F15" i="61"/>
  <c r="E15" i="61"/>
  <c r="D15" i="61"/>
  <c r="C15" i="61"/>
  <c r="B15" i="61"/>
  <c r="H14" i="61"/>
  <c r="G14" i="61"/>
  <c r="F14" i="61"/>
  <c r="E14" i="61"/>
  <c r="D14" i="61"/>
  <c r="C14" i="61"/>
  <c r="B14" i="61"/>
  <c r="H13" i="61"/>
  <c r="G13" i="61"/>
  <c r="F13" i="61"/>
  <c r="E13" i="61"/>
  <c r="D13" i="61"/>
  <c r="C13" i="61"/>
  <c r="B13" i="61"/>
  <c r="H12" i="61"/>
  <c r="G12" i="61"/>
  <c r="F12" i="61"/>
  <c r="E12" i="61"/>
  <c r="D12" i="61"/>
  <c r="C12" i="61"/>
  <c r="B12" i="61"/>
  <c r="H11" i="61"/>
  <c r="G11" i="61"/>
  <c r="F11" i="61"/>
  <c r="E11" i="61"/>
  <c r="D11" i="61"/>
  <c r="C11" i="61"/>
  <c r="B11" i="61"/>
  <c r="H10" i="61"/>
  <c r="G10" i="61"/>
  <c r="F10" i="61"/>
  <c r="E10" i="61"/>
  <c r="D10" i="61"/>
  <c r="C10" i="61"/>
  <c r="B10" i="61"/>
  <c r="H9" i="61"/>
  <c r="G9" i="61"/>
  <c r="F9" i="61"/>
  <c r="E9" i="61"/>
  <c r="D9" i="61"/>
  <c r="C9" i="61"/>
  <c r="B9" i="61"/>
  <c r="H8" i="61"/>
  <c r="G8" i="61"/>
  <c r="F8" i="61"/>
  <c r="E8" i="61"/>
  <c r="D8" i="61"/>
  <c r="C8" i="61"/>
  <c r="B8" i="61"/>
  <c r="H7" i="61"/>
  <c r="G7" i="61"/>
  <c r="F7" i="61"/>
  <c r="E7" i="61"/>
  <c r="D7" i="61"/>
  <c r="C7" i="61"/>
  <c r="B7" i="61"/>
  <c r="H150" i="60"/>
  <c r="G150" i="60"/>
  <c r="F150" i="60"/>
  <c r="E150" i="60"/>
  <c r="D150" i="60"/>
  <c r="C150" i="60"/>
  <c r="B150" i="60"/>
  <c r="H149" i="60"/>
  <c r="G149" i="60"/>
  <c r="F149" i="60"/>
  <c r="E149" i="60"/>
  <c r="D149" i="60"/>
  <c r="C149" i="60"/>
  <c r="B149" i="60"/>
  <c r="H148" i="60"/>
  <c r="G148" i="60"/>
  <c r="F148" i="60"/>
  <c r="E148" i="60"/>
  <c r="D148" i="60"/>
  <c r="C148" i="60"/>
  <c r="B148" i="60"/>
  <c r="H147" i="60"/>
  <c r="G147" i="60"/>
  <c r="F147" i="60"/>
  <c r="E147" i="60"/>
  <c r="D147" i="60"/>
  <c r="C147" i="60"/>
  <c r="B147" i="60"/>
  <c r="H146" i="60"/>
  <c r="G146" i="60"/>
  <c r="F146" i="60"/>
  <c r="E146" i="60"/>
  <c r="D146" i="60"/>
  <c r="C146" i="60"/>
  <c r="B146" i="60"/>
  <c r="H145" i="60"/>
  <c r="G145" i="60"/>
  <c r="F145" i="60"/>
  <c r="E145" i="60"/>
  <c r="D145" i="60"/>
  <c r="C145" i="60"/>
  <c r="B145" i="60"/>
  <c r="H144" i="60"/>
  <c r="G144" i="60"/>
  <c r="F144" i="60"/>
  <c r="E144" i="60"/>
  <c r="D144" i="60"/>
  <c r="C144" i="60"/>
  <c r="B144" i="60"/>
  <c r="H143" i="60"/>
  <c r="G143" i="60"/>
  <c r="F143" i="60"/>
  <c r="E143" i="60"/>
  <c r="D143" i="60"/>
  <c r="C143" i="60"/>
  <c r="B143" i="60"/>
  <c r="H142" i="60"/>
  <c r="G142" i="60"/>
  <c r="F142" i="60"/>
  <c r="E142" i="60"/>
  <c r="D142" i="60"/>
  <c r="C142" i="60"/>
  <c r="B142" i="60"/>
  <c r="H141" i="60"/>
  <c r="G141" i="60"/>
  <c r="F141" i="60"/>
  <c r="E141" i="60"/>
  <c r="D141" i="60"/>
  <c r="C141" i="60"/>
  <c r="B141" i="60"/>
  <c r="H140" i="60"/>
  <c r="G140" i="60"/>
  <c r="F140" i="60"/>
  <c r="E140" i="60"/>
  <c r="D140" i="60"/>
  <c r="C140" i="60"/>
  <c r="B140" i="60"/>
  <c r="H139" i="60"/>
  <c r="G139" i="60"/>
  <c r="F139" i="60"/>
  <c r="E139" i="60"/>
  <c r="D139" i="60"/>
  <c r="C139" i="60"/>
  <c r="B139" i="60"/>
  <c r="H138" i="60"/>
  <c r="G138" i="60"/>
  <c r="F138" i="60"/>
  <c r="E138" i="60"/>
  <c r="D138" i="60"/>
  <c r="C138" i="60"/>
  <c r="B138" i="60"/>
  <c r="H137" i="60"/>
  <c r="G137" i="60"/>
  <c r="F137" i="60"/>
  <c r="E137" i="60"/>
  <c r="D137" i="60"/>
  <c r="C137" i="60"/>
  <c r="B137" i="60"/>
  <c r="H136" i="60"/>
  <c r="G136" i="60"/>
  <c r="F136" i="60"/>
  <c r="E136" i="60"/>
  <c r="D136" i="60"/>
  <c r="C136" i="60"/>
  <c r="B136" i="60"/>
  <c r="H135" i="60"/>
  <c r="G135" i="60"/>
  <c r="F135" i="60"/>
  <c r="E135" i="60"/>
  <c r="D135" i="60"/>
  <c r="C135" i="60"/>
  <c r="B135" i="60"/>
  <c r="H134" i="60"/>
  <c r="G134" i="60"/>
  <c r="F134" i="60"/>
  <c r="E134" i="60"/>
  <c r="D134" i="60"/>
  <c r="C134" i="60"/>
  <c r="B134" i="60"/>
  <c r="H133" i="60"/>
  <c r="G133" i="60"/>
  <c r="F133" i="60"/>
  <c r="E133" i="60"/>
  <c r="D133" i="60"/>
  <c r="C133" i="60"/>
  <c r="B133" i="60"/>
  <c r="H132" i="60"/>
  <c r="G132" i="60"/>
  <c r="F132" i="60"/>
  <c r="E132" i="60"/>
  <c r="D132" i="60"/>
  <c r="C132" i="60"/>
  <c r="B132" i="60"/>
  <c r="H131" i="60"/>
  <c r="G131" i="60"/>
  <c r="F131" i="60"/>
  <c r="E131" i="60"/>
  <c r="D131" i="60"/>
  <c r="C131" i="60"/>
  <c r="B131" i="60"/>
  <c r="H130" i="60"/>
  <c r="G130" i="60"/>
  <c r="F130" i="60"/>
  <c r="E130" i="60"/>
  <c r="D130" i="60"/>
  <c r="C130" i="60"/>
  <c r="B130" i="60"/>
  <c r="H129" i="60"/>
  <c r="G129" i="60"/>
  <c r="F129" i="60"/>
  <c r="E129" i="60"/>
  <c r="D129" i="60"/>
  <c r="C129" i="60"/>
  <c r="B129" i="60"/>
  <c r="H128" i="60"/>
  <c r="G128" i="60"/>
  <c r="F128" i="60"/>
  <c r="E128" i="60"/>
  <c r="D128" i="60"/>
  <c r="C128" i="60"/>
  <c r="B128" i="60"/>
  <c r="H127" i="60"/>
  <c r="G127" i="60"/>
  <c r="F127" i="60"/>
  <c r="E127" i="60"/>
  <c r="D127" i="60"/>
  <c r="C127" i="60"/>
  <c r="B127" i="60"/>
  <c r="H126" i="60"/>
  <c r="G126" i="60"/>
  <c r="F126" i="60"/>
  <c r="E126" i="60"/>
  <c r="D126" i="60"/>
  <c r="C126" i="60"/>
  <c r="B126" i="60"/>
  <c r="H125" i="60"/>
  <c r="G125" i="60"/>
  <c r="F125" i="60"/>
  <c r="E125" i="60"/>
  <c r="D125" i="60"/>
  <c r="C125" i="60"/>
  <c r="B125" i="60"/>
  <c r="H124" i="60"/>
  <c r="G124" i="60"/>
  <c r="F124" i="60"/>
  <c r="E124" i="60"/>
  <c r="D124" i="60"/>
  <c r="C124" i="60"/>
  <c r="B124" i="60"/>
  <c r="H123" i="60"/>
  <c r="G123" i="60"/>
  <c r="F123" i="60"/>
  <c r="E123" i="60"/>
  <c r="D123" i="60"/>
  <c r="C123" i="60"/>
  <c r="B123" i="60"/>
  <c r="H122" i="60"/>
  <c r="G122" i="60"/>
  <c r="F122" i="60"/>
  <c r="E122" i="60"/>
  <c r="D122" i="60"/>
  <c r="C122" i="60"/>
  <c r="B122" i="60"/>
  <c r="H121" i="60"/>
  <c r="G121" i="60"/>
  <c r="F121" i="60"/>
  <c r="E121" i="60"/>
  <c r="D121" i="60"/>
  <c r="C121" i="60"/>
  <c r="B121" i="60"/>
  <c r="H120" i="60"/>
  <c r="G120" i="60"/>
  <c r="F120" i="60"/>
  <c r="E120" i="60"/>
  <c r="D120" i="60"/>
  <c r="C120" i="60"/>
  <c r="B120" i="60"/>
  <c r="H119" i="60"/>
  <c r="G119" i="60"/>
  <c r="F119" i="60"/>
  <c r="E119" i="60"/>
  <c r="D119" i="60"/>
  <c r="C119" i="60"/>
  <c r="B119" i="60"/>
  <c r="H118" i="60"/>
  <c r="G118" i="60"/>
  <c r="F118" i="60"/>
  <c r="E118" i="60"/>
  <c r="D118" i="60"/>
  <c r="C118" i="60"/>
  <c r="B118" i="60"/>
  <c r="H117" i="60"/>
  <c r="G117" i="60"/>
  <c r="F117" i="60"/>
  <c r="E117" i="60"/>
  <c r="D117" i="60"/>
  <c r="C117" i="60"/>
  <c r="B117" i="60"/>
  <c r="H116" i="60"/>
  <c r="G116" i="60"/>
  <c r="F116" i="60"/>
  <c r="E116" i="60"/>
  <c r="D116" i="60"/>
  <c r="C116" i="60"/>
  <c r="B116" i="60"/>
  <c r="H115" i="60"/>
  <c r="G115" i="60"/>
  <c r="F115" i="60"/>
  <c r="E115" i="60"/>
  <c r="D115" i="60"/>
  <c r="C115" i="60"/>
  <c r="B115" i="60"/>
  <c r="H114" i="60"/>
  <c r="G114" i="60"/>
  <c r="F114" i="60"/>
  <c r="E114" i="60"/>
  <c r="D114" i="60"/>
  <c r="C114" i="60"/>
  <c r="B114" i="60"/>
  <c r="H113" i="60"/>
  <c r="G113" i="60"/>
  <c r="F113" i="60"/>
  <c r="E113" i="60"/>
  <c r="D113" i="60"/>
  <c r="C113" i="60"/>
  <c r="B113" i="60"/>
  <c r="H112" i="60"/>
  <c r="G112" i="60"/>
  <c r="F112" i="60"/>
  <c r="E112" i="60"/>
  <c r="D112" i="60"/>
  <c r="C112" i="60"/>
  <c r="B112" i="60"/>
  <c r="H111" i="60"/>
  <c r="G111" i="60"/>
  <c r="F111" i="60"/>
  <c r="E111" i="60"/>
  <c r="D111" i="60"/>
  <c r="C111" i="60"/>
  <c r="B111" i="60"/>
  <c r="H110" i="60"/>
  <c r="G110" i="60"/>
  <c r="F110" i="60"/>
  <c r="E110" i="60"/>
  <c r="D110" i="60"/>
  <c r="C110" i="60"/>
  <c r="B110" i="60"/>
  <c r="H109" i="60"/>
  <c r="G109" i="60"/>
  <c r="F109" i="60"/>
  <c r="E109" i="60"/>
  <c r="D109" i="60"/>
  <c r="C109" i="60"/>
  <c r="B109" i="60"/>
  <c r="H108" i="60"/>
  <c r="G108" i="60"/>
  <c r="F108" i="60"/>
  <c r="E108" i="60"/>
  <c r="D108" i="60"/>
  <c r="C108" i="60"/>
  <c r="B108" i="60"/>
  <c r="H107" i="60"/>
  <c r="G107" i="60"/>
  <c r="F107" i="60"/>
  <c r="E107" i="60"/>
  <c r="D107" i="60"/>
  <c r="C107" i="60"/>
  <c r="B107" i="60"/>
  <c r="H106" i="60"/>
  <c r="G106" i="60"/>
  <c r="F106" i="60"/>
  <c r="E106" i="60"/>
  <c r="D106" i="60"/>
  <c r="C106" i="60"/>
  <c r="B106" i="60"/>
  <c r="H105" i="60"/>
  <c r="G105" i="60"/>
  <c r="F105" i="60"/>
  <c r="E105" i="60"/>
  <c r="D105" i="60"/>
  <c r="C105" i="60"/>
  <c r="B105" i="60"/>
  <c r="H104" i="60"/>
  <c r="G104" i="60"/>
  <c r="F104" i="60"/>
  <c r="E104" i="60"/>
  <c r="D104" i="60"/>
  <c r="C104" i="60"/>
  <c r="B104" i="60"/>
  <c r="H103" i="60"/>
  <c r="G103" i="60"/>
  <c r="F103" i="60"/>
  <c r="E103" i="60"/>
  <c r="D103" i="60"/>
  <c r="C103" i="60"/>
  <c r="B103" i="60"/>
  <c r="H102" i="60"/>
  <c r="G102" i="60"/>
  <c r="F102" i="60"/>
  <c r="E102" i="60"/>
  <c r="D102" i="60"/>
  <c r="C102" i="60"/>
  <c r="B102" i="60"/>
  <c r="H101" i="60"/>
  <c r="G101" i="60"/>
  <c r="F101" i="60"/>
  <c r="E101" i="60"/>
  <c r="D101" i="60"/>
  <c r="C101" i="60"/>
  <c r="B101" i="60"/>
  <c r="H100" i="60"/>
  <c r="G100" i="60"/>
  <c r="F100" i="60"/>
  <c r="E100" i="60"/>
  <c r="D100" i="60"/>
  <c r="C100" i="60"/>
  <c r="B100" i="60"/>
  <c r="H99" i="60"/>
  <c r="G99" i="60"/>
  <c r="F99" i="60"/>
  <c r="E99" i="60"/>
  <c r="D99" i="60"/>
  <c r="C99" i="60"/>
  <c r="B99" i="60"/>
  <c r="H98" i="60"/>
  <c r="G98" i="60"/>
  <c r="F98" i="60"/>
  <c r="E98" i="60"/>
  <c r="D98" i="60"/>
  <c r="C98" i="60"/>
  <c r="B98" i="60"/>
  <c r="H97" i="60"/>
  <c r="G97" i="60"/>
  <c r="F97" i="60"/>
  <c r="E97" i="60"/>
  <c r="D97" i="60"/>
  <c r="C97" i="60"/>
  <c r="B97" i="60"/>
  <c r="H96" i="60"/>
  <c r="G96" i="60"/>
  <c r="F96" i="60"/>
  <c r="E96" i="60"/>
  <c r="D96" i="60"/>
  <c r="C96" i="60"/>
  <c r="B96" i="60"/>
  <c r="H95" i="60"/>
  <c r="G95" i="60"/>
  <c r="F95" i="60"/>
  <c r="E95" i="60"/>
  <c r="D95" i="60"/>
  <c r="C95" i="60"/>
  <c r="B95" i="60"/>
  <c r="H94" i="60"/>
  <c r="G94" i="60"/>
  <c r="F94" i="60"/>
  <c r="E94" i="60"/>
  <c r="D94" i="60"/>
  <c r="C94" i="60"/>
  <c r="B94" i="60"/>
  <c r="H93" i="60"/>
  <c r="G93" i="60"/>
  <c r="F93" i="60"/>
  <c r="E93" i="60"/>
  <c r="D93" i="60"/>
  <c r="C93" i="60"/>
  <c r="B93" i="60"/>
  <c r="H92" i="60"/>
  <c r="G92" i="60"/>
  <c r="F92" i="60"/>
  <c r="E92" i="60"/>
  <c r="D92" i="60"/>
  <c r="C92" i="60"/>
  <c r="B92" i="60"/>
  <c r="H91" i="60"/>
  <c r="G91" i="60"/>
  <c r="F91" i="60"/>
  <c r="E91" i="60"/>
  <c r="D91" i="60"/>
  <c r="C91" i="60"/>
  <c r="B91" i="60"/>
  <c r="H90" i="60"/>
  <c r="G90" i="60"/>
  <c r="F90" i="60"/>
  <c r="E90" i="60"/>
  <c r="D90" i="60"/>
  <c r="C90" i="60"/>
  <c r="B90" i="60"/>
  <c r="H89" i="60"/>
  <c r="G89" i="60"/>
  <c r="F89" i="60"/>
  <c r="E89" i="60"/>
  <c r="D89" i="60"/>
  <c r="C89" i="60"/>
  <c r="B89" i="60"/>
  <c r="H88" i="60"/>
  <c r="G88" i="60"/>
  <c r="F88" i="60"/>
  <c r="E88" i="60"/>
  <c r="D88" i="60"/>
  <c r="C88" i="60"/>
  <c r="B88" i="60"/>
  <c r="H87" i="60"/>
  <c r="G87" i="60"/>
  <c r="F87" i="60"/>
  <c r="E87" i="60"/>
  <c r="D87" i="60"/>
  <c r="C87" i="60"/>
  <c r="B87" i="60"/>
  <c r="H86" i="60"/>
  <c r="G86" i="60"/>
  <c r="F86" i="60"/>
  <c r="E86" i="60"/>
  <c r="D86" i="60"/>
  <c r="C86" i="60"/>
  <c r="B86" i="60"/>
  <c r="H85" i="60"/>
  <c r="G85" i="60"/>
  <c r="F85" i="60"/>
  <c r="E85" i="60"/>
  <c r="D85" i="60"/>
  <c r="C85" i="60"/>
  <c r="B85" i="60"/>
  <c r="H84" i="60"/>
  <c r="G84" i="60"/>
  <c r="F84" i="60"/>
  <c r="E84" i="60"/>
  <c r="D84" i="60"/>
  <c r="C84" i="60"/>
  <c r="B84" i="60"/>
  <c r="H83" i="60"/>
  <c r="G83" i="60"/>
  <c r="F83" i="60"/>
  <c r="E83" i="60"/>
  <c r="D83" i="60"/>
  <c r="C83" i="60"/>
  <c r="B83" i="60"/>
  <c r="H82" i="60"/>
  <c r="G82" i="60"/>
  <c r="F82" i="60"/>
  <c r="E82" i="60"/>
  <c r="D82" i="60"/>
  <c r="C82" i="60"/>
  <c r="B82" i="60"/>
  <c r="H81" i="60"/>
  <c r="G81" i="60"/>
  <c r="F81" i="60"/>
  <c r="E81" i="60"/>
  <c r="D81" i="60"/>
  <c r="C81" i="60"/>
  <c r="B81" i="60"/>
  <c r="H80" i="60"/>
  <c r="G80" i="60"/>
  <c r="F80" i="60"/>
  <c r="E80" i="60"/>
  <c r="D80" i="60"/>
  <c r="C80" i="60"/>
  <c r="B80" i="60"/>
  <c r="H79" i="60"/>
  <c r="G79" i="60"/>
  <c r="F79" i="60"/>
  <c r="E79" i="60"/>
  <c r="D79" i="60"/>
  <c r="C79" i="60"/>
  <c r="B79" i="60"/>
  <c r="H78" i="60"/>
  <c r="G78" i="60"/>
  <c r="F78" i="60"/>
  <c r="E78" i="60"/>
  <c r="D78" i="60"/>
  <c r="C78" i="60"/>
  <c r="B78" i="60"/>
  <c r="H77" i="60"/>
  <c r="G77" i="60"/>
  <c r="F77" i="60"/>
  <c r="E77" i="60"/>
  <c r="D77" i="60"/>
  <c r="C77" i="60"/>
  <c r="B77" i="60"/>
  <c r="H76" i="60"/>
  <c r="G76" i="60"/>
  <c r="F76" i="60"/>
  <c r="E76" i="60"/>
  <c r="D76" i="60"/>
  <c r="C76" i="60"/>
  <c r="B76" i="60"/>
  <c r="H75" i="60"/>
  <c r="G75" i="60"/>
  <c r="F75" i="60"/>
  <c r="E75" i="60"/>
  <c r="D75" i="60"/>
  <c r="C75" i="60"/>
  <c r="B75" i="60"/>
  <c r="H74" i="60"/>
  <c r="G74" i="60"/>
  <c r="F74" i="60"/>
  <c r="E74" i="60"/>
  <c r="D74" i="60"/>
  <c r="C74" i="60"/>
  <c r="B74" i="60"/>
  <c r="H73" i="60"/>
  <c r="G73" i="60"/>
  <c r="F73" i="60"/>
  <c r="E73" i="60"/>
  <c r="D73" i="60"/>
  <c r="C73" i="60"/>
  <c r="B73" i="60"/>
  <c r="H72" i="60"/>
  <c r="G72" i="60"/>
  <c r="F72" i="60"/>
  <c r="E72" i="60"/>
  <c r="D72" i="60"/>
  <c r="C72" i="60"/>
  <c r="B72" i="60"/>
  <c r="H71" i="60"/>
  <c r="G71" i="60"/>
  <c r="F71" i="60"/>
  <c r="E71" i="60"/>
  <c r="D71" i="60"/>
  <c r="C71" i="60"/>
  <c r="B71" i="60"/>
  <c r="H70" i="60"/>
  <c r="G70" i="60"/>
  <c r="F70" i="60"/>
  <c r="E70" i="60"/>
  <c r="D70" i="60"/>
  <c r="C70" i="60"/>
  <c r="B70" i="60"/>
  <c r="H69" i="60"/>
  <c r="G69" i="60"/>
  <c r="F69" i="60"/>
  <c r="E69" i="60"/>
  <c r="D69" i="60"/>
  <c r="C69" i="60"/>
  <c r="B69" i="60"/>
  <c r="H68" i="60"/>
  <c r="G68" i="60"/>
  <c r="F68" i="60"/>
  <c r="E68" i="60"/>
  <c r="D68" i="60"/>
  <c r="C68" i="60"/>
  <c r="B68" i="60"/>
  <c r="H67" i="60"/>
  <c r="G67" i="60"/>
  <c r="F67" i="60"/>
  <c r="E67" i="60"/>
  <c r="D67" i="60"/>
  <c r="C67" i="60"/>
  <c r="B67" i="60"/>
  <c r="H66" i="60"/>
  <c r="G66" i="60"/>
  <c r="F66" i="60"/>
  <c r="E66" i="60"/>
  <c r="D66" i="60"/>
  <c r="C66" i="60"/>
  <c r="B66" i="60"/>
  <c r="H65" i="60"/>
  <c r="G65" i="60"/>
  <c r="F65" i="60"/>
  <c r="E65" i="60"/>
  <c r="D65" i="60"/>
  <c r="C65" i="60"/>
  <c r="B65" i="60"/>
  <c r="H64" i="60"/>
  <c r="G64" i="60"/>
  <c r="F64" i="60"/>
  <c r="E64" i="60"/>
  <c r="D64" i="60"/>
  <c r="C64" i="60"/>
  <c r="B64" i="60"/>
  <c r="H63" i="60"/>
  <c r="G63" i="60"/>
  <c r="F63" i="60"/>
  <c r="E63" i="60"/>
  <c r="D63" i="60"/>
  <c r="C63" i="60"/>
  <c r="B63" i="60"/>
  <c r="H62" i="60"/>
  <c r="G62" i="60"/>
  <c r="F62" i="60"/>
  <c r="E62" i="60"/>
  <c r="D62" i="60"/>
  <c r="C62" i="60"/>
  <c r="B62" i="60"/>
  <c r="H61" i="60"/>
  <c r="G61" i="60"/>
  <c r="F61" i="60"/>
  <c r="E61" i="60"/>
  <c r="D61" i="60"/>
  <c r="C61" i="60"/>
  <c r="B61" i="60"/>
  <c r="H60" i="60"/>
  <c r="G60" i="60"/>
  <c r="F60" i="60"/>
  <c r="E60" i="60"/>
  <c r="D60" i="60"/>
  <c r="C60" i="60"/>
  <c r="B60" i="60"/>
  <c r="H59" i="60"/>
  <c r="G59" i="60"/>
  <c r="F59" i="60"/>
  <c r="E59" i="60"/>
  <c r="D59" i="60"/>
  <c r="C59" i="60"/>
  <c r="B59" i="60"/>
  <c r="H58" i="60"/>
  <c r="G58" i="60"/>
  <c r="F58" i="60"/>
  <c r="E58" i="60"/>
  <c r="D58" i="60"/>
  <c r="C58" i="60"/>
  <c r="B58" i="60"/>
  <c r="H57" i="60"/>
  <c r="G57" i="60"/>
  <c r="F57" i="60"/>
  <c r="E57" i="60"/>
  <c r="D57" i="60"/>
  <c r="C57" i="60"/>
  <c r="B57" i="60"/>
  <c r="H56" i="60"/>
  <c r="G56" i="60"/>
  <c r="F56" i="60"/>
  <c r="E56" i="60"/>
  <c r="D56" i="60"/>
  <c r="C56" i="60"/>
  <c r="B56" i="60"/>
  <c r="H55" i="60"/>
  <c r="G55" i="60"/>
  <c r="F55" i="60"/>
  <c r="E55" i="60"/>
  <c r="D55" i="60"/>
  <c r="C55" i="60"/>
  <c r="B55" i="60"/>
  <c r="H54" i="60"/>
  <c r="G54" i="60"/>
  <c r="F54" i="60"/>
  <c r="E54" i="60"/>
  <c r="D54" i="60"/>
  <c r="C54" i="60"/>
  <c r="B54" i="60"/>
  <c r="H53" i="60"/>
  <c r="G53" i="60"/>
  <c r="F53" i="60"/>
  <c r="E53" i="60"/>
  <c r="D53" i="60"/>
  <c r="C53" i="60"/>
  <c r="B53" i="60"/>
  <c r="H52" i="60"/>
  <c r="G52" i="60"/>
  <c r="F52" i="60"/>
  <c r="E52" i="60"/>
  <c r="D52" i="60"/>
  <c r="C52" i="60"/>
  <c r="B52" i="60"/>
  <c r="H51" i="60"/>
  <c r="G51" i="60"/>
  <c r="F51" i="60"/>
  <c r="E51" i="60"/>
  <c r="D51" i="60"/>
  <c r="C51" i="60"/>
  <c r="B51" i="60"/>
  <c r="H50" i="60"/>
  <c r="G50" i="60"/>
  <c r="F50" i="60"/>
  <c r="E50" i="60"/>
  <c r="D50" i="60"/>
  <c r="C50" i="60"/>
  <c r="B50" i="60"/>
  <c r="H49" i="60"/>
  <c r="G49" i="60"/>
  <c r="F49" i="60"/>
  <c r="E49" i="60"/>
  <c r="D49" i="60"/>
  <c r="C49" i="60"/>
  <c r="B49" i="60"/>
  <c r="H48" i="60"/>
  <c r="G48" i="60"/>
  <c r="F48" i="60"/>
  <c r="E48" i="60"/>
  <c r="D48" i="60"/>
  <c r="C48" i="60"/>
  <c r="B48" i="60"/>
  <c r="H47" i="60"/>
  <c r="G47" i="60"/>
  <c r="F47" i="60"/>
  <c r="E47" i="60"/>
  <c r="D47" i="60"/>
  <c r="C47" i="60"/>
  <c r="B47" i="60"/>
  <c r="H46" i="60"/>
  <c r="G46" i="60"/>
  <c r="F46" i="60"/>
  <c r="E46" i="60"/>
  <c r="D46" i="60"/>
  <c r="C46" i="60"/>
  <c r="B46" i="60"/>
  <c r="H45" i="60"/>
  <c r="G45" i="60"/>
  <c r="F45" i="60"/>
  <c r="E45" i="60"/>
  <c r="D45" i="60"/>
  <c r="C45" i="60"/>
  <c r="B45" i="60"/>
  <c r="H44" i="60"/>
  <c r="G44" i="60"/>
  <c r="F44" i="60"/>
  <c r="E44" i="60"/>
  <c r="D44" i="60"/>
  <c r="C44" i="60"/>
  <c r="B44" i="60"/>
  <c r="H43" i="60"/>
  <c r="G43" i="60"/>
  <c r="F43" i="60"/>
  <c r="E43" i="60"/>
  <c r="D43" i="60"/>
  <c r="C43" i="60"/>
  <c r="B43" i="60"/>
  <c r="H42" i="60"/>
  <c r="G42" i="60"/>
  <c r="F42" i="60"/>
  <c r="E42" i="60"/>
  <c r="D42" i="60"/>
  <c r="C42" i="60"/>
  <c r="B42" i="60"/>
  <c r="B20" i="59" l="1"/>
  <c r="C20" i="59"/>
  <c r="D20" i="59"/>
  <c r="BF29" i="58"/>
  <c r="BE29" i="58"/>
  <c r="BD29" i="58"/>
  <c r="BC29" i="58"/>
  <c r="BB29" i="58"/>
  <c r="BA29" i="58"/>
  <c r="AZ29" i="58"/>
  <c r="AY29" i="58"/>
  <c r="AX29" i="58"/>
  <c r="AW29" i="58"/>
  <c r="AV29" i="58"/>
  <c r="AU29" i="58"/>
  <c r="AT29" i="58"/>
  <c r="AS29" i="58"/>
  <c r="AR29" i="58"/>
  <c r="AQ29" i="58"/>
  <c r="AP29" i="58"/>
  <c r="AO29" i="58"/>
  <c r="AN29" i="58"/>
  <c r="AM29" i="58"/>
  <c r="AL29" i="58"/>
  <c r="AK29" i="58"/>
  <c r="AJ29" i="58"/>
  <c r="AI29" i="58"/>
  <c r="AH29" i="58"/>
  <c r="AG29" i="58"/>
  <c r="AF29" i="58"/>
  <c r="AE29" i="58"/>
  <c r="AD29" i="58"/>
  <c r="AC29" i="58"/>
  <c r="AB29" i="58"/>
  <c r="AA29" i="58"/>
  <c r="BF26" i="58"/>
  <c r="BE26" i="58"/>
  <c r="BD26" i="58"/>
  <c r="BC26" i="58"/>
  <c r="BB26" i="58"/>
  <c r="BA26" i="58"/>
  <c r="AZ26" i="58"/>
  <c r="AY26" i="58"/>
  <c r="AX26" i="58"/>
  <c r="AW26" i="58"/>
  <c r="AV26" i="58"/>
  <c r="AU26" i="58"/>
  <c r="AT26" i="58"/>
  <c r="AS26" i="58"/>
  <c r="AR26" i="58"/>
  <c r="AQ26" i="58"/>
  <c r="AP26" i="58"/>
  <c r="AO26" i="58"/>
  <c r="AN26" i="58"/>
  <c r="AM26" i="58"/>
  <c r="AL26" i="58"/>
  <c r="AK26" i="58"/>
  <c r="AJ26" i="58"/>
  <c r="AI26" i="58"/>
  <c r="AH26" i="58"/>
  <c r="AG26" i="58"/>
  <c r="AF26" i="58"/>
  <c r="AE26" i="58"/>
  <c r="AD26" i="58"/>
  <c r="AC26" i="58"/>
  <c r="AB26" i="58"/>
  <c r="AA26" i="58"/>
  <c r="BF25" i="58"/>
  <c r="BE25" i="58"/>
  <c r="BD25" i="58"/>
  <c r="BC25" i="58"/>
  <c r="BB25" i="58"/>
  <c r="BA25" i="58"/>
  <c r="AZ25" i="58"/>
  <c r="AY25" i="58"/>
  <c r="AX25" i="58"/>
  <c r="AW25" i="58"/>
  <c r="AV25" i="58"/>
  <c r="AU25" i="58"/>
  <c r="AT25" i="58"/>
  <c r="AS25" i="58"/>
  <c r="AR25" i="58"/>
  <c r="AQ25" i="58"/>
  <c r="AP25" i="58"/>
  <c r="AO25" i="58"/>
  <c r="AN25" i="58"/>
  <c r="AM25" i="58"/>
  <c r="AL25" i="58"/>
  <c r="AK25" i="58"/>
  <c r="AJ25" i="58"/>
  <c r="AI25" i="58"/>
  <c r="AH25" i="58"/>
  <c r="AG25" i="58"/>
  <c r="AF25" i="58"/>
  <c r="AE25" i="58"/>
  <c r="AD25" i="58"/>
  <c r="AC25" i="58"/>
  <c r="AB25" i="58"/>
  <c r="AA25" i="58"/>
  <c r="BF23" i="58"/>
  <c r="BE23" i="58"/>
  <c r="BD23" i="58"/>
  <c r="BC23" i="58"/>
  <c r="BB23" i="58"/>
  <c r="BA23" i="58"/>
  <c r="AZ23" i="58"/>
  <c r="AY23" i="58"/>
  <c r="AX23" i="58"/>
  <c r="AW23" i="58"/>
  <c r="AV23" i="58"/>
  <c r="AU23" i="58"/>
  <c r="AT23" i="58"/>
  <c r="AS23" i="58"/>
  <c r="AR23" i="58"/>
  <c r="AQ23" i="58"/>
  <c r="AP23" i="58"/>
  <c r="AO23" i="58"/>
  <c r="AN23" i="58"/>
  <c r="AM23" i="58"/>
  <c r="AL23" i="58"/>
  <c r="AK23" i="58"/>
  <c r="AJ23" i="58"/>
  <c r="AI23" i="58"/>
  <c r="AH23" i="58"/>
  <c r="AG23" i="58"/>
  <c r="AF23" i="58"/>
  <c r="AE23" i="58"/>
  <c r="AD23" i="58"/>
  <c r="AC23" i="58"/>
  <c r="AB23" i="58"/>
  <c r="AA23" i="58"/>
  <c r="BF22" i="58"/>
  <c r="BE22" i="58"/>
  <c r="BD22" i="58"/>
  <c r="BC22" i="58"/>
  <c r="BB22" i="58"/>
  <c r="BA22" i="58"/>
  <c r="AZ22" i="58"/>
  <c r="AY22" i="58"/>
  <c r="AX22" i="58"/>
  <c r="AW22" i="58"/>
  <c r="AV22" i="58"/>
  <c r="AU22" i="58"/>
  <c r="AT22" i="58"/>
  <c r="AS22" i="58"/>
  <c r="AR22" i="58"/>
  <c r="AQ22" i="58"/>
  <c r="AP22" i="58"/>
  <c r="AO22" i="58"/>
  <c r="AN22" i="58"/>
  <c r="AM22" i="58"/>
  <c r="AL22" i="58"/>
  <c r="AK22" i="58"/>
  <c r="AJ22" i="58"/>
  <c r="AI22" i="58"/>
  <c r="AH22" i="58"/>
  <c r="AG22" i="58"/>
  <c r="AF22" i="58"/>
  <c r="AE22" i="58"/>
  <c r="AD22" i="58"/>
  <c r="AC22" i="58"/>
  <c r="AB22" i="58"/>
  <c r="AA22" i="58"/>
  <c r="BF18" i="58"/>
  <c r="BE18" i="58"/>
  <c r="BD18" i="58"/>
  <c r="BC18" i="58"/>
  <c r="BB18" i="58"/>
  <c r="BA18" i="58"/>
  <c r="AZ18" i="58"/>
  <c r="AY18" i="58"/>
  <c r="AX18" i="58"/>
  <c r="AW18" i="58"/>
  <c r="AV18" i="58"/>
  <c r="AU18" i="58"/>
  <c r="AT18" i="58"/>
  <c r="AS18" i="58"/>
  <c r="AR18" i="58"/>
  <c r="AQ18" i="58"/>
  <c r="AP18" i="58"/>
  <c r="AO18" i="58"/>
  <c r="AN18" i="58"/>
  <c r="AM18" i="58"/>
  <c r="AL18" i="58"/>
  <c r="AK18" i="58"/>
  <c r="AJ18" i="58"/>
  <c r="AI18" i="58"/>
  <c r="AH18" i="58"/>
  <c r="AG18" i="58"/>
  <c r="AF18" i="58"/>
  <c r="AE18" i="58"/>
  <c r="AD18" i="58"/>
  <c r="AC18" i="58"/>
  <c r="AB18" i="58"/>
  <c r="AA18" i="58"/>
  <c r="BF15" i="58"/>
  <c r="BE15" i="58"/>
  <c r="BD15" i="58"/>
  <c r="BC15" i="58"/>
  <c r="BB15" i="58"/>
  <c r="BA15" i="58"/>
  <c r="AZ15" i="58"/>
  <c r="AY15" i="58"/>
  <c r="AX15" i="58"/>
  <c r="AW15" i="58"/>
  <c r="AV15" i="58"/>
  <c r="AU15" i="58"/>
  <c r="AT15" i="58"/>
  <c r="AS15" i="58"/>
  <c r="AR15" i="58"/>
  <c r="AQ15" i="58"/>
  <c r="AP15" i="58"/>
  <c r="AO15" i="58"/>
  <c r="AN15" i="58"/>
  <c r="AM15" i="58"/>
  <c r="AL15" i="58"/>
  <c r="AK15" i="58"/>
  <c r="AJ15" i="58"/>
  <c r="AI15" i="58"/>
  <c r="AH15" i="58"/>
  <c r="AG15" i="58"/>
  <c r="AF15" i="58"/>
  <c r="AE15" i="58"/>
  <c r="AD15" i="58"/>
  <c r="AC15" i="58"/>
  <c r="AB15" i="58"/>
  <c r="AA15" i="58"/>
  <c r="O13" i="58"/>
  <c r="BF11" i="58"/>
  <c r="BE11" i="58"/>
  <c r="BD11" i="58"/>
  <c r="BC11" i="58"/>
  <c r="BB11" i="58"/>
  <c r="BA11" i="58"/>
  <c r="AZ11" i="58"/>
  <c r="AY11" i="58"/>
  <c r="AX11" i="58"/>
  <c r="AW11" i="58"/>
  <c r="AV11" i="58"/>
  <c r="AU11" i="58"/>
  <c r="AT11" i="58"/>
  <c r="AS11" i="58"/>
  <c r="AR11" i="58"/>
  <c r="AQ11" i="58"/>
  <c r="AP11" i="58"/>
  <c r="AO11" i="58"/>
  <c r="AN11" i="58"/>
  <c r="AM11" i="58"/>
  <c r="AL11" i="58"/>
  <c r="AK11" i="58"/>
  <c r="AJ11" i="58"/>
  <c r="AI11" i="58"/>
  <c r="AH11" i="58"/>
  <c r="AG11" i="58"/>
  <c r="AF11" i="58"/>
  <c r="AE11" i="58"/>
  <c r="AD11" i="58"/>
  <c r="AC11" i="58"/>
  <c r="AB11" i="58"/>
  <c r="AA11" i="58"/>
  <c r="BF10" i="58"/>
  <c r="BE10" i="58"/>
  <c r="BD10" i="58"/>
  <c r="BC10" i="58"/>
  <c r="BB10" i="58"/>
  <c r="BA10" i="58"/>
  <c r="AZ10" i="58"/>
  <c r="AY10" i="58"/>
  <c r="AX10" i="58"/>
  <c r="AW10" i="58"/>
  <c r="AV10" i="58"/>
  <c r="AU10" i="58"/>
  <c r="AT10" i="58"/>
  <c r="AS10" i="58"/>
  <c r="AR10" i="58"/>
  <c r="AQ10" i="58"/>
  <c r="AP10" i="58"/>
  <c r="AO10" i="58"/>
  <c r="AN10" i="58"/>
  <c r="AM10" i="58"/>
  <c r="AL10" i="58"/>
  <c r="AK10" i="58"/>
  <c r="AJ10" i="58"/>
  <c r="AI10" i="58"/>
  <c r="AH10" i="58"/>
  <c r="F122" i="57"/>
  <c r="F121" i="57"/>
  <c r="D89" i="57"/>
  <c r="C89" i="57"/>
  <c r="B89" i="57"/>
  <c r="D88" i="57"/>
  <c r="C88" i="57"/>
  <c r="B88" i="57"/>
  <c r="D87" i="57"/>
  <c r="C87" i="57"/>
  <c r="B87" i="57"/>
  <c r="D86" i="57"/>
  <c r="C86" i="57"/>
  <c r="B86" i="57"/>
  <c r="D85" i="57"/>
  <c r="C85" i="57"/>
  <c r="B85" i="57"/>
  <c r="D84" i="57"/>
  <c r="C84" i="57"/>
  <c r="B84" i="57"/>
  <c r="D83" i="57"/>
  <c r="C83" i="57"/>
  <c r="B83" i="57"/>
  <c r="D82" i="57"/>
  <c r="C82" i="57"/>
  <c r="B82" i="57"/>
  <c r="D81" i="57"/>
  <c r="C81" i="57"/>
  <c r="B81" i="57"/>
  <c r="D80" i="57"/>
  <c r="C80" i="57"/>
  <c r="B80" i="57"/>
  <c r="D79" i="57"/>
  <c r="C79" i="57"/>
  <c r="B79" i="57"/>
  <c r="D78" i="57"/>
  <c r="C78" i="57"/>
  <c r="B78" i="57"/>
  <c r="D77" i="57"/>
  <c r="C77" i="57"/>
  <c r="B77" i="57"/>
  <c r="D76" i="57"/>
  <c r="C76" i="57"/>
  <c r="B76" i="57"/>
  <c r="D75" i="57"/>
  <c r="C75" i="57"/>
  <c r="B75" i="57"/>
  <c r="D74" i="57"/>
  <c r="C74" i="57"/>
  <c r="B74" i="57"/>
  <c r="D73" i="57"/>
  <c r="C73" i="57"/>
  <c r="B73" i="57"/>
  <c r="F72" i="57"/>
  <c r="D72" i="57"/>
  <c r="C72" i="57"/>
  <c r="B72" i="57"/>
  <c r="F71" i="57"/>
  <c r="D71" i="57"/>
  <c r="C71" i="57"/>
  <c r="B71" i="57"/>
  <c r="F70" i="57"/>
  <c r="D70" i="57"/>
  <c r="C70" i="57"/>
  <c r="B70" i="57"/>
  <c r="F69" i="57"/>
  <c r="D69" i="57"/>
  <c r="C69" i="57"/>
  <c r="B69" i="57"/>
  <c r="F68" i="57"/>
  <c r="D68" i="57"/>
  <c r="C68" i="57"/>
  <c r="B68" i="57"/>
  <c r="F67" i="57"/>
  <c r="D67" i="57"/>
  <c r="C67" i="57"/>
  <c r="B67" i="57"/>
  <c r="F66" i="57"/>
  <c r="D66" i="57"/>
  <c r="C66" i="57"/>
  <c r="B66" i="57"/>
  <c r="F65" i="57"/>
  <c r="D65" i="57"/>
  <c r="C65" i="57"/>
  <c r="B65" i="57"/>
  <c r="F64" i="57"/>
  <c r="D64" i="57"/>
  <c r="C64" i="57"/>
  <c r="B64" i="57"/>
  <c r="F63" i="57"/>
  <c r="D63" i="57"/>
  <c r="C63" i="57"/>
  <c r="B63" i="57"/>
  <c r="F62" i="57"/>
  <c r="D62" i="57"/>
  <c r="C62" i="57"/>
  <c r="B62" i="57"/>
  <c r="F61" i="57"/>
  <c r="D61" i="57"/>
  <c r="C61" i="57"/>
  <c r="B61" i="57"/>
  <c r="F60" i="57"/>
  <c r="D60" i="57"/>
  <c r="C60" i="57"/>
  <c r="B60" i="57"/>
  <c r="F59" i="57"/>
  <c r="D59" i="57"/>
  <c r="C59" i="57"/>
  <c r="B59" i="57"/>
  <c r="F58" i="57"/>
  <c r="D58" i="57"/>
  <c r="C58" i="57"/>
  <c r="B58" i="57"/>
  <c r="F57" i="57"/>
  <c r="D57" i="57"/>
  <c r="C57" i="57"/>
  <c r="B57" i="57"/>
  <c r="F56" i="57"/>
  <c r="D56" i="57"/>
  <c r="C56" i="57"/>
  <c r="B56" i="57"/>
  <c r="F55" i="57"/>
  <c r="D55" i="57"/>
  <c r="C55" i="57"/>
  <c r="B55" i="57"/>
  <c r="F54" i="57"/>
  <c r="D54" i="57"/>
  <c r="C54" i="57"/>
  <c r="B54" i="57"/>
  <c r="F53" i="57"/>
  <c r="D53" i="57"/>
  <c r="C53" i="57"/>
  <c r="B53" i="57"/>
  <c r="F52" i="57"/>
  <c r="D52" i="57"/>
  <c r="C52" i="57"/>
  <c r="B52" i="57"/>
  <c r="F51" i="57"/>
  <c r="D51" i="57"/>
  <c r="C51" i="57"/>
  <c r="B51" i="57"/>
  <c r="F50" i="57"/>
  <c r="D50" i="57"/>
  <c r="C50" i="57"/>
  <c r="B50" i="57"/>
  <c r="F49" i="57"/>
  <c r="D49" i="57"/>
  <c r="C49" i="57"/>
  <c r="B49" i="57"/>
  <c r="F48" i="57"/>
  <c r="D48" i="57"/>
  <c r="C48" i="57"/>
  <c r="B48" i="57"/>
  <c r="F47" i="57"/>
  <c r="D47" i="57"/>
  <c r="C47" i="57"/>
  <c r="B47" i="57"/>
  <c r="F46" i="57"/>
  <c r="D46" i="57"/>
  <c r="C46" i="57"/>
  <c r="B46" i="57"/>
  <c r="F45" i="57"/>
  <c r="D45" i="57"/>
  <c r="C45" i="57"/>
  <c r="B45" i="57"/>
  <c r="F44" i="57"/>
  <c r="D44" i="57"/>
  <c r="C44" i="57"/>
  <c r="B44" i="57"/>
  <c r="F43" i="57"/>
  <c r="D43" i="57"/>
  <c r="C43" i="57"/>
  <c r="B43" i="57"/>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M5" i="58" l="1"/>
  <c r="M11" i="58"/>
  <c r="M4" i="58"/>
  <c r="M10" i="58"/>
  <c r="M22" i="58"/>
  <c r="M25" i="58"/>
  <c r="M18" i="58"/>
  <c r="M26" i="58"/>
  <c r="M15" i="58"/>
  <c r="M23" i="58"/>
  <c r="M29" i="58"/>
  <c r="B25" i="58"/>
  <c r="AI21" i="58"/>
  <c r="E42" i="57"/>
  <c r="E67" i="57"/>
  <c r="B18" i="58"/>
  <c r="C29" i="58"/>
  <c r="E29" i="58"/>
  <c r="I29" i="58"/>
  <c r="E73" i="57"/>
  <c r="E48" i="57"/>
  <c r="E43" i="57"/>
  <c r="E56" i="57"/>
  <c r="E68" i="57"/>
  <c r="AN21" i="58"/>
  <c r="E44" i="57"/>
  <c r="E50" i="57"/>
  <c r="E79" i="57"/>
  <c r="E86" i="57"/>
  <c r="BA9" i="58"/>
  <c r="BE9" i="58"/>
  <c r="C18" i="58"/>
  <c r="E18" i="58"/>
  <c r="G18" i="58"/>
  <c r="K18" i="58"/>
  <c r="D22" i="58"/>
  <c r="E23" i="58"/>
  <c r="E45" i="57"/>
  <c r="E51" i="57"/>
  <c r="E87" i="57"/>
  <c r="B4" i="58"/>
  <c r="B14" i="58"/>
  <c r="C25" i="58"/>
  <c r="D10" i="58"/>
  <c r="H10" i="58"/>
  <c r="I11" i="58"/>
  <c r="B23" i="58"/>
  <c r="AD21" i="58"/>
  <c r="AT21" i="58"/>
  <c r="BF24" i="58"/>
  <c r="AT9" i="58"/>
  <c r="AQ9" i="58"/>
  <c r="O9" i="58"/>
  <c r="AG21" i="58"/>
  <c r="BD24" i="58"/>
  <c r="AH21" i="58"/>
  <c r="H29" i="58"/>
  <c r="O16" i="58"/>
  <c r="AM21" i="58"/>
  <c r="AH24" i="58"/>
  <c r="AI9" i="58"/>
  <c r="BB9" i="58"/>
  <c r="BF9" i="58"/>
  <c r="BC9" i="58"/>
  <c r="AL21" i="58"/>
  <c r="BB21" i="58"/>
  <c r="AN9" i="58"/>
  <c r="H18" i="58"/>
  <c r="BC21" i="58"/>
  <c r="AP24" i="58"/>
  <c r="AA24" i="58"/>
  <c r="AQ24" i="58"/>
  <c r="AC24" i="58"/>
  <c r="J23" i="58"/>
  <c r="AD24" i="58"/>
  <c r="AX24" i="58"/>
  <c r="AC21" i="58"/>
  <c r="AS21" i="58"/>
  <c r="AW21" i="58"/>
  <c r="AJ24" i="58"/>
  <c r="AK24" i="58"/>
  <c r="BA24" i="58"/>
  <c r="J18" i="58"/>
  <c r="AY21" i="58"/>
  <c r="BB24" i="58"/>
  <c r="AJ21" i="58"/>
  <c r="AZ21" i="58"/>
  <c r="AU21" i="58"/>
  <c r="B7" i="58"/>
  <c r="D18" i="58"/>
  <c r="O21" i="58"/>
  <c r="AL9" i="58"/>
  <c r="AB3" i="58"/>
  <c r="BD21" i="58"/>
  <c r="AE21" i="58"/>
  <c r="AX9" i="58"/>
  <c r="AY9" i="58"/>
  <c r="AN24" i="58"/>
  <c r="I26" i="58"/>
  <c r="O24" i="58"/>
  <c r="AH9" i="58"/>
  <c r="H5" i="58"/>
  <c r="AO24" i="58"/>
  <c r="BE24" i="58"/>
  <c r="F26" i="58"/>
  <c r="AZ24" i="58"/>
  <c r="AA21" i="58"/>
  <c r="AQ21" i="58"/>
  <c r="F23" i="58"/>
  <c r="K25" i="58"/>
  <c r="AP9" i="58"/>
  <c r="J11" i="58"/>
  <c r="G25" i="58"/>
  <c r="AY24" i="58"/>
  <c r="BC24" i="58"/>
  <c r="C8" i="58"/>
  <c r="C14" i="58"/>
  <c r="H11" i="58"/>
  <c r="L11" i="58"/>
  <c r="L18" i="58"/>
  <c r="E4" i="58"/>
  <c r="AJ9" i="58"/>
  <c r="AZ9" i="58"/>
  <c r="AI24" i="58"/>
  <c r="I4" i="58"/>
  <c r="C7" i="58"/>
  <c r="AR9" i="58"/>
  <c r="I25" i="58"/>
  <c r="AT24" i="58"/>
  <c r="J4" i="58"/>
  <c r="L4" i="58"/>
  <c r="B5" i="58"/>
  <c r="BE21" i="58"/>
  <c r="AB21" i="58"/>
  <c r="H4" i="58"/>
  <c r="F18" i="58"/>
  <c r="AP21" i="58"/>
  <c r="BF21" i="58"/>
  <c r="AM24" i="58"/>
  <c r="C5" i="58"/>
  <c r="G5" i="58"/>
  <c r="K5" i="58"/>
  <c r="AO9" i="58"/>
  <c r="AU9" i="58"/>
  <c r="C26" i="58"/>
  <c r="G26" i="58"/>
  <c r="K26" i="58"/>
  <c r="D7" i="58"/>
  <c r="I10" i="58"/>
  <c r="B17" i="58"/>
  <c r="E25" i="58"/>
  <c r="AA3" i="58"/>
  <c r="C11" i="58"/>
  <c r="G11" i="58"/>
  <c r="K11" i="58"/>
  <c r="G29" i="58"/>
  <c r="K29" i="58"/>
  <c r="C23" i="58"/>
  <c r="G23" i="58"/>
  <c r="D5" i="58"/>
  <c r="H26" i="58"/>
  <c r="L26" i="58"/>
  <c r="AV9" i="58"/>
  <c r="BD9" i="58"/>
  <c r="AM9" i="58"/>
  <c r="D23" i="58"/>
  <c r="H23" i="58"/>
  <c r="AF24" i="58"/>
  <c r="AV24" i="58"/>
  <c r="F4" i="58"/>
  <c r="J5" i="58"/>
  <c r="E5" i="58"/>
  <c r="I5" i="58"/>
  <c r="E11" i="58"/>
  <c r="C22" i="58"/>
  <c r="AD3" i="58"/>
  <c r="O6" i="58"/>
  <c r="G22" i="58"/>
  <c r="AX21" i="58"/>
  <c r="K22" i="58"/>
  <c r="F25" i="58"/>
  <c r="AE24" i="58"/>
  <c r="AU24" i="58"/>
  <c r="J25" i="58"/>
  <c r="B26" i="58"/>
  <c r="AS24" i="58"/>
  <c r="J26" i="58"/>
  <c r="L5" i="58"/>
  <c r="L10" i="58"/>
  <c r="E15" i="58"/>
  <c r="AK9" i="58"/>
  <c r="B15" i="58"/>
  <c r="F15" i="58"/>
  <c r="J15" i="58"/>
  <c r="C4" i="58"/>
  <c r="G4" i="58"/>
  <c r="F5" i="58"/>
  <c r="B11" i="58"/>
  <c r="F11" i="58"/>
  <c r="AC3" i="58"/>
  <c r="B8" i="58"/>
  <c r="J10" i="58"/>
  <c r="C17" i="58"/>
  <c r="B28" i="58"/>
  <c r="C15" i="58"/>
  <c r="G15" i="58"/>
  <c r="K15" i="58"/>
  <c r="C10" i="58"/>
  <c r="AW9" i="58"/>
  <c r="K10" i="58"/>
  <c r="E22" i="58"/>
  <c r="I22" i="58"/>
  <c r="AO21" i="58"/>
  <c r="I18" i="58"/>
  <c r="O3" i="58"/>
  <c r="D4" i="58"/>
  <c r="K23" i="58"/>
  <c r="K4" i="58"/>
  <c r="B10" i="58"/>
  <c r="D8" i="58"/>
  <c r="B22" i="58"/>
  <c r="F22" i="58"/>
  <c r="AF21" i="58"/>
  <c r="J22" i="58"/>
  <c r="AV21" i="58"/>
  <c r="AR21" i="58"/>
  <c r="I23" i="58"/>
  <c r="D14" i="58"/>
  <c r="O27" i="58"/>
  <c r="I15" i="58"/>
  <c r="C28" i="58"/>
  <c r="AS9" i="58"/>
  <c r="AB24" i="58"/>
  <c r="AR24" i="58"/>
  <c r="AG24" i="58"/>
  <c r="AW24" i="58"/>
  <c r="D15" i="58"/>
  <c r="H15" i="58"/>
  <c r="L15" i="58"/>
  <c r="B29" i="58"/>
  <c r="F29" i="58"/>
  <c r="D17" i="58"/>
  <c r="D11" i="58"/>
  <c r="D25" i="58"/>
  <c r="E26" i="58"/>
  <c r="AL24" i="58"/>
  <c r="H25" i="58"/>
  <c r="L25" i="58"/>
  <c r="J29" i="58"/>
  <c r="D28" i="58"/>
  <c r="L23" i="58"/>
  <c r="D26" i="58"/>
  <c r="L29" i="58"/>
  <c r="D29" i="58"/>
  <c r="H22" i="58"/>
  <c r="AK21" i="58"/>
  <c r="BA21" i="58"/>
  <c r="L22" i="58"/>
  <c r="E58" i="57"/>
  <c r="E66" i="57"/>
  <c r="E81" i="57"/>
  <c r="E60" i="57"/>
  <c r="E83" i="57"/>
  <c r="E38" i="57"/>
  <c r="E71" i="57"/>
  <c r="E37" i="57"/>
  <c r="E62" i="57"/>
  <c r="E78" i="57"/>
  <c r="E85" i="57"/>
  <c r="E80" i="57"/>
  <c r="E65" i="57"/>
  <c r="E77" i="57"/>
  <c r="E49" i="57"/>
  <c r="E54" i="57"/>
  <c r="E72" i="57"/>
  <c r="E61" i="57"/>
  <c r="E84" i="57"/>
  <c r="E36" i="57"/>
  <c r="E74" i="57"/>
  <c r="E89" i="57"/>
  <c r="E53" i="57"/>
  <c r="E59" i="57"/>
  <c r="E88" i="57"/>
  <c r="E47" i="57"/>
  <c r="E40" i="57"/>
  <c r="E46" i="57"/>
  <c r="E69" i="57"/>
  <c r="E75" i="57"/>
  <c r="E41" i="57"/>
  <c r="E76" i="57"/>
  <c r="E35" i="57"/>
  <c r="E57" i="57"/>
  <c r="E63" i="57"/>
  <c r="E52" i="57"/>
  <c r="E34" i="57"/>
  <c r="E82" i="57"/>
  <c r="E64" i="57"/>
  <c r="E39" i="57"/>
  <c r="E70" i="57"/>
  <c r="E55" i="57"/>
  <c r="O20" i="58" l="1"/>
  <c r="M24" i="58"/>
  <c r="M3" i="58"/>
  <c r="M9" i="58"/>
  <c r="M21" i="58"/>
  <c r="B9" i="58"/>
  <c r="AN20" i="58"/>
  <c r="AY20" i="58"/>
  <c r="D24" i="58"/>
  <c r="AI20" i="58"/>
  <c r="AD20" i="58"/>
  <c r="L3" i="58"/>
  <c r="AJ20" i="58"/>
  <c r="K9" i="58"/>
  <c r="AM20" i="58"/>
  <c r="G21" i="58"/>
  <c r="D9" i="58"/>
  <c r="C16" i="58"/>
  <c r="BD20" i="58"/>
  <c r="C9" i="58"/>
  <c r="AX20" i="58"/>
  <c r="B16" i="58"/>
  <c r="K21" i="58"/>
  <c r="AC20" i="58"/>
  <c r="BB20" i="58"/>
  <c r="AV20" i="58"/>
  <c r="D16" i="58"/>
  <c r="BF20" i="58"/>
  <c r="I24" i="58"/>
  <c r="E24" i="58"/>
  <c r="BC20" i="58"/>
  <c r="AH20" i="58"/>
  <c r="AT20" i="58"/>
  <c r="L9" i="58"/>
  <c r="I3" i="58"/>
  <c r="B6" i="58"/>
  <c r="BE20" i="58"/>
  <c r="D6" i="58"/>
  <c r="AZ20" i="58"/>
  <c r="AQ20" i="58"/>
  <c r="AA20" i="58"/>
  <c r="E3" i="58"/>
  <c r="AP20" i="58"/>
  <c r="H3" i="58"/>
  <c r="F24" i="58"/>
  <c r="AU20" i="58"/>
  <c r="H9" i="58"/>
  <c r="C6" i="58"/>
  <c r="G3" i="58"/>
  <c r="C27" i="58"/>
  <c r="L24" i="58"/>
  <c r="AF20" i="58"/>
  <c r="C24" i="58"/>
  <c r="I9" i="58"/>
  <c r="AR20" i="58"/>
  <c r="B21" i="58"/>
  <c r="J21" i="58"/>
  <c r="AB20" i="58"/>
  <c r="J9" i="58"/>
  <c r="F21" i="58"/>
  <c r="D27" i="58"/>
  <c r="AE20" i="58"/>
  <c r="B27" i="58"/>
  <c r="B24" i="58"/>
  <c r="H24" i="58"/>
  <c r="AL20" i="58"/>
  <c r="E21" i="58"/>
  <c r="F3" i="58"/>
  <c r="L21" i="58"/>
  <c r="BA20" i="58"/>
  <c r="H21" i="58"/>
  <c r="AK20" i="58"/>
  <c r="D3" i="58"/>
  <c r="J3" i="58"/>
  <c r="AW20" i="58"/>
  <c r="K24" i="58"/>
  <c r="G24" i="58"/>
  <c r="AG20" i="58"/>
  <c r="D21" i="58"/>
  <c r="C3" i="58"/>
  <c r="B3" i="58"/>
  <c r="K3" i="58"/>
  <c r="AO20" i="58"/>
  <c r="I21" i="58"/>
  <c r="C21" i="58"/>
  <c r="J24" i="58"/>
  <c r="AS20" i="58"/>
  <c r="M20" i="58" l="1"/>
  <c r="D20" i="58"/>
  <c r="C20" i="58"/>
  <c r="B20" i="58"/>
  <c r="L20" i="58"/>
  <c r="I20" i="58"/>
  <c r="G20" i="58"/>
  <c r="K20" i="58"/>
  <c r="F20" i="58"/>
  <c r="J20" i="58"/>
  <c r="E20" i="58"/>
  <c r="H20" i="58"/>
  <c r="F132" i="57" l="1"/>
  <c r="F131" i="57" l="1"/>
  <c r="F33" i="57" s="1"/>
  <c r="F130" i="57" l="1"/>
  <c r="F129" i="57" l="1"/>
  <c r="F94" i="57" l="1"/>
  <c r="F95" i="57"/>
  <c r="F97" i="57"/>
  <c r="F75" i="57"/>
  <c r="F73" i="57"/>
  <c r="F85" i="57"/>
  <c r="F91" i="57"/>
  <c r="F77" i="57"/>
  <c r="F93" i="57"/>
  <c r="F92" i="57"/>
  <c r="F100" i="57"/>
  <c r="F90" i="57"/>
  <c r="F98" i="57"/>
  <c r="F88" i="57"/>
  <c r="F87" i="57"/>
  <c r="F101" i="57"/>
  <c r="F79" i="57"/>
  <c r="F99" i="57"/>
  <c r="F86" i="57"/>
  <c r="F83" i="57"/>
  <c r="F84" i="57"/>
  <c r="F81" i="57"/>
  <c r="F89" i="57"/>
  <c r="F96" i="57"/>
  <c r="F82" i="57" l="1"/>
  <c r="F78" i="57"/>
  <c r="F76" i="57"/>
  <c r="F80" i="57"/>
  <c r="F74" i="57"/>
  <c r="F102" i="57" l="1"/>
  <c r="F103" i="57" l="1"/>
  <c r="F104" i="57" l="1"/>
  <c r="F105" i="57" l="1"/>
  <c r="F111" i="57" l="1"/>
  <c r="F107" i="57"/>
  <c r="F110" i="57"/>
  <c r="F108" i="57"/>
  <c r="F106" i="57"/>
  <c r="F109" i="57" l="1"/>
  <c r="F112" i="57" l="1"/>
  <c r="F127" i="57" l="1"/>
  <c r="F124" i="57"/>
  <c r="F126" i="57"/>
  <c r="F125" i="57" l="1"/>
  <c r="F123" i="57"/>
  <c r="F128" i="57"/>
  <c r="F115" i="57" l="1"/>
  <c r="F114" i="57"/>
  <c r="F116" i="57" l="1"/>
  <c r="F113" i="57"/>
  <c r="F117" i="57" l="1"/>
  <c r="F118" i="57"/>
  <c r="F119" i="57"/>
  <c r="F120" i="57"/>
  <c r="F72" i="59" l="1"/>
  <c r="E72" i="59"/>
  <c r="G72" i="59"/>
  <c r="G71" i="59"/>
  <c r="F71" i="59"/>
  <c r="E71" i="59"/>
  <c r="G70" i="59"/>
  <c r="F70" i="59"/>
  <c r="E70" i="59"/>
  <c r="E69" i="59"/>
  <c r="F69" i="59"/>
  <c r="G69" i="59"/>
  <c r="F68" i="59"/>
  <c r="E68" i="59"/>
  <c r="G68" i="59"/>
  <c r="F67" i="59"/>
  <c r="E66" i="59"/>
  <c r="G67" i="59"/>
  <c r="E67" i="59"/>
  <c r="F66" i="59"/>
  <c r="G66" i="59"/>
  <c r="F65" i="59"/>
  <c r="G65" i="59"/>
  <c r="E65" i="59"/>
  <c r="F64" i="59"/>
  <c r="E64" i="59"/>
  <c r="G64" i="59"/>
  <c r="G21" i="59" l="1"/>
  <c r="E20" i="59"/>
  <c r="E21" i="59"/>
  <c r="F21" i="59"/>
  <c r="G20" i="59"/>
  <c r="F20" i="59"/>
  <c r="G22" i="59" l="1"/>
  <c r="G23" i="59" l="1"/>
  <c r="G24" i="59" l="1"/>
  <c r="G25" i="59" l="1"/>
  <c r="G26" i="59" l="1"/>
  <c r="G27" i="59" l="1"/>
  <c r="G28" i="59" l="1"/>
  <c r="G29" i="59" l="1"/>
  <c r="G30" i="59" l="1"/>
  <c r="G31" i="59" l="1"/>
  <c r="F26" i="59" l="1"/>
  <c r="F22" i="59"/>
  <c r="F25" i="59"/>
  <c r="E28" i="59"/>
  <c r="F28" i="59"/>
  <c r="F27" i="59"/>
  <c r="F24" i="59"/>
  <c r="E27" i="59"/>
  <c r="F23" i="59"/>
  <c r="F29" i="59"/>
  <c r="E29" i="59"/>
  <c r="F30" i="59"/>
  <c r="E30" i="59"/>
  <c r="G32" i="59"/>
  <c r="F31" i="59" l="1"/>
  <c r="E31" i="59"/>
  <c r="G33" i="59" l="1"/>
  <c r="F33" i="59"/>
  <c r="E32" i="59"/>
  <c r="F32" i="59"/>
  <c r="G34" i="59"/>
  <c r="E33" i="59" l="1"/>
  <c r="G36" i="59" l="1"/>
  <c r="G35" i="59"/>
  <c r="F34" i="59"/>
  <c r="E34" i="59"/>
  <c r="F35" i="59" l="1"/>
  <c r="E35" i="59"/>
  <c r="E36" i="59"/>
  <c r="F36" i="59"/>
  <c r="G38" i="59"/>
  <c r="G37" i="59" l="1"/>
  <c r="E37" i="59"/>
  <c r="F37" i="59"/>
  <c r="G39" i="59"/>
  <c r="G40" i="59" l="1"/>
  <c r="G41" i="59" l="1"/>
  <c r="G42" i="59" l="1"/>
  <c r="G43" i="59" l="1"/>
  <c r="G44" i="59" l="1"/>
  <c r="G45" i="59" l="1"/>
  <c r="G46" i="59" l="1"/>
  <c r="G47" i="59" l="1"/>
  <c r="G48" i="59" l="1"/>
  <c r="E48" i="59"/>
  <c r="G49" i="59"/>
  <c r="E41" i="59" l="1"/>
  <c r="F41" i="59"/>
  <c r="E43" i="59"/>
  <c r="F43" i="59"/>
  <c r="E38" i="59"/>
  <c r="E42" i="59"/>
  <c r="F42" i="59"/>
  <c r="E46" i="59"/>
  <c r="F46" i="59"/>
  <c r="F45" i="59"/>
  <c r="E45" i="59"/>
  <c r="E39" i="59"/>
  <c r="F39" i="59"/>
  <c r="E47" i="59"/>
  <c r="F47" i="59"/>
  <c r="F38" i="59"/>
  <c r="E40" i="59"/>
  <c r="F40" i="59"/>
  <c r="G50" i="59" l="1"/>
  <c r="E50" i="59"/>
  <c r="F50" i="59"/>
  <c r="E44" i="59"/>
  <c r="F44" i="59"/>
  <c r="E49" i="59"/>
  <c r="G51" i="59" l="1"/>
  <c r="E51" i="59"/>
  <c r="F51" i="59"/>
  <c r="F49" i="59"/>
  <c r="G52" i="59" l="1"/>
  <c r="F52" i="59"/>
  <c r="E52" i="59"/>
  <c r="F48" i="59"/>
  <c r="G53" i="59" l="1"/>
  <c r="E53" i="59"/>
  <c r="F53" i="59"/>
  <c r="G54" i="59" l="1"/>
  <c r="E54" i="59"/>
  <c r="F54" i="59"/>
  <c r="G55" i="59" l="1"/>
  <c r="F55" i="59"/>
  <c r="E55" i="59"/>
  <c r="G56" i="59" l="1"/>
  <c r="F56" i="59"/>
  <c r="E56" i="59"/>
  <c r="F57" i="59" l="1"/>
  <c r="E57" i="59"/>
  <c r="G57" i="59"/>
  <c r="G58" i="59" l="1"/>
  <c r="E58" i="59"/>
  <c r="F58" i="59"/>
  <c r="E59" i="59" l="1"/>
  <c r="F59" i="59"/>
  <c r="G59" i="59"/>
  <c r="E60" i="59" l="1"/>
  <c r="G60" i="59"/>
  <c r="F60" i="59"/>
  <c r="G61" i="59" l="1"/>
  <c r="F61" i="59"/>
  <c r="E61" i="59"/>
  <c r="E62" i="59" l="1"/>
  <c r="G62" i="59"/>
  <c r="F62" i="59"/>
  <c r="F63" i="59" l="1"/>
  <c r="E63" i="59"/>
  <c r="G63" i="59"/>
  <c r="B13" i="58" l="1"/>
  <c r="O12" i="58"/>
  <c r="O19" i="58" s="1"/>
  <c r="B12" i="58" l="1"/>
  <c r="B19" i="58" l="1"/>
  <c r="D13" i="58" l="1"/>
  <c r="C12" i="58"/>
  <c r="C13" i="58"/>
  <c r="C19" i="58" l="1"/>
  <c r="D12" i="58"/>
  <c r="D19" i="58" l="1"/>
  <c r="AA7" i="78" l="1"/>
  <c r="AC7" i="78"/>
  <c r="AD7" i="78"/>
  <c r="AE7" i="78"/>
  <c r="AG7" i="78"/>
  <c r="AH7" i="78"/>
  <c r="AI7" i="78"/>
  <c r="AK7" i="78"/>
  <c r="AL7" i="78"/>
  <c r="AM7" i="78"/>
  <c r="AO7" i="78"/>
  <c r="AP7" i="78"/>
  <c r="AQ7" i="78"/>
  <c r="AS7" i="78"/>
  <c r="Z7" i="78"/>
  <c r="D5" i="78" l="1"/>
  <c r="AJ7" i="78"/>
  <c r="D7" i="78" s="1"/>
  <c r="C5" i="78"/>
  <c r="AF7" i="78"/>
  <c r="C7" i="78" s="1"/>
  <c r="F5" i="78"/>
  <c r="AR7" i="78"/>
  <c r="F7" i="78" s="1"/>
  <c r="B5" i="78"/>
  <c r="AB7" i="78"/>
  <c r="B7" i="78" s="1"/>
  <c r="E5" i="78"/>
  <c r="AN7" i="78"/>
  <c r="E7" i="78" s="1"/>
  <c r="DK8" i="73" l="1"/>
  <c r="DK10" i="73" s="1"/>
  <c r="D122" i="72"/>
  <c r="G123" i="72" l="1"/>
  <c r="D123" i="72"/>
  <c r="DL8" i="73"/>
  <c r="DL10" i="73" l="1"/>
  <c r="I123" i="72"/>
  <c r="J123" i="72" s="1"/>
  <c r="DM8" i="73"/>
  <c r="DM10" i="73" s="1"/>
  <c r="D124" i="72"/>
  <c r="D30" i="72" s="1"/>
  <c r="X8" i="73" l="1"/>
  <c r="X10" i="73" s="1"/>
  <c r="I125" i="72"/>
  <c r="J125" i="72" s="1"/>
  <c r="G124" i="72"/>
  <c r="I124" i="72" s="1"/>
  <c r="J124" i="72" s="1"/>
  <c r="G97" i="72" l="1"/>
  <c r="G90" i="72" l="1"/>
  <c r="CE8" i="73"/>
  <c r="CE10" i="73" s="1"/>
  <c r="D90" i="72"/>
  <c r="I90" i="72" s="1"/>
  <c r="J90" i="72" s="1"/>
  <c r="G120" i="72"/>
  <c r="DI8" i="73"/>
  <c r="DI10" i="73" s="1"/>
  <c r="D120" i="72"/>
  <c r="G87" i="72"/>
  <c r="CB8" i="73"/>
  <c r="D87" i="72"/>
  <c r="CK8" i="73"/>
  <c r="CK10" i="73" s="1"/>
  <c r="D96" i="72"/>
  <c r="D102" i="72"/>
  <c r="CQ8" i="73"/>
  <c r="CQ10" i="73" s="1"/>
  <c r="G88" i="72"/>
  <c r="CC8" i="73"/>
  <c r="CC10" i="73" s="1"/>
  <c r="D88" i="72"/>
  <c r="CJ8" i="73"/>
  <c r="D95" i="72"/>
  <c r="D105" i="72"/>
  <c r="CT8" i="73"/>
  <c r="CT10" i="73" s="1"/>
  <c r="D113" i="72"/>
  <c r="DB8" i="73"/>
  <c r="DB10" i="73" s="1"/>
  <c r="G115" i="72"/>
  <c r="D115" i="72"/>
  <c r="DD8" i="73"/>
  <c r="DH8" i="73"/>
  <c r="D119" i="72"/>
  <c r="CS8" i="73"/>
  <c r="CS10" i="73" s="1"/>
  <c r="D104" i="72"/>
  <c r="DF8" i="73"/>
  <c r="DF10" i="73" s="1"/>
  <c r="D117" i="72"/>
  <c r="G114" i="72"/>
  <c r="D114" i="72"/>
  <c r="DC8" i="73"/>
  <c r="DC10" i="73" s="1"/>
  <c r="D91" i="72"/>
  <c r="CF8" i="73"/>
  <c r="D118" i="72"/>
  <c r="DG8" i="73"/>
  <c r="DG10" i="73" s="1"/>
  <c r="D121" i="72"/>
  <c r="DJ8" i="73"/>
  <c r="DJ10" i="73" s="1"/>
  <c r="CI8" i="73"/>
  <c r="CI10" i="73" s="1"/>
  <c r="D94" i="72"/>
  <c r="CW8" i="73"/>
  <c r="CW10" i="73" s="1"/>
  <c r="D108" i="72"/>
  <c r="CY8" i="73"/>
  <c r="CY10" i="73" s="1"/>
  <c r="D110" i="72"/>
  <c r="D100" i="72"/>
  <c r="I100" i="72" s="1"/>
  <c r="J100" i="72" s="1"/>
  <c r="CO8" i="73"/>
  <c r="CO10" i="73" s="1"/>
  <c r="G86" i="72"/>
  <c r="D86" i="72"/>
  <c r="I86" i="72" s="1"/>
  <c r="J86" i="72" s="1"/>
  <c r="CA8" i="73"/>
  <c r="CA10" i="73" s="1"/>
  <c r="CU8" i="73"/>
  <c r="CU10" i="73" s="1"/>
  <c r="D106" i="72"/>
  <c r="G111" i="72"/>
  <c r="CZ8" i="73"/>
  <c r="D111" i="72"/>
  <c r="I111" i="72" s="1"/>
  <c r="J111" i="72" s="1"/>
  <c r="D116" i="72"/>
  <c r="DE8" i="73"/>
  <c r="DE10" i="73" s="1"/>
  <c r="G92" i="72"/>
  <c r="CG8" i="73"/>
  <c r="CG10" i="73" s="1"/>
  <c r="D92" i="72"/>
  <c r="CH8" i="73"/>
  <c r="CH10" i="73" s="1"/>
  <c r="D93" i="72"/>
  <c r="D101" i="72"/>
  <c r="CP8" i="73"/>
  <c r="CP10" i="73" s="1"/>
  <c r="D98" i="72"/>
  <c r="CM8" i="73"/>
  <c r="CM10" i="73" s="1"/>
  <c r="D99" i="72"/>
  <c r="CN8" i="73"/>
  <c r="CR8" i="73"/>
  <c r="D103" i="72"/>
  <c r="CX8" i="73"/>
  <c r="CX10" i="73" s="1"/>
  <c r="D109" i="72"/>
  <c r="DA8" i="73"/>
  <c r="DA10" i="73" s="1"/>
  <c r="D112" i="72"/>
  <c r="G89" i="72"/>
  <c r="D89" i="72"/>
  <c r="CD8" i="73"/>
  <c r="CD10" i="73" s="1"/>
  <c r="D107" i="72"/>
  <c r="I107" i="72" s="1"/>
  <c r="J107" i="72" s="1"/>
  <c r="CV8" i="73"/>
  <c r="G85" i="72"/>
  <c r="BZ8" i="73"/>
  <c r="BZ10" i="73" s="1"/>
  <c r="D85" i="72"/>
  <c r="I85" i="72" s="1"/>
  <c r="J85" i="72" s="1"/>
  <c r="D97" i="72"/>
  <c r="I97" i="72" s="1"/>
  <c r="J97" i="72" s="1"/>
  <c r="CL8" i="73"/>
  <c r="CL10" i="73" s="1"/>
  <c r="G118" i="72"/>
  <c r="G109" i="72"/>
  <c r="G119" i="72"/>
  <c r="G104" i="72"/>
  <c r="G91" i="72"/>
  <c r="G108" i="72"/>
  <c r="G102" i="72"/>
  <c r="G113" i="72"/>
  <c r="G93" i="72"/>
  <c r="G103" i="72"/>
  <c r="G112" i="72"/>
  <c r="G98" i="72"/>
  <c r="G106" i="72"/>
  <c r="G100" i="72"/>
  <c r="G95" i="72"/>
  <c r="G107" i="72"/>
  <c r="G117" i="72"/>
  <c r="G99" i="72"/>
  <c r="G101" i="72"/>
  <c r="G94" i="72"/>
  <c r="G110" i="72"/>
  <c r="G96" i="72"/>
  <c r="G105" i="72"/>
  <c r="G116" i="72"/>
  <c r="I117" i="72" l="1"/>
  <c r="J117" i="72" s="1"/>
  <c r="I104" i="72"/>
  <c r="J104" i="72" s="1"/>
  <c r="I101" i="72"/>
  <c r="J101" i="72" s="1"/>
  <c r="I92" i="72"/>
  <c r="J92" i="72" s="1"/>
  <c r="I88" i="72"/>
  <c r="J88" i="72" s="1"/>
  <c r="I115" i="72"/>
  <c r="J115" i="72" s="1"/>
  <c r="I89" i="72"/>
  <c r="J89" i="72" s="1"/>
  <c r="I93" i="72"/>
  <c r="J93" i="72" s="1"/>
  <c r="I109" i="72"/>
  <c r="J109" i="72" s="1"/>
  <c r="I87" i="72"/>
  <c r="J87" i="72" s="1"/>
  <c r="I112" i="72"/>
  <c r="J112" i="72" s="1"/>
  <c r="I103" i="72"/>
  <c r="J103" i="72" s="1"/>
  <c r="I120" i="72"/>
  <c r="J120" i="72" s="1"/>
  <c r="I116" i="72"/>
  <c r="J116" i="72" s="1"/>
  <c r="CV10" i="73"/>
  <c r="T8" i="73"/>
  <c r="T10" i="73" s="1"/>
  <c r="I110" i="72"/>
  <c r="J110" i="72" s="1"/>
  <c r="I108" i="72"/>
  <c r="J108" i="72" s="1"/>
  <c r="I102" i="72"/>
  <c r="J102" i="72" s="1"/>
  <c r="D29" i="72"/>
  <c r="I119" i="72"/>
  <c r="J119" i="72" s="1"/>
  <c r="I96" i="72"/>
  <c r="J96" i="72" s="1"/>
  <c r="I94" i="72"/>
  <c r="J94" i="72" s="1"/>
  <c r="DH10" i="73"/>
  <c r="W8" i="73"/>
  <c r="W10" i="73" s="1"/>
  <c r="O8" i="73"/>
  <c r="O10" i="73" s="1"/>
  <c r="CB10" i="73"/>
  <c r="DD10" i="73"/>
  <c r="V8" i="73"/>
  <c r="V10" i="73" s="1"/>
  <c r="CZ10" i="73"/>
  <c r="U8" i="73"/>
  <c r="U10" i="73" s="1"/>
  <c r="I113" i="72"/>
  <c r="J113" i="72" s="1"/>
  <c r="CR10" i="73"/>
  <c r="S8" i="73"/>
  <c r="S10" i="73" s="1"/>
  <c r="I99" i="72"/>
  <c r="J99" i="72" s="1"/>
  <c r="I106" i="72"/>
  <c r="J106" i="72" s="1"/>
  <c r="I91" i="72"/>
  <c r="J91" i="72" s="1"/>
  <c r="I105" i="72"/>
  <c r="J105" i="72" s="1"/>
  <c r="CN10" i="73"/>
  <c r="R8" i="73"/>
  <c r="R10" i="73" s="1"/>
  <c r="P8" i="73"/>
  <c r="P10" i="73" s="1"/>
  <c r="CF10" i="73"/>
  <c r="I98" i="72"/>
  <c r="J98" i="72" s="1"/>
  <c r="I95" i="72"/>
  <c r="J95" i="72" s="1"/>
  <c r="G122" i="72"/>
  <c r="I122" i="72" s="1"/>
  <c r="J122" i="72" s="1"/>
  <c r="G121" i="72"/>
  <c r="I121" i="72" s="1"/>
  <c r="J121" i="72" s="1"/>
  <c r="I118" i="72"/>
  <c r="J118" i="72" s="1"/>
  <c r="I114" i="72"/>
  <c r="J114" i="72" s="1"/>
  <c r="CJ10" i="73"/>
  <c r="Q8" i="73"/>
  <c r="Q10" i="73" s="1"/>
  <c r="G29" i="72" l="1"/>
  <c r="I29" i="72"/>
  <c r="J29" i="72" l="1"/>
  <c r="D84" i="72"/>
  <c r="BY8" i="73"/>
  <c r="BY10" i="73" s="1"/>
  <c r="G84" i="72"/>
  <c r="I84" i="72" l="1"/>
  <c r="J84" i="72" s="1"/>
  <c r="D83" i="72" l="1"/>
  <c r="BX8" i="73"/>
  <c r="G83" i="72"/>
  <c r="BX10" i="73" l="1"/>
  <c r="N8" i="73"/>
  <c r="N10" i="73" s="1"/>
  <c r="I83" i="72"/>
  <c r="J83" i="72" s="1"/>
  <c r="D68" i="72" l="1"/>
  <c r="BI8" i="73"/>
  <c r="BI10" i="73" s="1"/>
  <c r="BD8" i="73"/>
  <c r="D63" i="72"/>
  <c r="D70" i="72"/>
  <c r="BK8" i="73"/>
  <c r="BK10" i="73" s="1"/>
  <c r="BT8" i="73"/>
  <c r="D79" i="72"/>
  <c r="D78" i="72"/>
  <c r="BS8" i="73"/>
  <c r="BS10" i="73" s="1"/>
  <c r="BR8" i="73"/>
  <c r="BR10" i="73" s="1"/>
  <c r="D77" i="72"/>
  <c r="D66" i="72"/>
  <c r="BG8" i="73"/>
  <c r="BG10" i="73" s="1"/>
  <c r="BB8" i="73"/>
  <c r="D61" i="72"/>
  <c r="G69" i="72"/>
  <c r="D69" i="72"/>
  <c r="I69" i="72" s="1"/>
  <c r="J69" i="72" s="1"/>
  <c r="BJ8" i="73"/>
  <c r="BJ10" i="73" s="1"/>
  <c r="D81" i="72"/>
  <c r="BV8" i="73"/>
  <c r="BV10" i="73" s="1"/>
  <c r="BU8" i="73"/>
  <c r="BU10" i="73" s="1"/>
  <c r="D80" i="72"/>
  <c r="D75" i="72"/>
  <c r="BP8" i="73"/>
  <c r="BO8" i="73"/>
  <c r="BO10" i="73" s="1"/>
  <c r="D74" i="72"/>
  <c r="G73" i="72"/>
  <c r="D73" i="72"/>
  <c r="BN8" i="73"/>
  <c r="BN10" i="73" s="1"/>
  <c r="G71" i="72"/>
  <c r="BL8" i="73"/>
  <c r="D71" i="72"/>
  <c r="D64" i="72"/>
  <c r="BE8" i="73"/>
  <c r="BE10" i="73" s="1"/>
  <c r="BQ8" i="73"/>
  <c r="BQ10" i="73" s="1"/>
  <c r="D76" i="72"/>
  <c r="G67" i="72"/>
  <c r="BH8" i="73"/>
  <c r="D67" i="72"/>
  <c r="D82" i="72"/>
  <c r="BW8" i="73"/>
  <c r="BW10" i="73" s="1"/>
  <c r="BC8" i="73"/>
  <c r="BC10" i="73" s="1"/>
  <c r="D62" i="72"/>
  <c r="BM8" i="73"/>
  <c r="BM10" i="73" s="1"/>
  <c r="D72" i="72"/>
  <c r="G65" i="72"/>
  <c r="D65" i="72"/>
  <c r="BF8" i="73"/>
  <c r="BF10" i="73" s="1"/>
  <c r="G63" i="72"/>
  <c r="G61" i="72"/>
  <c r="G75" i="72"/>
  <c r="G82" i="72"/>
  <c r="G81" i="72"/>
  <c r="G79" i="72"/>
  <c r="G77" i="72"/>
  <c r="G80" i="72"/>
  <c r="G76" i="72"/>
  <c r="G72" i="72"/>
  <c r="G68" i="72"/>
  <c r="G64" i="72"/>
  <c r="G78" i="72"/>
  <c r="G74" i="72"/>
  <c r="G70" i="72"/>
  <c r="G66" i="72"/>
  <c r="G62" i="72"/>
  <c r="I67" i="72" l="1"/>
  <c r="J67" i="72" s="1"/>
  <c r="I73" i="72"/>
  <c r="J73" i="72" s="1"/>
  <c r="I65" i="72"/>
  <c r="J65" i="72" s="1"/>
  <c r="I61" i="72"/>
  <c r="D14" i="72"/>
  <c r="BB10" i="73"/>
  <c r="H8" i="73"/>
  <c r="H10" i="73" s="1"/>
  <c r="I72" i="72"/>
  <c r="J72" i="72" s="1"/>
  <c r="I66" i="72"/>
  <c r="J66" i="72" s="1"/>
  <c r="I62" i="72"/>
  <c r="J62" i="72" s="1"/>
  <c r="I77" i="72"/>
  <c r="J77" i="72" s="1"/>
  <c r="BL10" i="73"/>
  <c r="K8" i="73"/>
  <c r="K10" i="73" s="1"/>
  <c r="I74" i="72"/>
  <c r="J74" i="72" s="1"/>
  <c r="G14" i="72"/>
  <c r="I82" i="72"/>
  <c r="J82" i="72" s="1"/>
  <c r="L8" i="73"/>
  <c r="L10" i="73" s="1"/>
  <c r="BP10" i="73"/>
  <c r="I78" i="72"/>
  <c r="J78" i="72" s="1"/>
  <c r="I75" i="72"/>
  <c r="J75" i="72" s="1"/>
  <c r="I79" i="72"/>
  <c r="J79" i="72" s="1"/>
  <c r="BH10" i="73"/>
  <c r="J8" i="73"/>
  <c r="J10" i="73" s="1"/>
  <c r="I80" i="72"/>
  <c r="J80" i="72" s="1"/>
  <c r="M8" i="73"/>
  <c r="M10" i="73" s="1"/>
  <c r="BT10" i="73"/>
  <c r="I76" i="72"/>
  <c r="J76" i="72" s="1"/>
  <c r="I70" i="72"/>
  <c r="J70" i="72" s="1"/>
  <c r="G15" i="72"/>
  <c r="I81" i="72"/>
  <c r="J81" i="72" s="1"/>
  <c r="D15" i="72"/>
  <c r="I63" i="72"/>
  <c r="I8" i="73"/>
  <c r="I10" i="73" s="1"/>
  <c r="BD10" i="73"/>
  <c r="I64" i="72"/>
  <c r="J64" i="72" s="1"/>
  <c r="I71" i="72"/>
  <c r="J71" i="72" s="1"/>
  <c r="I68" i="72"/>
  <c r="J68" i="72" s="1"/>
  <c r="I15" i="72" l="1"/>
  <c r="J15" i="72"/>
  <c r="J63" i="72"/>
  <c r="J61" i="72"/>
  <c r="I14" i="72"/>
  <c r="J14" i="72" s="1"/>
  <c r="E127" i="72" l="1"/>
  <c r="E126" i="72"/>
  <c r="E30" i="72" l="1"/>
  <c r="G126" i="72" l="1"/>
  <c r="G30" i="72" l="1"/>
  <c r="I126" i="72"/>
  <c r="G127" i="72"/>
  <c r="I127" i="72" s="1"/>
  <c r="J127" i="72" s="1"/>
  <c r="J126" i="72" l="1"/>
  <c r="I30" i="72"/>
  <c r="J30" i="72"/>
  <c r="AA18" i="78" l="1"/>
  <c r="AB18" i="78"/>
  <c r="AC18" i="78"/>
  <c r="AD18" i="78"/>
  <c r="AE18" i="78"/>
  <c r="AF18" i="78"/>
  <c r="AG18" i="78"/>
  <c r="AH18" i="78"/>
  <c r="AI18" i="78"/>
  <c r="AJ18" i="78"/>
  <c r="AK18" i="78"/>
  <c r="AL18" i="78"/>
  <c r="Z18" i="78"/>
  <c r="AL17" i="78"/>
  <c r="AA17" i="78"/>
  <c r="AA19" i="78" s="1"/>
  <c r="AB17" i="78"/>
  <c r="AC17" i="78"/>
  <c r="AD17" i="78"/>
  <c r="AE17" i="78"/>
  <c r="AF17" i="78"/>
  <c r="AG17" i="78"/>
  <c r="AH17" i="78"/>
  <c r="AI17" i="78"/>
  <c r="AJ17" i="78"/>
  <c r="AK17" i="78"/>
  <c r="Z17" i="78"/>
  <c r="AL19" i="78" l="1"/>
  <c r="AB19" i="78"/>
  <c r="B17" i="78"/>
  <c r="D18" i="78"/>
  <c r="AG19" i="78"/>
  <c r="C17" i="78"/>
  <c r="AF19" i="78"/>
  <c r="Z19" i="78"/>
  <c r="C18" i="78"/>
  <c r="AE19" i="78"/>
  <c r="B18" i="78"/>
  <c r="AK19" i="78"/>
  <c r="AJ19" i="78"/>
  <c r="D17" i="78"/>
  <c r="AI19" i="78"/>
  <c r="AH19" i="78"/>
  <c r="AD19" i="78"/>
  <c r="AC19" i="78"/>
  <c r="D19" i="78" l="1"/>
  <c r="C19" i="78"/>
  <c r="B19" i="78"/>
  <c r="BW10" i="78" l="1"/>
  <c r="BV10" i="78"/>
  <c r="BU10" i="78"/>
  <c r="BT10" i="78"/>
  <c r="BS10" i="78"/>
  <c r="BR10" i="78"/>
  <c r="BQ10" i="78"/>
  <c r="BP10" i="78"/>
  <c r="L10" i="78" s="1"/>
  <c r="BO10" i="78"/>
  <c r="BN10" i="78"/>
  <c r="BM10" i="78"/>
  <c r="BL10" i="78"/>
  <c r="BK10" i="78"/>
  <c r="BJ10" i="78"/>
  <c r="BI10" i="78"/>
  <c r="BH10" i="78"/>
  <c r="BG10" i="78"/>
  <c r="BF10" i="78"/>
  <c r="BE10" i="78"/>
  <c r="BD10" i="78"/>
  <c r="BC10" i="78"/>
  <c r="BB10" i="78"/>
  <c r="BA10" i="78"/>
  <c r="AZ10" i="78"/>
  <c r="H10" i="78" s="1"/>
  <c r="AY10" i="78"/>
  <c r="AX10" i="78"/>
  <c r="AW10" i="78"/>
  <c r="AV10" i="78"/>
  <c r="AU10" i="78"/>
  <c r="AT10" i="78"/>
  <c r="AS10" i="78"/>
  <c r="AR10" i="78"/>
  <c r="AQ10" i="78"/>
  <c r="AP10" i="78"/>
  <c r="AO10" i="78"/>
  <c r="AN10" i="78"/>
  <c r="AM10" i="78"/>
  <c r="AL10" i="78"/>
  <c r="AK10" i="78"/>
  <c r="AJ10" i="78"/>
  <c r="D10" i="78" s="1"/>
  <c r="AI10" i="78"/>
  <c r="AH10" i="78"/>
  <c r="AG10" i="78"/>
  <c r="AF10" i="78"/>
  <c r="AE10" i="78"/>
  <c r="AD10" i="78"/>
  <c r="AC10" i="78"/>
  <c r="AB10" i="78"/>
  <c r="AA10" i="78"/>
  <c r="Z10" i="78"/>
  <c r="BW9" i="78"/>
  <c r="BV9" i="78"/>
  <c r="BU9" i="78"/>
  <c r="BT9" i="78"/>
  <c r="BS9" i="78"/>
  <c r="BS11" i="78" s="1"/>
  <c r="BR9" i="78"/>
  <c r="BR11" i="78" s="1"/>
  <c r="BQ9" i="78"/>
  <c r="BQ11" i="78" s="1"/>
  <c r="BP9" i="78"/>
  <c r="BO9" i="78"/>
  <c r="BO11" i="78" s="1"/>
  <c r="BN9" i="78"/>
  <c r="BM9" i="78"/>
  <c r="BL9" i="78"/>
  <c r="BK9" i="78"/>
  <c r="BJ9" i="78"/>
  <c r="BI9" i="78"/>
  <c r="BH9" i="78"/>
  <c r="BG9" i="78"/>
  <c r="BF9" i="78"/>
  <c r="BE9" i="78"/>
  <c r="BD9" i="78"/>
  <c r="BC9" i="78"/>
  <c r="BC11" i="78" s="1"/>
  <c r="BB9" i="78"/>
  <c r="BB11" i="78" s="1"/>
  <c r="BA9" i="78"/>
  <c r="AZ9" i="78"/>
  <c r="AY9" i="78"/>
  <c r="AY11" i="78" s="1"/>
  <c r="AX9" i="78"/>
  <c r="AW9" i="78"/>
  <c r="AW11" i="78" s="1"/>
  <c r="AV9" i="78"/>
  <c r="AU9" i="78"/>
  <c r="AU11" i="78" s="1"/>
  <c r="AT9" i="78"/>
  <c r="AT11" i="78" s="1"/>
  <c r="AS9" i="78"/>
  <c r="AR9" i="78"/>
  <c r="AQ9" i="78"/>
  <c r="AP9" i="78"/>
  <c r="AO9" i="78"/>
  <c r="AN9" i="78"/>
  <c r="AM9" i="78"/>
  <c r="AM11" i="78" s="1"/>
  <c r="AL9" i="78"/>
  <c r="AL11" i="78" s="1"/>
  <c r="AK9" i="78"/>
  <c r="AK11" i="78" s="1"/>
  <c r="AJ9" i="78"/>
  <c r="AI9" i="78"/>
  <c r="AI11" i="78" s="1"/>
  <c r="AH9" i="78"/>
  <c r="AH11" i="78" s="1"/>
  <c r="AG9" i="78"/>
  <c r="AG11" i="78" s="1"/>
  <c r="AF9" i="78"/>
  <c r="AE9" i="78"/>
  <c r="AE11" i="78" s="1"/>
  <c r="AD9" i="78"/>
  <c r="AD11" i="78" s="1"/>
  <c r="AC9" i="78"/>
  <c r="AB9" i="78"/>
  <c r="AA9" i="78"/>
  <c r="Z9" i="78"/>
  <c r="BN11" i="78" l="1"/>
  <c r="BJ11" i="78"/>
  <c r="BL11" i="78"/>
  <c r="BA11" i="78"/>
  <c r="BM11" i="78"/>
  <c r="BK11" i="78"/>
  <c r="AX11" i="78"/>
  <c r="F10" i="78"/>
  <c r="B10" i="78"/>
  <c r="C10" i="78"/>
  <c r="G10" i="78"/>
  <c r="C9" i="78"/>
  <c r="AF11" i="78"/>
  <c r="C11" i="78" s="1"/>
  <c r="G9" i="78"/>
  <c r="AV11" i="78"/>
  <c r="J10" i="78"/>
  <c r="K10" i="78"/>
  <c r="AJ11" i="78"/>
  <c r="D11" i="78" s="1"/>
  <c r="D9" i="78"/>
  <c r="H9" i="78"/>
  <c r="AZ11" i="78"/>
  <c r="H11" i="78" s="1"/>
  <c r="L9" i="78"/>
  <c r="BP11" i="78"/>
  <c r="L11" i="78" s="1"/>
  <c r="AN11" i="78"/>
  <c r="E9" i="78"/>
  <c r="BD11" i="78"/>
  <c r="I9" i="78"/>
  <c r="M9" i="78"/>
  <c r="BT11" i="78"/>
  <c r="AO11" i="78"/>
  <c r="BE11" i="78"/>
  <c r="BU11" i="78"/>
  <c r="Z11" i="78"/>
  <c r="AP11" i="78"/>
  <c r="BF11" i="78"/>
  <c r="BV11" i="78"/>
  <c r="AA11" i="78"/>
  <c r="AQ11" i="78"/>
  <c r="BG11" i="78"/>
  <c r="BW11" i="78"/>
  <c r="B9" i="78"/>
  <c r="AB11" i="78"/>
  <c r="AR11" i="78"/>
  <c r="F9" i="78"/>
  <c r="J9" i="78"/>
  <c r="BH11" i="78"/>
  <c r="AC11" i="78"/>
  <c r="AS11" i="78"/>
  <c r="BI11" i="78"/>
  <c r="K9" i="78"/>
  <c r="E10" i="78"/>
  <c r="I10" i="78"/>
  <c r="M10" i="78"/>
  <c r="K11" i="78" l="1"/>
  <c r="G11" i="78"/>
  <c r="F11" i="78"/>
  <c r="B11" i="78"/>
  <c r="I11" i="78"/>
  <c r="E11" i="78"/>
  <c r="J11" i="78"/>
  <c r="M11" i="78"/>
  <c r="O30" i="58" l="1"/>
  <c r="O31" i="58" l="1"/>
  <c r="Q30" i="58"/>
  <c r="R30" i="58"/>
  <c r="R31" i="58" s="1"/>
  <c r="P30" i="58"/>
  <c r="P31" i="58" s="1"/>
  <c r="S30" i="58"/>
  <c r="S31" i="58" s="1"/>
  <c r="S34" i="58" l="1"/>
  <c r="P34" i="58"/>
  <c r="R34" i="58"/>
  <c r="Q31" i="58"/>
  <c r="B30" i="58"/>
  <c r="O34" i="58"/>
  <c r="B31" i="58"/>
  <c r="Q34" i="58" l="1"/>
  <c r="Z30" i="58" l="1"/>
  <c r="Z31" i="58" s="1"/>
  <c r="Z34" i="58" l="1"/>
  <c r="Y30" i="58" l="1"/>
  <c r="Y31" i="58" l="1"/>
  <c r="Y34" i="58" l="1"/>
  <c r="X30" i="58" l="1"/>
  <c r="X31" i="58" s="1"/>
  <c r="X34" i="58" l="1"/>
  <c r="W30" i="58" l="1"/>
  <c r="W31" i="58" s="1"/>
  <c r="W34" i="58" l="1"/>
  <c r="V30" i="58" l="1"/>
  <c r="V31" i="58" s="1"/>
  <c r="V34" i="58" l="1"/>
  <c r="T30" i="58" l="1"/>
  <c r="U30" i="58"/>
  <c r="U31" i="58" l="1"/>
  <c r="D30" i="58"/>
  <c r="T31" i="58"/>
  <c r="C30" i="58"/>
  <c r="T34" i="58" l="1"/>
  <c r="C31" i="58"/>
  <c r="U34" i="58"/>
  <c r="D31" i="58"/>
  <c r="AH28" i="58" l="1"/>
  <c r="AH27" i="58" s="1"/>
  <c r="AC8" i="58"/>
  <c r="AL17" i="58"/>
  <c r="AL16" i="58" s="1"/>
  <c r="AK28" i="58"/>
  <c r="AL28" i="58"/>
  <c r="AL27" i="58" s="1"/>
  <c r="AN8" i="58" l="1"/>
  <c r="AL8" i="58"/>
  <c r="AG28" i="58"/>
  <c r="AG27" i="58" s="1"/>
  <c r="AE28" i="58"/>
  <c r="AE27" i="58" s="1"/>
  <c r="AF28" i="58"/>
  <c r="AF27" i="58" s="1"/>
  <c r="AD8" i="58"/>
  <c r="AD28" i="58"/>
  <c r="AD27" i="58" s="1"/>
  <c r="AI8" i="58"/>
  <c r="AH8" i="58"/>
  <c r="AM8" i="58"/>
  <c r="AA28" i="58"/>
  <c r="AK27" i="58"/>
  <c r="AK17" i="58"/>
  <c r="AJ28" i="58"/>
  <c r="AJ27" i="58" s="1"/>
  <c r="AB28" i="58"/>
  <c r="AB27" i="58" s="1"/>
  <c r="AI17" i="58"/>
  <c r="AI16" i="58" s="1"/>
  <c r="AM28" i="58"/>
  <c r="AM27" i="58" s="1"/>
  <c r="AM17" i="58"/>
  <c r="AM16" i="58" s="1"/>
  <c r="AG8" i="58"/>
  <c r="AJ8" i="58"/>
  <c r="AA8" i="58"/>
  <c r="AJ17" i="58"/>
  <c r="AJ16" i="58" s="1"/>
  <c r="AI28" i="58"/>
  <c r="AI27" i="58" s="1"/>
  <c r="AK8" i="58"/>
  <c r="H8" i="58" s="1"/>
  <c r="AF8" i="58"/>
  <c r="AB8" i="58"/>
  <c r="AE8" i="58"/>
  <c r="AH17" i="58"/>
  <c r="AH16" i="58" s="1"/>
  <c r="AN17" i="58"/>
  <c r="AN16" i="58" s="1"/>
  <c r="AC28" i="58"/>
  <c r="AN28" i="58"/>
  <c r="AN27" i="58" s="1"/>
  <c r="F8" i="58" l="1"/>
  <c r="F28" i="58"/>
  <c r="AC27" i="58"/>
  <c r="F27" i="58" s="1"/>
  <c r="E8" i="58"/>
  <c r="G8" i="58"/>
  <c r="H17" i="58"/>
  <c r="AK16" i="58"/>
  <c r="H16" i="58" s="1"/>
  <c r="G27" i="58"/>
  <c r="H27" i="58"/>
  <c r="G28" i="58"/>
  <c r="H28" i="58"/>
  <c r="AA27" i="58"/>
  <c r="E27" i="58" s="1"/>
  <c r="E28" i="58"/>
  <c r="AO28" i="58" l="1"/>
  <c r="AO27" i="58"/>
  <c r="AO8" i="58"/>
  <c r="AO17" i="58" l="1"/>
  <c r="BK8" i="58"/>
  <c r="BF8" i="58"/>
  <c r="AV28" i="58"/>
  <c r="AV27" i="58" s="1"/>
  <c r="AZ28" i="58" l="1"/>
  <c r="AZ27" i="58" s="1"/>
  <c r="BG28" i="58"/>
  <c r="BG27" i="58" s="1"/>
  <c r="BC17" i="58"/>
  <c r="BC16" i="58" s="1"/>
  <c r="BA28" i="58"/>
  <c r="BA27" i="58" s="1"/>
  <c r="BG8" i="58"/>
  <c r="AW8" i="58"/>
  <c r="AZ8" i="58"/>
  <c r="BJ28" i="58"/>
  <c r="BJ27" i="58" s="1"/>
  <c r="AZ17" i="58"/>
  <c r="AZ16" i="58" s="1"/>
  <c r="AY8" i="58"/>
  <c r="AQ8" i="58"/>
  <c r="AU28" i="58"/>
  <c r="AU27" i="58" s="1"/>
  <c r="BA8" i="58"/>
  <c r="BE8" i="58"/>
  <c r="BH28" i="58"/>
  <c r="BH27" i="58" s="1"/>
  <c r="AO16" i="58"/>
  <c r="BJ8" i="58"/>
  <c r="BE28" i="58"/>
  <c r="BF28" i="58"/>
  <c r="BF27" i="58" s="1"/>
  <c r="BB28" i="58"/>
  <c r="BB27" i="58" s="1"/>
  <c r="BD17" i="58"/>
  <c r="BD16" i="58" s="1"/>
  <c r="BK17" i="58"/>
  <c r="BK16" i="58" s="1"/>
  <c r="AW17" i="58"/>
  <c r="BD28" i="58"/>
  <c r="BD27" i="58" s="1"/>
  <c r="BF17" i="58"/>
  <c r="BF16" i="58" s="1"/>
  <c r="BJ17" i="58"/>
  <c r="BJ16" i="58" s="1"/>
  <c r="BA17" i="58"/>
  <c r="BK28" i="58"/>
  <c r="BK27" i="58" s="1"/>
  <c r="AX17" i="58"/>
  <c r="AX16" i="58" s="1"/>
  <c r="BB17" i="58"/>
  <c r="BB16" i="58" s="1"/>
  <c r="BH17" i="58"/>
  <c r="BH16" i="58" s="1"/>
  <c r="BG17" i="58"/>
  <c r="BG16" i="58" s="1"/>
  <c r="AR28" i="58"/>
  <c r="AR27" i="58" s="1"/>
  <c r="AR8" i="58"/>
  <c r="AQ17" i="58"/>
  <c r="AQ16" i="58" s="1"/>
  <c r="AX28" i="58"/>
  <c r="AX27" i="58" s="1"/>
  <c r="AY28" i="58"/>
  <c r="AY27" i="58" s="1"/>
  <c r="BD8" i="58"/>
  <c r="BE17" i="58"/>
  <c r="AU17" i="58"/>
  <c r="AU16" i="58" s="1"/>
  <c r="BB8" i="58"/>
  <c r="BH8" i="58"/>
  <c r="AR17" i="58"/>
  <c r="AR16" i="58" s="1"/>
  <c r="AV17" i="58"/>
  <c r="AV16" i="58" s="1"/>
  <c r="AY17" i="58"/>
  <c r="AY16" i="58" s="1"/>
  <c r="BC8" i="58"/>
  <c r="AQ28" i="58"/>
  <c r="AQ27" i="58" s="1"/>
  <c r="M8" i="58" l="1"/>
  <c r="BC28" i="58"/>
  <c r="BC27" i="58" s="1"/>
  <c r="L27" i="58" s="1"/>
  <c r="K17" i="58"/>
  <c r="AW16" i="58"/>
  <c r="K16" i="58" s="1"/>
  <c r="BE27" i="58"/>
  <c r="M27" i="58" s="1"/>
  <c r="M28" i="58"/>
  <c r="BA16" i="58"/>
  <c r="L16" i="58" s="1"/>
  <c r="L17" i="58"/>
  <c r="BE16" i="58"/>
  <c r="M16" i="58" s="1"/>
  <c r="M17" i="58"/>
  <c r="L8" i="58"/>
  <c r="AW28" i="58"/>
  <c r="AX8" i="58"/>
  <c r="K8" i="58" s="1"/>
  <c r="AV8" i="58"/>
  <c r="AU8" i="58"/>
  <c r="L28" i="58" l="1"/>
  <c r="AW27" i="58"/>
  <c r="K27" i="58" s="1"/>
  <c r="K28" i="58"/>
  <c r="AS8" i="58" l="1"/>
  <c r="AS17" i="58" l="1"/>
  <c r="AP8" i="58"/>
  <c r="I8" i="58" s="1"/>
  <c r="AP17" i="58"/>
  <c r="AP16" i="58" l="1"/>
  <c r="I16" i="58" s="1"/>
  <c r="I17" i="58"/>
  <c r="AS16" i="58"/>
  <c r="AS28" i="58" l="1"/>
  <c r="AP28" i="58"/>
  <c r="AS27" i="58" l="1"/>
  <c r="AP27" i="58"/>
  <c r="I27" i="58" s="1"/>
  <c r="I28" i="58"/>
  <c r="AT17" i="58" l="1"/>
  <c r="AT16" i="58" l="1"/>
  <c r="J16" i="58" s="1"/>
  <c r="J17" i="58"/>
  <c r="AT8" i="58"/>
  <c r="J8" i="58" s="1"/>
  <c r="AT28" i="58" l="1"/>
  <c r="AT27" i="58" l="1"/>
  <c r="J27" i="58" s="1"/>
  <c r="J28" i="58"/>
  <c r="BI8" i="58" l="1"/>
  <c r="BI17" i="58" l="1"/>
  <c r="BI16" i="58" l="1"/>
  <c r="BI28" i="58" l="1"/>
  <c r="BI27" i="58" l="1"/>
  <c r="BM8" i="58" l="1"/>
  <c r="BN8" i="58" l="1"/>
  <c r="BL8" i="58" l="1"/>
  <c r="N8" i="58" s="1"/>
  <c r="BL17" i="58"/>
  <c r="BL16" i="58" l="1"/>
  <c r="N16" i="58" s="1"/>
  <c r="N17" i="58"/>
  <c r="BN17" i="58" l="1"/>
  <c r="BN16" i="58" s="1"/>
  <c r="BM17" i="58"/>
  <c r="BM16" i="58" s="1"/>
  <c r="BL28" i="58"/>
  <c r="BL27" i="58" l="1"/>
  <c r="N27" i="58" s="1"/>
  <c r="N28" i="58"/>
  <c r="BN28" i="58"/>
  <c r="BN27" i="58" s="1"/>
  <c r="BM28" i="58"/>
  <c r="BM27" i="58" s="1"/>
  <c r="BO17" i="58" l="1"/>
  <c r="BO16" i="58" s="1"/>
  <c r="BO8" i="58" l="1"/>
  <c r="BO28" i="58" l="1"/>
  <c r="BO27" i="58" s="1"/>
  <c r="BN30" i="58" l="1"/>
  <c r="BM30" i="58" l="1"/>
  <c r="BK30" i="58" l="1"/>
  <c r="BJ30" i="58" l="1"/>
  <c r="BH30" i="58" l="1"/>
  <c r="BG30" i="58" l="1"/>
  <c r="BF30" i="58" l="1"/>
  <c r="BE30" i="58" l="1"/>
  <c r="M30" i="58" s="1"/>
  <c r="BD30" i="58" l="1"/>
  <c r="BC30" i="58" l="1"/>
  <c r="BB30" i="58" l="1"/>
  <c r="BA30" i="58" l="1"/>
  <c r="L30" i="58" s="1"/>
  <c r="AZ30" i="58" l="1"/>
  <c r="AX30" i="58" l="1"/>
  <c r="AW30" i="58" l="1"/>
  <c r="AV30" i="58" l="1"/>
  <c r="AY30" i="58" l="1"/>
  <c r="K30" i="58" s="1"/>
  <c r="AU30" i="58" l="1"/>
  <c r="AS30" i="58" l="1"/>
  <c r="AR30" i="58" l="1"/>
  <c r="AQ30" i="58" l="1"/>
  <c r="AA30" i="58" l="1"/>
  <c r="AB30" i="58" l="1"/>
  <c r="E30" i="58" s="1"/>
  <c r="AC30" i="58" l="1"/>
  <c r="AD30" i="58" l="1"/>
  <c r="AE30" i="58" l="1"/>
  <c r="AF30" i="58" l="1"/>
  <c r="F30" i="58" s="1"/>
  <c r="AG30" i="58" l="1"/>
  <c r="AH30" i="58" l="1"/>
  <c r="AI30" i="58" l="1"/>
  <c r="AJ30" i="58" l="1"/>
  <c r="G30" i="58" s="1"/>
  <c r="AK30" i="58" l="1"/>
  <c r="AL30" i="58" l="1"/>
  <c r="AM30" i="58" l="1"/>
  <c r="AA10" i="58" l="1"/>
  <c r="AG10" i="58" l="1"/>
  <c r="AE10" i="58"/>
  <c r="AE9" i="58" s="1"/>
  <c r="AF10" i="58"/>
  <c r="AF9" i="58" s="1"/>
  <c r="AC10" i="58"/>
  <c r="AB10" i="58"/>
  <c r="AB9" i="58" s="1"/>
  <c r="AD10" i="58"/>
  <c r="AD9" i="58" s="1"/>
  <c r="AA9" i="58"/>
  <c r="E9" i="58" s="1"/>
  <c r="E10" i="58"/>
  <c r="AC14" i="58"/>
  <c r="AA14" i="58"/>
  <c r="B91" i="66"/>
  <c r="AM14" i="58"/>
  <c r="AM13" i="58" s="1"/>
  <c r="AM12" i="58" s="1"/>
  <c r="AA17" i="58"/>
  <c r="AE17" i="58"/>
  <c r="AE16" i="58" s="1"/>
  <c r="AG14" i="58"/>
  <c r="B94" i="66"/>
  <c r="AD17" i="58"/>
  <c r="AD16" i="58" s="1"/>
  <c r="AC17" i="58"/>
  <c r="AK14" i="58"/>
  <c r="AI14" i="58"/>
  <c r="AI13" i="58" s="1"/>
  <c r="AI12" i="58" s="1"/>
  <c r="AG17" i="58"/>
  <c r="B100" i="66"/>
  <c r="B90" i="66"/>
  <c r="AC16" i="58" l="1"/>
  <c r="AG13" i="58"/>
  <c r="AD14" i="58"/>
  <c r="AD13" i="58" s="1"/>
  <c r="AD12" i="58" s="1"/>
  <c r="B89" i="66"/>
  <c r="AA13" i="58"/>
  <c r="B101" i="66"/>
  <c r="AN14" i="58"/>
  <c r="AN13" i="58" s="1"/>
  <c r="AN12" i="58" s="1"/>
  <c r="AL14" i="58"/>
  <c r="AL13" i="58" s="1"/>
  <c r="AL12" i="58" s="1"/>
  <c r="B95" i="66"/>
  <c r="AB17" i="58"/>
  <c r="AB16" i="58" s="1"/>
  <c r="B99" i="66"/>
  <c r="AA16" i="58"/>
  <c r="E16" i="58" s="1"/>
  <c r="E17" i="58"/>
  <c r="B88" i="66"/>
  <c r="AJ14" i="58"/>
  <c r="AJ13" i="58" s="1"/>
  <c r="AJ12" i="58" s="1"/>
  <c r="B92" i="66"/>
  <c r="B87" i="66"/>
  <c r="AC9" i="58"/>
  <c r="F9" i="58" s="1"/>
  <c r="F10" i="58"/>
  <c r="AF14" i="58"/>
  <c r="AF13" i="58" s="1"/>
  <c r="AF12" i="58" s="1"/>
  <c r="AE14" i="58"/>
  <c r="AE13" i="58" s="1"/>
  <c r="AE12" i="58" s="1"/>
  <c r="B97" i="66"/>
  <c r="B98" i="66"/>
  <c r="AK13" i="58"/>
  <c r="B96" i="66"/>
  <c r="AH14" i="58"/>
  <c r="AH13" i="58" s="1"/>
  <c r="AH12" i="58" s="1"/>
  <c r="AB14" i="58"/>
  <c r="AB13" i="58" s="1"/>
  <c r="AB12" i="58" s="1"/>
  <c r="B86" i="66"/>
  <c r="AC13" i="58"/>
  <c r="G17" i="58"/>
  <c r="AG16" i="58"/>
  <c r="G16" i="58" s="1"/>
  <c r="AF17" i="58"/>
  <c r="AF16" i="58" s="1"/>
  <c r="B93" i="66"/>
  <c r="G10" i="58"/>
  <c r="AG9" i="58"/>
  <c r="G9" i="58" s="1"/>
  <c r="AJ7" i="58"/>
  <c r="AJ6" i="58" s="1"/>
  <c r="AJ19" i="58" s="1"/>
  <c r="AJ31" i="58" s="1"/>
  <c r="AJ34" i="58" s="1"/>
  <c r="AA7" i="58"/>
  <c r="AB7" i="58"/>
  <c r="AB6" i="58" s="1"/>
  <c r="AB19" i="58" s="1"/>
  <c r="AB31" i="58" s="1"/>
  <c r="AB34" i="58" s="1"/>
  <c r="AK7" i="58"/>
  <c r="AL7" i="58"/>
  <c r="AL6" i="58" s="1"/>
  <c r="AN30" i="58"/>
  <c r="H30" i="58" s="1"/>
  <c r="AA6" i="58" l="1"/>
  <c r="E7" i="58"/>
  <c r="AK12" i="58"/>
  <c r="H12" i="58" s="1"/>
  <c r="H13" i="58"/>
  <c r="H14" i="58"/>
  <c r="AI7" i="58"/>
  <c r="AI6" i="58" s="1"/>
  <c r="AI19" i="58" s="1"/>
  <c r="AI31" i="58" s="1"/>
  <c r="AI34" i="58" s="1"/>
  <c r="E14" i="58"/>
  <c r="E13" i="58"/>
  <c r="AA12" i="58"/>
  <c r="E12" i="58" s="1"/>
  <c r="AH7" i="58"/>
  <c r="AH6" i="58" s="1"/>
  <c r="AH19" i="58" s="1"/>
  <c r="AH31" i="58" s="1"/>
  <c r="AH34" i="58" s="1"/>
  <c r="AE7" i="58"/>
  <c r="AE6" i="58" s="1"/>
  <c r="AE19" i="58" s="1"/>
  <c r="AE31" i="58" s="1"/>
  <c r="AE34" i="58" s="1"/>
  <c r="AD7" i="58"/>
  <c r="AD6" i="58" s="1"/>
  <c r="AD19" i="58" s="1"/>
  <c r="AD31" i="58" s="1"/>
  <c r="AD34" i="58" s="1"/>
  <c r="AC7" i="58"/>
  <c r="G14" i="58"/>
  <c r="AK6" i="58"/>
  <c r="AN7" i="58"/>
  <c r="AN6" i="58" s="1"/>
  <c r="AN19" i="58" s="1"/>
  <c r="AN31" i="58" s="1"/>
  <c r="AC12" i="58"/>
  <c r="F12" i="58" s="1"/>
  <c r="F13" i="58"/>
  <c r="G13" i="58"/>
  <c r="AG12" i="58"/>
  <c r="G12" i="58" s="1"/>
  <c r="AF7" i="58"/>
  <c r="AF6" i="58" s="1"/>
  <c r="AF19" i="58" s="1"/>
  <c r="AF31" i="58" s="1"/>
  <c r="AF34" i="58" s="1"/>
  <c r="AL19" i="58"/>
  <c r="AL31" i="58" s="1"/>
  <c r="AL34" i="58" s="1"/>
  <c r="F14" i="58"/>
  <c r="F16" i="58"/>
  <c r="AM7" i="58"/>
  <c r="AM6" i="58" s="1"/>
  <c r="AM19" i="58" s="1"/>
  <c r="AM31" i="58" s="1"/>
  <c r="AM34" i="58" s="1"/>
  <c r="AG7" i="58"/>
  <c r="F17" i="58"/>
  <c r="AG6" i="58" l="1"/>
  <c r="G7" i="58"/>
  <c r="AN34" i="58"/>
  <c r="H7" i="58"/>
  <c r="H6" i="58"/>
  <c r="AK19" i="58"/>
  <c r="AC6" i="58"/>
  <c r="F7" i="58"/>
  <c r="AA19" i="58"/>
  <c r="E6" i="58"/>
  <c r="B102" i="66"/>
  <c r="E19" i="58" l="1"/>
  <c r="AA31" i="58"/>
  <c r="F6" i="58"/>
  <c r="AC19" i="58"/>
  <c r="AO14" i="58"/>
  <c r="H19" i="58"/>
  <c r="AK31" i="58"/>
  <c r="G6" i="58"/>
  <c r="AG19" i="58"/>
  <c r="B121" i="66"/>
  <c r="B120" i="66"/>
  <c r="BF14" i="58"/>
  <c r="BF13" i="58" s="1"/>
  <c r="BF12" i="58" s="1"/>
  <c r="BE14" i="58"/>
  <c r="B115" i="66"/>
  <c r="AV14" i="58"/>
  <c r="AV13" i="58" s="1"/>
  <c r="AV12" i="58" s="1"/>
  <c r="AO30" i="58"/>
  <c r="B104" i="66"/>
  <c r="BE13" i="58" l="1"/>
  <c r="B109" i="66"/>
  <c r="B114" i="66"/>
  <c r="B108" i="66"/>
  <c r="BG14" i="58"/>
  <c r="BG13" i="58" s="1"/>
  <c r="BG12" i="58" s="1"/>
  <c r="G19" i="58"/>
  <c r="AG31" i="58"/>
  <c r="AZ14" i="58"/>
  <c r="AZ13" i="58" s="1"/>
  <c r="AZ12" i="58" s="1"/>
  <c r="H31" i="58"/>
  <c r="AK34" i="58"/>
  <c r="BK14" i="58"/>
  <c r="BK13" i="58" s="1"/>
  <c r="BK12" i="58" s="1"/>
  <c r="B124" i="66"/>
  <c r="BC14" i="58"/>
  <c r="BC13" i="58" s="1"/>
  <c r="BC12" i="58" s="1"/>
  <c r="B117" i="66"/>
  <c r="AO13" i="58"/>
  <c r="BA14" i="58"/>
  <c r="B116" i="66"/>
  <c r="B118" i="66"/>
  <c r="B29" i="66" s="1"/>
  <c r="B119" i="66"/>
  <c r="B113" i="66"/>
  <c r="AQ14" i="58"/>
  <c r="AQ13" i="58" s="1"/>
  <c r="AQ12" i="58" s="1"/>
  <c r="AU14" i="58"/>
  <c r="AU13" i="58" s="1"/>
  <c r="AU12" i="58" s="1"/>
  <c r="F19" i="58"/>
  <c r="AC31" i="58"/>
  <c r="B111" i="66"/>
  <c r="BD14" i="58"/>
  <c r="BD13" i="58" s="1"/>
  <c r="BD12" i="58" s="1"/>
  <c r="BH14" i="58"/>
  <c r="BH13" i="58" s="1"/>
  <c r="BH12" i="58" s="1"/>
  <c r="B123" i="66"/>
  <c r="AA34" i="58"/>
  <c r="E31" i="58"/>
  <c r="BB14" i="58"/>
  <c r="BB13" i="58" s="1"/>
  <c r="BB12" i="58" s="1"/>
  <c r="AW14" i="58"/>
  <c r="AX14" i="58"/>
  <c r="AX13" i="58" s="1"/>
  <c r="AX12" i="58" s="1"/>
  <c r="AY14" i="58"/>
  <c r="AY13" i="58" s="1"/>
  <c r="AY12" i="58" s="1"/>
  <c r="BJ14" i="58"/>
  <c r="BJ13" i="58" s="1"/>
  <c r="BJ12" i="58" s="1"/>
  <c r="AR14" i="58"/>
  <c r="AR13" i="58" s="1"/>
  <c r="AR12" i="58" s="1"/>
  <c r="B105" i="66"/>
  <c r="B112" i="66"/>
  <c r="AO7" i="58"/>
  <c r="BB7" i="58"/>
  <c r="BB6" i="58" s="1"/>
  <c r="BB19" i="58" s="1"/>
  <c r="BB31" i="58" s="1"/>
  <c r="BB34" i="58" s="1"/>
  <c r="AZ7" i="58"/>
  <c r="AZ6" i="58" s="1"/>
  <c r="AZ19" i="58" s="1"/>
  <c r="AZ31" i="58" s="1"/>
  <c r="AZ34" i="58" s="1"/>
  <c r="AU7" i="58"/>
  <c r="AU6" i="58" s="1"/>
  <c r="AU19" i="58" s="1"/>
  <c r="AU31" i="58" s="1"/>
  <c r="AU34" i="58" s="1"/>
  <c r="B110" i="66"/>
  <c r="AG34" i="58" l="1"/>
  <c r="G31" i="58"/>
  <c r="BJ7" i="58"/>
  <c r="BJ6" i="58" s="1"/>
  <c r="BJ19" i="58" s="1"/>
  <c r="BJ31" i="58" s="1"/>
  <c r="BJ34" i="58" s="1"/>
  <c r="AO6" i="58"/>
  <c r="BG7" i="58"/>
  <c r="BG6" i="58" s="1"/>
  <c r="BG19" i="58" s="1"/>
  <c r="BG31" i="58" s="1"/>
  <c r="BG34" i="58" s="1"/>
  <c r="BA13" i="58"/>
  <c r="L14" i="58"/>
  <c r="BH7" i="58"/>
  <c r="BH6" i="58" s="1"/>
  <c r="BH19" i="58" s="1"/>
  <c r="BH31" i="58" s="1"/>
  <c r="BH34" i="58" s="1"/>
  <c r="AO12" i="58"/>
  <c r="BC7" i="58"/>
  <c r="BC6" i="58" s="1"/>
  <c r="BC19" i="58" s="1"/>
  <c r="BC31" i="58" s="1"/>
  <c r="BC34" i="58" s="1"/>
  <c r="AY7" i="58"/>
  <c r="AY6" i="58" s="1"/>
  <c r="AY19" i="58" s="1"/>
  <c r="AY31" i="58" s="1"/>
  <c r="AY34" i="58" s="1"/>
  <c r="BF7" i="58"/>
  <c r="BF6" i="58" s="1"/>
  <c r="BF19" i="58" s="1"/>
  <c r="BF31" i="58" s="1"/>
  <c r="BF34" i="58" s="1"/>
  <c r="K14" i="58"/>
  <c r="AW13" i="58"/>
  <c r="AC34" i="58"/>
  <c r="F31" i="58"/>
  <c r="AQ7" i="58"/>
  <c r="AQ6" i="58" s="1"/>
  <c r="AQ19" i="58" s="1"/>
  <c r="AQ31" i="58" s="1"/>
  <c r="AQ34" i="58" s="1"/>
  <c r="BK7" i="58"/>
  <c r="BK6" i="58" s="1"/>
  <c r="BK19" i="58" s="1"/>
  <c r="BK31" i="58" s="1"/>
  <c r="BK34" i="58" s="1"/>
  <c r="BE7" i="58"/>
  <c r="M13" i="58"/>
  <c r="BE12" i="58"/>
  <c r="M12" i="58" s="1"/>
  <c r="AX7" i="58"/>
  <c r="AX6" i="58" s="1"/>
  <c r="AX19" i="58" s="1"/>
  <c r="AX31" i="58" s="1"/>
  <c r="AX34" i="58" s="1"/>
  <c r="BD7" i="58"/>
  <c r="BD6" i="58" s="1"/>
  <c r="BD19" i="58" s="1"/>
  <c r="BD31" i="58" s="1"/>
  <c r="BD34" i="58" s="1"/>
  <c r="BA7" i="58"/>
  <c r="M14" i="58"/>
  <c r="AR7" i="58"/>
  <c r="AR6" i="58" s="1"/>
  <c r="AR19" i="58" s="1"/>
  <c r="AR31" i="58" s="1"/>
  <c r="AR34" i="58" s="1"/>
  <c r="AW7" i="58"/>
  <c r="K7" i="58" l="1"/>
  <c r="AW6" i="58"/>
  <c r="BE6" i="58"/>
  <c r="M7" i="58"/>
  <c r="L7" i="58"/>
  <c r="BA6" i="58"/>
  <c r="AW12" i="58"/>
  <c r="K12" i="58" s="1"/>
  <c r="K13" i="58"/>
  <c r="L13" i="58"/>
  <c r="BA12" i="58"/>
  <c r="L12" i="58" s="1"/>
  <c r="AO19" i="58"/>
  <c r="AO31" i="58" s="1"/>
  <c r="AV7" i="58"/>
  <c r="AV6" i="58" s="1"/>
  <c r="AV19" i="58" s="1"/>
  <c r="AV31" i="58" s="1"/>
  <c r="AV34" i="58" s="1"/>
  <c r="L6" i="58" l="1"/>
  <c r="BA19" i="58"/>
  <c r="M6" i="58"/>
  <c r="BE19" i="58"/>
  <c r="K6" i="58"/>
  <c r="AW19" i="58"/>
  <c r="AO34" i="58"/>
  <c r="L19" i="58" l="1"/>
  <c r="BA31" i="58"/>
  <c r="K19" i="58"/>
  <c r="AW31" i="58"/>
  <c r="BE31" i="58"/>
  <c r="M19" i="58"/>
  <c r="M31" i="58" l="1"/>
  <c r="BE34" i="58"/>
  <c r="AW34" i="58"/>
  <c r="K31" i="58"/>
  <c r="L31" i="58"/>
  <c r="BA34" i="58"/>
  <c r="B106" i="66" l="1"/>
  <c r="AS7" i="58" l="1"/>
  <c r="AS6" i="58" l="1"/>
  <c r="AS14" i="58" l="1"/>
  <c r="B103" i="66"/>
  <c r="AS13" i="58" l="1"/>
  <c r="AP7" i="58"/>
  <c r="AP14" i="58"/>
  <c r="AP13" i="58" l="1"/>
  <c r="I14" i="58"/>
  <c r="AP6" i="58"/>
  <c r="I7" i="58"/>
  <c r="AS12" i="58"/>
  <c r="AS19" i="58" s="1"/>
  <c r="AS31" i="58" s="1"/>
  <c r="AS34" i="58" l="1"/>
  <c r="I6" i="58"/>
  <c r="AP12" i="58"/>
  <c r="I12" i="58" s="1"/>
  <c r="I13" i="58"/>
  <c r="AP30" i="58"/>
  <c r="I30" i="58" s="1"/>
  <c r="AP19" i="58" l="1"/>
  <c r="I19" i="58" l="1"/>
  <c r="AP31" i="58"/>
  <c r="I31" i="58" l="1"/>
  <c r="AP34" i="58"/>
  <c r="AT14" i="58" l="1"/>
  <c r="AT13" i="58" l="1"/>
  <c r="J14" i="58"/>
  <c r="B107" i="66"/>
  <c r="AT12" i="58" l="1"/>
  <c r="J12" i="58" s="1"/>
  <c r="J13" i="58"/>
  <c r="AT7" i="58"/>
  <c r="AT6" i="58" l="1"/>
  <c r="J7" i="58"/>
  <c r="AT30" i="58"/>
  <c r="J30" i="58" s="1"/>
  <c r="AT19" i="58" l="1"/>
  <c r="J6" i="58"/>
  <c r="J19" i="58" l="1"/>
  <c r="AT31" i="58"/>
  <c r="J31" i="58" l="1"/>
  <c r="AT34" i="58"/>
  <c r="B122" i="66" l="1"/>
  <c r="BI14" i="58" l="1"/>
  <c r="BI7" i="58"/>
  <c r="BI6" i="58" l="1"/>
  <c r="BI13" i="58"/>
  <c r="BI30" i="58"/>
  <c r="BI12" i="58" l="1"/>
  <c r="BI19" i="58" s="1"/>
  <c r="BI31" i="58" s="1"/>
  <c r="BI34" i="58" l="1"/>
  <c r="B127" i="66" l="1"/>
  <c r="B126" i="66"/>
  <c r="BN7" i="58" l="1"/>
  <c r="BN6" i="58" s="1"/>
  <c r="BM7" i="58"/>
  <c r="BM6" i="58" s="1"/>
  <c r="B125" i="66" l="1"/>
  <c r="B30" i="66" s="1"/>
  <c r="BL7" i="58" l="1"/>
  <c r="BL14" i="58"/>
  <c r="BL13" i="58" l="1"/>
  <c r="N14" i="58"/>
  <c r="BL6" i="58"/>
  <c r="N7" i="58"/>
  <c r="BN14" i="58" l="1"/>
  <c r="BN13" i="58" s="1"/>
  <c r="BN12" i="58" s="1"/>
  <c r="BN19" i="58" s="1"/>
  <c r="BN31" i="58" s="1"/>
  <c r="BN34" i="58" s="1"/>
  <c r="N6" i="58"/>
  <c r="BM14" i="58"/>
  <c r="BM13" i="58" s="1"/>
  <c r="BM12" i="58" s="1"/>
  <c r="BM19" i="58" s="1"/>
  <c r="BM31" i="58" s="1"/>
  <c r="BM34" i="58" s="1"/>
  <c r="BL12" i="58"/>
  <c r="N12" i="58" s="1"/>
  <c r="N13" i="58"/>
  <c r="BL30" i="58"/>
  <c r="N30" i="58" s="1"/>
  <c r="BL19" i="58" l="1"/>
  <c r="N19" i="58" l="1"/>
  <c r="BL31" i="58"/>
  <c r="N31" i="58" l="1"/>
  <c r="BL34" i="58"/>
  <c r="B128" i="66" l="1"/>
  <c r="BO7" i="58" l="1"/>
  <c r="BO6" i="58" s="1"/>
  <c r="BO14" i="58" l="1"/>
  <c r="BO13" i="58" s="1"/>
  <c r="BO12" i="58" s="1"/>
  <c r="BO19" i="58" s="1"/>
  <c r="BO30" i="58" l="1"/>
  <c r="BO31" i="58" s="1"/>
  <c r="BO34" i="58" l="1"/>
</calcChain>
</file>

<file path=xl/comments1.xml><?xml version="1.0" encoding="utf-8"?>
<comments xmlns="http://schemas.openxmlformats.org/spreadsheetml/2006/main">
  <authors>
    <author>Sateki Seau</author>
    <author>Veisinia Tonga</author>
  </authors>
  <commentList>
    <comment ref="AG2" authorId="0" shapeId="0">
      <text>
        <r>
          <rPr>
            <b/>
            <sz val="9"/>
            <color indexed="81"/>
            <rFont val="Tahoma"/>
            <family val="2"/>
          </rPr>
          <t>Sateki Seau:</t>
        </r>
        <r>
          <rPr>
            <sz val="9"/>
            <color indexed="81"/>
            <rFont val="Tahoma"/>
            <family val="2"/>
          </rPr>
          <t xml:space="preserve">
starting from Q3, 2016 OET link to the new database "OET Database_FEDs testing_revised"</t>
        </r>
      </text>
    </comment>
    <comment ref="E14" authorId="1" shapeId="0">
      <text>
        <r>
          <rPr>
            <sz val="9"/>
            <color indexed="81"/>
            <rFont val="Tahoma"/>
            <family val="2"/>
          </rPr>
          <t>start linking to New Database</t>
        </r>
      </text>
    </comment>
    <comment ref="A36" authorId="1" shapeId="0">
      <text>
        <r>
          <rPr>
            <b/>
            <sz val="9"/>
            <color indexed="81"/>
            <rFont val="Tahoma"/>
            <family val="2"/>
          </rPr>
          <t>Veisinia Tonga:</t>
        </r>
        <r>
          <rPr>
            <sz val="9"/>
            <color indexed="81"/>
            <rFont val="Tahoma"/>
            <family val="2"/>
          </rPr>
          <t xml:space="preserve">
The notes on the Statistical Notes was only to advise revisions made on the data. So I've removed the notes. </t>
        </r>
      </text>
    </comment>
  </commentList>
</comments>
</file>

<file path=xl/comments2.xml><?xml version="1.0" encoding="utf-8"?>
<comments xmlns="http://schemas.openxmlformats.org/spreadsheetml/2006/main">
  <authors>
    <author>Sokopeti Vite</author>
  </authors>
  <commentList>
    <comment ref="BZ5" authorId="0" shapeId="0">
      <text>
        <r>
          <rPr>
            <b/>
            <sz val="9"/>
            <color indexed="81"/>
            <rFont val="Tahoma"/>
            <family val="2"/>
          </rPr>
          <t>Sokopeti Vite:</t>
        </r>
        <r>
          <rPr>
            <sz val="9"/>
            <color indexed="81"/>
            <rFont val="Tahoma"/>
            <family val="2"/>
          </rPr>
          <t xml:space="preserve">
New link</t>
        </r>
      </text>
    </comment>
    <comment ref="BZ9" authorId="0" shapeId="0">
      <text>
        <r>
          <rPr>
            <b/>
            <sz val="9"/>
            <color indexed="81"/>
            <rFont val="Tahoma"/>
            <family val="2"/>
          </rPr>
          <t>Sokopeti Vite:</t>
        </r>
        <r>
          <rPr>
            <sz val="9"/>
            <color indexed="81"/>
            <rFont val="Tahoma"/>
            <family val="2"/>
          </rPr>
          <t xml:space="preserve">
New link</t>
        </r>
      </text>
    </comment>
    <comment ref="AZ13" authorId="0" shapeId="0">
      <text>
        <r>
          <rPr>
            <b/>
            <sz val="9"/>
            <color indexed="81"/>
            <rFont val="Tahoma"/>
            <family val="2"/>
          </rPr>
          <t>Sokopeti Vite:</t>
        </r>
        <r>
          <rPr>
            <sz val="9"/>
            <color indexed="81"/>
            <rFont val="Tahoma"/>
            <family val="2"/>
          </rPr>
          <t xml:space="preserve">
Missing data</t>
        </r>
      </text>
    </comment>
    <comment ref="BE13" authorId="0" shapeId="0">
      <text>
        <r>
          <rPr>
            <b/>
            <sz val="9"/>
            <color indexed="81"/>
            <rFont val="Tahoma"/>
            <family val="2"/>
          </rPr>
          <t>Sokopeti Vite:</t>
        </r>
        <r>
          <rPr>
            <sz val="9"/>
            <color indexed="81"/>
            <rFont val="Tahoma"/>
            <family val="2"/>
          </rPr>
          <t xml:space="preserve">
Missing data</t>
        </r>
      </text>
    </comment>
    <comment ref="BZ13" authorId="0" shapeId="0">
      <text>
        <r>
          <rPr>
            <b/>
            <sz val="9"/>
            <color indexed="81"/>
            <rFont val="Tahoma"/>
            <family val="2"/>
          </rPr>
          <t>Sokopeti Vite:</t>
        </r>
        <r>
          <rPr>
            <sz val="9"/>
            <color indexed="81"/>
            <rFont val="Tahoma"/>
            <family val="2"/>
          </rPr>
          <t xml:space="preserve">
New link</t>
        </r>
      </text>
    </comment>
    <comment ref="BZ17" authorId="0" shapeId="0">
      <text>
        <r>
          <rPr>
            <b/>
            <sz val="9"/>
            <color indexed="81"/>
            <rFont val="Tahoma"/>
            <family val="2"/>
          </rPr>
          <t>Sokopeti Vite:</t>
        </r>
        <r>
          <rPr>
            <sz val="9"/>
            <color indexed="81"/>
            <rFont val="Tahoma"/>
            <family val="2"/>
          </rPr>
          <t xml:space="preserve">
New link</t>
        </r>
      </text>
    </comment>
    <comment ref="AZ21" authorId="0" shapeId="0">
      <text>
        <r>
          <rPr>
            <b/>
            <sz val="9"/>
            <color indexed="81"/>
            <rFont val="Tahoma"/>
            <family val="2"/>
          </rPr>
          <t>Sokopeti Vite:</t>
        </r>
        <r>
          <rPr>
            <sz val="9"/>
            <color indexed="81"/>
            <rFont val="Tahoma"/>
            <family val="2"/>
          </rPr>
          <t xml:space="preserve">
Missing data</t>
        </r>
      </text>
    </comment>
    <comment ref="BB21" authorId="0" shapeId="0">
      <text>
        <r>
          <rPr>
            <b/>
            <sz val="9"/>
            <color indexed="81"/>
            <rFont val="Tahoma"/>
            <family val="2"/>
          </rPr>
          <t>Sokopeti Vite:</t>
        </r>
        <r>
          <rPr>
            <sz val="9"/>
            <color indexed="81"/>
            <rFont val="Tahoma"/>
            <family val="2"/>
          </rPr>
          <t xml:space="preserve">
incomplete data</t>
        </r>
      </text>
    </comment>
    <comment ref="BZ21" authorId="0" shapeId="0">
      <text>
        <r>
          <rPr>
            <b/>
            <sz val="9"/>
            <color indexed="81"/>
            <rFont val="Tahoma"/>
            <family val="2"/>
          </rPr>
          <t>Sokopeti Vite:</t>
        </r>
        <r>
          <rPr>
            <sz val="9"/>
            <color indexed="81"/>
            <rFont val="Tahoma"/>
            <family val="2"/>
          </rPr>
          <t xml:space="preserve">
New link</t>
        </r>
      </text>
    </comment>
  </commentList>
</comments>
</file>

<file path=xl/comments3.xml><?xml version="1.0" encoding="utf-8"?>
<comments xmlns="http://schemas.openxmlformats.org/spreadsheetml/2006/main">
  <authors>
    <author>Mele Hausia</author>
    <author>Sateki Seau</author>
  </authors>
  <commentList>
    <comment ref="H5" authorId="0" shapeId="0">
      <text>
        <r>
          <rPr>
            <b/>
            <sz val="9"/>
            <color indexed="81"/>
            <rFont val="Tahoma"/>
            <family val="2"/>
          </rPr>
          <t>Mele Hausia:</t>
        </r>
        <r>
          <rPr>
            <sz val="9"/>
            <color indexed="81"/>
            <rFont val="Tahoma"/>
            <family val="2"/>
          </rPr>
          <t xml:space="preserve">
This includes Fiji, Samoa, and Other PI</t>
        </r>
      </text>
    </comment>
    <comment ref="B85" authorId="1" shapeId="0">
      <text>
        <r>
          <rPr>
            <b/>
            <sz val="9"/>
            <color indexed="81"/>
            <rFont val="Tahoma"/>
            <family val="2"/>
          </rPr>
          <t>Sateki Seau:</t>
        </r>
        <r>
          <rPr>
            <sz val="9"/>
            <color indexed="81"/>
            <rFont val="Tahoma"/>
            <family val="2"/>
          </rPr>
          <t xml:space="preserve">
Starting May 2014, figures are link to new OET database "OET database_FEDs testing"</t>
        </r>
      </text>
    </comment>
  </commentList>
</comments>
</file>

<file path=xl/comments4.xml><?xml version="1.0" encoding="utf-8"?>
<comments xmlns="http://schemas.openxmlformats.org/spreadsheetml/2006/main">
  <authors>
    <author>a.kavaliku</author>
  </authors>
  <commentList>
    <comment ref="G4" authorId="0" shapeId="0">
      <text>
        <r>
          <rPr>
            <b/>
            <sz val="8"/>
            <color indexed="81"/>
            <rFont val="Tahoma"/>
            <family val="2"/>
          </rPr>
          <t>a.kavaliku:</t>
        </r>
        <r>
          <rPr>
            <sz val="8"/>
            <color indexed="81"/>
            <rFont val="Tahoma"/>
            <family val="2"/>
          </rPr>
          <t xml:space="preserve">
this includes motor parts, vehicles,aircraft, vessel and associated transprot equipment, photographic, medical instrument, generators etc. Heavy vehicles provided for the reconstruction of Nuku'alofa are not included in the trade imports as they are only here for the reconstruction purpose before they are taken back to their original destination.</t>
        </r>
      </text>
    </comment>
  </commentList>
</comments>
</file>

<file path=xl/comments5.xml><?xml version="1.0" encoding="utf-8"?>
<comments xmlns="http://schemas.openxmlformats.org/spreadsheetml/2006/main">
  <authors>
    <author>a.kavaliku</author>
  </authors>
  <commentList>
    <comment ref="G5" authorId="0" shapeId="0">
      <text>
        <r>
          <rPr>
            <b/>
            <sz val="8"/>
            <color indexed="81"/>
            <rFont val="Tahoma"/>
            <family val="2"/>
          </rPr>
          <t>a.kavaliku:</t>
        </r>
        <r>
          <rPr>
            <sz val="8"/>
            <color indexed="81"/>
            <rFont val="Tahoma"/>
            <family val="2"/>
          </rPr>
          <t xml:space="preserve">
this include the aid for building Vaiola Hospital and reconstruction of Nuku'alofa.</t>
        </r>
      </text>
    </comment>
  </commentList>
</comments>
</file>

<file path=xl/comments6.xml><?xml version="1.0" encoding="utf-8"?>
<comments xmlns="http://schemas.openxmlformats.org/spreadsheetml/2006/main">
  <authors>
    <author>Mele Hausia</author>
  </authors>
  <commentList>
    <comment ref="B81" authorId="0" shapeId="0">
      <text>
        <r>
          <rPr>
            <b/>
            <sz val="9"/>
            <color indexed="81"/>
            <rFont val="Tahoma"/>
            <family val="2"/>
          </rPr>
          <t>Mele Hausia:</t>
        </r>
        <r>
          <rPr>
            <sz val="9"/>
            <color indexed="81"/>
            <rFont val="Tahoma"/>
            <family val="2"/>
          </rPr>
          <t xml:space="preserve">
This was relinked as it was linked to a wrong link</t>
        </r>
      </text>
    </comment>
  </commentList>
</comments>
</file>

<file path=xl/comments7.xml><?xml version="1.0" encoding="utf-8"?>
<comments xmlns="http://schemas.openxmlformats.org/spreadsheetml/2006/main">
  <authors>
    <author>Sateki Seau</author>
    <author>Sokopeti Vite</author>
  </authors>
  <commentList>
    <comment ref="BX3" authorId="0" shapeId="0">
      <text>
        <r>
          <rPr>
            <b/>
            <sz val="9"/>
            <color indexed="81"/>
            <rFont val="Tahoma"/>
            <family val="2"/>
          </rPr>
          <t xml:space="preserve">Sateki Seau:
</t>
        </r>
        <r>
          <rPr>
            <sz val="9"/>
            <color indexed="81"/>
            <rFont val="Tahoma"/>
            <family val="2"/>
          </rPr>
          <t>start link to "Trade" new Database</t>
        </r>
      </text>
    </comment>
    <comment ref="BX9" authorId="1" shapeId="0">
      <text>
        <r>
          <rPr>
            <b/>
            <sz val="9"/>
            <color indexed="81"/>
            <rFont val="Tahoma"/>
            <family val="2"/>
          </rPr>
          <t>Sokopeti Vite:</t>
        </r>
        <r>
          <rPr>
            <sz val="9"/>
            <color indexed="81"/>
            <rFont val="Tahoma"/>
            <family val="2"/>
          </rPr>
          <t xml:space="preserve">
Include Vehicles, aircraft, vessel and associated transport equipment.</t>
        </r>
      </text>
    </comment>
  </commentList>
</comments>
</file>

<file path=xl/comments8.xml><?xml version="1.0" encoding="utf-8"?>
<comments xmlns="http://schemas.openxmlformats.org/spreadsheetml/2006/main">
  <authors>
    <author>Sateki Seau</author>
  </authors>
  <commentList>
    <comment ref="C30" authorId="0" shapeId="0">
      <text>
        <r>
          <rPr>
            <b/>
            <sz val="9"/>
            <color indexed="81"/>
            <rFont val="Tahoma"/>
            <family val="2"/>
          </rPr>
          <t>Sateki Seau:</t>
        </r>
        <r>
          <rPr>
            <sz val="9"/>
            <color indexed="81"/>
            <rFont val="Tahoma"/>
            <family val="2"/>
          </rPr>
          <t xml:space="preserve">
Data revised start on this Qtr</t>
        </r>
      </text>
    </comment>
  </commentList>
</comments>
</file>

<file path=xl/sharedStrings.xml><?xml version="1.0" encoding="utf-8"?>
<sst xmlns="http://schemas.openxmlformats.org/spreadsheetml/2006/main" count="2202" uniqueCount="489">
  <si>
    <t>Ratio of</t>
  </si>
  <si>
    <t>Total</t>
  </si>
  <si>
    <t>Reserve</t>
  </si>
  <si>
    <t>Holdings</t>
  </si>
  <si>
    <t>End</t>
  </si>
  <si>
    <t>reserves</t>
  </si>
  <si>
    <t>position</t>
  </si>
  <si>
    <t>of SDRs</t>
  </si>
  <si>
    <t>exchange</t>
  </si>
  <si>
    <t>of:</t>
  </si>
  <si>
    <t>in IMF</t>
  </si>
  <si>
    <t>1/</t>
  </si>
  <si>
    <t>2/</t>
  </si>
  <si>
    <t xml:space="preserve"> </t>
  </si>
  <si>
    <t>(T$m)</t>
  </si>
  <si>
    <t>(Months)</t>
  </si>
  <si>
    <t>v-check</t>
  </si>
  <si>
    <t>1989/90</t>
  </si>
  <si>
    <t>1990/91</t>
  </si>
  <si>
    <t>1991/92</t>
  </si>
  <si>
    <t>1992/93</t>
  </si>
  <si>
    <t>1993/94</t>
  </si>
  <si>
    <t>1994/95</t>
  </si>
  <si>
    <t>1995/96</t>
  </si>
  <si>
    <t>S31</t>
  </si>
  <si>
    <t>(Millions of pa'anga)</t>
  </si>
  <si>
    <t>During:</t>
  </si>
  <si>
    <t>S32</t>
  </si>
  <si>
    <t xml:space="preserve"> (Millions of pa'anga)</t>
  </si>
  <si>
    <t>Bananas</t>
  </si>
  <si>
    <t>Fish</t>
  </si>
  <si>
    <t>Root</t>
  </si>
  <si>
    <t>Squash</t>
  </si>
  <si>
    <t>Vanilla</t>
  </si>
  <si>
    <t>Manu-</t>
  </si>
  <si>
    <t>Other</t>
  </si>
  <si>
    <t>crops</t>
  </si>
  <si>
    <t>factured</t>
  </si>
  <si>
    <t>(f.o.b.)</t>
  </si>
  <si>
    <t>(In units as specified)</t>
  </si>
  <si>
    <t xml:space="preserve">  Value (millions of pa'anga)</t>
  </si>
  <si>
    <t xml:space="preserve">  Volume (metric tonnes)</t>
  </si>
  <si>
    <t xml:space="preserve">  Unit value (pa'anga/tonne)</t>
  </si>
  <si>
    <t xml:space="preserve">  Unit value (pa'anga/kilo)</t>
  </si>
  <si>
    <t>To</t>
  </si>
  <si>
    <t>Australia</t>
  </si>
  <si>
    <t>Fiji</t>
  </si>
  <si>
    <t>Japan</t>
  </si>
  <si>
    <t>New Zealand</t>
  </si>
  <si>
    <t>U.S.A.</t>
  </si>
  <si>
    <t>other</t>
  </si>
  <si>
    <t>countries</t>
  </si>
  <si>
    <t>Table F6:  TOURIST STATISTICS</t>
  </si>
  <si>
    <t>Cruise</t>
  </si>
  <si>
    <t>receipts</t>
  </si>
  <si>
    <t>ship</t>
  </si>
  <si>
    <t>From</t>
  </si>
  <si>
    <t>other Pacific</t>
  </si>
  <si>
    <t>(No.)</t>
  </si>
  <si>
    <t>Table F7:   PRINCIPAL IMPORTS:  VALUE C.I.F.</t>
  </si>
  <si>
    <t>Crude</t>
  </si>
  <si>
    <t>Fuels,</t>
  </si>
  <si>
    <t>Manufac.</t>
  </si>
  <si>
    <t xml:space="preserve"> During:</t>
  </si>
  <si>
    <t>imports</t>
  </si>
  <si>
    <t xml:space="preserve">materials, </t>
  </si>
  <si>
    <t>goods</t>
  </si>
  <si>
    <t>c.i.f.</t>
  </si>
  <si>
    <t xml:space="preserve"> inedible</t>
  </si>
  <si>
    <t>by</t>
  </si>
  <si>
    <t>transport</t>
  </si>
  <si>
    <t>materials</t>
  </si>
  <si>
    <t>equipment</t>
  </si>
  <si>
    <t>Table F8:   IMPORTS BY INSTITUTIONAL SECTOR</t>
  </si>
  <si>
    <t>(Millions of  pa'anga)</t>
  </si>
  <si>
    <t xml:space="preserve">   Private sector</t>
  </si>
  <si>
    <t>Government sector</t>
  </si>
  <si>
    <t>Quasi-qovt. sector</t>
  </si>
  <si>
    <t xml:space="preserve">  Total</t>
  </si>
  <si>
    <t xml:space="preserve"> Aid</t>
  </si>
  <si>
    <t xml:space="preserve">  Other</t>
  </si>
  <si>
    <t xml:space="preserve"> Other</t>
  </si>
  <si>
    <t>Table F9:   IMPORTS BY END USE</t>
  </si>
  <si>
    <t>Consumer</t>
  </si>
  <si>
    <t>Intermediate goods</t>
  </si>
  <si>
    <t>Capital</t>
  </si>
  <si>
    <t>Other imports</t>
  </si>
  <si>
    <t>Fuels/</t>
  </si>
  <si>
    <t xml:space="preserve">  goods</t>
  </si>
  <si>
    <t>Motor</t>
  </si>
  <si>
    <t>Passenger</t>
  </si>
  <si>
    <t>lubricants</t>
  </si>
  <si>
    <t>spirit</t>
  </si>
  <si>
    <t>Cars</t>
  </si>
  <si>
    <t>Timber, dressed</t>
  </si>
  <si>
    <t xml:space="preserve">  Volume (cubic metres)</t>
  </si>
  <si>
    <t xml:space="preserve">  Unit value (pa'anga/m3)</t>
  </si>
  <si>
    <t xml:space="preserve">  Unit value (pa'anga)</t>
  </si>
  <si>
    <t>Motor spirit</t>
  </si>
  <si>
    <t xml:space="preserve">   (Millions of pa'anga)</t>
  </si>
  <si>
    <t>U.S.A</t>
  </si>
  <si>
    <t>(c.i.f)</t>
  </si>
  <si>
    <t>In terms of U.S. dollars</t>
  </si>
  <si>
    <t>pa'anga</t>
  </si>
  <si>
    <t>In terms of pa'anga</t>
  </si>
  <si>
    <t>Averages</t>
  </si>
  <si>
    <t>Palm oil</t>
  </si>
  <si>
    <t>during:</t>
  </si>
  <si>
    <t>(Latin-</t>
  </si>
  <si>
    <t>(Malaysia,</t>
  </si>
  <si>
    <t>America,</t>
  </si>
  <si>
    <t>European</t>
  </si>
  <si>
    <t>America</t>
  </si>
  <si>
    <t>US ports)</t>
  </si>
  <si>
    <t>ports)</t>
  </si>
  <si>
    <t xml:space="preserve">    (Foreign currency units per pa'anga)</t>
  </si>
  <si>
    <t>Australian</t>
  </si>
  <si>
    <t>U.S.</t>
  </si>
  <si>
    <t>Japanese</t>
  </si>
  <si>
    <t>Pounds</t>
  </si>
  <si>
    <t>Fijian</t>
  </si>
  <si>
    <t>dollars per</t>
  </si>
  <si>
    <t>yen per</t>
  </si>
  <si>
    <t>sterling per</t>
  </si>
  <si>
    <t>(Foreign currency units per pa'anga)</t>
  </si>
  <si>
    <t>During</t>
  </si>
  <si>
    <t>Period</t>
  </si>
  <si>
    <t>Ending:</t>
  </si>
  <si>
    <t>Bilateral</t>
  </si>
  <si>
    <t xml:space="preserve">  Table F3: PRINCIPAL EXPORTS &amp; RE-EXPORTS: VALUE F.O.B</t>
  </si>
  <si>
    <t>Total exports</t>
  </si>
  <si>
    <t xml:space="preserve">Other </t>
  </si>
  <si>
    <t>&amp; re-exports</t>
  </si>
  <si>
    <t>agricultural</t>
  </si>
  <si>
    <t xml:space="preserve">exports &amp; </t>
  </si>
  <si>
    <t>re-exports</t>
  </si>
  <si>
    <t>Table F5: DIRECTION OF TRADE: EXPORTS &amp; RE-EXPORTS F.O.B.</t>
  </si>
  <si>
    <t xml:space="preserve">&amp; re-exports </t>
  </si>
  <si>
    <t>1996/97</t>
  </si>
  <si>
    <t xml:space="preserve">goods </t>
  </si>
  <si>
    <t>Kava</t>
  </si>
  <si>
    <t>1997/98</t>
  </si>
  <si>
    <t>Official Foreign Reserves</t>
  </si>
  <si>
    <t xml:space="preserve">Total </t>
  </si>
  <si>
    <t>official</t>
  </si>
  <si>
    <t>official foreign</t>
  </si>
  <si>
    <t xml:space="preserve">foreign </t>
  </si>
  <si>
    <t>reserves to</t>
  </si>
  <si>
    <t>NRBT foreign</t>
  </si>
  <si>
    <t>holdings</t>
  </si>
  <si>
    <t>Euro</t>
  </si>
  <si>
    <t>per</t>
  </si>
  <si>
    <t>1998/99</t>
  </si>
  <si>
    <t>pa'anga 2/</t>
  </si>
  <si>
    <t>1999/00</t>
  </si>
  <si>
    <t>Table F11:   DIRECTION OF TRADE: IMPORTS, C.I.F.</t>
  </si>
  <si>
    <t xml:space="preserve">End </t>
  </si>
  <si>
    <t>2000/01</t>
  </si>
  <si>
    <t>Machinery,</t>
  </si>
  <si>
    <t>Miscellaneous</t>
  </si>
  <si>
    <t>and vegetable</t>
  </si>
  <si>
    <t>minerals</t>
  </si>
  <si>
    <t xml:space="preserve">products, </t>
  </si>
  <si>
    <t xml:space="preserve">and </t>
  </si>
  <si>
    <t>and service</t>
  </si>
  <si>
    <t>beverages, etc.</t>
  </si>
  <si>
    <t>chemicals</t>
  </si>
  <si>
    <t>.</t>
  </si>
  <si>
    <t>Food, animal</t>
  </si>
  <si>
    <t>2001/02</t>
  </si>
  <si>
    <t>A.  Merchandise trade balance</t>
  </si>
  <si>
    <t>B.  Services balance</t>
  </si>
  <si>
    <t xml:space="preserve">     Receipts </t>
  </si>
  <si>
    <t xml:space="preserve">     Payments</t>
  </si>
  <si>
    <t xml:space="preserve">     Receipts</t>
  </si>
  <si>
    <t>D.  Transfers balance</t>
  </si>
  <si>
    <t xml:space="preserve">      Receipts </t>
  </si>
  <si>
    <t xml:space="preserve">        Private </t>
  </si>
  <si>
    <t xml:space="preserve">        Official </t>
  </si>
  <si>
    <t xml:space="preserve">      Payments </t>
  </si>
  <si>
    <t xml:space="preserve">        Official</t>
  </si>
  <si>
    <t xml:space="preserve">E.  Current account balance (A+B+C+D) </t>
  </si>
  <si>
    <t>F.  Capital account balance</t>
  </si>
  <si>
    <t xml:space="preserve">      Official capital</t>
  </si>
  <si>
    <t xml:space="preserve">        Inflows</t>
  </si>
  <si>
    <t xml:space="preserve">        Outflows</t>
  </si>
  <si>
    <t xml:space="preserve">      Private capital</t>
  </si>
  <si>
    <t>2002/03</t>
  </si>
  <si>
    <t>Diesel and fuel oil</t>
  </si>
  <si>
    <t>2003/04</t>
  </si>
  <si>
    <t>2004/05</t>
  </si>
  <si>
    <t>2005/06</t>
  </si>
  <si>
    <t>2006/07</t>
  </si>
  <si>
    <t>2007/08</t>
  </si>
  <si>
    <t>2008/09</t>
  </si>
  <si>
    <t>Root crops    2/</t>
  </si>
  <si>
    <t>Fish     1/</t>
  </si>
  <si>
    <t>2009/10</t>
  </si>
  <si>
    <t>2010/11</t>
  </si>
  <si>
    <t>2011/12</t>
  </si>
  <si>
    <t xml:space="preserve">arrivals  </t>
  </si>
  <si>
    <t>(T$000) 1/</t>
  </si>
  <si>
    <t>Air &amp; Yacht arrivals   2/</t>
  </si>
  <si>
    <t xml:space="preserve">(No.) </t>
  </si>
  <si>
    <t xml:space="preserve">(Numbers of people, or thousands of pa'anga, as indicated)    </t>
  </si>
  <si>
    <t>2012/13</t>
  </si>
  <si>
    <t>(Indexes: 2000 = 100)</t>
  </si>
  <si>
    <t>(Indexes: December 2006 = 100)</t>
  </si>
  <si>
    <t>Real</t>
  </si>
  <si>
    <t>C. Income balance</t>
  </si>
  <si>
    <t>Travel</t>
  </si>
  <si>
    <t>China</t>
  </si>
  <si>
    <t>2013/14</t>
  </si>
  <si>
    <t xml:space="preserve">Table F2: BALANCE OF OVERSEAS EXCHANGE TRANSACTIONS </t>
  </si>
  <si>
    <t>2014/15</t>
  </si>
  <si>
    <t>2015/16</t>
  </si>
  <si>
    <t>G. Financial account balance</t>
  </si>
  <si>
    <t xml:space="preserve">       Inflows </t>
  </si>
  <si>
    <t xml:space="preserve">      Outflows</t>
  </si>
  <si>
    <t xml:space="preserve">     Exports</t>
  </si>
  <si>
    <t xml:space="preserve">     Imports</t>
  </si>
  <si>
    <t xml:space="preserve">H. Other items, net </t>
  </si>
  <si>
    <t>S28</t>
  </si>
  <si>
    <r>
      <rPr>
        <b/>
        <sz val="8.8000000000000007"/>
        <rFont val="Arial Narrow"/>
        <family val="2"/>
      </rPr>
      <t>Source:</t>
    </r>
    <r>
      <rPr>
        <sz val="8"/>
        <rFont val="Arial Narrow"/>
        <family val="2"/>
      </rPr>
      <t xml:space="preserve">  National Reserve Bank of Tonga</t>
    </r>
  </si>
  <si>
    <r>
      <rPr>
        <b/>
        <sz val="8"/>
        <rFont val="Arial Narrow"/>
        <family val="2"/>
      </rPr>
      <t>Source:</t>
    </r>
    <r>
      <rPr>
        <sz val="8"/>
        <rFont val="Arial Narrow"/>
        <family val="2"/>
      </rPr>
      <t xml:space="preserve">  Commercial Banks</t>
    </r>
  </si>
  <si>
    <r>
      <rPr>
        <b/>
        <sz val="8"/>
        <rFont val="Arial Narrow"/>
        <family val="2"/>
      </rPr>
      <t>Source</t>
    </r>
    <r>
      <rPr>
        <sz val="8"/>
        <rFont val="Arial Narrow"/>
        <family val="2"/>
      </rPr>
      <t>: National Reserve Bank of Tonga</t>
    </r>
  </si>
  <si>
    <t>2016/17</t>
  </si>
  <si>
    <t xml:space="preserve">(OET)   </t>
  </si>
  <si>
    <t>Table F10: SELECTED IMPORT VALUES, VOLUMES, AND UNIT VALUES</t>
  </si>
  <si>
    <t>S33</t>
  </si>
  <si>
    <t>S34</t>
  </si>
  <si>
    <t>Nominal Effective Exchange Rate</t>
  </si>
  <si>
    <t>Real Effective Exchange Rate</t>
  </si>
  <si>
    <t xml:space="preserve">Table F15: REAL AND NOMINAL EFFECTIVE EXCHANGE RATE: PERIOD AVERAGE  </t>
  </si>
  <si>
    <t>2017/18</t>
  </si>
  <si>
    <r>
      <rPr>
        <b/>
        <sz val="8"/>
        <rFont val="Arial Narrow"/>
        <family val="2"/>
      </rPr>
      <t xml:space="preserve">Source: </t>
    </r>
    <r>
      <rPr>
        <sz val="8"/>
        <rFont val="Arial Narrow"/>
        <family val="2"/>
      </rPr>
      <t>National Reserve Bank of Tonga</t>
    </r>
  </si>
  <si>
    <t xml:space="preserve">        Private</t>
  </si>
  <si>
    <t>2018/19</t>
  </si>
  <si>
    <t>Vehicles   1/</t>
  </si>
  <si>
    <t>2019/20</t>
  </si>
  <si>
    <t>Sawnwood</t>
  </si>
  <si>
    <t>2020/21</t>
  </si>
  <si>
    <r>
      <rPr>
        <b/>
        <sz val="9"/>
        <rFont val="Arial Narrow"/>
        <family val="2"/>
      </rPr>
      <t>Source:</t>
    </r>
    <r>
      <rPr>
        <sz val="9"/>
        <rFont val="Arial Narrow"/>
        <family val="2"/>
      </rPr>
      <t xml:space="preserve">  International Monetary Fund (IMF), World Bank</t>
    </r>
  </si>
  <si>
    <t xml:space="preserve">Table F12:  INTERNATIONAL COMMODITY PRICES: EXPORT GOODS </t>
  </si>
  <si>
    <t>2021/22</t>
  </si>
  <si>
    <t xml:space="preserve">  Volume (No.) </t>
  </si>
  <si>
    <t xml:space="preserve">(f.o.b.) </t>
  </si>
  <si>
    <t>product 3/</t>
  </si>
  <si>
    <t>Squash 3/</t>
  </si>
  <si>
    <t xml:space="preserve">  Unit value (pa'anga/tonne) </t>
  </si>
  <si>
    <t>Table F1:  GROSS OFFICIAL FOREIGN RESERVES  1/</t>
  </si>
  <si>
    <t>imports 2/</t>
  </si>
  <si>
    <t xml:space="preserve">Table F13:  SELECTED FOREIGN EXCHANGE RATES: END OF PERIOD 1/  </t>
  </si>
  <si>
    <t>Table F14:  SELECTED FOREIGN EXCHANGE RATES: PERIOD AVERAGE 1/</t>
  </si>
  <si>
    <r>
      <rPr>
        <b/>
        <sz val="10"/>
        <rFont val="Arial Narrow"/>
        <family val="2"/>
      </rPr>
      <t>Source:</t>
    </r>
    <r>
      <rPr>
        <sz val="10"/>
        <rFont val="Arial Narrow"/>
        <family val="2"/>
      </rPr>
      <t xml:space="preserve"> Tonga Statistics Department</t>
    </r>
  </si>
  <si>
    <t xml:space="preserve"> Table F4. SELECTED EXPORTS &amp; RE-EXPORTS VALUES, VOLUMES, AND UNIT VALUES</t>
  </si>
  <si>
    <r>
      <rPr>
        <b/>
        <sz val="10"/>
        <rFont val="Arial Narrow"/>
        <family val="2"/>
      </rPr>
      <t>Source:</t>
    </r>
    <r>
      <rPr>
        <sz val="10"/>
        <rFont val="Arial Narrow"/>
        <family val="2"/>
      </rPr>
      <t xml:space="preserve">  Tonga Statistics Department</t>
    </r>
  </si>
  <si>
    <r>
      <rPr>
        <b/>
        <sz val="10"/>
        <rFont val="Arial Narrow"/>
        <family val="2"/>
      </rPr>
      <t>Source</t>
    </r>
    <r>
      <rPr>
        <sz val="10"/>
        <rFont val="Arial Narrow"/>
        <family val="2"/>
      </rPr>
      <t>:  Tonga Statistics Department</t>
    </r>
  </si>
  <si>
    <r>
      <rPr>
        <b/>
        <sz val="10"/>
        <rFont val="Arial Narrow"/>
        <family val="2"/>
      </rPr>
      <t>Source:</t>
    </r>
    <r>
      <rPr>
        <sz val="10"/>
        <rFont val="Arial Narrow"/>
        <family val="2"/>
      </rPr>
      <t xml:space="preserve"> Tonga Statistics Department and National Reserve Bank of Tonga</t>
    </r>
  </si>
  <si>
    <r>
      <rPr>
        <b/>
        <sz val="10"/>
        <rFont val="Arial Narrow"/>
        <family val="2"/>
      </rPr>
      <t>Source: Tonga</t>
    </r>
    <r>
      <rPr>
        <sz val="10"/>
        <rFont val="Arial Narrow"/>
        <family val="2"/>
      </rPr>
      <t xml:space="preserve"> Statistics Department</t>
    </r>
  </si>
  <si>
    <t>countries 2/</t>
  </si>
  <si>
    <t>1999Q1</t>
  </si>
  <si>
    <t>1999Q2</t>
  </si>
  <si>
    <t>1999Q3</t>
  </si>
  <si>
    <t>1999Q4</t>
  </si>
  <si>
    <t>2000Q1</t>
  </si>
  <si>
    <t>2000Q2</t>
  </si>
  <si>
    <t>2000Q3</t>
  </si>
  <si>
    <t>2000Q4</t>
  </si>
  <si>
    <t>2001Q1</t>
  </si>
  <si>
    <t>2001Q2</t>
  </si>
  <si>
    <t>2001Q3</t>
  </si>
  <si>
    <t>2001Q4</t>
  </si>
  <si>
    <t>2002Q1</t>
  </si>
  <si>
    <t>2002Q2</t>
  </si>
  <si>
    <t>2003Q3</t>
  </si>
  <si>
    <t>2002Q3</t>
  </si>
  <si>
    <t>2002Q4</t>
  </si>
  <si>
    <t>2003Q1</t>
  </si>
  <si>
    <t>2003Q2</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</si>
  <si>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</si>
  <si>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</si>
  <si>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</si>
  <si>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</si>
  <si>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</si>
  <si>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</si>
  <si>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</si>
  <si>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</si>
  <si>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</si>
  <si>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</si>
  <si>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</si>
  <si>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</si>
  <si>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</si>
  <si>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</si>
  <si>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</si>
  <si>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</si>
  <si>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</si>
  <si>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</si>
  <si>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</si>
  <si>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</si>
  <si>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</si>
  <si>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</si>
  <si>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</si>
  <si>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</si>
  <si>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</si>
  <si>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</si>
  <si>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</si>
  <si>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</si>
  <si>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</si>
  <si>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</si>
  <si>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</si>
  <si>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</si>
  <si>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</si>
  <si>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</si>
  <si>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</si>
  <si>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</si>
  <si>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</si>
  <si>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</si>
  <si>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</si>
  <si>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</si>
  <si>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</si>
  <si>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</si>
  <si>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</si>
  <si>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</si>
  <si>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</si>
  <si>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</si>
  <si>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</si>
  <si>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</si>
  <si>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</si>
  <si>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</si>
  <si>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</si>
  <si>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</si>
  <si>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</si>
  <si>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</si>
  <si>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</si>
  <si>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</si>
  <si>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</si>
  <si>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</si>
  <si>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</si>
  <si>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</si>
  <si>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</si>
  <si>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</si>
  <si>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</si>
  <si>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</si>
  <si>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</si>
  <si>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</si>
  <si>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</si>
  <si>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</si>
  <si>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</si>
  <si>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</si>
  <si>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</si>
  <si>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</si>
  <si>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</si>
  <si>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</si>
  <si>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</si>
  <si>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</si>
  <si>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</si>
  <si>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 xml:space="preserve">2022Q1 </t>
  </si>
  <si>
    <t xml:space="preserve">   2017Q4 </t>
  </si>
  <si>
    <t xml:space="preserve">   2018Q2</t>
  </si>
  <si>
    <t xml:space="preserve">  2018Q3</t>
  </si>
  <si>
    <t xml:space="preserve">   2018Q4 </t>
  </si>
  <si>
    <t xml:space="preserve">  2019Q1</t>
  </si>
  <si>
    <t xml:space="preserve">   2019Q2</t>
  </si>
  <si>
    <t xml:space="preserve">   2019Q3</t>
  </si>
  <si>
    <t xml:space="preserve">2019Q4 </t>
  </si>
  <si>
    <t xml:space="preserve">2020Q1 </t>
  </si>
  <si>
    <t xml:space="preserve">2020Q2 </t>
  </si>
  <si>
    <t xml:space="preserve">2020Q3 </t>
  </si>
  <si>
    <t xml:space="preserve">2021Q1 </t>
  </si>
  <si>
    <t xml:space="preserve">2021Q2 </t>
  </si>
  <si>
    <t xml:space="preserve">2021Q4 </t>
  </si>
  <si>
    <t xml:space="preserve">2019Q1 </t>
  </si>
  <si>
    <t xml:space="preserve"> 2022Q1 </t>
  </si>
  <si>
    <t>2019Q4 4/</t>
  </si>
  <si>
    <t xml:space="preserve">  2022Q1   </t>
  </si>
  <si>
    <t xml:space="preserve"> 2022Q2</t>
  </si>
  <si>
    <t xml:space="preserve"> 2022Q3 </t>
  </si>
  <si>
    <t xml:space="preserve">2020Q4 </t>
  </si>
  <si>
    <t xml:space="preserve">2017Q4 </t>
  </si>
  <si>
    <t xml:space="preserve">2018Q4 </t>
  </si>
  <si>
    <t xml:space="preserve"> 2019Q3 </t>
  </si>
  <si>
    <t xml:space="preserve"> 2019Q4 </t>
  </si>
  <si>
    <t xml:space="preserve"> 2020Q3 </t>
  </si>
  <si>
    <t xml:space="preserve"> 2020Q4 </t>
  </si>
  <si>
    <t xml:space="preserve">2021Q3 </t>
  </si>
  <si>
    <t>2021Q3 2/</t>
  </si>
  <si>
    <t xml:space="preserve"> 2021Q4</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</si>
  <si>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</si>
  <si>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</si>
  <si>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</si>
  <si>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</si>
  <si>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</si>
  <si>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</si>
  <si>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</si>
  <si>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</si>
  <si>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</si>
  <si>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</si>
  <si>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</si>
  <si>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</si>
  <si>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</si>
  <si>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</si>
  <si>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</si>
  <si>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</si>
  <si>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</si>
  <si>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</si>
  <si>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</si>
  <si>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</si>
  <si>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</si>
  <si>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</si>
  <si>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</si>
  <si>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</si>
  <si>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</si>
  <si>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</si>
  <si>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</si>
  <si>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</si>
  <si>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</si>
  <si>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</si>
  <si>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</si>
  <si>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</si>
  <si>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</si>
  <si>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</si>
  <si>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</si>
  <si>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</si>
  <si>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</si>
  <si>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</si>
  <si>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</si>
  <si>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2023Q1</t>
  </si>
  <si>
    <t>2023Q2</t>
  </si>
  <si>
    <t>2022/23</t>
  </si>
  <si>
    <t xml:space="preserve">2022Q2 </t>
  </si>
  <si>
    <t xml:space="preserve">  2022Q2  </t>
  </si>
  <si>
    <t>See Notes to Statistical Tables on Guide to Quarterly Bulletin</t>
  </si>
  <si>
    <t>2023Q3</t>
  </si>
  <si>
    <t>`</t>
  </si>
  <si>
    <t>I. Overall balance (E+F+G+H)</t>
  </si>
  <si>
    <t xml:space="preserve">  n.e.s.</t>
  </si>
  <si>
    <t>2023Q4</t>
  </si>
  <si>
    <t xml:space="preserve">2022Q3 </t>
  </si>
  <si>
    <t>S27</t>
  </si>
  <si>
    <t>S26</t>
  </si>
  <si>
    <t>S30</t>
  </si>
  <si>
    <t>S21</t>
  </si>
  <si>
    <t>S22</t>
  </si>
  <si>
    <t>S25</t>
  </si>
  <si>
    <t>S29</t>
  </si>
  <si>
    <t>S23</t>
  </si>
  <si>
    <t xml:space="preserve">   S24</t>
  </si>
  <si>
    <t>S35</t>
  </si>
  <si>
    <t>2024Q1</t>
  </si>
  <si>
    <t>2024Q2</t>
  </si>
  <si>
    <t>2024Q3</t>
  </si>
  <si>
    <t xml:space="preserve">   2023Q1 </t>
  </si>
  <si>
    <t xml:space="preserve">2023Q1 </t>
  </si>
  <si>
    <t>…</t>
  </si>
  <si>
    <t>2023/24</t>
  </si>
  <si>
    <t xml:space="preserve">  2023Q1 </t>
  </si>
  <si>
    <t xml:space="preserve">  2023Q2</t>
  </si>
  <si>
    <t xml:space="preserve">  2023Q3</t>
  </si>
  <si>
    <t>2022/2023</t>
  </si>
  <si>
    <t xml:space="preserve"> 2023Q1 </t>
  </si>
  <si>
    <t xml:space="preserve"> 2023Q2</t>
  </si>
  <si>
    <t xml:space="preserve"> 2023Q3</t>
  </si>
  <si>
    <t xml:space="preserve"> 2023Q1</t>
  </si>
  <si>
    <t xml:space="preserve">Country classification in the database only start from 2013, same with table F11. </t>
  </si>
  <si>
    <t>2024Q4</t>
  </si>
  <si>
    <t xml:space="preserve">2023Q4 </t>
  </si>
  <si>
    <t xml:space="preserve"> 2023Q4</t>
  </si>
  <si>
    <t xml:space="preserve">  2023Q4 </t>
  </si>
  <si>
    <t xml:space="preserve"> 2023Q4 </t>
  </si>
  <si>
    <t>2025Q1</t>
  </si>
  <si>
    <t xml:space="preserve">2024Q1 </t>
  </si>
  <si>
    <t>2024Q3 4/</t>
  </si>
  <si>
    <t xml:space="preserve">  2024Q1 </t>
  </si>
  <si>
    <t xml:space="preserve">  2024Q2</t>
  </si>
  <si>
    <t xml:space="preserve">  2024Q3 3/</t>
  </si>
  <si>
    <t>2024Q3 2/</t>
  </si>
  <si>
    <t>2024Q3 1/</t>
  </si>
  <si>
    <t xml:space="preserve">   2024Q1</t>
  </si>
  <si>
    <t xml:space="preserve">   2024Q2</t>
  </si>
  <si>
    <t xml:space="preserve">   2024Q3 2/</t>
  </si>
  <si>
    <t xml:space="preserve">   2024Q1 </t>
  </si>
  <si>
    <t>2023/2024</t>
  </si>
  <si>
    <t xml:space="preserve"> 2024Q1 </t>
  </si>
  <si>
    <t xml:space="preserve"> 2024Q2</t>
  </si>
  <si>
    <t>*Added new row 2000Q4</t>
  </si>
  <si>
    <t>*Added new column 2000Q4</t>
  </si>
  <si>
    <t xml:space="preserve">   2024Q3 1/</t>
  </si>
  <si>
    <t xml:space="preserve"> 2024Q3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</si>
</sst>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164" formatCode="_(* #,##0.00_);_(* \(#,##0.00\);_(* &quot;-&quot;??_);_(@_)"/>
    <numFmt numFmtId="165" formatCode="General_)"/>
    <numFmt numFmtId="166" formatCode="0.00_)"/>
    <numFmt numFmtId="167" formatCode="0.000_)"/>
    <numFmt numFmtId="168" formatCode="dd\-mmm\-yy_)"/>
    <numFmt numFmtId="169" formatCode="0.00_m_m"/>
    <numFmt numFmtId="170" formatCode="0.00_m_m_m"/>
    <numFmt numFmtId="171" formatCode="0.0_)"/>
    <numFmt numFmtId="172" formatCode="0.0_m"/>
    <numFmt numFmtId="173" formatCode="0.0_m_m"/>
    <numFmt numFmtId="174" formatCode="0.00_M"/>
    <numFmt numFmtId="175" formatCode="#,##0.0"/>
    <numFmt numFmtId="176" formatCode="#,##0_M_m"/>
    <numFmt numFmtId="177" formatCode="0.0000_)"/>
    <numFmt numFmtId="178" formatCode="0.0000"/>
    <numFmt numFmtId="179" formatCode="0.0%"/>
    <numFmt numFmtId="180" formatCode="0.0"/>
    <numFmt numFmtId="181" formatCode="_(* #,##0_);_(* \(#,##0\);_(* &quot;-&quot;??_);_(@_)"/>
    <numFmt numFmtId="182" formatCode="yyyy/yy"/>
    <numFmt numFmtId="183" formatCode="0.0_m_m_m"/>
    <numFmt numFmtId="184" formatCode="_-\ #,##0.0_m;\-\ #,##0.0_m;_-\ &quot;--&quot;_m;_-@_-"/>
    <numFmt numFmtId="185" formatCode="_-#,##0.0;\-#,##0.0;_-&quot;--&quot;;_-@_-"/>
    <numFmt numFmtId="186" formatCode="_-#,##0;\-#,##0;_-&quot;--&quot;;_-@_-"/>
    <numFmt numFmtId="187" formatCode="_-#,##0_m_m;\-#,##0_m_m;_-&quot;--&quot;_m_m;_-@_-"/>
    <numFmt numFmtId="188" formatCode="_-#,##0.00;\-#,##0.00;_-&quot;--&quot;;_-@_-"/>
    <numFmt numFmtId="189" formatCode="0.0_M_M"/>
    <numFmt numFmtId="190" formatCode="0.0_m_m_m_m"/>
    <numFmt numFmtId="191" formatCode="_(* #,##0.0_);_(* \(#,##0.0\);_(* &quot;-&quot;??_);_(@_)"/>
    <numFmt numFmtId="192" formatCode="0.0000_m_m_m"/>
    <numFmt numFmtId="193" formatCode="0_)"/>
    <numFmt numFmtId="194" formatCode="#,##0.0_);\(#,##0.0\)"/>
  </numFmts>
  <fonts count="26" x14ac:knownFonts="1">
    <font>
      <sz val="8"/>
      <name val="Arial Narrow"/>
    </font>
    <font>
      <b/>
      <sz val="8"/>
      <name val="Arial Narrow"/>
      <family val="2"/>
    </font>
    <font>
      <sz val="8"/>
      <name val="Arial Narrow"/>
      <family val="2"/>
    </font>
    <font>
      <b/>
      <sz val="10"/>
      <name val="Arial Narrow"/>
      <family val="2"/>
    </font>
    <font>
      <b/>
      <sz val="11"/>
      <name val="Arial Narrow"/>
      <family val="2"/>
    </font>
    <font>
      <b/>
      <sz val="10"/>
      <name val="MS Sans Serif"/>
      <family val="2"/>
    </font>
    <font>
      <b/>
      <sz val="9"/>
      <name val="Arial Narrow"/>
      <family val="2"/>
    </font>
    <font>
      <sz val="11"/>
      <name val="Arial Narrow"/>
      <family val="2"/>
    </font>
    <font>
      <sz val="12"/>
      <name val="Arial Narrow"/>
      <family val="2"/>
    </font>
    <font>
      <sz val="9"/>
      <name val="Arial Narrow"/>
      <family val="2"/>
    </font>
    <font>
      <sz val="10"/>
      <name val="Arial Narrow"/>
      <family val="2"/>
    </font>
    <font>
      <b/>
      <sz val="8"/>
      <color indexed="81"/>
      <name val="Tahoma"/>
      <family val="2"/>
    </font>
    <font>
      <sz val="8"/>
      <color indexed="81"/>
      <name val="Tahoma"/>
      <family val="2"/>
    </font>
    <font>
      <b/>
      <i/>
      <sz val="8"/>
      <name val="Arial Narrow"/>
      <family val="2"/>
    </font>
    <font>
      <sz val="11"/>
      <color indexed="8"/>
      <name val="Times New Roman"/>
      <family val="1"/>
    </font>
    <font>
      <sz val="9"/>
      <color indexed="81"/>
      <name val="Tahoma"/>
      <family val="2"/>
    </font>
    <font>
      <b/>
      <sz val="9"/>
      <color indexed="81"/>
      <name val="Tahoma"/>
      <family val="2"/>
    </font>
    <font>
      <b/>
      <sz val="12"/>
      <name val="Arial Narrow"/>
      <family val="2"/>
    </font>
    <font>
      <b/>
      <sz val="8.8000000000000007"/>
      <name val="Arial Narrow"/>
      <family val="2"/>
    </font>
    <font>
      <sz val="8"/>
      <color theme="1"/>
      <name val="Arial Narrow"/>
      <family val="2"/>
    </font>
    <font>
      <sz val="11"/>
      <color rgb="FFFF0000"/>
      <name val="Times New Roman"/>
      <family val="1"/>
    </font>
    <font>
      <sz val="8"/>
      <color rgb="FFFF0000"/>
      <name val="Arial Narrow"/>
      <family val="2"/>
    </font>
    <font>
      <sz val="10"/>
      <color rgb="FFFF0000"/>
      <name val="Arial Narrow"/>
      <family val="2"/>
    </font>
    <font>
      <sz val="10"/>
      <color theme="1"/>
      <name val="Arial Narrow"/>
      <family val="2"/>
    </font>
    <font>
      <sz val="10"/>
      <name val="Times New Roman"/>
      <family val="1"/>
    </font>
    <font>
      <b/>
      <sz val="8"/>
      <color theme="1"/>
      <name val="Arial Narrow"/>
      <family val="2"/>
    </font>
  </fonts>
  <fills count="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4">
    <xf numFmtId="0" fontId="0" fillId="0" borderId="0"/>
    <xf numFmtId="165" fontId="5" fillId="0" borderId="0" applyNumberFormat="0" applyFill="0" applyBorder="0" applyAlignment="0" applyProtection="0"/>
    <xf numFmtId="0" fontId="1" fillId="0" borderId="0" applyNumberFormat="0" applyFill="0" applyBorder="0" applyAlignment="0" applyProtection="0"/>
    <xf numFmtId="164" fontId="2" fillId="0" borderId="0" applyFont="0" applyFill="0" applyBorder="0" applyAlignment="0" applyProtection="0"/>
    <xf numFmtId="165" fontId="2" fillId="0" borderId="0"/>
    <xf numFmtId="166" fontId="2" fillId="0" borderId="0"/>
    <xf numFmtId="165" fontId="2" fillId="0" borderId="0"/>
    <xf numFmtId="165" fontId="2" fillId="0" borderId="0"/>
    <xf numFmtId="165" fontId="2" fillId="0" borderId="0"/>
    <xf numFmtId="165" fontId="2" fillId="0" borderId="0"/>
    <xf numFmtId="39" fontId="2" fillId="0" borderId="0"/>
    <xf numFmtId="166" fontId="2" fillId="0" borderId="0" applyNumberFormat="0"/>
    <xf numFmtId="0" fontId="2" fillId="0" borderId="0"/>
    <xf numFmtId="166" fontId="2" fillId="0" borderId="0"/>
    <xf numFmtId="166" fontId="2" fillId="0" borderId="0"/>
    <xf numFmtId="165" fontId="2" fillId="0" borderId="0"/>
    <xf numFmtId="165" fontId="2" fillId="0" borderId="0"/>
    <xf numFmtId="37" fontId="2" fillId="0" borderId="0"/>
    <xf numFmtId="0" fontId="2" fillId="0" borderId="0"/>
    <xf numFmtId="165" fontId="2" fillId="0" borderId="0"/>
    <xf numFmtId="9" fontId="2" fillId="0" borderId="0" applyFont="0" applyFill="0" applyBorder="0" applyAlignment="0" applyProtection="0"/>
    <xf numFmtId="0" fontId="2" fillId="0" borderId="0"/>
    <xf numFmtId="165" fontId="2" fillId="0" borderId="0"/>
    <xf numFmtId="39" fontId="2" fillId="0" borderId="0"/>
  </cellStyleXfs>
  <cellXfs count="869">
    <xf numFmtId="0" fontId="0" fillId="0" borderId="0" xfId="0"/>
    <xf numFmtId="165" fontId="4" fillId="0" borderId="0" xfId="19" quotePrefix="1" applyFont="1" applyBorder="1" applyAlignment="1" applyProtection="1">
      <alignment horizontal="center"/>
      <protection locked="0"/>
    </xf>
    <xf numFmtId="0" fontId="2" fillId="0" borderId="0" xfId="21" applyBorder="1" applyAlignment="1">
      <alignment horizontal="center"/>
    </xf>
    <xf numFmtId="165" fontId="2" fillId="0" borderId="0" xfId="16" applyAlignment="1" applyProtection="1">
      <alignment horizontal="left"/>
    </xf>
    <xf numFmtId="165" fontId="2" fillId="0" borderId="0" xfId="16"/>
    <xf numFmtId="165" fontId="1" fillId="0" borderId="0" xfId="16" applyFont="1" applyBorder="1" applyAlignment="1" applyProtection="1">
      <alignment horizontal="center"/>
    </xf>
    <xf numFmtId="165" fontId="1" fillId="0" borderId="4" xfId="16" applyFont="1" applyBorder="1" applyAlignment="1" applyProtection="1">
      <alignment horizontal="center"/>
    </xf>
    <xf numFmtId="165" fontId="1" fillId="0" borderId="6" xfId="16" applyFont="1" applyBorder="1" applyAlignment="1" applyProtection="1">
      <alignment horizontal="center" vertical="top"/>
    </xf>
    <xf numFmtId="165" fontId="1" fillId="0" borderId="7" xfId="16" applyFont="1" applyBorder="1" applyAlignment="1" applyProtection="1">
      <alignment horizontal="center" vertical="top"/>
    </xf>
    <xf numFmtId="167" fontId="2" fillId="0" borderId="0" xfId="16" applyNumberFormat="1" applyProtection="1"/>
    <xf numFmtId="165" fontId="2" fillId="0" borderId="0" xfId="16" applyBorder="1"/>
    <xf numFmtId="165" fontId="2" fillId="0" borderId="0" xfId="16" quotePrefix="1" applyAlignment="1" applyProtection="1">
      <alignment horizontal="left"/>
    </xf>
    <xf numFmtId="168" fontId="2" fillId="0" borderId="0" xfId="16" applyNumberFormat="1" applyProtection="1"/>
    <xf numFmtId="165" fontId="1" fillId="0" borderId="3" xfId="4" applyFont="1" applyBorder="1" applyAlignment="1" applyProtection="1">
      <alignment horizontal="left"/>
    </xf>
    <xf numFmtId="166" fontId="2" fillId="0" borderId="0" xfId="13"/>
    <xf numFmtId="166" fontId="4" fillId="0" borderId="0" xfId="13" applyFont="1" applyAlignment="1" applyProtection="1">
      <alignment horizontal="centerContinuous"/>
    </xf>
    <xf numFmtId="166" fontId="4" fillId="0" borderId="0" xfId="13" applyFont="1" applyAlignment="1">
      <alignment horizontal="centerContinuous"/>
    </xf>
    <xf numFmtId="166" fontId="1" fillId="0" borderId="3" xfId="13" applyFont="1" applyBorder="1" applyAlignment="1">
      <alignment horizontal="centerContinuous"/>
    </xf>
    <xf numFmtId="166" fontId="1" fillId="0" borderId="3" xfId="13" applyFont="1" applyBorder="1" applyAlignment="1" applyProtection="1">
      <alignment horizontal="centerContinuous"/>
    </xf>
    <xf numFmtId="166" fontId="1" fillId="0" borderId="0" xfId="13" applyFont="1" applyBorder="1" applyAlignment="1" applyProtection="1">
      <alignment horizontal="center"/>
    </xf>
    <xf numFmtId="166" fontId="2" fillId="0" borderId="0" xfId="13" applyBorder="1"/>
    <xf numFmtId="39" fontId="2" fillId="0" borderId="0" xfId="10"/>
    <xf numFmtId="39" fontId="3" fillId="0" borderId="6" xfId="10" quotePrefix="1" applyFont="1" applyBorder="1" applyAlignment="1" applyProtection="1">
      <alignment horizontal="centerContinuous" vertical="top"/>
    </xf>
    <xf numFmtId="39" fontId="1" fillId="0" borderId="3" xfId="10" applyFont="1" applyBorder="1" applyAlignment="1">
      <alignment horizontal="center"/>
    </xf>
    <xf numFmtId="39" fontId="2" fillId="0" borderId="0" xfId="10" applyAlignment="1">
      <alignment vertical="center"/>
    </xf>
    <xf numFmtId="39" fontId="1" fillId="0" borderId="3" xfId="10" applyFont="1" applyBorder="1" applyAlignment="1" applyProtection="1">
      <alignment horizontal="center"/>
    </xf>
    <xf numFmtId="39" fontId="1" fillId="0" borderId="5" xfId="10" applyFont="1" applyBorder="1" applyAlignment="1">
      <alignment horizontal="center" vertical="top"/>
    </xf>
    <xf numFmtId="39" fontId="2" fillId="0" borderId="0" xfId="10" applyAlignment="1">
      <alignment vertical="top"/>
    </xf>
    <xf numFmtId="174" fontId="2" fillId="0" borderId="0" xfId="10" applyNumberFormat="1"/>
    <xf numFmtId="39" fontId="2" fillId="0" borderId="0" xfId="10" applyAlignment="1"/>
    <xf numFmtId="166" fontId="2" fillId="0" borderId="0" xfId="11"/>
    <xf numFmtId="166" fontId="2" fillId="0" borderId="0" xfId="11" applyAlignment="1">
      <alignment horizontal="center"/>
    </xf>
    <xf numFmtId="166" fontId="2" fillId="0" borderId="0" xfId="11" applyBorder="1"/>
    <xf numFmtId="166" fontId="2" fillId="0" borderId="0" xfId="11" applyAlignment="1">
      <alignment vertical="top"/>
    </xf>
    <xf numFmtId="166" fontId="2" fillId="0" borderId="0" xfId="5" applyAlignment="1" applyProtection="1">
      <alignment horizontal="centerContinuous"/>
    </xf>
    <xf numFmtId="166" fontId="2" fillId="0" borderId="0" xfId="5"/>
    <xf numFmtId="166" fontId="2" fillId="0" borderId="0" xfId="5" applyAlignment="1">
      <alignment horizontal="centerContinuous"/>
    </xf>
    <xf numFmtId="166" fontId="2" fillId="0" borderId="0" xfId="5" applyAlignment="1">
      <alignment vertical="top"/>
    </xf>
    <xf numFmtId="166" fontId="1" fillId="0" borderId="4" xfId="5" applyFont="1" applyBorder="1" applyAlignment="1" applyProtection="1">
      <alignment horizontal="center"/>
    </xf>
    <xf numFmtId="166" fontId="1" fillId="0" borderId="3" xfId="5" applyFont="1" applyBorder="1" applyAlignment="1" applyProtection="1">
      <alignment horizontal="center"/>
    </xf>
    <xf numFmtId="166" fontId="1" fillId="0" borderId="0" xfId="5" applyFont="1"/>
    <xf numFmtId="166" fontId="1" fillId="0" borderId="6" xfId="5" applyFont="1" applyBorder="1"/>
    <xf numFmtId="166" fontId="1" fillId="0" borderId="6" xfId="5" applyFont="1" applyBorder="1" applyAlignment="1">
      <alignment horizontal="center" vertical="top"/>
    </xf>
    <xf numFmtId="166" fontId="1" fillId="0" borderId="7" xfId="5" applyFont="1" applyBorder="1" applyAlignment="1" applyProtection="1">
      <alignment horizontal="center" vertical="top"/>
    </xf>
    <xf numFmtId="166" fontId="2" fillId="0" borderId="0" xfId="5" applyProtection="1"/>
    <xf numFmtId="37" fontId="1" fillId="0" borderId="3" xfId="17" applyFont="1" applyBorder="1" applyAlignment="1" applyProtection="1">
      <alignment horizontal="centerContinuous"/>
    </xf>
    <xf numFmtId="37" fontId="1" fillId="0" borderId="2" xfId="17" applyFont="1" applyBorder="1" applyAlignment="1" applyProtection="1">
      <alignment horizontal="center"/>
    </xf>
    <xf numFmtId="37" fontId="1" fillId="0" borderId="3" xfId="17" applyFont="1" applyBorder="1" applyAlignment="1">
      <alignment horizontal="centerContinuous"/>
    </xf>
    <xf numFmtId="37" fontId="1" fillId="0" borderId="4" xfId="17" applyFont="1" applyBorder="1" applyAlignment="1" applyProtection="1">
      <alignment horizontal="center" vertical="top"/>
    </xf>
    <xf numFmtId="37" fontId="1" fillId="0" borderId="5" xfId="17" applyFont="1" applyBorder="1" applyAlignment="1">
      <alignment horizontal="centerContinuous" vertical="top"/>
    </xf>
    <xf numFmtId="37" fontId="1" fillId="0" borderId="6" xfId="17" applyFont="1" applyBorder="1" applyAlignment="1" applyProtection="1">
      <alignment horizontal="center" vertical="top"/>
    </xf>
    <xf numFmtId="37" fontId="1" fillId="0" borderId="7" xfId="17" applyFont="1" applyBorder="1" applyAlignment="1" applyProtection="1">
      <alignment horizontal="center" vertical="top"/>
    </xf>
    <xf numFmtId="166" fontId="2" fillId="0" borderId="0" xfId="14"/>
    <xf numFmtId="166" fontId="3" fillId="0" borderId="0" xfId="14" applyFont="1" applyAlignment="1">
      <alignment horizontal="left" vertical="center"/>
    </xf>
    <xf numFmtId="166" fontId="4" fillId="0" borderId="0" xfId="14" applyFont="1" applyAlignment="1" applyProtection="1">
      <alignment horizontal="centerContinuous"/>
    </xf>
    <xf numFmtId="166" fontId="1" fillId="0" borderId="3" xfId="14" applyFont="1" applyBorder="1" applyAlignment="1">
      <alignment horizontal="centerContinuous"/>
    </xf>
    <xf numFmtId="166" fontId="1" fillId="0" borderId="0" xfId="14" applyFont="1" applyBorder="1" applyAlignment="1">
      <alignment horizontal="centerContinuous"/>
    </xf>
    <xf numFmtId="166" fontId="1" fillId="0" borderId="6" xfId="14" applyFont="1" applyBorder="1" applyAlignment="1">
      <alignment horizontal="center"/>
    </xf>
    <xf numFmtId="166" fontId="1" fillId="0" borderId="7" xfId="14" applyFont="1" applyBorder="1" applyAlignment="1">
      <alignment horizontal="center"/>
    </xf>
    <xf numFmtId="0" fontId="2" fillId="0" borderId="0" xfId="12"/>
    <xf numFmtId="0" fontId="4" fillId="0" borderId="0" xfId="12" applyFont="1" applyAlignment="1" applyProtection="1">
      <alignment horizontal="centerContinuous"/>
    </xf>
    <xf numFmtId="0" fontId="4" fillId="0" borderId="0" xfId="12" applyFont="1" applyAlignment="1">
      <alignment horizontal="centerContinuous"/>
    </xf>
    <xf numFmtId="0" fontId="2" fillId="0" borderId="0" xfId="12" applyAlignment="1">
      <alignment horizontal="centerContinuous"/>
    </xf>
    <xf numFmtId="0" fontId="2" fillId="0" borderId="0" xfId="12" applyAlignment="1">
      <alignment vertical="top"/>
    </xf>
    <xf numFmtId="0" fontId="1" fillId="0" borderId="2" xfId="12" applyFont="1" applyBorder="1" applyAlignment="1" applyProtection="1">
      <alignment horizontal="center" vertical="center"/>
    </xf>
    <xf numFmtId="37" fontId="2" fillId="0" borderId="0" xfId="12" applyNumberFormat="1" applyProtection="1"/>
    <xf numFmtId="0" fontId="1" fillId="0" borderId="5" xfId="12" applyFont="1" applyBorder="1" applyAlignment="1">
      <alignment horizontal="centerContinuous"/>
    </xf>
    <xf numFmtId="0" fontId="1" fillId="0" borderId="6" xfId="12" applyFont="1" applyBorder="1" applyAlignment="1" applyProtection="1">
      <alignment horizontal="center" vertical="top"/>
    </xf>
    <xf numFmtId="0" fontId="1" fillId="0" borderId="6" xfId="12" applyFont="1" applyBorder="1" applyAlignment="1">
      <alignment horizontal="center"/>
    </xf>
    <xf numFmtId="0" fontId="2" fillId="0" borderId="6" xfId="12" applyBorder="1"/>
    <xf numFmtId="0" fontId="1" fillId="0" borderId="6" xfId="12" applyFont="1" applyBorder="1" applyAlignment="1">
      <alignment horizontal="center" vertical="top"/>
    </xf>
    <xf numFmtId="0" fontId="2" fillId="0" borderId="0" xfId="12" applyAlignment="1" applyProtection="1">
      <alignment horizontal="fill"/>
    </xf>
    <xf numFmtId="165" fontId="2" fillId="0" borderId="0" xfId="15"/>
    <xf numFmtId="165" fontId="2" fillId="0" borderId="0" xfId="15" applyAlignment="1" applyProtection="1">
      <alignment horizontal="left"/>
    </xf>
    <xf numFmtId="165" fontId="2" fillId="0" borderId="0" xfId="15" applyBorder="1"/>
    <xf numFmtId="165" fontId="2" fillId="0" borderId="0" xfId="15" applyAlignment="1" applyProtection="1">
      <alignment horizontal="fill"/>
    </xf>
    <xf numFmtId="165" fontId="1" fillId="0" borderId="3" xfId="15" applyFont="1" applyBorder="1" applyAlignment="1" applyProtection="1">
      <alignment horizontal="left"/>
    </xf>
    <xf numFmtId="165" fontId="2" fillId="0" borderId="0" xfId="15" applyAlignment="1">
      <alignment vertical="center"/>
    </xf>
    <xf numFmtId="168" fontId="2" fillId="0" borderId="0" xfId="15" applyNumberFormat="1" applyProtection="1"/>
    <xf numFmtId="165" fontId="2" fillId="0" borderId="0" xfId="6"/>
    <xf numFmtId="165" fontId="2" fillId="0" borderId="0" xfId="6" applyAlignment="1">
      <alignment horizontal="centerContinuous"/>
    </xf>
    <xf numFmtId="165" fontId="4" fillId="0" borderId="0" xfId="6" applyFont="1" applyAlignment="1">
      <alignment horizontal="centerContinuous"/>
    </xf>
    <xf numFmtId="165" fontId="3" fillId="0" borderId="6" xfId="6" quotePrefix="1" applyFont="1" applyBorder="1" applyAlignment="1" applyProtection="1">
      <alignment horizontal="centerContinuous" vertical="top"/>
    </xf>
    <xf numFmtId="165" fontId="2" fillId="0" borderId="6" xfId="6" applyBorder="1" applyAlignment="1">
      <alignment horizontal="centerContinuous"/>
    </xf>
    <xf numFmtId="165" fontId="1" fillId="0" borderId="1" xfId="6" applyFont="1" applyBorder="1" applyAlignment="1">
      <alignment horizontal="centerContinuous"/>
    </xf>
    <xf numFmtId="165" fontId="1" fillId="0" borderId="4" xfId="6" applyFont="1" applyBorder="1" applyAlignment="1" applyProtection="1">
      <alignment horizontal="center"/>
    </xf>
    <xf numFmtId="165" fontId="1" fillId="0" borderId="3" xfId="6" applyFont="1" applyBorder="1" applyAlignment="1" applyProtection="1">
      <alignment horizontal="centerContinuous"/>
    </xf>
    <xf numFmtId="165" fontId="2" fillId="0" borderId="0" xfId="6" applyAlignment="1"/>
    <xf numFmtId="165" fontId="2" fillId="0" borderId="0" xfId="9"/>
    <xf numFmtId="165" fontId="2" fillId="0" borderId="0" xfId="9" applyAlignment="1" applyProtection="1">
      <alignment horizontal="left"/>
    </xf>
    <xf numFmtId="165" fontId="2" fillId="0" borderId="0" xfId="9" applyBorder="1"/>
    <xf numFmtId="165" fontId="1" fillId="0" borderId="2" xfId="9" applyFont="1" applyBorder="1" applyAlignment="1" applyProtection="1">
      <alignment horizontal="center"/>
    </xf>
    <xf numFmtId="165" fontId="1" fillId="0" borderId="0" xfId="9" applyFont="1" applyBorder="1" applyAlignment="1" applyProtection="1">
      <alignment horizontal="center"/>
    </xf>
    <xf numFmtId="165" fontId="1" fillId="0" borderId="10" xfId="9" applyFont="1" applyBorder="1" applyAlignment="1" applyProtection="1">
      <alignment horizontal="center"/>
    </xf>
    <xf numFmtId="165" fontId="1" fillId="0" borderId="3" xfId="9" applyFont="1" applyBorder="1" applyAlignment="1" applyProtection="1">
      <alignment horizontal="centerContinuous" vertical="top"/>
    </xf>
    <xf numFmtId="165" fontId="1" fillId="0" borderId="4" xfId="9" applyFont="1" applyBorder="1" applyAlignment="1" applyProtection="1">
      <alignment horizontal="center"/>
    </xf>
    <xf numFmtId="165" fontId="1" fillId="0" borderId="5" xfId="9" applyFont="1" applyBorder="1" applyAlignment="1">
      <alignment horizontal="centerContinuous" vertical="top"/>
    </xf>
    <xf numFmtId="165" fontId="1" fillId="0" borderId="6" xfId="9" applyFont="1" applyBorder="1" applyAlignment="1" applyProtection="1">
      <alignment horizontal="center" vertical="top"/>
    </xf>
    <xf numFmtId="165" fontId="1" fillId="0" borderId="7" xfId="9" applyFont="1" applyBorder="1" applyAlignment="1">
      <alignment horizontal="center" vertical="top"/>
    </xf>
    <xf numFmtId="165" fontId="2" fillId="0" borderId="0" xfId="9" applyAlignment="1">
      <alignment vertical="top"/>
    </xf>
    <xf numFmtId="165" fontId="1" fillId="0" borderId="3" xfId="9" applyFont="1" applyBorder="1" applyAlignment="1" applyProtection="1">
      <alignment horizontal="centerContinuous"/>
    </xf>
    <xf numFmtId="165" fontId="2" fillId="0" borderId="0" xfId="8"/>
    <xf numFmtId="165" fontId="3" fillId="0" borderId="0" xfId="7" applyFont="1" applyAlignment="1">
      <alignment vertical="center"/>
    </xf>
    <xf numFmtId="165" fontId="1" fillId="0" borderId="1" xfId="7" applyFont="1" applyBorder="1" applyAlignment="1" applyProtection="1">
      <alignment horizontal="centerContinuous"/>
    </xf>
    <xf numFmtId="165" fontId="1" fillId="0" borderId="3" xfId="7" applyFont="1" applyBorder="1" applyAlignment="1" applyProtection="1">
      <alignment horizontal="centerContinuous"/>
    </xf>
    <xf numFmtId="165" fontId="1" fillId="0" borderId="5" xfId="7" applyFont="1" applyBorder="1" applyAlignment="1">
      <alignment horizontal="centerContinuous" vertical="top"/>
    </xf>
    <xf numFmtId="0" fontId="1" fillId="0" borderId="8" xfId="12" applyFont="1" applyBorder="1" applyAlignment="1">
      <alignment horizontal="centerContinuous" vertical="center"/>
    </xf>
    <xf numFmtId="0" fontId="1" fillId="0" borderId="9" xfId="12" applyFont="1" applyBorder="1" applyAlignment="1">
      <alignment horizontal="centerContinuous" vertical="center"/>
    </xf>
    <xf numFmtId="0" fontId="2" fillId="0" borderId="0" xfId="12" applyAlignment="1">
      <alignment vertical="center"/>
    </xf>
    <xf numFmtId="0" fontId="2" fillId="0" borderId="3" xfId="12" applyBorder="1" applyAlignment="1">
      <alignment horizontal="centerContinuous" vertical="center"/>
    </xf>
    <xf numFmtId="37" fontId="2" fillId="0" borderId="0" xfId="12" applyNumberFormat="1" applyAlignment="1" applyProtection="1">
      <alignment vertical="center"/>
    </xf>
    <xf numFmtId="165" fontId="2" fillId="0" borderId="0" xfId="9" applyAlignment="1"/>
    <xf numFmtId="165" fontId="2" fillId="0" borderId="3" xfId="15" applyFont="1" applyBorder="1" applyAlignment="1" applyProtection="1">
      <alignment horizontal="left"/>
    </xf>
    <xf numFmtId="165" fontId="2" fillId="0" borderId="0" xfId="19" applyFont="1" applyAlignment="1" applyProtection="1">
      <alignment horizontal="center"/>
      <protection locked="0"/>
    </xf>
    <xf numFmtId="165" fontId="2" fillId="0" borderId="0" xfId="19" applyFont="1" applyProtection="1">
      <protection locked="0"/>
    </xf>
    <xf numFmtId="165" fontId="3" fillId="0" borderId="0" xfId="19" applyFont="1" applyAlignment="1" applyProtection="1">
      <alignment horizontal="centerContinuous" vertical="top"/>
      <protection locked="0"/>
    </xf>
    <xf numFmtId="165" fontId="2" fillId="0" borderId="0" xfId="19" applyAlignment="1" applyProtection="1">
      <alignment horizontal="centerContinuous" vertical="top"/>
      <protection locked="0"/>
    </xf>
    <xf numFmtId="165" fontId="2" fillId="0" borderId="0" xfId="19" applyFont="1" applyAlignment="1" applyProtection="1">
      <alignment vertical="top"/>
      <protection locked="0"/>
    </xf>
    <xf numFmtId="165" fontId="1" fillId="0" borderId="1" xfId="19" applyFont="1" applyBorder="1" applyAlignment="1" applyProtection="1">
      <alignment horizontal="centerContinuous"/>
      <protection locked="0"/>
    </xf>
    <xf numFmtId="165" fontId="1" fillId="0" borderId="2" xfId="19" applyFont="1" applyBorder="1" applyAlignment="1" applyProtection="1">
      <alignment horizontal="center"/>
      <protection locked="0"/>
    </xf>
    <xf numFmtId="165" fontId="2" fillId="0" borderId="0" xfId="19" applyFont="1" applyAlignment="1" applyProtection="1">
      <alignment horizontal="left"/>
      <protection locked="0"/>
    </xf>
    <xf numFmtId="165" fontId="1" fillId="0" borderId="3" xfId="19" applyFont="1" applyBorder="1" applyAlignment="1" applyProtection="1">
      <alignment horizontal="centerContinuous"/>
      <protection locked="0"/>
    </xf>
    <xf numFmtId="177" fontId="2" fillId="0" borderId="0" xfId="19" applyNumberFormat="1" applyFont="1" applyAlignment="1" applyProtection="1">
      <alignment horizontal="center"/>
      <protection locked="0"/>
    </xf>
    <xf numFmtId="177" fontId="2" fillId="0" borderId="0" xfId="19" applyNumberFormat="1" applyFont="1" applyBorder="1" applyAlignment="1" applyProtection="1">
      <alignment horizontal="center"/>
      <protection locked="0"/>
    </xf>
    <xf numFmtId="165" fontId="8" fillId="0" borderId="0" xfId="19" applyFont="1" applyProtection="1">
      <protection locked="0"/>
    </xf>
    <xf numFmtId="182" fontId="1" fillId="0" borderId="3" xfId="13" applyNumberFormat="1" applyFont="1" applyBorder="1" applyAlignment="1" applyProtection="1">
      <alignment horizontal="centerContinuous"/>
    </xf>
    <xf numFmtId="182" fontId="1" fillId="0" borderId="3" xfId="14" applyNumberFormat="1" applyFont="1" applyBorder="1" applyAlignment="1" applyProtection="1">
      <alignment horizontal="centerContinuous"/>
    </xf>
    <xf numFmtId="183" fontId="2" fillId="0" borderId="0" xfId="19" applyNumberFormat="1" applyFont="1" applyBorder="1" applyAlignment="1" applyProtection="1">
      <alignment vertical="top"/>
      <protection locked="0"/>
    </xf>
    <xf numFmtId="165" fontId="1" fillId="0" borderId="3" xfId="4" applyFont="1" applyBorder="1" applyAlignment="1" applyProtection="1">
      <alignment horizontal="left" vertical="center"/>
    </xf>
    <xf numFmtId="165" fontId="1" fillId="0" borderId="10" xfId="16" applyFont="1" applyBorder="1" applyAlignment="1" applyProtection="1">
      <alignment horizontal="center"/>
    </xf>
    <xf numFmtId="39" fontId="2" fillId="0" borderId="0" xfId="10" applyFont="1" applyAlignment="1">
      <alignment vertical="center"/>
    </xf>
    <xf numFmtId="2" fontId="2" fillId="0" borderId="0" xfId="13" applyNumberFormat="1" applyAlignment="1">
      <alignment vertical="top"/>
    </xf>
    <xf numFmtId="166" fontId="2" fillId="0" borderId="0" xfId="13" applyFont="1" applyBorder="1" applyAlignment="1">
      <alignment horizontal="right"/>
    </xf>
    <xf numFmtId="166" fontId="2" fillId="0" borderId="0" xfId="14" applyFont="1" applyAlignment="1">
      <alignment horizontal="right"/>
    </xf>
    <xf numFmtId="39" fontId="2" fillId="0" borderId="0" xfId="10" applyFont="1" applyAlignment="1">
      <alignment horizontal="right" vertical="top"/>
    </xf>
    <xf numFmtId="166" fontId="2" fillId="0" borderId="0" xfId="11" applyAlignment="1"/>
    <xf numFmtId="179" fontId="2" fillId="0" borderId="0" xfId="20" applyNumberFormat="1" applyFont="1" applyAlignment="1" applyProtection="1">
      <alignment horizontal="center"/>
      <protection locked="0"/>
    </xf>
    <xf numFmtId="179" fontId="2" fillId="0" borderId="0" xfId="20" applyNumberFormat="1"/>
    <xf numFmtId="179" fontId="2" fillId="0" borderId="0" xfId="20" applyNumberFormat="1" applyFont="1" applyBorder="1" applyAlignment="1" applyProtection="1">
      <alignment vertical="top"/>
      <protection locked="0"/>
    </xf>
    <xf numFmtId="39" fontId="3" fillId="0" borderId="0" xfId="10" quotePrefix="1" applyFont="1" applyBorder="1" applyAlignment="1" applyProtection="1">
      <alignment horizontal="centerContinuous" vertical="top"/>
    </xf>
    <xf numFmtId="166" fontId="3" fillId="0" borderId="0" xfId="5" applyFont="1" applyBorder="1" applyAlignment="1" applyProtection="1">
      <alignment horizontal="centerContinuous" vertical="top"/>
    </xf>
    <xf numFmtId="166" fontId="2" fillId="0" borderId="0" xfId="5" applyBorder="1" applyAlignment="1">
      <alignment horizontal="centerContinuous" vertical="top"/>
    </xf>
    <xf numFmtId="166" fontId="3" fillId="0" borderId="0" xfId="13" quotePrefix="1" applyFont="1" applyBorder="1" applyAlignment="1" applyProtection="1">
      <alignment horizontal="centerContinuous" vertical="top"/>
    </xf>
    <xf numFmtId="166" fontId="3" fillId="0" borderId="0" xfId="13" applyFont="1" applyBorder="1" applyAlignment="1">
      <alignment horizontal="centerContinuous"/>
    </xf>
    <xf numFmtId="166" fontId="3" fillId="0" borderId="0" xfId="14" applyFont="1" applyBorder="1" applyAlignment="1" applyProtection="1">
      <alignment horizontal="centerContinuous" vertical="top"/>
    </xf>
    <xf numFmtId="0" fontId="3" fillId="0" borderId="0" xfId="12" applyFont="1" applyBorder="1" applyAlignment="1" applyProtection="1">
      <alignment horizontal="centerContinuous" vertical="top"/>
    </xf>
    <xf numFmtId="0" fontId="3" fillId="0" borderId="0" xfId="12" applyFont="1" applyBorder="1" applyAlignment="1">
      <alignment horizontal="centerContinuous" vertical="top"/>
    </xf>
    <xf numFmtId="0" fontId="2" fillId="0" borderId="0" xfId="12" applyBorder="1" applyAlignment="1">
      <alignment horizontal="centerContinuous" vertical="top"/>
    </xf>
    <xf numFmtId="0" fontId="2" fillId="0" borderId="0" xfId="12" applyBorder="1" applyAlignment="1">
      <alignment horizontal="centerContinuous"/>
    </xf>
    <xf numFmtId="165" fontId="3" fillId="0" borderId="0" xfId="6" quotePrefix="1" applyFont="1" applyBorder="1" applyAlignment="1" applyProtection="1">
      <alignment horizontal="centerContinuous" vertical="top"/>
    </xf>
    <xf numFmtId="165" fontId="2" fillId="0" borderId="0" xfId="6" applyBorder="1" applyAlignment="1">
      <alignment horizontal="centerContinuous"/>
    </xf>
    <xf numFmtId="172" fontId="2" fillId="0" borderId="0" xfId="12" applyNumberFormat="1"/>
    <xf numFmtId="173" fontId="2" fillId="0" borderId="0" xfId="19" applyNumberFormat="1" applyFont="1" applyBorder="1" applyAlignment="1" applyProtection="1">
      <alignment vertical="top"/>
      <protection locked="0"/>
    </xf>
    <xf numFmtId="165" fontId="2" fillId="0" borderId="3" xfId="4" applyFont="1" applyBorder="1" applyAlignment="1" applyProtection="1">
      <alignment horizontal="left"/>
    </xf>
    <xf numFmtId="190" fontId="2" fillId="0" borderId="0" xfId="16" applyNumberFormat="1" applyBorder="1" applyAlignment="1" applyProtection="1">
      <alignment vertical="top"/>
    </xf>
    <xf numFmtId="0" fontId="1" fillId="0" borderId="3" xfId="12" applyFont="1" applyBorder="1" applyAlignment="1">
      <alignment horizontal="centerContinuous"/>
    </xf>
    <xf numFmtId="165" fontId="1" fillId="0" borderId="3" xfId="4" applyFont="1" applyFill="1" applyBorder="1" applyAlignment="1" applyProtection="1">
      <alignment horizontal="left" vertical="center"/>
    </xf>
    <xf numFmtId="165" fontId="1" fillId="0" borderId="5" xfId="4" applyFont="1" applyFill="1" applyBorder="1" applyAlignment="1" applyProtection="1">
      <alignment horizontal="left" vertical="center"/>
    </xf>
    <xf numFmtId="190" fontId="2" fillId="0" borderId="0" xfId="18" applyNumberFormat="1" applyBorder="1" applyAlignment="1">
      <alignment vertical="top"/>
    </xf>
    <xf numFmtId="166" fontId="3" fillId="0" borderId="0" xfId="13" applyFont="1" applyAlignment="1">
      <alignment horizontal="right" vertical="center"/>
    </xf>
    <xf numFmtId="165" fontId="2" fillId="0" borderId="0" xfId="16" applyBorder="1" applyAlignment="1">
      <alignment vertical="top"/>
    </xf>
    <xf numFmtId="165" fontId="2" fillId="0" borderId="0" xfId="19" applyFont="1" applyBorder="1" applyAlignment="1" applyProtection="1">
      <alignment horizontal="center"/>
      <protection locked="0"/>
    </xf>
    <xf numFmtId="165" fontId="2" fillId="0" borderId="0" xfId="16" applyBorder="1" applyAlignment="1" applyProtection="1">
      <alignment horizontal="left"/>
    </xf>
    <xf numFmtId="183" fontId="2" fillId="0" borderId="0" xfId="19" applyNumberFormat="1" applyFont="1" applyFill="1" applyBorder="1" applyAlignment="1" applyProtection="1">
      <alignment vertical="top"/>
      <protection locked="0"/>
    </xf>
    <xf numFmtId="166" fontId="2" fillId="0" borderId="0" xfId="11" applyBorder="1" applyAlignment="1">
      <alignment horizontal="center"/>
    </xf>
    <xf numFmtId="165" fontId="4" fillId="0" borderId="0" xfId="6" applyFont="1" applyFill="1" applyAlignment="1" applyProtection="1">
      <alignment horizontal="centerContinuous"/>
    </xf>
    <xf numFmtId="166" fontId="4" fillId="0" borderId="0" xfId="5" applyFont="1" applyFill="1" applyAlignment="1" applyProtection="1">
      <alignment horizontal="centerContinuous"/>
    </xf>
    <xf numFmtId="179" fontId="2" fillId="0" borderId="0" xfId="20" applyNumberFormat="1" applyFont="1" applyProtection="1">
      <protection locked="0"/>
    </xf>
    <xf numFmtId="165" fontId="1" fillId="0" borderId="0" xfId="16" quotePrefix="1" applyFont="1" applyBorder="1" applyAlignment="1" applyProtection="1">
      <alignment horizontal="center"/>
    </xf>
    <xf numFmtId="165" fontId="1" fillId="0" borderId="0" xfId="16" applyFont="1" applyBorder="1"/>
    <xf numFmtId="182" fontId="1" fillId="0" borderId="3" xfId="5" applyNumberFormat="1" applyFont="1" applyBorder="1" applyAlignment="1" applyProtection="1">
      <alignment horizontal="center" vertical="center"/>
    </xf>
    <xf numFmtId="180" fontId="2" fillId="0" borderId="0" xfId="12" applyNumberFormat="1" applyBorder="1" applyAlignment="1" applyProtection="1">
      <alignment horizontal="center"/>
    </xf>
    <xf numFmtId="39" fontId="2" fillId="0" borderId="0" xfId="10" applyFont="1" applyBorder="1"/>
    <xf numFmtId="165" fontId="2" fillId="0" borderId="0" xfId="4" applyBorder="1"/>
    <xf numFmtId="166" fontId="2" fillId="0" borderId="0" xfId="4" applyNumberFormat="1" applyBorder="1" applyProtection="1"/>
    <xf numFmtId="165" fontId="2" fillId="0" borderId="0" xfId="19" applyFont="1" applyBorder="1" applyAlignment="1" applyProtection="1">
      <alignment vertical="top"/>
      <protection locked="0"/>
    </xf>
    <xf numFmtId="9" fontId="2" fillId="0" borderId="0" xfId="20" applyNumberFormat="1" applyFont="1" applyBorder="1" applyAlignment="1" applyProtection="1">
      <alignment vertical="top"/>
      <protection locked="0"/>
    </xf>
    <xf numFmtId="165" fontId="2" fillId="0" borderId="0" xfId="9" applyFont="1"/>
    <xf numFmtId="39" fontId="2" fillId="0" borderId="0" xfId="10" applyFill="1"/>
    <xf numFmtId="39" fontId="4" fillId="0" borderId="0" xfId="10" applyFont="1" applyFill="1" applyAlignment="1">
      <alignment horizontal="centerContinuous"/>
    </xf>
    <xf numFmtId="39" fontId="1" fillId="0" borderId="0" xfId="10" applyFont="1" applyFill="1" applyBorder="1" applyAlignment="1">
      <alignment horizontal="centerContinuous"/>
    </xf>
    <xf numFmtId="39" fontId="1" fillId="0" borderId="6" xfId="10" applyFont="1" applyFill="1" applyBorder="1" applyAlignment="1" applyProtection="1">
      <alignment horizontal="center" vertical="top"/>
    </xf>
    <xf numFmtId="166" fontId="3" fillId="0" borderId="0" xfId="5" applyFont="1" applyAlignment="1">
      <alignment horizontal="left" vertical="center"/>
    </xf>
    <xf numFmtId="166" fontId="3" fillId="0" borderId="0" xfId="13" applyFont="1" applyAlignment="1">
      <alignment horizontal="left" vertical="center"/>
    </xf>
    <xf numFmtId="166" fontId="3" fillId="0" borderId="0" xfId="14" applyFont="1" applyAlignment="1">
      <alignment horizontal="right" vertical="center"/>
    </xf>
    <xf numFmtId="0" fontId="3" fillId="0" borderId="0" xfId="12" applyFont="1" applyAlignment="1">
      <alignment horizontal="left" vertical="center"/>
    </xf>
    <xf numFmtId="165" fontId="3" fillId="0" borderId="0" xfId="6" quotePrefix="1" applyFont="1" applyAlignment="1">
      <alignment horizontal="left" vertical="center"/>
    </xf>
    <xf numFmtId="165" fontId="2" fillId="0" borderId="0" xfId="19" applyFont="1" applyBorder="1" applyProtection="1">
      <protection locked="0"/>
    </xf>
    <xf numFmtId="175" fontId="2" fillId="0" borderId="0" xfId="9" applyNumberFormat="1" applyFill="1" applyBorder="1" applyAlignment="1" applyProtection="1">
      <alignment horizontal="center" vertical="top"/>
    </xf>
    <xf numFmtId="2" fontId="2" fillId="0" borderId="0" xfId="13" applyNumberFormat="1" applyBorder="1" applyAlignment="1">
      <alignment vertical="top"/>
    </xf>
    <xf numFmtId="166" fontId="1" fillId="0" borderId="2" xfId="5" applyFont="1" applyBorder="1" applyAlignment="1" applyProtection="1">
      <alignment horizontal="center"/>
    </xf>
    <xf numFmtId="166" fontId="1" fillId="0" borderId="10" xfId="5" applyFont="1" applyBorder="1" applyAlignment="1" applyProtection="1">
      <alignment horizontal="center"/>
    </xf>
    <xf numFmtId="166" fontId="1" fillId="0" borderId="0" xfId="5" applyFont="1" applyBorder="1" applyAlignment="1" applyProtection="1">
      <alignment horizontal="center"/>
    </xf>
    <xf numFmtId="37" fontId="1" fillId="0" borderId="0" xfId="17" applyFont="1" applyBorder="1" applyAlignment="1" applyProtection="1">
      <alignment horizontal="center" vertical="center"/>
    </xf>
    <xf numFmtId="166" fontId="1" fillId="0" borderId="1" xfId="13" applyFont="1" applyBorder="1" applyAlignment="1">
      <alignment horizontal="centerContinuous"/>
    </xf>
    <xf numFmtId="166" fontId="1" fillId="0" borderId="2" xfId="13" applyFont="1" applyBorder="1" applyAlignment="1" applyProtection="1">
      <alignment horizontal="center"/>
    </xf>
    <xf numFmtId="166" fontId="1" fillId="0" borderId="2" xfId="13" quotePrefix="1" applyFont="1" applyBorder="1" applyAlignment="1" applyProtection="1">
      <alignment horizontal="center"/>
    </xf>
    <xf numFmtId="0" fontId="1" fillId="0" borderId="1" xfId="12" quotePrefix="1" applyFont="1" applyBorder="1" applyAlignment="1" applyProtection="1">
      <alignment horizontal="centerContinuous" vertical="center"/>
    </xf>
    <xf numFmtId="0" fontId="1" fillId="0" borderId="2" xfId="12" quotePrefix="1" applyFont="1" applyBorder="1" applyAlignment="1" applyProtection="1">
      <alignment horizontal="center" vertical="center"/>
    </xf>
    <xf numFmtId="0" fontId="1" fillId="0" borderId="8" xfId="12" applyFont="1" applyBorder="1" applyAlignment="1" applyProtection="1">
      <alignment horizontal="centerContinuous" vertical="center"/>
    </xf>
    <xf numFmtId="0" fontId="2" fillId="0" borderId="8" xfId="12" applyBorder="1" applyAlignment="1">
      <alignment horizontal="centerContinuous" vertical="center"/>
    </xf>
    <xf numFmtId="0" fontId="1" fillId="0" borderId="0" xfId="12" applyFont="1" applyBorder="1" applyAlignment="1" applyProtection="1">
      <alignment horizontal="center" vertical="center"/>
    </xf>
    <xf numFmtId="0" fontId="1" fillId="0" borderId="0" xfId="12" quotePrefix="1" applyFont="1" applyBorder="1" applyAlignment="1" applyProtection="1">
      <alignment horizontal="center" vertical="center"/>
    </xf>
    <xf numFmtId="165" fontId="1" fillId="0" borderId="2" xfId="6" applyFont="1" applyBorder="1" applyAlignment="1" applyProtection="1">
      <alignment horizontal="center"/>
    </xf>
    <xf numFmtId="165" fontId="1" fillId="0" borderId="10" xfId="6" applyFont="1" applyBorder="1" applyAlignment="1" applyProtection="1">
      <alignment horizontal="center"/>
    </xf>
    <xf numFmtId="165" fontId="1" fillId="0" borderId="0" xfId="6" applyFont="1" applyBorder="1" applyAlignment="1" applyProtection="1">
      <alignment horizontal="center"/>
    </xf>
    <xf numFmtId="37" fontId="2" fillId="0" borderId="0" xfId="17" applyFont="1" applyBorder="1" applyAlignment="1">
      <alignment vertical="top"/>
    </xf>
    <xf numFmtId="166" fontId="2" fillId="0" borderId="0" xfId="14" applyFont="1" applyAlignment="1">
      <alignment horizontal="centerContinuous"/>
    </xf>
    <xf numFmtId="166" fontId="2" fillId="0" borderId="0" xfId="14" applyFont="1"/>
    <xf numFmtId="166" fontId="2" fillId="0" borderId="0" xfId="14" applyFont="1" applyAlignment="1">
      <alignment vertical="top"/>
    </xf>
    <xf numFmtId="166" fontId="2" fillId="0" borderId="0" xfId="14" applyFont="1" applyBorder="1" applyAlignment="1">
      <alignment vertical="top"/>
    </xf>
    <xf numFmtId="165" fontId="2" fillId="0" borderId="0" xfId="16" applyFont="1" applyBorder="1"/>
    <xf numFmtId="165" fontId="2" fillId="0" borderId="0" xfId="19" applyFont="1" applyFill="1" applyAlignment="1" applyProtection="1">
      <alignment horizontal="center"/>
      <protection locked="0"/>
    </xf>
    <xf numFmtId="165" fontId="2" fillId="0" borderId="0" xfId="19" applyFill="1" applyAlignment="1" applyProtection="1">
      <alignment horizontal="centerContinuous" vertical="top"/>
      <protection locked="0"/>
    </xf>
    <xf numFmtId="179" fontId="2" fillId="0" borderId="0" xfId="20" applyNumberFormat="1" applyFont="1" applyFill="1" applyAlignment="1" applyProtection="1">
      <alignment horizontal="center"/>
      <protection locked="0"/>
    </xf>
    <xf numFmtId="177" fontId="2" fillId="0" borderId="0" xfId="19" applyNumberFormat="1" applyFont="1" applyFill="1" applyAlignment="1" applyProtection="1">
      <alignment horizontal="center"/>
      <protection locked="0"/>
    </xf>
    <xf numFmtId="174" fontId="2" fillId="0" borderId="0" xfId="10" applyNumberFormat="1" applyAlignment="1">
      <alignment vertical="top"/>
    </xf>
    <xf numFmtId="165" fontId="3" fillId="0" borderId="0" xfId="9" applyFont="1" applyBorder="1" applyAlignment="1">
      <alignment horizontal="right" vertical="center"/>
    </xf>
    <xf numFmtId="166" fontId="4" fillId="0" borderId="0" xfId="13" applyFont="1" applyBorder="1" applyAlignment="1">
      <alignment horizontal="centerContinuous"/>
    </xf>
    <xf numFmtId="166" fontId="2" fillId="0" borderId="0" xfId="13" applyBorder="1" applyAlignment="1" applyProtection="1">
      <alignment horizontal="left"/>
    </xf>
    <xf numFmtId="165" fontId="2" fillId="0" borderId="0" xfId="15" applyAlignment="1">
      <alignment horizontal="right" vertical="center"/>
    </xf>
    <xf numFmtId="165" fontId="2" fillId="0" borderId="0" xfId="15" applyBorder="1" applyAlignment="1">
      <alignment horizontal="center"/>
    </xf>
    <xf numFmtId="39" fontId="2" fillId="0" borderId="0" xfId="10" applyFont="1"/>
    <xf numFmtId="167" fontId="2" fillId="0" borderId="0" xfId="16" applyNumberFormat="1" applyBorder="1" applyAlignment="1" applyProtection="1">
      <alignment vertical="top"/>
    </xf>
    <xf numFmtId="37" fontId="1" fillId="0" borderId="10" xfId="17" applyFont="1" applyBorder="1" applyAlignment="1" applyProtection="1">
      <alignment horizontal="center"/>
    </xf>
    <xf numFmtId="37" fontId="1" fillId="0" borderId="0" xfId="17" applyFont="1" applyBorder="1" applyAlignment="1">
      <alignment horizontal="center" vertical="top"/>
    </xf>
    <xf numFmtId="165" fontId="2" fillId="0" borderId="0" xfId="16" applyBorder="1" applyAlignment="1" applyProtection="1">
      <alignment horizontal="center"/>
    </xf>
    <xf numFmtId="165" fontId="2" fillId="0" borderId="0" xfId="16" applyBorder="1" applyAlignment="1" applyProtection="1">
      <alignment horizontal="fill"/>
    </xf>
    <xf numFmtId="180" fontId="2" fillId="0" borderId="0" xfId="16" applyNumberFormat="1" applyBorder="1"/>
    <xf numFmtId="167" fontId="2" fillId="0" borderId="0" xfId="16" applyNumberFormat="1" applyBorder="1" applyProtection="1"/>
    <xf numFmtId="165" fontId="2" fillId="0" borderId="0" xfId="4" applyBorder="1" applyAlignment="1" applyProtection="1">
      <alignment horizontal="left"/>
    </xf>
    <xf numFmtId="165" fontId="2" fillId="0" borderId="0" xfId="4" applyBorder="1" applyAlignment="1">
      <alignment vertical="center"/>
    </xf>
    <xf numFmtId="37" fontId="4" fillId="0" borderId="0" xfId="17" applyFont="1" applyBorder="1"/>
    <xf numFmtId="37" fontId="2" fillId="0" borderId="0" xfId="17" applyFont="1" applyBorder="1"/>
    <xf numFmtId="37" fontId="2" fillId="0" borderId="0" xfId="17" applyFont="1" applyBorder="1" applyAlignment="1">
      <alignment vertical="center"/>
    </xf>
    <xf numFmtId="37" fontId="1" fillId="0" borderId="1" xfId="17" applyFont="1" applyBorder="1"/>
    <xf numFmtId="37" fontId="10" fillId="0" borderId="0" xfId="17" applyFont="1" applyAlignment="1">
      <alignment horizontal="center"/>
    </xf>
    <xf numFmtId="37" fontId="10" fillId="0" borderId="3" xfId="17" applyFont="1" applyBorder="1"/>
    <xf numFmtId="37" fontId="10" fillId="0" borderId="0" xfId="17" applyFont="1" applyBorder="1"/>
    <xf numFmtId="37" fontId="10" fillId="0" borderId="0" xfId="17" applyFont="1" applyBorder="1" applyAlignment="1">
      <alignment horizontal="center"/>
    </xf>
    <xf numFmtId="0" fontId="2" fillId="0" borderId="0" xfId="21"/>
    <xf numFmtId="180" fontId="2" fillId="0" borderId="0" xfId="21" applyNumberFormat="1" applyFont="1" applyFill="1" applyBorder="1" applyAlignment="1">
      <alignment horizontal="center"/>
    </xf>
    <xf numFmtId="166" fontId="10" fillId="0" borderId="0" xfId="11" applyFont="1"/>
    <xf numFmtId="180" fontId="2" fillId="0" borderId="0" xfId="21" applyNumberFormat="1" applyFill="1" applyBorder="1" applyAlignment="1">
      <alignment horizontal="center" vertical="top"/>
    </xf>
    <xf numFmtId="166" fontId="2" fillId="0" borderId="0" xfId="5" applyFill="1" applyBorder="1" applyAlignment="1">
      <alignment vertical="top"/>
    </xf>
    <xf numFmtId="166" fontId="2" fillId="0" borderId="0" xfId="5" applyFill="1"/>
    <xf numFmtId="166" fontId="2" fillId="0" borderId="0" xfId="5" applyFill="1" applyAlignment="1" applyProtection="1">
      <alignment horizontal="left"/>
    </xf>
    <xf numFmtId="0" fontId="2" fillId="0" borderId="0" xfId="21" applyFont="1" applyAlignment="1">
      <alignment vertical="top"/>
    </xf>
    <xf numFmtId="0" fontId="2" fillId="0" borderId="0" xfId="21" applyFont="1" applyBorder="1" applyAlignment="1">
      <alignment vertical="top"/>
    </xf>
    <xf numFmtId="0" fontId="2" fillId="0" borderId="0" xfId="21" applyFont="1" applyFill="1" applyBorder="1" applyAlignment="1">
      <alignment vertical="top"/>
    </xf>
    <xf numFmtId="166" fontId="2" fillId="0" borderId="0" xfId="14" applyFont="1" applyBorder="1"/>
    <xf numFmtId="0" fontId="2" fillId="0" borderId="0" xfId="21" applyBorder="1"/>
    <xf numFmtId="0" fontId="2" fillId="0" borderId="0" xfId="21" applyAlignment="1">
      <alignment horizontal="right"/>
    </xf>
    <xf numFmtId="165" fontId="3" fillId="0" borderId="0" xfId="4" applyFont="1" applyFill="1" applyBorder="1" applyAlignment="1">
      <alignment textRotation="180"/>
    </xf>
    <xf numFmtId="191" fontId="2" fillId="0" borderId="0" xfId="15" applyNumberFormat="1" applyBorder="1" applyAlignment="1">
      <alignment horizontal="right"/>
    </xf>
    <xf numFmtId="191" fontId="2" fillId="0" borderId="2" xfId="15" applyNumberFormat="1" applyBorder="1" applyAlignment="1">
      <alignment horizontal="right"/>
    </xf>
    <xf numFmtId="191" fontId="2" fillId="0" borderId="0" xfId="3" applyNumberFormat="1" applyBorder="1" applyAlignment="1" applyProtection="1">
      <alignment horizontal="right" wrapText="1"/>
    </xf>
    <xf numFmtId="166" fontId="3" fillId="0" borderId="0" xfId="14" applyFont="1" applyBorder="1" applyAlignment="1">
      <alignment horizontal="right" vertical="center"/>
    </xf>
    <xf numFmtId="180" fontId="2" fillId="0" borderId="0" xfId="10" applyNumberFormat="1" applyBorder="1" applyAlignment="1" applyProtection="1">
      <alignment horizontal="center"/>
    </xf>
    <xf numFmtId="39" fontId="2" fillId="0" borderId="0" xfId="10" applyFill="1" applyBorder="1"/>
    <xf numFmtId="39" fontId="1" fillId="0" borderId="2" xfId="10" applyFont="1" applyFill="1" applyBorder="1" applyAlignment="1" applyProtection="1">
      <alignment horizontal="center"/>
    </xf>
    <xf numFmtId="39" fontId="1" fillId="0" borderId="0" xfId="10" applyFont="1" applyFill="1" applyBorder="1" applyAlignment="1" applyProtection="1">
      <alignment horizontal="center" vertical="center"/>
    </xf>
    <xf numFmtId="165" fontId="3" fillId="0" borderId="0" xfId="19" applyFont="1" applyAlignment="1" applyProtection="1">
      <alignment horizontal="left" vertical="center"/>
      <protection locked="0"/>
    </xf>
    <xf numFmtId="165" fontId="3" fillId="0" borderId="0" xfId="19" applyFont="1" applyAlignment="1" applyProtection="1">
      <alignment horizontal="right" vertical="center"/>
      <protection locked="0"/>
    </xf>
    <xf numFmtId="165" fontId="7" fillId="0" borderId="0" xfId="19" applyFont="1" applyProtection="1">
      <protection locked="0"/>
    </xf>
    <xf numFmtId="165" fontId="7" fillId="0" borderId="0" xfId="19" quotePrefix="1" applyFont="1" applyProtection="1">
      <protection locked="0"/>
    </xf>
    <xf numFmtId="165" fontId="1" fillId="0" borderId="6" xfId="19" applyFont="1" applyBorder="1" applyAlignment="1" applyProtection="1">
      <alignment horizontal="center"/>
      <protection locked="0"/>
    </xf>
    <xf numFmtId="165" fontId="2" fillId="0" borderId="5" xfId="19" applyFont="1" applyBorder="1" applyProtection="1">
      <protection locked="0"/>
    </xf>
    <xf numFmtId="165" fontId="2" fillId="0" borderId="0" xfId="4" applyFill="1" applyBorder="1"/>
    <xf numFmtId="166" fontId="2" fillId="0" borderId="0" xfId="15" applyNumberFormat="1" applyFont="1" applyFill="1" applyBorder="1" applyAlignment="1" applyProtection="1">
      <alignment horizontal="right"/>
    </xf>
    <xf numFmtId="171" fontId="2" fillId="0" borderId="0" xfId="15" applyNumberFormat="1" applyFill="1" applyBorder="1" applyAlignment="1" applyProtection="1">
      <alignment horizontal="right"/>
    </xf>
    <xf numFmtId="166" fontId="2" fillId="0" borderId="0" xfId="5" applyFill="1" applyBorder="1"/>
    <xf numFmtId="165" fontId="2" fillId="2" borderId="0" xfId="4" applyFill="1" applyBorder="1"/>
    <xf numFmtId="166" fontId="2" fillId="0" borderId="0" xfId="11" applyFill="1" applyAlignment="1">
      <alignment vertical="top"/>
    </xf>
    <xf numFmtId="191" fontId="2" fillId="0" borderId="0" xfId="15" applyNumberFormat="1" applyFont="1" applyFill="1" applyBorder="1" applyAlignment="1" applyProtection="1">
      <alignment horizontal="right" wrapText="1"/>
    </xf>
    <xf numFmtId="165" fontId="3" fillId="0" borderId="0" xfId="16" applyFont="1" applyBorder="1" applyAlignment="1">
      <alignment horizontal="right"/>
    </xf>
    <xf numFmtId="166" fontId="3" fillId="0" borderId="0" xfId="5" applyFont="1" applyAlignment="1">
      <alignment horizontal="right" vertical="center"/>
    </xf>
    <xf numFmtId="166" fontId="3" fillId="0" borderId="0" xfId="14" applyFont="1" applyBorder="1" applyAlignment="1">
      <alignment horizontal="left" vertical="center"/>
    </xf>
    <xf numFmtId="165" fontId="3" fillId="0" borderId="0" xfId="6" quotePrefix="1" applyFont="1" applyAlignment="1">
      <alignment horizontal="right" vertical="center"/>
    </xf>
    <xf numFmtId="165" fontId="3" fillId="0" borderId="2" xfId="15" applyFont="1" applyBorder="1" applyAlignment="1" applyProtection="1">
      <alignment horizontal="right" vertical="center" textRotation="180"/>
    </xf>
    <xf numFmtId="165" fontId="3" fillId="0" borderId="0" xfId="15" applyFont="1" applyBorder="1" applyAlignment="1" applyProtection="1">
      <alignment horizontal="right" vertical="center" textRotation="180"/>
    </xf>
    <xf numFmtId="2" fontId="3" fillId="0" borderId="0" xfId="15" applyNumberFormat="1" applyFont="1" applyBorder="1" applyAlignment="1" applyProtection="1">
      <alignment horizontal="left" vertical="center" textRotation="180" wrapText="1"/>
    </xf>
    <xf numFmtId="165" fontId="3" fillId="0" borderId="0" xfId="15" applyFont="1" applyBorder="1" applyAlignment="1">
      <alignment horizontal="center" textRotation="180"/>
    </xf>
    <xf numFmtId="172" fontId="2" fillId="0" borderId="0" xfId="14" applyNumberFormat="1" applyFont="1" applyFill="1" applyBorder="1" applyAlignment="1">
      <alignment vertical="top"/>
    </xf>
    <xf numFmtId="172" fontId="2" fillId="0" borderId="0" xfId="14" applyNumberFormat="1" applyFont="1" applyFill="1" applyBorder="1" applyAlignment="1">
      <alignment horizontal="center" vertical="top" wrapText="1"/>
    </xf>
    <xf numFmtId="180" fontId="2" fillId="0" borderId="0" xfId="12" applyNumberFormat="1" applyFill="1" applyBorder="1" applyAlignment="1" applyProtection="1">
      <alignment horizontal="center"/>
    </xf>
    <xf numFmtId="39" fontId="2" fillId="0" borderId="0" xfId="10" applyFill="1" applyAlignment="1"/>
    <xf numFmtId="166" fontId="2" fillId="0" borderId="0" xfId="5" applyFill="1" applyAlignment="1">
      <alignment horizontal="centerContinuous"/>
    </xf>
    <xf numFmtId="166" fontId="2" fillId="0" borderId="0" xfId="5" applyFill="1" applyBorder="1" applyAlignment="1">
      <alignment horizontal="centerContinuous" vertical="top"/>
    </xf>
    <xf numFmtId="166" fontId="1" fillId="0" borderId="2" xfId="5" applyFont="1" applyFill="1" applyBorder="1" applyAlignment="1" applyProtection="1">
      <alignment horizontal="center"/>
    </xf>
    <xf numFmtId="166" fontId="1" fillId="0" borderId="0" xfId="5" applyFont="1" applyFill="1" applyBorder="1" applyAlignment="1" applyProtection="1">
      <alignment horizontal="center"/>
    </xf>
    <xf numFmtId="166" fontId="1" fillId="0" borderId="6" xfId="5" applyFont="1" applyFill="1" applyBorder="1" applyAlignment="1" applyProtection="1">
      <alignment horizontal="center" vertical="top"/>
    </xf>
    <xf numFmtId="166" fontId="2" fillId="0" borderId="0" xfId="5" applyFill="1" applyProtection="1"/>
    <xf numFmtId="181" fontId="2" fillId="0" borderId="0" xfId="3" applyNumberFormat="1" applyFill="1" applyBorder="1" applyAlignment="1" applyProtection="1">
      <alignment horizontal="right" wrapText="1"/>
    </xf>
    <xf numFmtId="181" fontId="2" fillId="0" borderId="0" xfId="3" applyNumberFormat="1" applyFill="1" applyBorder="1" applyAlignment="1" applyProtection="1">
      <alignment horizontal="center" wrapText="1"/>
    </xf>
    <xf numFmtId="181" fontId="2" fillId="0" borderId="0" xfId="15" applyNumberFormat="1" applyFill="1" applyBorder="1" applyAlignment="1" applyProtection="1">
      <alignment horizontal="right" wrapText="1"/>
    </xf>
    <xf numFmtId="165" fontId="2" fillId="0" borderId="0" xfId="4" applyFill="1" applyBorder="1" applyAlignment="1"/>
    <xf numFmtId="37" fontId="10" fillId="0" borderId="0" xfId="17" applyFont="1" applyFill="1" applyBorder="1"/>
    <xf numFmtId="187" fontId="2" fillId="0" borderId="0" xfId="17" applyNumberFormat="1" applyFont="1" applyFill="1" applyBorder="1" applyAlignment="1">
      <alignment horizontal="center" vertical="top" wrapText="1"/>
    </xf>
    <xf numFmtId="165" fontId="2" fillId="0" borderId="3" xfId="15" applyFont="1" applyFill="1" applyBorder="1" applyAlignment="1" applyProtection="1">
      <alignment horizontal="left"/>
    </xf>
    <xf numFmtId="165" fontId="2" fillId="0" borderId="0" xfId="15" applyFill="1"/>
    <xf numFmtId="165" fontId="1" fillId="0" borderId="3" xfId="15" applyFont="1" applyFill="1" applyBorder="1" applyAlignment="1" applyProtection="1">
      <alignment horizontal="left"/>
    </xf>
    <xf numFmtId="191" fontId="2" fillId="0" borderId="0" xfId="15" applyNumberFormat="1" applyFill="1" applyBorder="1" applyAlignment="1" applyProtection="1">
      <alignment horizontal="right" wrapText="1"/>
    </xf>
    <xf numFmtId="191" fontId="2" fillId="0" borderId="0" xfId="15" applyNumberFormat="1" applyFont="1" applyFill="1" applyBorder="1" applyAlignment="1" applyProtection="1">
      <alignment horizontal="center" wrapText="1"/>
    </xf>
    <xf numFmtId="191" fontId="2" fillId="0" borderId="0" xfId="15" applyNumberFormat="1" applyFill="1" applyBorder="1" applyAlignment="1" applyProtection="1">
      <alignment horizontal="center" wrapText="1"/>
    </xf>
    <xf numFmtId="165" fontId="2" fillId="0" borderId="5" xfId="15" applyFont="1" applyFill="1" applyBorder="1" applyAlignment="1" applyProtection="1">
      <alignment horizontal="left" vertical="top"/>
    </xf>
    <xf numFmtId="39" fontId="3" fillId="0" borderId="0" xfId="10" applyFont="1" applyBorder="1" applyAlignment="1" applyProtection="1">
      <alignment horizontal="left" vertical="center"/>
    </xf>
    <xf numFmtId="39" fontId="4" fillId="0" borderId="0" xfId="10" quotePrefix="1" applyFont="1" applyBorder="1" applyAlignment="1" applyProtection="1">
      <alignment horizontal="centerContinuous" vertical="center"/>
    </xf>
    <xf numFmtId="174" fontId="2" fillId="0" borderId="0" xfId="10" applyNumberFormat="1" applyFill="1" applyAlignment="1">
      <alignment vertical="top"/>
    </xf>
    <xf numFmtId="39" fontId="2" fillId="0" borderId="0" xfId="10" applyFill="1" applyAlignment="1">
      <alignment vertical="top"/>
    </xf>
    <xf numFmtId="187" fontId="2" fillId="0" borderId="0" xfId="17" quotePrefix="1" applyNumberFormat="1" applyFont="1" applyFill="1" applyBorder="1" applyAlignment="1">
      <alignment horizontal="center" vertical="top" wrapText="1"/>
    </xf>
    <xf numFmtId="166" fontId="2" fillId="0" borderId="0" xfId="5" applyFill="1" applyBorder="1" applyAlignment="1" applyProtection="1">
      <alignment horizontal="left"/>
    </xf>
    <xf numFmtId="185" fontId="2" fillId="0" borderId="0" xfId="11" applyNumberFormat="1" applyFont="1" applyBorder="1" applyAlignment="1" applyProtection="1">
      <alignment horizontal="center"/>
    </xf>
    <xf numFmtId="185" fontId="2" fillId="0" borderId="0" xfId="11" applyNumberFormat="1" applyFont="1" applyFill="1" applyBorder="1" applyAlignment="1" applyProtection="1">
      <alignment horizontal="center"/>
    </xf>
    <xf numFmtId="186" fontId="2" fillId="0" borderId="0" xfId="11" applyNumberFormat="1" applyFont="1" applyBorder="1" applyAlignment="1" applyProtection="1">
      <alignment horizontal="center"/>
    </xf>
    <xf numFmtId="186" fontId="2" fillId="0" borderId="0" xfId="11" applyNumberFormat="1" applyFont="1" applyFill="1" applyBorder="1" applyAlignment="1" applyProtection="1">
      <alignment horizontal="center"/>
    </xf>
    <xf numFmtId="0" fontId="2" fillId="0" borderId="4" xfId="12" applyFont="1" applyBorder="1" applyAlignment="1" applyProtection="1">
      <alignment horizontal="center" vertical="center"/>
    </xf>
    <xf numFmtId="0" fontId="2" fillId="0" borderId="0" xfId="12" applyBorder="1"/>
    <xf numFmtId="0" fontId="2" fillId="0" borderId="0" xfId="12" applyFont="1" applyBorder="1"/>
    <xf numFmtId="0" fontId="2" fillId="0" borderId="0" xfId="12" applyFont="1" applyBorder="1" applyAlignment="1">
      <alignment horizontal="centerContinuous"/>
    </xf>
    <xf numFmtId="0" fontId="2" fillId="0" borderId="0" xfId="12" applyFont="1" applyBorder="1" applyAlignment="1">
      <alignment horizontal="centerContinuous" vertical="top"/>
    </xf>
    <xf numFmtId="165" fontId="1" fillId="0" borderId="2" xfId="4" applyFont="1" applyBorder="1" applyAlignment="1">
      <alignment horizontal="left"/>
    </xf>
    <xf numFmtId="165" fontId="13" fillId="0" borderId="3" xfId="4" applyFont="1" applyBorder="1" applyAlignment="1" applyProtection="1">
      <alignment horizontal="left"/>
    </xf>
    <xf numFmtId="165" fontId="13" fillId="0" borderId="3" xfId="4" applyFont="1" applyFill="1" applyBorder="1" applyAlignment="1" applyProtection="1">
      <alignment horizontal="left" vertical="center"/>
    </xf>
    <xf numFmtId="165" fontId="2" fillId="2" borderId="0" xfId="15" applyFill="1" applyBorder="1"/>
    <xf numFmtId="165" fontId="2" fillId="2" borderId="0" xfId="15" applyFill="1"/>
    <xf numFmtId="166" fontId="1" fillId="0" borderId="6" xfId="5" applyFont="1" applyBorder="1" applyAlignment="1">
      <alignment horizontal="center"/>
    </xf>
    <xf numFmtId="165" fontId="1" fillId="0" borderId="0" xfId="6" applyFont="1" applyBorder="1" applyAlignment="1">
      <alignment horizontal="center" vertical="top"/>
    </xf>
    <xf numFmtId="165" fontId="1" fillId="0" borderId="4" xfId="6" applyFont="1" applyBorder="1" applyAlignment="1" applyProtection="1">
      <alignment horizontal="center" vertical="top"/>
    </xf>
    <xf numFmtId="165" fontId="1" fillId="0" borderId="0" xfId="6" applyFont="1" applyBorder="1" applyAlignment="1" applyProtection="1">
      <alignment horizontal="center" vertical="top"/>
    </xf>
    <xf numFmtId="165" fontId="3" fillId="0" borderId="1" xfId="16" quotePrefix="1" applyFont="1" applyBorder="1" applyAlignment="1" applyProtection="1">
      <alignment horizontal="center" vertical="top"/>
    </xf>
    <xf numFmtId="165" fontId="1" fillId="0" borderId="3" xfId="16" applyFont="1" applyBorder="1" applyAlignment="1">
      <alignment horizontal="center"/>
    </xf>
    <xf numFmtId="165" fontId="1" fillId="0" borderId="3" xfId="16" applyFont="1" applyBorder="1" applyAlignment="1" applyProtection="1">
      <alignment horizontal="center"/>
    </xf>
    <xf numFmtId="165" fontId="1" fillId="0" borderId="5" xfId="16" applyFont="1" applyBorder="1" applyAlignment="1">
      <alignment horizontal="center" vertical="top"/>
    </xf>
    <xf numFmtId="165" fontId="6" fillId="0" borderId="0" xfId="9" applyFont="1" applyBorder="1" applyAlignment="1">
      <alignment horizontal="left" vertical="center"/>
    </xf>
    <xf numFmtId="165" fontId="9" fillId="0" borderId="0" xfId="9" applyFont="1" applyBorder="1"/>
    <xf numFmtId="165" fontId="6" fillId="0" borderId="0" xfId="9" applyFont="1" applyBorder="1" applyAlignment="1">
      <alignment horizontal="right" vertical="center"/>
    </xf>
    <xf numFmtId="165" fontId="6" fillId="0" borderId="0" xfId="9" applyFont="1" applyBorder="1" applyAlignment="1" applyProtection="1">
      <alignment horizontal="centerContinuous" vertical="center"/>
    </xf>
    <xf numFmtId="165" fontId="6" fillId="0" borderId="0" xfId="9" applyFont="1" applyBorder="1" applyAlignment="1">
      <alignment horizontal="centerContinuous" vertical="center"/>
    </xf>
    <xf numFmtId="165" fontId="6" fillId="0" borderId="0" xfId="9" applyFont="1" applyBorder="1" applyAlignment="1" applyProtection="1">
      <alignment horizontal="centerContinuous" vertical="top"/>
    </xf>
    <xf numFmtId="165" fontId="9" fillId="0" borderId="11" xfId="9" applyFont="1" applyBorder="1"/>
    <xf numFmtId="165" fontId="6" fillId="0" borderId="9" xfId="9" applyFont="1" applyBorder="1" applyAlignment="1">
      <alignment horizontal="centerContinuous"/>
    </xf>
    <xf numFmtId="165" fontId="9" fillId="0" borderId="2" xfId="9" applyFont="1" applyBorder="1" applyAlignment="1">
      <alignment vertical="top"/>
    </xf>
    <xf numFmtId="175" fontId="9" fillId="0" borderId="2" xfId="9" applyNumberFormat="1" applyFont="1" applyFill="1" applyBorder="1" applyAlignment="1" applyProtection="1">
      <alignment horizontal="center" vertical="top"/>
    </xf>
    <xf numFmtId="165" fontId="1" fillId="0" borderId="0" xfId="9" applyFont="1" applyBorder="1" applyAlignment="1">
      <alignment horizontal="centerContinuous" vertical="center"/>
    </xf>
    <xf numFmtId="165" fontId="2" fillId="0" borderId="3" xfId="9" applyFont="1" applyBorder="1" applyAlignment="1">
      <alignment horizontal="centerContinuous"/>
    </xf>
    <xf numFmtId="165" fontId="2" fillId="0" borderId="0" xfId="6" applyBorder="1" applyAlignment="1"/>
    <xf numFmtId="169" fontId="2" fillId="0" borderId="0" xfId="6" applyNumberFormat="1" applyBorder="1" applyAlignment="1" applyProtection="1"/>
    <xf numFmtId="165" fontId="2" fillId="3" borderId="0" xfId="4" applyFill="1" applyBorder="1"/>
    <xf numFmtId="186" fontId="19" fillId="0" borderId="0" xfId="11" applyNumberFormat="1" applyFont="1" applyFill="1" applyBorder="1" applyAlignment="1" applyProtection="1">
      <alignment horizontal="center"/>
    </xf>
    <xf numFmtId="180" fontId="2" fillId="0" borderId="0" xfId="11" applyNumberFormat="1" applyFont="1" applyFill="1" applyBorder="1" applyAlignment="1" applyProtection="1">
      <alignment horizontal="center"/>
    </xf>
    <xf numFmtId="185" fontId="19" fillId="0" borderId="0" xfId="11" applyNumberFormat="1" applyFont="1" applyFill="1" applyBorder="1" applyAlignment="1" applyProtection="1">
      <alignment horizontal="center"/>
    </xf>
    <xf numFmtId="181" fontId="2" fillId="0" borderId="4" xfId="3" applyNumberFormat="1" applyFill="1" applyBorder="1" applyAlignment="1" applyProtection="1">
      <alignment horizontal="right" wrapText="1"/>
    </xf>
    <xf numFmtId="181" fontId="2" fillId="0" borderId="4" xfId="15" applyNumberFormat="1" applyFill="1" applyBorder="1" applyAlignment="1" applyProtection="1">
      <alignment horizontal="right" wrapText="1"/>
    </xf>
    <xf numFmtId="166" fontId="2" fillId="0" borderId="4" xfId="15" applyNumberFormat="1" applyFont="1" applyFill="1" applyBorder="1" applyAlignment="1" applyProtection="1">
      <alignment horizontal="right"/>
    </xf>
    <xf numFmtId="171" fontId="2" fillId="0" borderId="4" xfId="15" applyNumberFormat="1" applyFill="1" applyBorder="1" applyAlignment="1" applyProtection="1">
      <alignment horizontal="right"/>
    </xf>
    <xf numFmtId="181" fontId="2" fillId="0" borderId="6" xfId="15" applyNumberFormat="1" applyFill="1" applyBorder="1" applyAlignment="1" applyProtection="1">
      <alignment horizontal="right" wrapText="1"/>
    </xf>
    <xf numFmtId="181" fontId="2" fillId="0" borderId="7" xfId="15" applyNumberFormat="1" applyFill="1" applyBorder="1" applyAlignment="1" applyProtection="1">
      <alignment horizontal="right" wrapText="1"/>
    </xf>
    <xf numFmtId="37" fontId="2" fillId="0" borderId="0" xfId="17" applyFont="1" applyBorder="1" applyAlignment="1">
      <alignment horizontal="right" vertical="center"/>
    </xf>
    <xf numFmtId="185" fontId="2" fillId="0" borderId="4" xfId="11" applyNumberFormat="1" applyFont="1" applyFill="1" applyBorder="1" applyAlignment="1" applyProtection="1">
      <alignment horizontal="center"/>
    </xf>
    <xf numFmtId="186" fontId="2" fillId="0" borderId="4" xfId="11" applyNumberFormat="1" applyFont="1" applyFill="1" applyBorder="1" applyAlignment="1" applyProtection="1">
      <alignment horizontal="center"/>
    </xf>
    <xf numFmtId="186" fontId="19" fillId="0" borderId="4" xfId="11" applyNumberFormat="1" applyFont="1" applyFill="1" applyBorder="1" applyAlignment="1" applyProtection="1">
      <alignment horizontal="center"/>
    </xf>
    <xf numFmtId="185" fontId="19" fillId="0" borderId="4" xfId="11" applyNumberFormat="1" applyFont="1" applyFill="1" applyBorder="1" applyAlignment="1" applyProtection="1">
      <alignment horizontal="center"/>
    </xf>
    <xf numFmtId="186" fontId="2" fillId="0" borderId="6" xfId="11" applyNumberFormat="1" applyFont="1" applyFill="1" applyBorder="1" applyAlignment="1" applyProtection="1">
      <alignment horizontal="center"/>
    </xf>
    <xf numFmtId="39" fontId="2" fillId="0" borderId="0" xfId="10" applyBorder="1" applyAlignment="1"/>
    <xf numFmtId="175" fontId="2" fillId="0" borderId="0" xfId="9" applyNumberFormat="1" applyFont="1" applyBorder="1" applyAlignment="1" applyProtection="1">
      <alignment horizontal="center"/>
    </xf>
    <xf numFmtId="175" fontId="2" fillId="0" borderId="4" xfId="9" applyNumberFormat="1" applyFont="1" applyBorder="1" applyAlignment="1" applyProtection="1">
      <alignment horizontal="center"/>
    </xf>
    <xf numFmtId="165" fontId="21" fillId="0" borderId="0" xfId="4" applyFont="1" applyBorder="1"/>
    <xf numFmtId="165" fontId="21" fillId="0" borderId="0" xfId="4" applyFont="1" applyBorder="1" applyAlignment="1">
      <alignment vertical="center"/>
    </xf>
    <xf numFmtId="165" fontId="21" fillId="0" borderId="0" xfId="4" applyFont="1" applyFill="1" applyBorder="1"/>
    <xf numFmtId="165" fontId="1" fillId="0" borderId="2" xfId="4" applyFont="1" applyFill="1" applyBorder="1" applyAlignment="1">
      <alignment horizontal="left"/>
    </xf>
    <xf numFmtId="166" fontId="2" fillId="0" borderId="0" xfId="4" applyNumberFormat="1" applyFill="1" applyBorder="1" applyProtection="1"/>
    <xf numFmtId="165" fontId="21" fillId="0" borderId="0" xfId="16" applyFont="1" applyBorder="1" applyAlignment="1">
      <alignment vertical="top"/>
    </xf>
    <xf numFmtId="166" fontId="1" fillId="0" borderId="1" xfId="5" applyFont="1" applyBorder="1" applyAlignment="1">
      <alignment horizontal="center"/>
    </xf>
    <xf numFmtId="166" fontId="1" fillId="0" borderId="5" xfId="5" applyFont="1" applyBorder="1" applyAlignment="1">
      <alignment horizontal="center"/>
    </xf>
    <xf numFmtId="37" fontId="21" fillId="0" borderId="0" xfId="17" applyFont="1" applyBorder="1" applyAlignment="1">
      <alignment horizontal="right" vertical="center"/>
    </xf>
    <xf numFmtId="0" fontId="1" fillId="0" borderId="0" xfId="17" applyNumberFormat="1" applyFont="1" applyBorder="1" applyAlignment="1" applyProtection="1">
      <alignment horizontal="right" vertical="top"/>
    </xf>
    <xf numFmtId="180" fontId="2" fillId="0" borderId="4" xfId="12" applyNumberFormat="1" applyFill="1" applyBorder="1" applyAlignment="1" applyProtection="1">
      <alignment horizontal="center"/>
    </xf>
    <xf numFmtId="165" fontId="2" fillId="0" borderId="0" xfId="8" applyFont="1" applyFill="1"/>
    <xf numFmtId="165" fontId="21" fillId="0" borderId="0" xfId="16" applyFont="1"/>
    <xf numFmtId="165" fontId="1" fillId="0" borderId="2" xfId="16" applyFont="1" applyBorder="1" applyAlignment="1" applyProtection="1">
      <alignment horizontal="center"/>
    </xf>
    <xf numFmtId="165" fontId="1" fillId="0" borderId="0" xfId="19" applyFont="1" applyBorder="1" applyAlignment="1" applyProtection="1">
      <alignment horizontal="center"/>
      <protection locked="0"/>
    </xf>
    <xf numFmtId="165" fontId="3" fillId="0" borderId="0" xfId="19" applyFont="1" applyBorder="1" applyAlignment="1" applyProtection="1">
      <alignment horizontal="left" vertical="center"/>
      <protection locked="0"/>
    </xf>
    <xf numFmtId="0" fontId="2" fillId="0" borderId="0" xfId="21" applyBorder="1" applyAlignment="1">
      <alignment horizontal="center"/>
    </xf>
    <xf numFmtId="0" fontId="14" fillId="0" borderId="0" xfId="21" applyFont="1" applyBorder="1" applyAlignment="1">
      <alignment horizontal="center" vertical="top" wrapText="1"/>
    </xf>
    <xf numFmtId="0" fontId="14" fillId="0" borderId="0" xfId="21" applyFont="1" applyBorder="1" applyAlignment="1">
      <alignment horizontal="center" wrapText="1"/>
    </xf>
    <xf numFmtId="165" fontId="2" fillId="0" borderId="3" xfId="19" applyNumberFormat="1" applyFont="1" applyBorder="1" applyAlignment="1" applyProtection="1">
      <alignment horizontal="center"/>
      <protection locked="0"/>
    </xf>
    <xf numFmtId="165" fontId="2" fillId="0" borderId="3" xfId="19" applyNumberFormat="1" applyFont="1" applyFill="1" applyBorder="1" applyAlignment="1" applyProtection="1">
      <alignment horizontal="center"/>
      <protection locked="0"/>
    </xf>
    <xf numFmtId="165" fontId="2" fillId="0" borderId="5" xfId="19" applyNumberFormat="1" applyFont="1" applyFill="1" applyBorder="1" applyAlignment="1" applyProtection="1">
      <alignment horizontal="center"/>
      <protection locked="0"/>
    </xf>
    <xf numFmtId="0" fontId="20" fillId="0" borderId="0" xfId="21" applyFont="1" applyBorder="1" applyAlignment="1">
      <alignment horizontal="left" vertical="top"/>
    </xf>
    <xf numFmtId="0" fontId="24" fillId="0" borderId="0" xfId="21" applyFont="1" applyAlignment="1">
      <alignment horizontal="left" vertical="center"/>
    </xf>
    <xf numFmtId="180" fontId="2" fillId="0" borderId="2" xfId="21" applyNumberFormat="1" applyFont="1" applyBorder="1" applyAlignment="1">
      <alignment horizontal="center"/>
    </xf>
    <xf numFmtId="180" fontId="2" fillId="0" borderId="2" xfId="21" applyNumberFormat="1" applyFont="1" applyFill="1" applyBorder="1" applyAlignment="1">
      <alignment horizontal="center"/>
    </xf>
    <xf numFmtId="175" fontId="2" fillId="0" borderId="0" xfId="21" applyNumberFormat="1" applyFont="1" applyFill="1" applyBorder="1" applyAlignment="1">
      <alignment horizontal="center"/>
    </xf>
    <xf numFmtId="180" fontId="2" fillId="0" borderId="6" xfId="21" applyNumberFormat="1" applyFont="1" applyFill="1" applyBorder="1" applyAlignment="1">
      <alignment horizontal="center"/>
    </xf>
    <xf numFmtId="0" fontId="2" fillId="0" borderId="0" xfId="21" applyFont="1" applyBorder="1"/>
    <xf numFmtId="165" fontId="9" fillId="0" borderId="0" xfId="9" applyFont="1" applyFill="1" applyBorder="1"/>
    <xf numFmtId="165" fontId="1" fillId="0" borderId="0" xfId="9" applyFont="1" applyFill="1" applyBorder="1" applyAlignment="1">
      <alignment horizontal="centerContinuous" vertical="center"/>
    </xf>
    <xf numFmtId="165" fontId="6" fillId="0" borderId="8" xfId="9" applyFont="1" applyFill="1" applyBorder="1" applyAlignment="1">
      <alignment horizontal="centerContinuous"/>
    </xf>
    <xf numFmtId="165" fontId="1" fillId="0" borderId="2" xfId="9" applyFont="1" applyFill="1" applyBorder="1" applyAlignment="1" applyProtection="1">
      <alignment horizontal="center"/>
    </xf>
    <xf numFmtId="165" fontId="1" fillId="0" borderId="0" xfId="9" applyFont="1" applyFill="1" applyBorder="1" applyAlignment="1" applyProtection="1">
      <alignment horizontal="center"/>
    </xf>
    <xf numFmtId="165" fontId="1" fillId="0" borderId="6" xfId="9" applyFont="1" applyFill="1" applyBorder="1" applyAlignment="1" applyProtection="1">
      <alignment horizontal="center" vertical="top"/>
    </xf>
    <xf numFmtId="165" fontId="1" fillId="0" borderId="6" xfId="9" applyFont="1" applyFill="1" applyBorder="1" applyAlignment="1">
      <alignment horizontal="center" vertical="top"/>
    </xf>
    <xf numFmtId="175" fontId="2" fillId="0" borderId="0" xfId="9" applyNumberFormat="1" applyFont="1" applyFill="1" applyBorder="1" applyAlignment="1" applyProtection="1">
      <alignment horizontal="center"/>
    </xf>
    <xf numFmtId="165" fontId="2" fillId="0" borderId="3" xfId="9" applyFont="1" applyBorder="1" applyAlignment="1" applyProtection="1">
      <alignment horizontal="center"/>
    </xf>
    <xf numFmtId="184" fontId="2" fillId="0" borderId="0" xfId="6" applyNumberFormat="1" applyFont="1" applyFill="1" applyBorder="1" applyAlignment="1">
      <alignment horizontal="center"/>
    </xf>
    <xf numFmtId="165" fontId="9" fillId="0" borderId="3" xfId="9" applyFont="1" applyBorder="1" applyAlignment="1" applyProtection="1">
      <alignment horizontal="left"/>
    </xf>
    <xf numFmtId="165" fontId="9" fillId="0" borderId="2" xfId="9" applyFont="1" applyFill="1" applyBorder="1" applyAlignment="1">
      <alignment vertical="top"/>
    </xf>
    <xf numFmtId="165" fontId="2" fillId="0" borderId="0" xfId="9" applyFill="1" applyAlignment="1">
      <alignment vertical="top"/>
    </xf>
    <xf numFmtId="165" fontId="2" fillId="0" borderId="3" xfId="9" applyFont="1" applyBorder="1" applyAlignment="1" applyProtection="1">
      <alignment horizontal="left"/>
    </xf>
    <xf numFmtId="165" fontId="2" fillId="0" borderId="0" xfId="9" applyFill="1"/>
    <xf numFmtId="165" fontId="2" fillId="0" borderId="0" xfId="9" applyFill="1" applyAlignment="1"/>
    <xf numFmtId="165" fontId="3" fillId="2" borderId="0" xfId="19" applyFont="1" applyFill="1" applyAlignment="1" applyProtection="1">
      <alignment horizontal="left" vertical="center"/>
      <protection locked="0"/>
    </xf>
    <xf numFmtId="165" fontId="2" fillId="2" borderId="0" xfId="8" applyFill="1"/>
    <xf numFmtId="165" fontId="2" fillId="2" borderId="0" xfId="8" applyFont="1" applyFill="1" applyAlignment="1">
      <alignment horizontal="center"/>
    </xf>
    <xf numFmtId="165" fontId="1" fillId="2" borderId="0" xfId="2" applyNumberFormat="1" applyFill="1" applyAlignment="1">
      <alignment horizontal="center"/>
    </xf>
    <xf numFmtId="165" fontId="3" fillId="2" borderId="0" xfId="8" applyFont="1" applyFill="1" applyAlignment="1">
      <alignment horizontal="right"/>
    </xf>
    <xf numFmtId="165" fontId="2" fillId="2" borderId="0" xfId="8" applyFont="1" applyFill="1"/>
    <xf numFmtId="165" fontId="2" fillId="2" borderId="0" xfId="8" applyFont="1" applyFill="1" applyAlignment="1">
      <alignment vertical="top"/>
    </xf>
    <xf numFmtId="165" fontId="1" fillId="2" borderId="1" xfId="8" applyFont="1" applyFill="1" applyBorder="1" applyAlignment="1" applyProtection="1">
      <alignment horizontal="centerContinuous"/>
    </xf>
    <xf numFmtId="165" fontId="1" fillId="2" borderId="2" xfId="8" applyFont="1" applyFill="1" applyBorder="1" applyAlignment="1" applyProtection="1">
      <alignment horizontal="center"/>
    </xf>
    <xf numFmtId="165" fontId="1" fillId="2" borderId="2" xfId="2" applyNumberFormat="1" applyFont="1" applyFill="1" applyBorder="1" applyAlignment="1" applyProtection="1">
      <alignment horizontal="center"/>
    </xf>
    <xf numFmtId="165" fontId="1" fillId="2" borderId="2" xfId="7" applyFont="1" applyFill="1" applyBorder="1" applyAlignment="1" applyProtection="1">
      <alignment horizontal="center"/>
    </xf>
    <xf numFmtId="165" fontId="1" fillId="2" borderId="10" xfId="8" applyFont="1" applyFill="1" applyBorder="1" applyAlignment="1" applyProtection="1">
      <alignment horizontal="center"/>
    </xf>
    <xf numFmtId="165" fontId="1" fillId="2" borderId="3" xfId="8" applyFont="1" applyFill="1" applyBorder="1" applyAlignment="1" applyProtection="1">
      <alignment horizontal="centerContinuous"/>
    </xf>
    <xf numFmtId="165" fontId="1" fillId="2" borderId="0" xfId="8" applyFont="1" applyFill="1" applyBorder="1" applyAlignment="1" applyProtection="1">
      <alignment horizontal="center"/>
    </xf>
    <xf numFmtId="165" fontId="1" fillId="2" borderId="0" xfId="2" applyNumberFormat="1" applyFont="1" applyFill="1" applyBorder="1" applyAlignment="1" applyProtection="1">
      <alignment horizontal="center"/>
    </xf>
    <xf numFmtId="165" fontId="1" fillId="2" borderId="0" xfId="7" applyFont="1" applyFill="1" applyBorder="1" applyAlignment="1" applyProtection="1">
      <alignment horizontal="center"/>
    </xf>
    <xf numFmtId="165" fontId="1" fillId="2" borderId="4" xfId="8" applyFont="1" applyFill="1" applyBorder="1" applyAlignment="1" applyProtection="1">
      <alignment horizontal="center"/>
    </xf>
    <xf numFmtId="0" fontId="1" fillId="2" borderId="5" xfId="1" applyNumberFormat="1" applyFont="1" applyFill="1" applyBorder="1" applyAlignment="1">
      <alignment horizontal="centerContinuous" vertical="top"/>
    </xf>
    <xf numFmtId="0" fontId="1" fillId="2" borderId="6" xfId="1" applyNumberFormat="1" applyFont="1" applyFill="1" applyBorder="1" applyAlignment="1" applyProtection="1">
      <alignment horizontal="center" vertical="top"/>
    </xf>
    <xf numFmtId="165" fontId="1" fillId="2" borderId="6" xfId="7" quotePrefix="1" applyFont="1" applyFill="1" applyBorder="1" applyAlignment="1" applyProtection="1">
      <alignment horizontal="center" vertical="top"/>
    </xf>
    <xf numFmtId="0" fontId="1" fillId="2" borderId="7" xfId="1" applyNumberFormat="1" applyFont="1" applyFill="1" applyBorder="1" applyAlignment="1" applyProtection="1">
      <alignment horizontal="center" vertical="top"/>
    </xf>
    <xf numFmtId="0" fontId="1" fillId="2" borderId="0" xfId="1" applyNumberFormat="1" applyFont="1" applyFill="1" applyAlignment="1">
      <alignment vertical="top"/>
    </xf>
    <xf numFmtId="165" fontId="1" fillId="2" borderId="3" xfId="8" applyFont="1" applyFill="1" applyBorder="1" applyAlignment="1">
      <alignment horizontal="centerContinuous"/>
    </xf>
    <xf numFmtId="0" fontId="1" fillId="2" borderId="3" xfId="21" applyFont="1" applyFill="1" applyBorder="1" applyAlignment="1">
      <alignment horizontal="centerContinuous"/>
    </xf>
    <xf numFmtId="0" fontId="2" fillId="2" borderId="0" xfId="21" applyFont="1" applyFill="1"/>
    <xf numFmtId="165" fontId="1" fillId="2" borderId="3" xfId="1" applyFont="1" applyFill="1" applyBorder="1" applyAlignment="1">
      <alignment horizontal="centerContinuous"/>
    </xf>
    <xf numFmtId="0" fontId="2" fillId="2" borderId="0" xfId="1" applyNumberFormat="1" applyFont="1" applyFill="1"/>
    <xf numFmtId="165" fontId="1" fillId="2" borderId="3" xfId="7" applyFont="1" applyFill="1" applyBorder="1" applyAlignment="1">
      <alignment horizontal="centerContinuous"/>
    </xf>
    <xf numFmtId="177" fontId="2" fillId="2" borderId="0" xfId="8" applyNumberFormat="1" applyFont="1" applyFill="1" applyBorder="1" applyAlignment="1">
      <alignment horizontal="center"/>
    </xf>
    <xf numFmtId="170" fontId="2" fillId="2" borderId="0" xfId="8" applyNumberFormat="1" applyFont="1" applyFill="1" applyBorder="1" applyAlignment="1">
      <alignment horizontal="right"/>
    </xf>
    <xf numFmtId="177" fontId="2" fillId="2" borderId="0" xfId="2" applyNumberFormat="1" applyFont="1" applyFill="1" applyBorder="1" applyAlignment="1">
      <alignment horizontal="center"/>
    </xf>
    <xf numFmtId="177" fontId="2" fillId="2" borderId="4" xfId="8" applyNumberFormat="1" applyFont="1" applyFill="1" applyBorder="1" applyAlignment="1">
      <alignment horizontal="center"/>
    </xf>
    <xf numFmtId="165" fontId="2" fillId="2" borderId="3" xfId="8" applyFont="1" applyFill="1" applyBorder="1" applyAlignment="1" applyProtection="1">
      <alignment horizontal="centerContinuous"/>
    </xf>
    <xf numFmtId="178" fontId="2" fillId="2" borderId="0" xfId="8" applyNumberFormat="1" applyFont="1" applyFill="1" applyAlignment="1">
      <alignment vertical="top"/>
    </xf>
    <xf numFmtId="0" fontId="2" fillId="2" borderId="0" xfId="21" applyFont="1" applyFill="1" applyAlignment="1">
      <alignment vertical="top"/>
    </xf>
    <xf numFmtId="178" fontId="2" fillId="2" borderId="0" xfId="21" applyNumberFormat="1" applyFont="1" applyFill="1" applyAlignment="1">
      <alignment vertical="top"/>
    </xf>
    <xf numFmtId="0" fontId="2" fillId="2" borderId="0" xfId="21" applyFill="1" applyAlignment="1">
      <alignment vertical="top"/>
    </xf>
    <xf numFmtId="178" fontId="2" fillId="2" borderId="0" xfId="21" applyNumberFormat="1" applyFill="1" applyAlignment="1">
      <alignment vertical="top"/>
    </xf>
    <xf numFmtId="177" fontId="2" fillId="2" borderId="0" xfId="1" applyNumberFormat="1" applyFont="1" applyFill="1" applyBorder="1" applyAlignment="1">
      <alignment horizontal="center" vertical="top"/>
    </xf>
    <xf numFmtId="165" fontId="2" fillId="2" borderId="0" xfId="8" applyFont="1" applyFill="1" applyBorder="1"/>
    <xf numFmtId="165" fontId="2" fillId="2" borderId="6" xfId="8" applyFont="1" applyFill="1" applyBorder="1"/>
    <xf numFmtId="165" fontId="2" fillId="2" borderId="0" xfId="8" applyFont="1" applyFill="1" applyBorder="1" applyAlignment="1">
      <alignment vertical="center"/>
    </xf>
    <xf numFmtId="165" fontId="2" fillId="2" borderId="0" xfId="7" applyFont="1" applyFill="1" applyBorder="1" applyAlignment="1"/>
    <xf numFmtId="170" fontId="2" fillId="2" borderId="0" xfId="1" applyNumberFormat="1" applyFont="1" applyFill="1" applyBorder="1" applyAlignment="1">
      <alignment horizontal="center" vertical="top"/>
    </xf>
    <xf numFmtId="179" fontId="2" fillId="2" borderId="0" xfId="20" applyNumberFormat="1" applyFont="1" applyFill="1" applyBorder="1" applyAlignment="1">
      <alignment horizontal="center"/>
    </xf>
    <xf numFmtId="165" fontId="2" fillId="2" borderId="0" xfId="2" applyNumberFormat="1" applyFont="1" applyFill="1" applyBorder="1" applyAlignment="1">
      <alignment horizontal="center"/>
    </xf>
    <xf numFmtId="165" fontId="2" fillId="2" borderId="0" xfId="8" applyFont="1" applyFill="1" applyBorder="1" applyAlignment="1">
      <alignment horizontal="center"/>
    </xf>
    <xf numFmtId="165" fontId="2" fillId="2" borderId="0" xfId="8" applyFont="1" applyFill="1" applyAlignment="1"/>
    <xf numFmtId="179" fontId="2" fillId="2" borderId="0" xfId="20" applyNumberFormat="1" applyFont="1" applyFill="1" applyAlignment="1">
      <alignment horizontal="center"/>
    </xf>
    <xf numFmtId="165" fontId="9" fillId="0" borderId="0" xfId="19" applyFont="1" applyProtection="1">
      <protection locked="0"/>
    </xf>
    <xf numFmtId="168" fontId="2" fillId="2" borderId="0" xfId="8" applyNumberFormat="1" applyFont="1" applyFill="1" applyAlignment="1" applyProtection="1">
      <alignment horizontal="center"/>
    </xf>
    <xf numFmtId="0" fontId="1" fillId="0" borderId="3" xfId="21" applyFont="1" applyFill="1" applyBorder="1" applyAlignment="1">
      <alignment horizontal="centerContinuous"/>
    </xf>
    <xf numFmtId="0" fontId="2" fillId="0" borderId="0" xfId="21" applyFont="1" applyFill="1"/>
    <xf numFmtId="165" fontId="1" fillId="0" borderId="3" xfId="1" applyFont="1" applyFill="1" applyBorder="1" applyAlignment="1">
      <alignment horizontal="centerContinuous"/>
    </xf>
    <xf numFmtId="0" fontId="2" fillId="0" borderId="0" xfId="1" applyNumberFormat="1" applyFont="1" applyFill="1"/>
    <xf numFmtId="165" fontId="1" fillId="0" borderId="3" xfId="7" applyFont="1" applyFill="1" applyBorder="1" applyAlignment="1">
      <alignment horizontal="centerContinuous"/>
    </xf>
    <xf numFmtId="165" fontId="2" fillId="0" borderId="0" xfId="8" applyFill="1"/>
    <xf numFmtId="165" fontId="2" fillId="0" borderId="12" xfId="19" applyFont="1" applyBorder="1" applyAlignment="1" applyProtection="1">
      <alignment vertical="top"/>
      <protection locked="0"/>
    </xf>
    <xf numFmtId="165" fontId="9" fillId="0" borderId="3" xfId="4" applyFont="1" applyBorder="1" applyAlignment="1" applyProtection="1">
      <alignment horizontal="left"/>
    </xf>
    <xf numFmtId="39" fontId="2" fillId="0" borderId="0" xfId="10" applyFont="1" applyFill="1"/>
    <xf numFmtId="39" fontId="4" fillId="0" borderId="0" xfId="10" applyFont="1" applyFill="1" applyAlignment="1" applyProtection="1">
      <alignment horizontal="right" vertical="center"/>
    </xf>
    <xf numFmtId="39" fontId="4" fillId="0" borderId="0" xfId="10" applyFont="1" applyFill="1" applyAlignment="1" applyProtection="1">
      <alignment horizontal="centerContinuous"/>
    </xf>
    <xf numFmtId="39" fontId="2" fillId="0" borderId="2" xfId="10" applyFont="1" applyFill="1" applyBorder="1" applyAlignment="1">
      <alignment vertical="center"/>
    </xf>
    <xf numFmtId="39" fontId="1" fillId="0" borderId="10" xfId="10" applyFont="1" applyFill="1" applyBorder="1" applyAlignment="1" applyProtection="1">
      <alignment horizontal="center"/>
    </xf>
    <xf numFmtId="39" fontId="1" fillId="0" borderId="0" xfId="10" applyFont="1" applyFill="1" applyBorder="1" applyAlignment="1" applyProtection="1">
      <alignment horizontal="center"/>
    </xf>
    <xf numFmtId="39" fontId="1" fillId="0" borderId="0" xfId="10" applyFont="1" applyFill="1" applyBorder="1" applyAlignment="1" applyProtection="1">
      <alignment horizontal="right"/>
    </xf>
    <xf numFmtId="39" fontId="1" fillId="0" borderId="4" xfId="10" quotePrefix="1" applyFont="1" applyFill="1" applyBorder="1" applyAlignment="1" applyProtection="1">
      <alignment horizontal="center"/>
    </xf>
    <xf numFmtId="39" fontId="1" fillId="0" borderId="6" xfId="10" applyFont="1" applyFill="1" applyBorder="1" applyAlignment="1">
      <alignment horizontal="center" vertical="top"/>
    </xf>
    <xf numFmtId="39" fontId="1" fillId="0" borderId="6" xfId="10" applyFont="1" applyFill="1" applyBorder="1" applyAlignment="1">
      <alignment vertical="top"/>
    </xf>
    <xf numFmtId="39" fontId="1" fillId="0" borderId="7" xfId="10" applyFont="1" applyFill="1" applyBorder="1" applyAlignment="1">
      <alignment horizontal="center" vertical="top"/>
    </xf>
    <xf numFmtId="180" fontId="2" fillId="0" borderId="0" xfId="10" applyNumberFormat="1" applyFont="1" applyFill="1" applyBorder="1" applyAlignment="1" applyProtection="1">
      <alignment horizontal="center"/>
    </xf>
    <xf numFmtId="180" fontId="2" fillId="0" borderId="4" xfId="10" applyNumberFormat="1" applyFont="1" applyFill="1" applyBorder="1" applyAlignment="1" applyProtection="1">
      <alignment horizontal="center"/>
    </xf>
    <xf numFmtId="39" fontId="10" fillId="0" borderId="0" xfId="10" applyFont="1" applyBorder="1"/>
    <xf numFmtId="39" fontId="2" fillId="0" borderId="0" xfId="10" applyFont="1" applyFill="1" applyBorder="1"/>
    <xf numFmtId="189" fontId="2" fillId="0" borderId="0" xfId="10" applyNumberFormat="1" applyFont="1" applyFill="1" applyBorder="1" applyAlignment="1" applyProtection="1">
      <alignment horizontal="center"/>
    </xf>
    <xf numFmtId="180" fontId="2" fillId="0" borderId="0" xfId="21" applyNumberFormat="1" applyFont="1" applyFill="1" applyAlignment="1">
      <alignment horizontal="center"/>
    </xf>
    <xf numFmtId="180" fontId="2" fillId="0" borderId="0" xfId="10" applyNumberFormat="1" applyFont="1" applyFill="1" applyAlignment="1">
      <alignment horizontal="center"/>
    </xf>
    <xf numFmtId="166" fontId="10" fillId="0" borderId="13" xfId="11" applyFont="1" applyBorder="1" applyAlignment="1" applyProtection="1"/>
    <xf numFmtId="166" fontId="10" fillId="0" borderId="0" xfId="11" applyFont="1" applyBorder="1" applyAlignment="1" applyProtection="1">
      <alignment horizontal="center"/>
    </xf>
    <xf numFmtId="166" fontId="10" fillId="0" borderId="0" xfId="11" applyFont="1" applyAlignment="1">
      <alignment vertical="top"/>
    </xf>
    <xf numFmtId="166" fontId="10" fillId="0" borderId="0" xfId="11" applyFont="1" applyBorder="1" applyAlignment="1">
      <alignment vertical="top"/>
    </xf>
    <xf numFmtId="166" fontId="10" fillId="0" borderId="0" xfId="11" applyFont="1" applyFill="1" applyAlignment="1">
      <alignment vertical="top"/>
    </xf>
    <xf numFmtId="188" fontId="10" fillId="0" borderId="0" xfId="11" applyNumberFormat="1" applyFont="1" applyBorder="1" applyAlignment="1" applyProtection="1">
      <alignment horizontal="center"/>
    </xf>
    <xf numFmtId="166" fontId="10" fillId="0" borderId="0" xfId="11" applyFont="1" applyFill="1" applyBorder="1" applyAlignment="1">
      <alignment vertical="top"/>
    </xf>
    <xf numFmtId="166" fontId="10" fillId="0" borderId="0" xfId="11" applyFont="1" applyAlignment="1">
      <alignment horizontal="center"/>
    </xf>
    <xf numFmtId="166" fontId="10" fillId="0" borderId="0" xfId="11" applyFont="1" applyBorder="1"/>
    <xf numFmtId="166" fontId="10" fillId="0" borderId="0" xfId="11" applyFont="1" applyFill="1" applyBorder="1"/>
    <xf numFmtId="166" fontId="10" fillId="0" borderId="0" xfId="11" applyFont="1" applyFill="1"/>
    <xf numFmtId="166" fontId="10" fillId="0" borderId="0" xfId="11" applyFont="1" applyBorder="1" applyAlignment="1">
      <alignment horizontal="center"/>
    </xf>
    <xf numFmtId="166" fontId="2" fillId="0" borderId="0" xfId="5" applyAlignment="1">
      <alignment horizontal="center"/>
    </xf>
    <xf numFmtId="166" fontId="2" fillId="0" borderId="0" xfId="5" applyAlignment="1">
      <alignment horizontal="center" vertical="top"/>
    </xf>
    <xf numFmtId="166" fontId="2" fillId="0" borderId="0" xfId="5" applyFont="1" applyAlignment="1">
      <alignment horizontal="center"/>
    </xf>
    <xf numFmtId="166" fontId="21" fillId="0" borderId="3" xfId="5" applyFont="1" applyFill="1" applyBorder="1" applyAlignment="1">
      <alignment horizontal="center" vertical="top"/>
    </xf>
    <xf numFmtId="166" fontId="10" fillId="0" borderId="0" xfId="5" applyFont="1" applyFill="1" applyBorder="1"/>
    <xf numFmtId="166" fontId="2" fillId="0" borderId="0" xfId="5" applyBorder="1"/>
    <xf numFmtId="37" fontId="22" fillId="0" borderId="0" xfId="17" applyFont="1" applyFill="1" applyBorder="1"/>
    <xf numFmtId="37" fontId="23" fillId="0" borderId="0" xfId="17" applyFont="1" applyFill="1" applyBorder="1"/>
    <xf numFmtId="166" fontId="10" fillId="0" borderId="0" xfId="13" applyFont="1" applyBorder="1"/>
    <xf numFmtId="166" fontId="3" fillId="0" borderId="0" xfId="13" applyFont="1" applyBorder="1" applyAlignment="1">
      <alignment horizontal="right" vertical="center"/>
    </xf>
    <xf numFmtId="0" fontId="2" fillId="0" borderId="4" xfId="12" applyFont="1" applyBorder="1" applyAlignment="1" applyProtection="1">
      <alignment horizontal="center" vertical="top"/>
    </xf>
    <xf numFmtId="180" fontId="2" fillId="0" borderId="0" xfId="12" applyNumberFormat="1" applyAlignment="1">
      <alignment vertical="top"/>
    </xf>
    <xf numFmtId="180" fontId="2" fillId="0" borderId="4" xfId="12" applyNumberFormat="1" applyBorder="1" applyAlignment="1" applyProtection="1">
      <alignment horizontal="center"/>
    </xf>
    <xf numFmtId="191" fontId="2" fillId="0" borderId="4" xfId="3" applyNumberFormat="1" applyBorder="1" applyAlignment="1" applyProtection="1">
      <alignment horizontal="right" wrapText="1"/>
    </xf>
    <xf numFmtId="191" fontId="2" fillId="0" borderId="4" xfId="15" applyNumberFormat="1" applyFill="1" applyBorder="1" applyAlignment="1" applyProtection="1">
      <alignment horizontal="right" wrapText="1"/>
    </xf>
    <xf numFmtId="165" fontId="10" fillId="0" borderId="0" xfId="15" applyFont="1" applyBorder="1" applyAlignment="1"/>
    <xf numFmtId="165" fontId="10" fillId="0" borderId="0" xfId="15" applyFont="1"/>
    <xf numFmtId="165" fontId="10" fillId="0" borderId="0" xfId="15" applyFont="1" applyAlignment="1">
      <alignment horizontal="left" vertical="center"/>
    </xf>
    <xf numFmtId="165" fontId="10" fillId="0" borderId="0" xfId="6" applyFont="1" applyBorder="1" applyAlignment="1"/>
    <xf numFmtId="0" fontId="2" fillId="0" borderId="3" xfId="23" applyNumberFormat="1" applyFont="1" applyFill="1" applyBorder="1" applyAlignment="1" applyProtection="1">
      <alignment horizontal="center" vertical="center"/>
    </xf>
    <xf numFmtId="165" fontId="1" fillId="0" borderId="3" xfId="22" applyFont="1" applyFill="1" applyBorder="1" applyAlignment="1" applyProtection="1">
      <alignment horizontal="center"/>
    </xf>
    <xf numFmtId="165" fontId="1" fillId="0" borderId="3" xfId="22" applyFont="1" applyBorder="1" applyAlignment="1" applyProtection="1">
      <alignment horizontal="center"/>
    </xf>
    <xf numFmtId="37" fontId="1" fillId="0" borderId="0" xfId="17" applyFont="1" applyBorder="1" applyAlignment="1" applyProtection="1">
      <alignment horizontal="center" vertical="top"/>
    </xf>
    <xf numFmtId="165" fontId="1" fillId="0" borderId="3" xfId="19" applyFont="1" applyBorder="1" applyAlignment="1" applyProtection="1">
      <alignment horizontal="center"/>
      <protection locked="0"/>
    </xf>
    <xf numFmtId="166" fontId="2" fillId="0" borderId="2" xfId="11" applyBorder="1" applyAlignment="1">
      <alignment horizontal="center"/>
    </xf>
    <xf numFmtId="166" fontId="2" fillId="0" borderId="0" xfId="11" applyFill="1" applyBorder="1" applyAlignment="1">
      <alignment horizontal="center"/>
    </xf>
    <xf numFmtId="166" fontId="2" fillId="0" borderId="2" xfId="11" applyFill="1" applyBorder="1" applyAlignment="1">
      <alignment horizontal="center"/>
    </xf>
    <xf numFmtId="175" fontId="2" fillId="0" borderId="0" xfId="11" applyNumberFormat="1" applyFill="1" applyBorder="1" applyAlignment="1" applyProtection="1">
      <alignment horizontal="center"/>
    </xf>
    <xf numFmtId="37" fontId="10" fillId="0" borderId="0" xfId="17" applyFont="1" applyBorder="1" applyAlignment="1"/>
    <xf numFmtId="176" fontId="2" fillId="0" borderId="0" xfId="17" applyNumberFormat="1" applyFont="1" applyFill="1" applyBorder="1" applyAlignment="1">
      <alignment vertical="top"/>
    </xf>
    <xf numFmtId="37" fontId="2" fillId="0" borderId="0" xfId="17" applyFont="1" applyBorder="1" applyAlignment="1"/>
    <xf numFmtId="37" fontId="10" fillId="0" borderId="0" xfId="17" applyFont="1" applyAlignment="1"/>
    <xf numFmtId="37" fontId="1" fillId="0" borderId="2" xfId="17" applyFont="1" applyBorder="1" applyAlignment="1" applyProtection="1">
      <alignment horizontal="center" vertical="center"/>
    </xf>
    <xf numFmtId="37" fontId="1" fillId="0" borderId="6" xfId="17" applyFont="1" applyBorder="1" applyAlignment="1" applyProtection="1">
      <alignment horizontal="center" vertical="center"/>
    </xf>
    <xf numFmtId="176" fontId="2" fillId="0" borderId="0" xfId="17" applyNumberFormat="1" applyFont="1" applyBorder="1" applyAlignment="1"/>
    <xf numFmtId="187" fontId="2" fillId="0" borderId="0" xfId="17" applyNumberFormat="1" applyFont="1" applyBorder="1" applyAlignment="1">
      <alignment horizontal="center" wrapText="1"/>
    </xf>
    <xf numFmtId="37" fontId="2" fillId="0" borderId="3" xfId="17" applyFont="1" applyBorder="1" applyAlignment="1" applyProtection="1">
      <alignment horizontal="center"/>
    </xf>
    <xf numFmtId="0" fontId="2" fillId="0" borderId="4" xfId="17" applyNumberFormat="1" applyFont="1" applyBorder="1" applyAlignment="1">
      <alignment horizontal="center" wrapText="1"/>
    </xf>
    <xf numFmtId="0" fontId="1" fillId="0" borderId="3" xfId="17" applyNumberFormat="1" applyFont="1" applyBorder="1" applyAlignment="1" applyProtection="1">
      <alignment horizontal="center"/>
    </xf>
    <xf numFmtId="37" fontId="2" fillId="0" borderId="3" xfId="17" applyFont="1" applyFill="1" applyBorder="1" applyAlignment="1" applyProtection="1">
      <alignment horizontal="center"/>
    </xf>
    <xf numFmtId="176" fontId="2" fillId="0" borderId="0" xfId="17" applyNumberFormat="1" applyFont="1" applyFill="1" applyBorder="1" applyAlignment="1"/>
    <xf numFmtId="187" fontId="2" fillId="0" borderId="0" xfId="17" applyNumberFormat="1" applyFont="1" applyFill="1" applyBorder="1" applyAlignment="1">
      <alignment horizontal="center" wrapText="1"/>
    </xf>
    <xf numFmtId="184" fontId="2" fillId="0" borderId="4" xfId="17" applyNumberFormat="1" applyFont="1" applyBorder="1" applyAlignment="1">
      <alignment horizontal="center" wrapText="1"/>
    </xf>
    <xf numFmtId="176" fontId="2" fillId="0" borderId="0" xfId="17" applyNumberFormat="1" applyFont="1" applyFill="1" applyBorder="1" applyAlignment="1">
      <alignment horizontal="center" wrapText="1"/>
    </xf>
    <xf numFmtId="37" fontId="2" fillId="0" borderId="3" xfId="17" applyFont="1" applyFill="1" applyBorder="1" applyAlignment="1" applyProtection="1">
      <alignment horizontal="center" wrapText="1"/>
    </xf>
    <xf numFmtId="176" fontId="2" fillId="0" borderId="4" xfId="17" applyNumberFormat="1" applyFont="1" applyFill="1" applyBorder="1" applyAlignment="1">
      <alignment horizontal="center" wrapText="1"/>
    </xf>
    <xf numFmtId="166" fontId="2" fillId="0" borderId="3" xfId="13" applyFont="1" applyBorder="1" applyAlignment="1" applyProtection="1">
      <alignment horizontal="center"/>
    </xf>
    <xf numFmtId="166" fontId="2" fillId="0" borderId="3" xfId="14" applyFont="1" applyBorder="1" applyAlignment="1" applyProtection="1">
      <alignment horizontal="centerContinuous"/>
    </xf>
    <xf numFmtId="166" fontId="2" fillId="0" borderId="3" xfId="14" applyFont="1" applyBorder="1" applyAlignment="1" applyProtection="1">
      <alignment horizontal="center"/>
    </xf>
    <xf numFmtId="180" fontId="2" fillId="0" borderId="6" xfId="12" applyNumberFormat="1" applyFill="1" applyBorder="1" applyAlignment="1" applyProtection="1">
      <alignment horizontal="center"/>
    </xf>
    <xf numFmtId="180" fontId="2" fillId="0" borderId="7" xfId="12" applyNumberFormat="1" applyFill="1" applyBorder="1" applyAlignment="1" applyProtection="1">
      <alignment horizontal="center"/>
    </xf>
    <xf numFmtId="0" fontId="2" fillId="0" borderId="3" xfId="12" applyFont="1" applyBorder="1" applyAlignment="1" applyProtection="1">
      <alignment horizontal="center"/>
    </xf>
    <xf numFmtId="183" fontId="2" fillId="0" borderId="0" xfId="6" applyNumberFormat="1" applyFill="1" applyBorder="1" applyAlignment="1"/>
    <xf numFmtId="183" fontId="2" fillId="0" borderId="0" xfId="6" applyNumberFormat="1" applyBorder="1" applyAlignment="1"/>
    <xf numFmtId="183" fontId="2" fillId="0" borderId="4" xfId="6" applyNumberFormat="1" applyBorder="1" applyAlignment="1"/>
    <xf numFmtId="165" fontId="2" fillId="0" borderId="3" xfId="6" applyFont="1" applyBorder="1" applyAlignment="1" applyProtection="1">
      <alignment horizontal="centerContinuous"/>
    </xf>
    <xf numFmtId="183" fontId="2" fillId="0" borderId="4" xfId="6" applyNumberFormat="1" applyFill="1" applyBorder="1" applyAlignment="1"/>
    <xf numFmtId="183" fontId="2" fillId="0" borderId="6" xfId="6" applyNumberFormat="1" applyFill="1" applyBorder="1" applyAlignment="1"/>
    <xf numFmtId="183" fontId="2" fillId="0" borderId="7" xfId="6" applyNumberFormat="1" applyFill="1" applyBorder="1" applyAlignment="1"/>
    <xf numFmtId="165" fontId="2" fillId="2" borderId="3" xfId="8" applyFont="1" applyFill="1" applyBorder="1" applyAlignment="1" applyProtection="1">
      <alignment horizontal="center"/>
    </xf>
    <xf numFmtId="177" fontId="2" fillId="2" borderId="0" xfId="21" quotePrefix="1" applyNumberFormat="1" applyFont="1" applyFill="1" applyBorder="1" applyAlignment="1">
      <alignment horizontal="center"/>
    </xf>
    <xf numFmtId="0" fontId="2" fillId="2" borderId="3" xfId="21" applyFont="1" applyFill="1" applyBorder="1" applyAlignment="1" applyProtection="1">
      <alignment horizontal="center"/>
    </xf>
    <xf numFmtId="0" fontId="2" fillId="2" borderId="3" xfId="21" applyFill="1" applyBorder="1" applyAlignment="1" applyProtection="1">
      <alignment horizontal="center"/>
    </xf>
    <xf numFmtId="165" fontId="2" fillId="2" borderId="3" xfId="7" applyFont="1" applyFill="1" applyBorder="1" applyAlignment="1">
      <alignment horizontal="center"/>
    </xf>
    <xf numFmtId="177" fontId="2" fillId="2" borderId="0" xfId="1" applyNumberFormat="1" applyFont="1" applyFill="1" applyBorder="1" applyAlignment="1">
      <alignment horizontal="center"/>
    </xf>
    <xf numFmtId="192" fontId="2" fillId="2" borderId="0" xfId="1" applyNumberFormat="1" applyFont="1" applyFill="1" applyBorder="1" applyAlignment="1">
      <alignment horizontal="right"/>
    </xf>
    <xf numFmtId="177" fontId="2" fillId="2" borderId="4" xfId="1" applyNumberFormat="1" applyFont="1" applyFill="1" applyBorder="1" applyAlignment="1">
      <alignment horizontal="center"/>
    </xf>
    <xf numFmtId="165" fontId="2" fillId="2" borderId="5" xfId="7" applyFont="1" applyFill="1" applyBorder="1" applyAlignment="1">
      <alignment horizontal="center"/>
    </xf>
    <xf numFmtId="177" fontId="2" fillId="2" borderId="6" xfId="1" applyNumberFormat="1" applyFont="1" applyFill="1" applyBorder="1" applyAlignment="1">
      <alignment horizontal="center"/>
    </xf>
    <xf numFmtId="192" fontId="2" fillId="2" borderId="6" xfId="1" applyNumberFormat="1" applyFont="1" applyFill="1" applyBorder="1" applyAlignment="1">
      <alignment horizontal="right"/>
    </xf>
    <xf numFmtId="177" fontId="2" fillId="2" borderId="7" xfId="1" applyNumberFormat="1" applyFont="1" applyFill="1" applyBorder="1" applyAlignment="1">
      <alignment horizontal="center"/>
    </xf>
    <xf numFmtId="0" fontId="2" fillId="2" borderId="3" xfId="21" applyFont="1" applyFill="1" applyBorder="1" applyAlignment="1" applyProtection="1">
      <alignment horizontal="centerContinuous"/>
    </xf>
    <xf numFmtId="0" fontId="2" fillId="2" borderId="3" xfId="21" applyFill="1" applyBorder="1" applyAlignment="1" applyProtection="1">
      <alignment horizontal="centerContinuous"/>
    </xf>
    <xf numFmtId="177" fontId="19" fillId="0" borderId="0" xfId="1" applyNumberFormat="1" applyFont="1" applyFill="1" applyBorder="1" applyAlignment="1">
      <alignment horizontal="center"/>
    </xf>
    <xf numFmtId="192" fontId="19" fillId="0" borderId="0" xfId="1" applyNumberFormat="1" applyFont="1" applyFill="1" applyBorder="1" applyAlignment="1">
      <alignment horizontal="right"/>
    </xf>
    <xf numFmtId="177" fontId="19" fillId="0" borderId="4" xfId="1" applyNumberFormat="1" applyFont="1" applyFill="1" applyBorder="1" applyAlignment="1">
      <alignment horizontal="center"/>
    </xf>
    <xf numFmtId="177" fontId="19" fillId="2" borderId="0" xfId="1" applyNumberFormat="1" applyFont="1" applyFill="1" applyBorder="1" applyAlignment="1">
      <alignment horizontal="center"/>
    </xf>
    <xf numFmtId="192" fontId="19" fillId="2" borderId="0" xfId="1" applyNumberFormat="1" applyFont="1" applyFill="1" applyBorder="1" applyAlignment="1">
      <alignment horizontal="right"/>
    </xf>
    <xf numFmtId="177" fontId="19" fillId="2" borderId="4" xfId="1" applyNumberFormat="1" applyFont="1" applyFill="1" applyBorder="1" applyAlignment="1">
      <alignment horizontal="center"/>
    </xf>
    <xf numFmtId="177" fontId="19" fillId="2" borderId="6" xfId="1" applyNumberFormat="1" applyFont="1" applyFill="1" applyBorder="1" applyAlignment="1">
      <alignment horizontal="center"/>
    </xf>
    <xf numFmtId="192" fontId="19" fillId="2" borderId="6" xfId="1" applyNumberFormat="1" applyFont="1" applyFill="1" applyBorder="1" applyAlignment="1">
      <alignment horizontal="right"/>
    </xf>
    <xf numFmtId="177" fontId="19" fillId="2" borderId="7" xfId="1" applyNumberFormat="1" applyFont="1" applyFill="1" applyBorder="1" applyAlignment="1">
      <alignment horizontal="center"/>
    </xf>
    <xf numFmtId="180" fontId="2" fillId="0" borderId="0" xfId="19" applyNumberFormat="1" applyFont="1" applyFill="1" applyBorder="1" applyAlignment="1" applyProtection="1">
      <alignment horizontal="center"/>
      <protection locked="0"/>
    </xf>
    <xf numFmtId="180" fontId="2" fillId="0" borderId="4" xfId="19" applyNumberFormat="1" applyFont="1" applyFill="1" applyBorder="1" applyAlignment="1" applyProtection="1">
      <alignment horizontal="center"/>
      <protection locked="0"/>
    </xf>
    <xf numFmtId="180" fontId="2" fillId="0" borderId="6" xfId="19" applyNumberFormat="1" applyFont="1" applyFill="1" applyBorder="1" applyAlignment="1" applyProtection="1">
      <alignment horizontal="center"/>
      <protection locked="0"/>
    </xf>
    <xf numFmtId="180" fontId="2" fillId="0" borderId="7" xfId="19" applyNumberFormat="1" applyFont="1" applyFill="1" applyBorder="1" applyAlignment="1" applyProtection="1">
      <alignment horizontal="center"/>
      <protection locked="0"/>
    </xf>
    <xf numFmtId="180" fontId="1" fillId="0" borderId="0" xfId="19" applyNumberFormat="1" applyFont="1" applyBorder="1" applyAlignment="1" applyProtection="1">
      <alignment horizontal="center"/>
      <protection locked="0"/>
    </xf>
    <xf numFmtId="180" fontId="1" fillId="0" borderId="10" xfId="19" applyNumberFormat="1" applyFont="1" applyBorder="1" applyAlignment="1" applyProtection="1">
      <alignment horizontal="center"/>
      <protection locked="0"/>
    </xf>
    <xf numFmtId="180" fontId="1" fillId="0" borderId="4" xfId="19" applyNumberFormat="1" applyFont="1" applyBorder="1" applyAlignment="1" applyProtection="1">
      <alignment horizontal="center"/>
      <protection locked="0"/>
    </xf>
    <xf numFmtId="180" fontId="1" fillId="0" borderId="0" xfId="19" applyNumberFormat="1" applyFont="1" applyFill="1" applyBorder="1" applyAlignment="1" applyProtection="1">
      <alignment horizontal="center"/>
      <protection locked="0"/>
    </xf>
    <xf numFmtId="180" fontId="25" fillId="0" borderId="0" xfId="19" applyNumberFormat="1" applyFont="1" applyBorder="1" applyAlignment="1" applyProtection="1">
      <alignment horizontal="center"/>
      <protection locked="0"/>
    </xf>
    <xf numFmtId="180" fontId="25" fillId="0" borderId="4" xfId="19" applyNumberFormat="1" applyFont="1" applyBorder="1" applyAlignment="1" applyProtection="1">
      <alignment horizontal="center"/>
      <protection locked="0"/>
    </xf>
    <xf numFmtId="178" fontId="1" fillId="0" borderId="0" xfId="7" applyNumberFormat="1" applyFont="1" applyFill="1" applyBorder="1" applyAlignment="1">
      <alignment horizontal="center"/>
    </xf>
    <xf numFmtId="178" fontId="1" fillId="0" borderId="0" xfId="8" applyNumberFormat="1" applyFont="1" applyFill="1" applyBorder="1" applyAlignment="1" applyProtection="1">
      <alignment horizontal="center"/>
    </xf>
    <xf numFmtId="178" fontId="1" fillId="0" borderId="4" xfId="8" applyNumberFormat="1" applyFont="1" applyFill="1" applyBorder="1" applyAlignment="1" applyProtection="1">
      <alignment horizontal="center"/>
    </xf>
    <xf numFmtId="178" fontId="1" fillId="0" borderId="4" xfId="7" applyNumberFormat="1" applyFont="1" applyFill="1" applyBorder="1" applyAlignment="1">
      <alignment horizontal="center"/>
    </xf>
    <xf numFmtId="178" fontId="1" fillId="2" borderId="0" xfId="8" applyNumberFormat="1" applyFont="1" applyFill="1" applyBorder="1" applyAlignment="1" applyProtection="1">
      <alignment horizontal="center"/>
    </xf>
    <xf numFmtId="178" fontId="1" fillId="2" borderId="4" xfId="8" applyNumberFormat="1" applyFont="1" applyFill="1" applyBorder="1" applyAlignment="1" applyProtection="1">
      <alignment horizontal="center"/>
    </xf>
    <xf numFmtId="175" fontId="1" fillId="0" borderId="0" xfId="9" applyNumberFormat="1" applyFont="1" applyBorder="1" applyAlignment="1" applyProtection="1">
      <alignment horizontal="center"/>
    </xf>
    <xf numFmtId="175" fontId="1" fillId="0" borderId="0" xfId="9" applyNumberFormat="1" applyFont="1" applyFill="1" applyBorder="1" applyAlignment="1" applyProtection="1">
      <alignment horizontal="center"/>
    </xf>
    <xf numFmtId="175" fontId="1" fillId="0" borderId="4" xfId="9" applyNumberFormat="1" applyFont="1" applyBorder="1" applyAlignment="1" applyProtection="1">
      <alignment horizontal="center"/>
    </xf>
    <xf numFmtId="180" fontId="1" fillId="0" borderId="0" xfId="6" applyNumberFormat="1" applyFont="1" applyBorder="1" applyAlignment="1" applyProtection="1">
      <alignment horizontal="center"/>
    </xf>
    <xf numFmtId="180" fontId="1" fillId="0" borderId="4" xfId="6" applyNumberFormat="1" applyFont="1" applyBorder="1" applyAlignment="1" applyProtection="1">
      <alignment horizontal="center"/>
    </xf>
    <xf numFmtId="191" fontId="1" fillId="0" borderId="0" xfId="15" applyNumberFormat="1" applyFont="1" applyBorder="1" applyAlignment="1">
      <alignment horizontal="center"/>
    </xf>
    <xf numFmtId="165" fontId="1" fillId="0" borderId="0" xfId="15" applyFont="1" applyBorder="1" applyAlignment="1">
      <alignment horizontal="center"/>
    </xf>
    <xf numFmtId="191" fontId="1" fillId="0" borderId="0" xfId="3" applyNumberFormat="1" applyFont="1" applyBorder="1" applyAlignment="1" applyProtection="1">
      <alignment horizontal="right" wrapText="1"/>
    </xf>
    <xf numFmtId="181" fontId="1" fillId="0" borderId="0" xfId="3" applyNumberFormat="1" applyFont="1" applyBorder="1" applyAlignment="1" applyProtection="1">
      <alignment horizontal="right" wrapText="1"/>
    </xf>
    <xf numFmtId="191" fontId="1" fillId="0" borderId="0" xfId="15" applyNumberFormat="1" applyFont="1" applyFill="1" applyBorder="1" applyAlignment="1" applyProtection="1">
      <alignment horizontal="right" wrapText="1"/>
    </xf>
    <xf numFmtId="191" fontId="1" fillId="0" borderId="0" xfId="3" applyNumberFormat="1" applyFont="1" applyFill="1" applyBorder="1" applyAlignment="1" applyProtection="1">
      <alignment horizontal="right" wrapText="1"/>
    </xf>
    <xf numFmtId="181" fontId="1" fillId="0" borderId="0" xfId="3" applyNumberFormat="1" applyFont="1" applyFill="1" applyBorder="1" applyAlignment="1" applyProtection="1">
      <alignment horizontal="right" wrapText="1"/>
    </xf>
    <xf numFmtId="181" fontId="1" fillId="0" borderId="6" xfId="3" applyNumberFormat="1" applyFont="1" applyFill="1" applyBorder="1" applyAlignment="1" applyProtection="1">
      <alignment horizontal="right" wrapText="1"/>
    </xf>
    <xf numFmtId="191" fontId="1" fillId="0" borderId="0" xfId="15" applyNumberFormat="1" applyFont="1" applyBorder="1" applyAlignment="1"/>
    <xf numFmtId="165" fontId="1" fillId="0" borderId="8" xfId="15" applyFont="1" applyBorder="1" applyAlignment="1" applyProtection="1">
      <alignment horizontal="right"/>
    </xf>
    <xf numFmtId="165" fontId="1" fillId="0" borderId="8" xfId="15" applyFont="1" applyBorder="1" applyAlignment="1" applyProtection="1">
      <alignment horizontal="center"/>
    </xf>
    <xf numFmtId="165" fontId="1" fillId="0" borderId="8" xfId="15" applyFont="1" applyFill="1" applyBorder="1" applyAlignment="1" applyProtection="1">
      <alignment horizontal="right"/>
    </xf>
    <xf numFmtId="165" fontId="1" fillId="0" borderId="8" xfId="15" applyFont="1" applyFill="1" applyBorder="1" applyAlignment="1" applyProtection="1">
      <alignment horizontal="center"/>
    </xf>
    <xf numFmtId="165" fontId="1" fillId="0" borderId="9" xfId="15" applyFont="1" applyFill="1" applyBorder="1" applyAlignment="1" applyProtection="1">
      <alignment horizontal="center"/>
    </xf>
    <xf numFmtId="191" fontId="2" fillId="0" borderId="0" xfId="15" applyNumberFormat="1" applyBorder="1" applyAlignment="1"/>
    <xf numFmtId="191" fontId="2" fillId="0" borderId="2" xfId="15" applyNumberFormat="1" applyBorder="1" applyAlignment="1"/>
    <xf numFmtId="165" fontId="2" fillId="0" borderId="0" xfId="15" applyBorder="1" applyAlignment="1"/>
    <xf numFmtId="165" fontId="2" fillId="0" borderId="2" xfId="15" applyBorder="1" applyAlignment="1"/>
    <xf numFmtId="165" fontId="2" fillId="0" borderId="2" xfId="15" applyFill="1" applyBorder="1" applyAlignment="1"/>
    <xf numFmtId="165" fontId="2" fillId="0" borderId="0" xfId="15" applyFill="1" applyBorder="1" applyAlignment="1"/>
    <xf numFmtId="165" fontId="2" fillId="0" borderId="0" xfId="15" applyFill="1" applyBorder="1" applyAlignment="1">
      <alignment horizontal="right"/>
    </xf>
    <xf numFmtId="165" fontId="2" fillId="0" borderId="4" xfId="15" applyFill="1" applyBorder="1" applyAlignment="1">
      <alignment horizontal="right"/>
    </xf>
    <xf numFmtId="181" fontId="2" fillId="0" borderId="6" xfId="15" applyNumberFormat="1" applyFill="1" applyBorder="1" applyAlignment="1" applyProtection="1">
      <alignment horizontal="center" wrapText="1"/>
    </xf>
    <xf numFmtId="180" fontId="1" fillId="0" borderId="0" xfId="12" applyNumberFormat="1" applyFont="1" applyFill="1" applyBorder="1" applyAlignment="1" applyProtection="1">
      <alignment horizontal="center"/>
    </xf>
    <xf numFmtId="180" fontId="1" fillId="0" borderId="4" xfId="12" applyNumberFormat="1" applyFont="1" applyFill="1" applyBorder="1" applyAlignment="1" applyProtection="1">
      <alignment horizontal="center"/>
    </xf>
    <xf numFmtId="180" fontId="1" fillId="0" borderId="0" xfId="14" applyNumberFormat="1" applyFont="1" applyFill="1" applyBorder="1" applyAlignment="1">
      <alignment horizontal="center"/>
    </xf>
    <xf numFmtId="180" fontId="1" fillId="0" borderId="4" xfId="14" applyNumberFormat="1" applyFont="1" applyFill="1" applyBorder="1" applyAlignment="1">
      <alignment horizontal="center"/>
    </xf>
    <xf numFmtId="172" fontId="2" fillId="0" borderId="0" xfId="14" applyNumberFormat="1" applyFont="1" applyFill="1" applyBorder="1" applyAlignment="1">
      <alignment horizontal="center"/>
    </xf>
    <xf numFmtId="172" fontId="2" fillId="0" borderId="0" xfId="14" applyNumberFormat="1" applyFont="1" applyBorder="1" applyAlignment="1">
      <alignment horizontal="center"/>
    </xf>
    <xf numFmtId="172" fontId="2" fillId="0" borderId="4" xfId="14" applyNumberFormat="1" applyFont="1" applyBorder="1" applyAlignment="1">
      <alignment horizontal="center"/>
    </xf>
    <xf numFmtId="172" fontId="2" fillId="0" borderId="6" xfId="14" applyNumberFormat="1" applyFont="1" applyFill="1" applyBorder="1" applyAlignment="1">
      <alignment horizontal="center"/>
    </xf>
    <xf numFmtId="172" fontId="2" fillId="0" borderId="6" xfId="14" applyNumberFormat="1" applyFont="1" applyBorder="1" applyAlignment="1">
      <alignment horizontal="center"/>
    </xf>
    <xf numFmtId="172" fontId="2" fillId="0" borderId="7" xfId="14" applyNumberFormat="1" applyFont="1" applyBorder="1" applyAlignment="1">
      <alignment horizontal="center"/>
    </xf>
    <xf numFmtId="166" fontId="1" fillId="0" borderId="1" xfId="14" applyFont="1" applyBorder="1" applyAlignment="1" applyProtection="1">
      <alignment horizontal="centerContinuous"/>
    </xf>
    <xf numFmtId="166" fontId="1" fillId="0" borderId="2" xfId="14" quotePrefix="1" applyFont="1" applyBorder="1" applyAlignment="1" applyProtection="1">
      <alignment horizontal="center"/>
    </xf>
    <xf numFmtId="166" fontId="1" fillId="0" borderId="8" xfId="14" applyFont="1" applyBorder="1" applyAlignment="1" applyProtection="1">
      <alignment horizontal="centerContinuous"/>
    </xf>
    <xf numFmtId="166" fontId="1" fillId="0" borderId="8" xfId="14" applyFont="1" applyBorder="1" applyAlignment="1">
      <alignment horizontal="centerContinuous"/>
    </xf>
    <xf numFmtId="166" fontId="1" fillId="0" borderId="9" xfId="14" applyFont="1" applyBorder="1" applyAlignment="1">
      <alignment horizontal="centerContinuous"/>
    </xf>
    <xf numFmtId="166" fontId="1" fillId="0" borderId="0" xfId="14" quotePrefix="1" applyFont="1" applyBorder="1" applyAlignment="1" applyProtection="1">
      <alignment horizontal="center"/>
    </xf>
    <xf numFmtId="166" fontId="1" fillId="0" borderId="0" xfId="14" applyFont="1" applyBorder="1" applyAlignment="1" applyProtection="1">
      <alignment horizontal="center"/>
    </xf>
    <xf numFmtId="166" fontId="1" fillId="0" borderId="4" xfId="14" applyFont="1" applyBorder="1" applyAlignment="1" applyProtection="1">
      <alignment horizontal="center"/>
    </xf>
    <xf numFmtId="166" fontId="1" fillId="0" borderId="5" xfId="14" applyFont="1" applyBorder="1" applyAlignment="1">
      <alignment horizontal="centerContinuous"/>
    </xf>
    <xf numFmtId="166" fontId="1" fillId="0" borderId="6" xfId="14" applyFont="1" applyBorder="1" applyAlignment="1" applyProtection="1">
      <alignment horizontal="center"/>
    </xf>
    <xf numFmtId="180" fontId="2" fillId="0" borderId="0" xfId="13" applyNumberFormat="1" applyBorder="1" applyAlignment="1">
      <alignment horizontal="center"/>
    </xf>
    <xf numFmtId="166" fontId="1" fillId="0" borderId="5" xfId="13" applyFont="1" applyBorder="1" applyAlignment="1">
      <alignment horizontal="centerContinuous"/>
    </xf>
    <xf numFmtId="166" fontId="1" fillId="0" borderId="6" xfId="13" applyFont="1" applyBorder="1" applyAlignment="1" applyProtection="1">
      <alignment horizontal="center"/>
    </xf>
    <xf numFmtId="180" fontId="1" fillId="0" borderId="0" xfId="13" applyNumberFormat="1" applyFont="1" applyBorder="1" applyAlignment="1">
      <alignment horizontal="center"/>
    </xf>
    <xf numFmtId="180" fontId="1" fillId="0" borderId="4" xfId="13" applyNumberFormat="1" applyFont="1" applyBorder="1" applyAlignment="1">
      <alignment horizontal="center"/>
    </xf>
    <xf numFmtId="166" fontId="1" fillId="0" borderId="6" xfId="13" applyFont="1" applyBorder="1" applyAlignment="1">
      <alignment horizontal="center"/>
    </xf>
    <xf numFmtId="180" fontId="2" fillId="0" borderId="0" xfId="13" applyNumberFormat="1" applyFont="1" applyBorder="1" applyAlignment="1" applyProtection="1">
      <alignment horizontal="center"/>
    </xf>
    <xf numFmtId="180" fontId="2" fillId="0" borderId="4" xfId="13" applyNumberFormat="1" applyFont="1" applyBorder="1" applyAlignment="1" applyProtection="1">
      <alignment horizontal="center"/>
    </xf>
    <xf numFmtId="180" fontId="2" fillId="0" borderId="0" xfId="21" applyNumberFormat="1" applyBorder="1" applyAlignment="1">
      <alignment horizontal="center"/>
    </xf>
    <xf numFmtId="180" fontId="2" fillId="0" borderId="4" xfId="21" applyNumberFormat="1" applyBorder="1" applyAlignment="1">
      <alignment horizontal="center"/>
    </xf>
    <xf numFmtId="180" fontId="2" fillId="0" borderId="6" xfId="13" applyNumberFormat="1" applyBorder="1" applyAlignment="1">
      <alignment horizontal="center"/>
    </xf>
    <xf numFmtId="180" fontId="2" fillId="0" borderId="6" xfId="21" applyNumberFormat="1" applyBorder="1" applyAlignment="1">
      <alignment horizontal="center"/>
    </xf>
    <xf numFmtId="180" fontId="2" fillId="0" borderId="7" xfId="21" applyNumberFormat="1" applyBorder="1" applyAlignment="1">
      <alignment horizontal="center"/>
    </xf>
    <xf numFmtId="176" fontId="1" fillId="0" borderId="0" xfId="17" applyNumberFormat="1" applyFont="1" applyBorder="1" applyAlignment="1"/>
    <xf numFmtId="176" fontId="1" fillId="0" borderId="4" xfId="17" applyNumberFormat="1" applyFont="1" applyBorder="1" applyAlignment="1"/>
    <xf numFmtId="37" fontId="1" fillId="0" borderId="3" xfId="17" applyFont="1" applyBorder="1" applyAlignment="1" applyProtection="1">
      <alignment horizontal="center"/>
    </xf>
    <xf numFmtId="180" fontId="1" fillId="0" borderId="0" xfId="5" applyNumberFormat="1" applyFont="1" applyFill="1" applyBorder="1" applyAlignment="1">
      <alignment horizontal="center" vertical="center"/>
    </xf>
    <xf numFmtId="172" fontId="1" fillId="0" borderId="8" xfId="11" applyNumberFormat="1" applyFont="1" applyBorder="1" applyAlignment="1">
      <alignment horizontal="right"/>
    </xf>
    <xf numFmtId="172" fontId="1" fillId="0" borderId="8" xfId="11" applyNumberFormat="1" applyFont="1" applyBorder="1" applyAlignment="1">
      <alignment horizontal="center"/>
    </xf>
    <xf numFmtId="172" fontId="1" fillId="0" borderId="8" xfId="11" applyNumberFormat="1" applyFont="1" applyFill="1" applyBorder="1" applyAlignment="1">
      <alignment horizontal="center"/>
    </xf>
    <xf numFmtId="171" fontId="1" fillId="0" borderId="0" xfId="11" applyNumberFormat="1" applyFont="1" applyBorder="1" applyAlignment="1" applyProtection="1">
      <alignment horizontal="center"/>
    </xf>
    <xf numFmtId="171" fontId="1" fillId="0" borderId="0" xfId="11" applyNumberFormat="1" applyFont="1" applyBorder="1" applyAlignment="1">
      <alignment horizontal="center"/>
    </xf>
    <xf numFmtId="171" fontId="1" fillId="0" borderId="0" xfId="11" applyNumberFormat="1" applyFont="1" applyBorder="1" applyAlignment="1" applyProtection="1">
      <alignment horizontal="center" vertical="top"/>
    </xf>
    <xf numFmtId="171" fontId="1" fillId="0" borderId="0" xfId="11" applyNumberFormat="1" applyFont="1" applyFill="1" applyBorder="1" applyAlignment="1" applyProtection="1">
      <alignment horizontal="center" vertical="top"/>
    </xf>
    <xf numFmtId="171" fontId="1" fillId="0" borderId="0" xfId="11" applyNumberFormat="1" applyFont="1" applyFill="1" applyBorder="1" applyAlignment="1" applyProtection="1">
      <alignment horizontal="center"/>
    </xf>
    <xf numFmtId="171" fontId="1" fillId="0" borderId="6" xfId="11" applyNumberFormat="1" applyFont="1" applyFill="1" applyBorder="1" applyAlignment="1" applyProtection="1">
      <alignment horizontal="center"/>
    </xf>
    <xf numFmtId="180" fontId="1" fillId="0" borderId="0" xfId="10" applyNumberFormat="1" applyFont="1" applyFill="1" applyBorder="1" applyAlignment="1" applyProtection="1">
      <alignment horizontal="center"/>
    </xf>
    <xf numFmtId="180" fontId="1" fillId="0" borderId="0" xfId="10" applyNumberFormat="1" applyFont="1" applyFill="1" applyBorder="1" applyAlignment="1" applyProtection="1">
      <alignment horizontal="center" vertical="top"/>
    </xf>
    <xf numFmtId="180" fontId="1" fillId="0" borderId="4" xfId="10" applyNumberFormat="1" applyFont="1" applyFill="1" applyBorder="1" applyAlignment="1" applyProtection="1">
      <alignment horizontal="center" vertical="top"/>
    </xf>
    <xf numFmtId="165" fontId="1" fillId="0" borderId="1" xfId="4" applyFont="1" applyBorder="1" applyAlignment="1" applyProtection="1">
      <alignment horizontal="center" vertical="center"/>
    </xf>
    <xf numFmtId="165" fontId="1" fillId="0" borderId="8" xfId="4" applyFont="1" applyBorder="1" applyAlignment="1" applyProtection="1">
      <alignment horizontal="center"/>
    </xf>
    <xf numFmtId="165" fontId="1" fillId="2" borderId="8" xfId="4" applyFont="1" applyFill="1" applyBorder="1" applyAlignment="1" applyProtection="1">
      <alignment horizontal="center"/>
    </xf>
    <xf numFmtId="165" fontId="1" fillId="0" borderId="8" xfId="4" applyFont="1" applyFill="1" applyBorder="1" applyAlignment="1" applyProtection="1">
      <alignment horizontal="center"/>
    </xf>
    <xf numFmtId="165" fontId="1" fillId="0" borderId="2" xfId="4" applyFont="1" applyFill="1" applyBorder="1" applyAlignment="1" applyProtection="1">
      <alignment horizontal="center"/>
    </xf>
    <xf numFmtId="180" fontId="1" fillId="0" borderId="0" xfId="21" applyNumberFormat="1" applyFont="1" applyFill="1" applyBorder="1" applyAlignment="1">
      <alignment horizontal="center"/>
    </xf>
    <xf numFmtId="180" fontId="1" fillId="0" borderId="6" xfId="21" applyNumberFormat="1" applyFont="1" applyFill="1" applyBorder="1" applyAlignment="1">
      <alignment horizontal="center"/>
    </xf>
    <xf numFmtId="165" fontId="1" fillId="0" borderId="6" xfId="22" applyFont="1" applyBorder="1" applyAlignment="1" applyProtection="1"/>
    <xf numFmtId="166" fontId="3" fillId="0" borderId="0" xfId="11" applyFont="1" applyAlignment="1">
      <alignment vertical="top" textRotation="180" wrapText="1"/>
    </xf>
    <xf numFmtId="180" fontId="2" fillId="0" borderId="0" xfId="16" applyNumberFormat="1" applyBorder="1" applyAlignment="1" applyProtection="1">
      <alignment horizontal="center"/>
    </xf>
    <xf numFmtId="180" fontId="1" fillId="0" borderId="0" xfId="16" applyNumberFormat="1" applyFont="1" applyBorder="1" applyAlignment="1" applyProtection="1">
      <alignment horizontal="center"/>
    </xf>
    <xf numFmtId="180" fontId="1" fillId="0" borderId="4" xfId="16" applyNumberFormat="1" applyFont="1" applyBorder="1" applyAlignment="1" applyProtection="1">
      <alignment horizontal="center"/>
    </xf>
    <xf numFmtId="180" fontId="2" fillId="0" borderId="0" xfId="18" applyNumberFormat="1" applyBorder="1" applyAlignment="1">
      <alignment horizontal="center"/>
    </xf>
    <xf numFmtId="180" fontId="2" fillId="0" borderId="4" xfId="18" applyNumberFormat="1" applyBorder="1" applyAlignment="1">
      <alignment horizontal="center"/>
    </xf>
    <xf numFmtId="180" fontId="2" fillId="0" borderId="0" xfId="16" applyNumberFormat="1" applyFill="1" applyBorder="1" applyAlignment="1" applyProtection="1">
      <alignment horizontal="center"/>
    </xf>
    <xf numFmtId="180" fontId="2" fillId="0" borderId="4" xfId="18" applyNumberFormat="1" applyFill="1" applyBorder="1" applyAlignment="1">
      <alignment horizontal="center"/>
    </xf>
    <xf numFmtId="180" fontId="2" fillId="0" borderId="0" xfId="18" applyNumberFormat="1" applyFill="1" applyBorder="1" applyAlignment="1">
      <alignment horizontal="center"/>
    </xf>
    <xf numFmtId="180" fontId="2" fillId="0" borderId="6" xfId="16" applyNumberFormat="1" applyFill="1" applyBorder="1" applyAlignment="1" applyProtection="1">
      <alignment horizontal="center"/>
    </xf>
    <xf numFmtId="180" fontId="2" fillId="0" borderId="6" xfId="18" applyNumberFormat="1" applyFill="1" applyBorder="1" applyAlignment="1">
      <alignment horizontal="center"/>
    </xf>
    <xf numFmtId="180" fontId="2" fillId="0" borderId="7" xfId="18" applyNumberFormat="1" applyFill="1" applyBorder="1" applyAlignment="1">
      <alignment horizontal="center"/>
    </xf>
    <xf numFmtId="176" fontId="2" fillId="0" borderId="6" xfId="17" applyNumberFormat="1" applyFont="1" applyFill="1" applyBorder="1" applyAlignment="1"/>
    <xf numFmtId="187" fontId="2" fillId="0" borderId="6" xfId="17" applyNumberFormat="1" applyFont="1" applyFill="1" applyBorder="1" applyAlignment="1">
      <alignment horizontal="center" wrapText="1"/>
    </xf>
    <xf numFmtId="176" fontId="2" fillId="0" borderId="6" xfId="17" applyNumberFormat="1" applyFont="1" applyFill="1" applyBorder="1" applyAlignment="1">
      <alignment horizontal="center" wrapText="1"/>
    </xf>
    <xf numFmtId="176" fontId="2" fillId="0" borderId="7" xfId="17" applyNumberFormat="1" applyFont="1" applyFill="1" applyBorder="1" applyAlignment="1">
      <alignment horizontal="center" wrapText="1"/>
    </xf>
    <xf numFmtId="0" fontId="2" fillId="0" borderId="0" xfId="12" applyBorder="1" applyAlignment="1">
      <alignment vertical="top"/>
    </xf>
    <xf numFmtId="180" fontId="2" fillId="0" borderId="0" xfId="10" applyNumberFormat="1" applyFont="1" applyFill="1" applyBorder="1" applyAlignment="1">
      <alignment horizontal="center"/>
    </xf>
    <xf numFmtId="180" fontId="1" fillId="0" borderId="4" xfId="10" applyNumberFormat="1" applyFont="1" applyFill="1" applyBorder="1" applyAlignment="1" applyProtection="1">
      <alignment horizontal="center"/>
    </xf>
    <xf numFmtId="180" fontId="2" fillId="0" borderId="6" xfId="10" applyNumberFormat="1" applyFont="1" applyFill="1" applyBorder="1" applyAlignment="1" applyProtection="1">
      <alignment horizontal="center"/>
    </xf>
    <xf numFmtId="180" fontId="2" fillId="0" borderId="7" xfId="10" applyNumberFormat="1" applyFont="1" applyFill="1" applyBorder="1" applyAlignment="1" applyProtection="1">
      <alignment horizontal="center"/>
    </xf>
    <xf numFmtId="166" fontId="2" fillId="0" borderId="3" xfId="5" applyFont="1" applyFill="1" applyBorder="1" applyAlignment="1" applyProtection="1">
      <alignment horizontal="center"/>
    </xf>
    <xf numFmtId="180" fontId="2" fillId="0" borderId="0" xfId="5" applyNumberFormat="1" applyFill="1" applyBorder="1" applyAlignment="1">
      <alignment horizontal="center"/>
    </xf>
    <xf numFmtId="180" fontId="2" fillId="0" borderId="4" xfId="5" applyNumberFormat="1" applyFill="1" applyBorder="1" applyAlignment="1">
      <alignment horizontal="center"/>
    </xf>
    <xf numFmtId="180" fontId="2" fillId="0" borderId="6" xfId="5" applyNumberFormat="1" applyFill="1" applyBorder="1" applyAlignment="1">
      <alignment horizontal="center"/>
    </xf>
    <xf numFmtId="180" fontId="2" fillId="0" borderId="7" xfId="5" applyNumberFormat="1" applyFill="1" applyBorder="1" applyAlignment="1">
      <alignment horizontal="center"/>
    </xf>
    <xf numFmtId="165" fontId="1" fillId="0" borderId="8" xfId="22" applyFont="1" applyBorder="1" applyAlignment="1" applyProtection="1"/>
    <xf numFmtId="165" fontId="1" fillId="0" borderId="8" xfId="22" applyFont="1" applyFill="1" applyBorder="1" applyAlignment="1" applyProtection="1"/>
    <xf numFmtId="172" fontId="1" fillId="0" borderId="9" xfId="11" applyNumberFormat="1" applyFont="1" applyFill="1" applyBorder="1" applyAlignment="1">
      <alignment horizontal="center"/>
    </xf>
    <xf numFmtId="166" fontId="1" fillId="0" borderId="14" xfId="11" applyFont="1" applyBorder="1" applyAlignment="1" applyProtection="1">
      <alignment horizontal="center"/>
    </xf>
    <xf numFmtId="166" fontId="1" fillId="0" borderId="15" xfId="11" applyFont="1" applyBorder="1" applyAlignment="1" applyProtection="1">
      <alignment horizontal="left"/>
    </xf>
    <xf numFmtId="166" fontId="2" fillId="0" borderId="15" xfId="11" applyFont="1" applyBorder="1" applyAlignment="1" applyProtection="1">
      <alignment horizontal="left"/>
    </xf>
    <xf numFmtId="166" fontId="2" fillId="0" borderId="15" xfId="11" applyFont="1" applyFill="1" applyBorder="1" applyAlignment="1" applyProtection="1">
      <alignment horizontal="left"/>
    </xf>
    <xf numFmtId="166" fontId="2" fillId="0" borderId="16" xfId="11" applyFont="1" applyFill="1" applyBorder="1" applyAlignment="1" applyProtection="1">
      <alignment horizontal="left"/>
    </xf>
    <xf numFmtId="180" fontId="1" fillId="0" borderId="10" xfId="5" applyNumberFormat="1" applyFont="1" applyFill="1" applyBorder="1" applyAlignment="1">
      <alignment horizontal="center" vertical="center"/>
    </xf>
    <xf numFmtId="180" fontId="1" fillId="0" borderId="4" xfId="5" applyNumberFormat="1" applyFont="1" applyFill="1" applyBorder="1" applyAlignment="1">
      <alignment horizontal="center" vertical="center"/>
    </xf>
    <xf numFmtId="166" fontId="2" fillId="0" borderId="5" xfId="5" applyFont="1" applyFill="1" applyBorder="1" applyAlignment="1" applyProtection="1">
      <alignment horizontal="center"/>
    </xf>
    <xf numFmtId="166" fontId="2" fillId="0" borderId="5" xfId="14" applyFont="1" applyBorder="1" applyAlignment="1" applyProtection="1">
      <alignment horizontal="center"/>
    </xf>
    <xf numFmtId="0" fontId="2" fillId="0" borderId="5" xfId="12" applyFont="1" applyBorder="1" applyAlignment="1" applyProtection="1">
      <alignment horizontal="center"/>
    </xf>
    <xf numFmtId="165" fontId="1" fillId="0" borderId="11" xfId="15" applyFont="1" applyBorder="1" applyAlignment="1" applyProtection="1">
      <alignment horizontal="centerContinuous" vertical="center"/>
    </xf>
    <xf numFmtId="165" fontId="2" fillId="0" borderId="5" xfId="6" applyFont="1" applyBorder="1" applyAlignment="1" applyProtection="1">
      <alignment horizontal="centerContinuous"/>
    </xf>
    <xf numFmtId="165" fontId="9" fillId="0" borderId="2" xfId="9" applyFont="1" applyBorder="1" applyAlignment="1" applyProtection="1">
      <alignment horizontal="left"/>
    </xf>
    <xf numFmtId="165" fontId="2" fillId="0" borderId="0" xfId="9" applyBorder="1" applyAlignment="1">
      <alignment vertical="top"/>
    </xf>
    <xf numFmtId="180" fontId="2" fillId="0" borderId="3" xfId="19" applyNumberFormat="1" applyFont="1" applyFill="1" applyBorder="1" applyAlignment="1" applyProtection="1">
      <alignment horizontal="center"/>
      <protection locked="0"/>
    </xf>
    <xf numFmtId="180" fontId="2" fillId="0" borderId="5" xfId="19" applyNumberFormat="1" applyFont="1" applyFill="1" applyBorder="1" applyAlignment="1" applyProtection="1">
      <alignment horizontal="center"/>
      <protection locked="0"/>
    </xf>
    <xf numFmtId="180" fontId="2" fillId="0" borderId="4" xfId="21" applyNumberFormat="1" applyFont="1" applyFill="1" applyBorder="1" applyAlignment="1">
      <alignment horizontal="center"/>
    </xf>
    <xf numFmtId="175" fontId="2" fillId="0" borderId="4" xfId="21" applyNumberFormat="1" applyFont="1" applyFill="1" applyBorder="1" applyAlignment="1">
      <alignment horizontal="center"/>
    </xf>
    <xf numFmtId="180" fontId="2" fillId="0" borderId="7" xfId="21" applyNumberFormat="1" applyFont="1" applyFill="1" applyBorder="1" applyAlignment="1">
      <alignment horizontal="center"/>
    </xf>
    <xf numFmtId="165" fontId="2" fillId="0" borderId="0" xfId="9" applyFont="1" applyBorder="1" applyAlignment="1" applyProtection="1">
      <alignment horizontal="center"/>
    </xf>
    <xf numFmtId="175" fontId="2" fillId="0" borderId="7" xfId="9" applyNumberFormat="1" applyFont="1" applyBorder="1" applyAlignment="1" applyProtection="1">
      <alignment horizontal="center"/>
    </xf>
    <xf numFmtId="37" fontId="2" fillId="0" borderId="0" xfId="17" applyFont="1" applyFill="1" applyBorder="1" applyAlignment="1" applyProtection="1">
      <alignment horizontal="center" wrapText="1"/>
    </xf>
    <xf numFmtId="37" fontId="2" fillId="0" borderId="6" xfId="17" applyFont="1" applyFill="1" applyBorder="1" applyAlignment="1" applyProtection="1">
      <alignment horizontal="center" wrapText="1"/>
    </xf>
    <xf numFmtId="165" fontId="1" fillId="0" borderId="0" xfId="4" applyFont="1" applyFill="1" applyBorder="1" applyAlignment="1" applyProtection="1">
      <alignment horizontal="center"/>
    </xf>
    <xf numFmtId="165" fontId="1" fillId="0" borderId="10" xfId="4" applyFont="1" applyFill="1" applyBorder="1" applyAlignment="1" applyProtection="1">
      <alignment horizontal="center"/>
    </xf>
    <xf numFmtId="180" fontId="2" fillId="0" borderId="3" xfId="21" applyNumberFormat="1" applyFont="1" applyFill="1" applyBorder="1" applyAlignment="1">
      <alignment horizontal="center"/>
    </xf>
    <xf numFmtId="165" fontId="2" fillId="2" borderId="0" xfId="7" applyFont="1" applyFill="1" applyBorder="1" applyAlignment="1">
      <alignment horizontal="center"/>
    </xf>
    <xf numFmtId="39" fontId="21" fillId="0" borderId="0" xfId="10" applyNumberFormat="1" applyFont="1" applyAlignment="1" applyProtection="1">
      <alignment horizontal="center"/>
    </xf>
    <xf numFmtId="165" fontId="2" fillId="0" borderId="3" xfId="22" applyFont="1" applyFill="1" applyBorder="1" applyAlignment="1" applyProtection="1">
      <alignment horizontal="center"/>
    </xf>
    <xf numFmtId="180" fontId="2" fillId="0" borderId="0" xfId="10" applyNumberFormat="1" applyFont="1" applyFill="1" applyBorder="1" applyAlignment="1" applyProtection="1">
      <alignment horizontal="center" vertical="center"/>
    </xf>
    <xf numFmtId="39" fontId="21" fillId="0" borderId="0" xfId="10" applyNumberFormat="1" applyFont="1" applyBorder="1" applyAlignment="1" applyProtection="1">
      <alignment horizontal="center"/>
    </xf>
    <xf numFmtId="166" fontId="1" fillId="0" borderId="0" xfId="11" applyFont="1" applyBorder="1" applyAlignment="1" applyProtection="1">
      <alignment horizontal="left"/>
    </xf>
    <xf numFmtId="166" fontId="2" fillId="0" borderId="0" xfId="11" applyFont="1" applyFill="1" applyBorder="1" applyAlignment="1">
      <alignment horizontal="center"/>
    </xf>
    <xf numFmtId="185" fontId="2" fillId="0" borderId="4" xfId="11" applyNumberFormat="1" applyFont="1" applyBorder="1" applyAlignment="1" applyProtection="1">
      <alignment horizontal="center"/>
    </xf>
    <xf numFmtId="186" fontId="1" fillId="0" borderId="0" xfId="11" applyNumberFormat="1" applyFont="1" applyBorder="1" applyAlignment="1" applyProtection="1">
      <alignment horizontal="center"/>
    </xf>
    <xf numFmtId="193" fontId="1" fillId="0" borderId="0" xfId="11" applyNumberFormat="1" applyFont="1" applyBorder="1" applyAlignment="1" applyProtection="1">
      <alignment horizontal="center"/>
    </xf>
    <xf numFmtId="186" fontId="1" fillId="0" borderId="0" xfId="3" applyNumberFormat="1" applyFont="1" applyBorder="1" applyAlignment="1" applyProtection="1">
      <alignment horizontal="center"/>
    </xf>
    <xf numFmtId="171" fontId="1" fillId="0" borderId="0" xfId="11" applyNumberFormat="1" applyFont="1" applyFill="1" applyBorder="1" applyAlignment="1">
      <alignment horizontal="center"/>
    </xf>
    <xf numFmtId="171" fontId="2" fillId="0" borderId="0" xfId="11" applyNumberFormat="1" applyFont="1" applyBorder="1" applyAlignment="1" applyProtection="1">
      <alignment horizontal="center"/>
    </xf>
    <xf numFmtId="171" fontId="2" fillId="0" borderId="0" xfId="11" applyNumberFormat="1" applyFont="1" applyFill="1" applyBorder="1" applyAlignment="1" applyProtection="1">
      <alignment horizontal="center"/>
    </xf>
    <xf numFmtId="193" fontId="2" fillId="0" borderId="0" xfId="11" applyNumberFormat="1" applyBorder="1" applyAlignment="1" applyProtection="1">
      <alignment horizontal="center"/>
    </xf>
    <xf numFmtId="193" fontId="2" fillId="0" borderId="0" xfId="11" applyNumberFormat="1" applyFont="1" applyFill="1" applyBorder="1" applyAlignment="1" applyProtection="1">
      <alignment horizontal="center"/>
    </xf>
    <xf numFmtId="193" fontId="2" fillId="0" borderId="4" xfId="11" applyNumberFormat="1" applyFont="1" applyFill="1" applyBorder="1" applyAlignment="1" applyProtection="1">
      <alignment horizontal="center"/>
    </xf>
    <xf numFmtId="185" fontId="1" fillId="0" borderId="0" xfId="11" applyNumberFormat="1" applyFont="1" applyFill="1" applyBorder="1" applyAlignment="1" applyProtection="1">
      <alignment horizontal="center" vertical="center"/>
    </xf>
    <xf numFmtId="185" fontId="25" fillId="0" borderId="0" xfId="11" applyNumberFormat="1" applyFont="1" applyFill="1" applyBorder="1" applyAlignment="1" applyProtection="1">
      <alignment horizontal="center" vertical="center"/>
    </xf>
    <xf numFmtId="186" fontId="1" fillId="0" borderId="0" xfId="3" applyNumberFormat="1" applyFont="1" applyFill="1" applyBorder="1" applyAlignment="1" applyProtection="1">
      <alignment horizontal="center"/>
    </xf>
    <xf numFmtId="186" fontId="1" fillId="0" borderId="0" xfId="3" applyNumberFormat="1" applyFont="1" applyFill="1" applyBorder="1" applyAlignment="1" applyProtection="1">
      <alignment horizontal="center" vertical="center"/>
    </xf>
    <xf numFmtId="186" fontId="25" fillId="0" borderId="0" xfId="11" applyNumberFormat="1" applyFont="1" applyFill="1" applyBorder="1" applyAlignment="1" applyProtection="1">
      <alignment horizontal="center" vertical="center"/>
    </xf>
    <xf numFmtId="193" fontId="2" fillId="0" borderId="0" xfId="11" applyNumberFormat="1" applyFont="1" applyBorder="1" applyAlignment="1" applyProtection="1">
      <alignment horizontal="center"/>
    </xf>
    <xf numFmtId="175" fontId="2" fillId="0" borderId="0" xfId="11" applyNumberFormat="1" applyFont="1" applyFill="1" applyBorder="1" applyAlignment="1" applyProtection="1">
      <alignment horizontal="center"/>
    </xf>
    <xf numFmtId="175" fontId="2" fillId="0" borderId="4" xfId="11" applyNumberFormat="1" applyFill="1" applyBorder="1" applyAlignment="1" applyProtection="1">
      <alignment horizontal="center"/>
    </xf>
    <xf numFmtId="186" fontId="1" fillId="0" borderId="5" xfId="11" applyNumberFormat="1" applyFont="1" applyBorder="1" applyAlignment="1" applyProtection="1">
      <alignment horizontal="center"/>
    </xf>
    <xf numFmtId="186" fontId="1" fillId="0" borderId="6" xfId="11" applyNumberFormat="1" applyFont="1" applyBorder="1" applyAlignment="1" applyProtection="1">
      <alignment horizontal="center"/>
    </xf>
    <xf numFmtId="186" fontId="1" fillId="0" borderId="6" xfId="11" applyNumberFormat="1" applyFont="1" applyFill="1" applyBorder="1" applyAlignment="1" applyProtection="1">
      <alignment horizontal="center"/>
    </xf>
    <xf numFmtId="186" fontId="1" fillId="0" borderId="6" xfId="11" applyNumberFormat="1" applyFont="1" applyFill="1" applyBorder="1" applyAlignment="1" applyProtection="1">
      <alignment horizontal="center" vertical="top"/>
    </xf>
    <xf numFmtId="186" fontId="1" fillId="0" borderId="6" xfId="11" applyNumberFormat="1" applyFont="1" applyFill="1" applyBorder="1" applyAlignment="1" applyProtection="1">
      <alignment horizontal="center" vertical="center"/>
    </xf>
    <xf numFmtId="186" fontId="2" fillId="0" borderId="7" xfId="11" applyNumberFormat="1" applyFont="1" applyFill="1" applyBorder="1" applyAlignment="1" applyProtection="1">
      <alignment horizontal="center"/>
    </xf>
    <xf numFmtId="0" fontId="1" fillId="0" borderId="1" xfId="17" applyNumberFormat="1" applyFont="1" applyBorder="1" applyAlignment="1" applyProtection="1">
      <alignment horizontal="center"/>
    </xf>
    <xf numFmtId="0" fontId="2" fillId="0" borderId="3" xfId="17" applyNumberFormat="1" applyFont="1" applyBorder="1" applyAlignment="1" applyProtection="1">
      <alignment horizontal="center"/>
    </xf>
    <xf numFmtId="176" fontId="1" fillId="0" borderId="0" xfId="17" applyNumberFormat="1" applyFont="1" applyBorder="1" applyAlignment="1">
      <alignment horizontal="center" vertical="center"/>
    </xf>
    <xf numFmtId="176" fontId="1" fillId="0" borderId="4" xfId="17" applyNumberFormat="1" applyFont="1" applyBorder="1" applyAlignment="1">
      <alignment horizontal="center" vertical="center"/>
    </xf>
    <xf numFmtId="166" fontId="21" fillId="0" borderId="0" xfId="13" applyFont="1" applyBorder="1" applyAlignment="1">
      <alignment vertical="top"/>
    </xf>
    <xf numFmtId="166" fontId="21" fillId="0" borderId="0" xfId="13" applyFont="1" applyBorder="1"/>
    <xf numFmtId="166" fontId="21" fillId="0" borderId="0" xfId="13" applyFont="1"/>
    <xf numFmtId="0" fontId="1" fillId="0" borderId="3" xfId="14" applyNumberFormat="1" applyFont="1" applyBorder="1" applyAlignment="1">
      <alignment horizontal="centerContinuous"/>
    </xf>
    <xf numFmtId="171" fontId="1" fillId="0" borderId="0" xfId="14" applyNumberFormat="1" applyFont="1" applyBorder="1" applyAlignment="1" applyProtection="1">
      <alignment horizontal="center"/>
    </xf>
    <xf numFmtId="171" fontId="1" fillId="0" borderId="10" xfId="14" applyNumberFormat="1" applyFont="1" applyBorder="1" applyAlignment="1" applyProtection="1">
      <alignment horizontal="center"/>
    </xf>
    <xf numFmtId="166" fontId="21" fillId="0" borderId="0" xfId="14" applyFont="1" applyAlignment="1">
      <alignment vertical="top"/>
    </xf>
    <xf numFmtId="171" fontId="1" fillId="0" borderId="4" xfId="14" applyNumberFormat="1" applyFont="1" applyBorder="1" applyAlignment="1" applyProtection="1">
      <alignment horizontal="center"/>
    </xf>
    <xf numFmtId="166" fontId="21" fillId="0" borderId="0" xfId="14" applyFont="1" applyBorder="1" applyAlignment="1">
      <alignment vertical="top"/>
    </xf>
    <xf numFmtId="166" fontId="21" fillId="0" borderId="0" xfId="14" applyFont="1"/>
    <xf numFmtId="165" fontId="1" fillId="0" borderId="0" xfId="15" applyFont="1" applyBorder="1" applyAlignment="1" applyProtection="1">
      <alignment horizontal="left"/>
    </xf>
    <xf numFmtId="165" fontId="2" fillId="0" borderId="0" xfId="15" applyFont="1" applyFill="1" applyBorder="1" applyAlignment="1">
      <alignment horizontal="right"/>
    </xf>
    <xf numFmtId="191" fontId="2" fillId="0" borderId="0" xfId="3" applyNumberFormat="1" applyFont="1" applyBorder="1" applyAlignment="1" applyProtection="1">
      <alignment horizontal="right" wrapText="1"/>
    </xf>
    <xf numFmtId="181" fontId="2" fillId="0" borderId="0" xfId="3" applyNumberFormat="1" applyFont="1" applyFill="1" applyBorder="1" applyAlignment="1" applyProtection="1">
      <alignment horizontal="right" wrapText="1"/>
    </xf>
    <xf numFmtId="165" fontId="1" fillId="0" borderId="0" xfId="15" applyFont="1" applyFill="1" applyBorder="1" applyAlignment="1" applyProtection="1">
      <alignment horizontal="left"/>
    </xf>
    <xf numFmtId="171" fontId="2" fillId="0" borderId="0" xfId="15" applyNumberFormat="1" applyFont="1" applyFill="1" applyBorder="1" applyAlignment="1" applyProtection="1">
      <alignment horizontal="right"/>
    </xf>
    <xf numFmtId="181" fontId="2" fillId="0" borderId="0" xfId="15" applyNumberFormat="1" applyFont="1" applyFill="1" applyBorder="1" applyAlignment="1" applyProtection="1">
      <alignment horizontal="right" wrapText="1"/>
    </xf>
    <xf numFmtId="164" fontId="1" fillId="0" borderId="0" xfId="3" applyNumberFormat="1" applyFont="1" applyFill="1" applyBorder="1" applyAlignment="1" applyProtection="1">
      <alignment horizontal="right" wrapText="1"/>
    </xf>
    <xf numFmtId="181" fontId="2" fillId="0" borderId="6" xfId="15" applyNumberFormat="1" applyFont="1" applyFill="1" applyBorder="1" applyAlignment="1" applyProtection="1">
      <alignment horizontal="right" wrapText="1"/>
    </xf>
    <xf numFmtId="166" fontId="21" fillId="0" borderId="0" xfId="6" applyNumberFormat="1" applyFont="1" applyProtection="1"/>
    <xf numFmtId="0" fontId="2" fillId="0" borderId="3" xfId="12" applyFont="1" applyBorder="1" applyAlignment="1">
      <alignment horizontal="centerContinuous"/>
    </xf>
    <xf numFmtId="166" fontId="21" fillId="0" borderId="0" xfId="6" applyNumberFormat="1" applyFont="1" applyBorder="1" applyAlignment="1" applyProtection="1"/>
    <xf numFmtId="165" fontId="21" fillId="0" borderId="0" xfId="6" applyFont="1" applyAlignment="1"/>
    <xf numFmtId="165" fontId="21" fillId="0" borderId="0" xfId="6" applyFont="1"/>
    <xf numFmtId="180" fontId="2" fillId="0" borderId="6" xfId="10" applyNumberFormat="1" applyBorder="1" applyAlignment="1" applyProtection="1">
      <alignment horizontal="center"/>
    </xf>
    <xf numFmtId="180" fontId="2" fillId="0" borderId="0" xfId="10" applyNumberFormat="1" applyFont="1" applyBorder="1" applyAlignment="1" applyProtection="1">
      <alignment horizontal="center"/>
    </xf>
    <xf numFmtId="174" fontId="2" fillId="0" borderId="0" xfId="10" applyNumberFormat="1" applyFont="1" applyFill="1" applyAlignment="1">
      <alignment vertical="top"/>
    </xf>
    <xf numFmtId="39" fontId="2" fillId="0" borderId="0" xfId="10" applyFont="1" applyFill="1" applyAlignment="1">
      <alignment vertical="top"/>
    </xf>
    <xf numFmtId="180" fontId="2" fillId="0" borderId="0" xfId="10" applyNumberFormat="1" applyFill="1" applyBorder="1" applyAlignment="1" applyProtection="1">
      <alignment horizontal="center"/>
    </xf>
    <xf numFmtId="39" fontId="21" fillId="0" borderId="0" xfId="10" applyNumberFormat="1" applyFont="1" applyFill="1" applyAlignment="1" applyProtection="1">
      <alignment horizontal="center"/>
    </xf>
    <xf numFmtId="180" fontId="19" fillId="0" borderId="0" xfId="11" applyNumberFormat="1" applyFont="1" applyFill="1" applyBorder="1" applyAlignment="1" applyProtection="1">
      <alignment horizontal="center"/>
    </xf>
    <xf numFmtId="166" fontId="22" fillId="0" borderId="0" xfId="11" applyFont="1" applyFill="1"/>
    <xf numFmtId="166" fontId="2" fillId="0" borderId="0" xfId="11" applyFont="1"/>
    <xf numFmtId="174" fontId="2" fillId="0" borderId="0" xfId="10" applyNumberFormat="1" applyFill="1"/>
    <xf numFmtId="165" fontId="2" fillId="0" borderId="3" xfId="9" applyFont="1" applyFill="1" applyBorder="1" applyAlignment="1" applyProtection="1">
      <alignment horizontal="center"/>
    </xf>
    <xf numFmtId="175" fontId="2" fillId="0" borderId="4" xfId="9" applyNumberFormat="1" applyFont="1" applyFill="1" applyBorder="1" applyAlignment="1" applyProtection="1">
      <alignment horizontal="center"/>
    </xf>
    <xf numFmtId="165" fontId="2" fillId="0" borderId="0" xfId="9" applyFont="1" applyFill="1" applyBorder="1" applyAlignment="1" applyProtection="1">
      <alignment horizontal="center"/>
    </xf>
    <xf numFmtId="39" fontId="2" fillId="0" borderId="0" xfId="10" applyBorder="1"/>
    <xf numFmtId="0" fontId="2" fillId="0" borderId="6" xfId="23" applyNumberFormat="1" applyFont="1" applyFill="1" applyBorder="1" applyAlignment="1" applyProtection="1">
      <alignment horizontal="center" vertical="center"/>
    </xf>
    <xf numFmtId="166" fontId="2" fillId="0" borderId="4" xfId="11" applyBorder="1"/>
    <xf numFmtId="165" fontId="2" fillId="0" borderId="0" xfId="15" applyFill="1" applyBorder="1"/>
    <xf numFmtId="165" fontId="2" fillId="0" borderId="0" xfId="6" applyBorder="1"/>
    <xf numFmtId="1" fontId="4" fillId="0" borderId="0" xfId="4" applyNumberFormat="1" applyFont="1" applyFill="1" applyBorder="1" applyAlignment="1">
      <alignment horizontal="right" vertical="center" textRotation="180" wrapText="1"/>
    </xf>
    <xf numFmtId="1" fontId="4" fillId="0" borderId="0" xfId="4" applyNumberFormat="1" applyFont="1" applyFill="1" applyBorder="1" applyAlignment="1">
      <alignment vertical="center" textRotation="180" wrapText="1"/>
    </xf>
    <xf numFmtId="180" fontId="21" fillId="0" borderId="6" xfId="21" applyNumberFormat="1" applyFont="1" applyFill="1" applyBorder="1" applyAlignment="1">
      <alignment horizontal="center"/>
    </xf>
    <xf numFmtId="180" fontId="21" fillId="0" borderId="0" xfId="21" applyNumberFormat="1" applyFont="1" applyFill="1" applyBorder="1" applyAlignment="1">
      <alignment horizontal="center"/>
    </xf>
    <xf numFmtId="0" fontId="2" fillId="0" borderId="0" xfId="23" applyNumberFormat="1" applyFont="1" applyFill="1" applyBorder="1" applyAlignment="1" applyProtection="1">
      <alignment horizontal="center" vertical="center"/>
    </xf>
    <xf numFmtId="193" fontId="2" fillId="0" borderId="0" xfId="11" applyNumberFormat="1" applyFill="1" applyBorder="1" applyAlignment="1" applyProtection="1">
      <alignment horizontal="center"/>
    </xf>
    <xf numFmtId="166" fontId="2" fillId="0" borderId="0" xfId="11" applyFill="1" applyBorder="1"/>
    <xf numFmtId="171" fontId="2" fillId="0" borderId="4" xfId="11" applyNumberFormat="1" applyFont="1" applyFill="1" applyBorder="1" applyAlignment="1" applyProtection="1">
      <alignment horizontal="center"/>
    </xf>
    <xf numFmtId="193" fontId="2" fillId="0" borderId="4" xfId="11" applyNumberFormat="1" applyFill="1" applyBorder="1" applyAlignment="1" applyProtection="1">
      <alignment horizontal="center"/>
    </xf>
    <xf numFmtId="166" fontId="2" fillId="0" borderId="4" xfId="11" applyFill="1" applyBorder="1"/>
    <xf numFmtId="166" fontId="2" fillId="0" borderId="0" xfId="11" applyFill="1"/>
    <xf numFmtId="166" fontId="2" fillId="0" borderId="0" xfId="13" applyFont="1" applyBorder="1" applyAlignment="1" applyProtection="1">
      <alignment horizontal="center"/>
    </xf>
    <xf numFmtId="166" fontId="2" fillId="0" borderId="6" xfId="13" applyFont="1" applyBorder="1" applyAlignment="1" applyProtection="1">
      <alignment horizontal="center"/>
    </xf>
    <xf numFmtId="166" fontId="2" fillId="0" borderId="0" xfId="14" applyBorder="1"/>
    <xf numFmtId="0" fontId="2" fillId="0" borderId="3" xfId="12" applyBorder="1"/>
    <xf numFmtId="194" fontId="10" fillId="0" borderId="0" xfId="17" applyNumberFormat="1" applyFont="1" applyBorder="1"/>
    <xf numFmtId="194" fontId="22" fillId="0" borderId="0" xfId="17" applyNumberFormat="1" applyFont="1" applyBorder="1"/>
    <xf numFmtId="37" fontId="1" fillId="0" borderId="10" xfId="17" applyFont="1" applyBorder="1" applyAlignment="1" applyProtection="1">
      <alignment horizontal="center" vertical="center"/>
    </xf>
    <xf numFmtId="182" fontId="2" fillId="0" borderId="3" xfId="13" applyNumberFormat="1" applyFont="1" applyBorder="1" applyAlignment="1" applyProtection="1">
      <alignment horizontal="centerContinuous"/>
    </xf>
    <xf numFmtId="1" fontId="4" fillId="0" borderId="0" xfId="4" applyNumberFormat="1" applyFont="1" applyFill="1" applyBorder="1" applyAlignment="1">
      <alignment horizontal="right" vertical="center" textRotation="180" wrapText="1"/>
    </xf>
    <xf numFmtId="0" fontId="2" fillId="0" borderId="0" xfId="0" applyFont="1" applyFill="1"/>
    <xf numFmtId="1" fontId="17" fillId="0" borderId="0" xfId="4" applyNumberFormat="1" applyFont="1" applyFill="1" applyBorder="1" applyAlignment="1">
      <alignment textRotation="180"/>
    </xf>
    <xf numFmtId="1" fontId="17" fillId="0" borderId="0" xfId="4" applyNumberFormat="1" applyFont="1" applyFill="1" applyBorder="1" applyAlignment="1">
      <alignment vertical="top" textRotation="180"/>
    </xf>
    <xf numFmtId="165" fontId="2" fillId="4" borderId="0" xfId="4" applyFill="1" applyBorder="1" applyAlignment="1"/>
    <xf numFmtId="165" fontId="2" fillId="0" borderId="4" xfId="4" applyBorder="1"/>
    <xf numFmtId="180" fontId="2" fillId="0" borderId="4" xfId="4" applyNumberFormat="1" applyBorder="1" applyAlignment="1">
      <alignment horizontal="center"/>
    </xf>
    <xf numFmtId="165" fontId="4" fillId="0" borderId="6" xfId="19" applyFont="1" applyBorder="1" applyAlignment="1" applyProtection="1">
      <alignment horizontal="center" vertical="top"/>
      <protection locked="0"/>
    </xf>
    <xf numFmtId="0" fontId="2" fillId="0" borderId="6" xfId="21" applyBorder="1" applyAlignment="1">
      <alignment horizontal="center" vertical="top"/>
    </xf>
    <xf numFmtId="165" fontId="1" fillId="0" borderId="8" xfId="16" applyFont="1" applyBorder="1" applyAlignment="1">
      <alignment horizontal="center"/>
    </xf>
    <xf numFmtId="165" fontId="4" fillId="0" borderId="6" xfId="4" quotePrefix="1" applyFont="1" applyBorder="1" applyAlignment="1" applyProtection="1">
      <alignment horizontal="center"/>
    </xf>
    <xf numFmtId="166" fontId="4" fillId="0" borderId="0" xfId="11" applyFont="1" applyBorder="1" applyAlignment="1" applyProtection="1">
      <alignment horizontal="center" wrapText="1"/>
    </xf>
    <xf numFmtId="37" fontId="4" fillId="0" borderId="0" xfId="17" quotePrefix="1" applyFont="1" applyBorder="1" applyAlignment="1" applyProtection="1">
      <alignment horizontal="center"/>
    </xf>
    <xf numFmtId="37" fontId="3" fillId="0" borderId="0" xfId="17" applyFont="1" applyBorder="1" applyAlignment="1" applyProtection="1">
      <alignment horizontal="center" vertical="top"/>
    </xf>
    <xf numFmtId="37" fontId="1" fillId="0" borderId="8" xfId="17" applyFont="1" applyBorder="1" applyAlignment="1" applyProtection="1">
      <alignment horizontal="center" vertical="center"/>
    </xf>
    <xf numFmtId="37" fontId="1" fillId="0" borderId="9" xfId="17" applyFont="1" applyBorder="1" applyAlignment="1" applyProtection="1">
      <alignment horizontal="center" vertical="center"/>
    </xf>
    <xf numFmtId="166" fontId="1" fillId="0" borderId="10" xfId="13" applyFont="1" applyBorder="1" applyAlignment="1" applyProtection="1">
      <alignment horizontal="center"/>
    </xf>
    <xf numFmtId="166" fontId="1" fillId="0" borderId="4" xfId="13" applyFont="1" applyBorder="1" applyAlignment="1" applyProtection="1">
      <alignment horizontal="center"/>
    </xf>
    <xf numFmtId="166" fontId="1" fillId="0" borderId="7" xfId="13" applyFont="1" applyBorder="1" applyAlignment="1" applyProtection="1">
      <alignment horizontal="center"/>
    </xf>
    <xf numFmtId="166" fontId="3" fillId="0" borderId="0" xfId="11" applyFont="1" applyAlignment="1">
      <alignment horizontal="left" vertical="top" textRotation="180" wrapText="1"/>
    </xf>
    <xf numFmtId="165" fontId="4" fillId="0" borderId="0" xfId="15" quotePrefix="1" applyFont="1" applyFill="1" applyBorder="1" applyAlignment="1" applyProtection="1">
      <alignment horizontal="center" wrapText="1"/>
    </xf>
    <xf numFmtId="165" fontId="6" fillId="0" borderId="8" xfId="9" applyFont="1" applyBorder="1" applyAlignment="1" applyProtection="1">
      <alignment horizontal="center" vertical="center" wrapText="1"/>
    </xf>
    <xf numFmtId="165" fontId="4" fillId="2" borderId="0" xfId="19" quotePrefix="1" applyFont="1" applyFill="1" applyAlignment="1" applyProtection="1">
      <alignment horizontal="center"/>
      <protection locked="0"/>
    </xf>
    <xf numFmtId="165" fontId="3" fillId="2" borderId="0" xfId="8" applyFont="1" applyFill="1" applyAlignment="1">
      <alignment horizontal="center" vertical="top"/>
    </xf>
    <xf numFmtId="165" fontId="4" fillId="0" borderId="0" xfId="7" applyFont="1" applyAlignment="1">
      <alignment horizontal="center"/>
    </xf>
    <xf numFmtId="165" fontId="3" fillId="0" borderId="0" xfId="7" applyFont="1" applyAlignment="1">
      <alignment horizontal="center" vertical="top"/>
    </xf>
    <xf numFmtId="165" fontId="4" fillId="0" borderId="0" xfId="19" quotePrefix="1" applyFont="1" applyAlignment="1" applyProtection="1">
      <alignment horizontal="center"/>
      <protection locked="0"/>
    </xf>
    <xf numFmtId="165" fontId="3" fillId="0" borderId="0" xfId="19" applyFont="1" applyAlignment="1" applyProtection="1">
      <alignment horizontal="center" vertical="top"/>
      <protection locked="0"/>
    </xf>
    <xf numFmtId="165" fontId="1" fillId="0" borderId="2" xfId="19" applyFont="1" applyFill="1" applyBorder="1" applyAlignment="1" applyProtection="1">
      <alignment horizontal="center" vertical="top" wrapText="1"/>
      <protection locked="0"/>
    </xf>
    <xf numFmtId="165" fontId="1" fillId="0" borderId="0" xfId="19" applyFont="1" applyFill="1" applyBorder="1" applyAlignment="1" applyProtection="1">
      <alignment horizontal="center" vertical="top" wrapText="1"/>
      <protection locked="0"/>
    </xf>
    <xf numFmtId="165" fontId="1" fillId="0" borderId="6" xfId="19" applyFont="1" applyFill="1" applyBorder="1" applyAlignment="1" applyProtection="1">
      <alignment horizontal="center" vertical="top" wrapText="1"/>
      <protection locked="0"/>
    </xf>
    <xf numFmtId="165" fontId="1" fillId="0" borderId="10" xfId="19" applyFont="1" applyFill="1" applyBorder="1" applyAlignment="1" applyProtection="1">
      <alignment horizontal="center" vertical="top" wrapText="1"/>
      <protection locked="0"/>
    </xf>
    <xf numFmtId="165" fontId="1" fillId="0" borderId="4" xfId="19" applyFont="1" applyFill="1" applyBorder="1" applyAlignment="1" applyProtection="1">
      <alignment horizontal="center" vertical="top" wrapText="1"/>
      <protection locked="0"/>
    </xf>
    <xf numFmtId="165" fontId="1" fillId="0" borderId="7" xfId="19" applyFont="1" applyFill="1" applyBorder="1" applyAlignment="1" applyProtection="1">
      <alignment horizontal="center" vertical="top" wrapText="1"/>
      <protection locked="0"/>
    </xf>
  </cellXfs>
  <cellStyles count="24">
    <cellStyle name="ColLevel_1" xfId="2" builtinId="2" iLevel="0"/>
    <cellStyle name="Comma" xfId="3" builtinId="3"/>
    <cellStyle name="Normal" xfId="0" builtinId="0"/>
    <cellStyle name="Normal 2" xfId="21"/>
    <cellStyle name="Normal_D_AGRVA" xfId="23"/>
    <cellStyle name="Normal_D_IND" xfId="22"/>
    <cellStyle name="Normal_F_BOP" xfId="4"/>
    <cellStyle name="Normal_F_DOTE" xfId="5"/>
    <cellStyle name="Normal_F_DOTI" xfId="6"/>
    <cellStyle name="Normal_F_ERPA" xfId="7"/>
    <cellStyle name="Normal_F_ERPE" xfId="8"/>
    <cellStyle name="Normal_F_EXPRI" xfId="9"/>
    <cellStyle name="Normal_F_EXPRIN" xfId="10"/>
    <cellStyle name="Normal_F_EXPSEL" xfId="11"/>
    <cellStyle name="Normal_F_IMPEND" xfId="12"/>
    <cellStyle name="Normal_F_IMPRIN_1" xfId="13"/>
    <cellStyle name="Normal_F_IMPSEC" xfId="14"/>
    <cellStyle name="Normal_F_IMPVAL" xfId="15"/>
    <cellStyle name="Normal_F_RES" xfId="16"/>
    <cellStyle name="Normal_F_TRST" xfId="17"/>
    <cellStyle name="Normal_TABLE_F" xfId="18"/>
    <cellStyle name="Normal_TABLE3" xfId="19"/>
    <cellStyle name="Percent" xfId="20" builtinId="5"/>
    <cellStyle name="RowLevel_1" xfId="1" builtinId="1" iLevel="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YS/DATABASE/MONEY/NEW/Bk_srv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YS/DATABASE/Overseas%20Economies/Overseas%20Economies_Commodity%20Pric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YS/DATABASE/EXTRNL/EX_RATES/EX_AV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REPORTS\ECO_Updates\CB%20ExRates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re%20Data/External%20Sector/Exchange%20Rates/Exchange%20Ra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NTERNATIONAL\International_Database\Foreign_Reserves\Imports%20Cov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e%20Data/External%20Sector/Foreign%20Reserves/RESI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re%20Data/Monetary%20Sector/Databases/Financial%20Aggrega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re%20Data/External%20Sector/Overseas%20Exchange%20Transactions/Discontinued%20Files/Foreign%20Exchange%20Transactio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e%20Data/External%20Sector/Overseas%20Exchange%20Transactions/Database/OET%20Data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re%20Data/External%20Sector/Merchandise%20Trade/Database/Trad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re%20Data/Real%20Sector/Services%20Sector/Arrivals%20and%20Departures/Arrivals%20and%20Departur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YS/DATABASE/EXTRNL/TRADE/DB/Hs/Tm_h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T"/>
      <sheetName val="DMB"/>
      <sheetName val="MS"/>
      <sheetName val="TDB"/>
      <sheetName val="BS"/>
      <sheetName val="Bk_srvm"/>
    </sheetNames>
    <sheetDataSet>
      <sheetData sheetId="0">
        <row r="5">
          <cell r="E5">
            <v>3683.8020000000001</v>
          </cell>
          <cell r="H5">
            <v>3617.6590000000001</v>
          </cell>
          <cell r="K5">
            <v>3771.739</v>
          </cell>
          <cell r="N5">
            <v>3764.6390000000001</v>
          </cell>
          <cell r="Q5">
            <v>3794.8029999999999</v>
          </cell>
          <cell r="T5">
            <v>3845.2979999999998</v>
          </cell>
          <cell r="W5">
            <v>4153.4830000000002</v>
          </cell>
          <cell r="Z5">
            <v>4401.817</v>
          </cell>
          <cell r="AC5">
            <v>4512.1530000000002</v>
          </cell>
          <cell r="AF5">
            <v>4588.4250000000002</v>
          </cell>
          <cell r="AI5">
            <v>4921.1679999999997</v>
          </cell>
          <cell r="AL5">
            <v>4738.4480000000003</v>
          </cell>
          <cell r="AO5">
            <v>4636.9470000000001</v>
          </cell>
          <cell r="AR5">
            <v>4862.3990000000003</v>
          </cell>
          <cell r="AU5">
            <v>5046.049</v>
          </cell>
          <cell r="AX5">
            <v>5167.9750000000004</v>
          </cell>
          <cell r="BA5">
            <v>5107.8280000000004</v>
          </cell>
          <cell r="BD5">
            <v>5153.9690000000001</v>
          </cell>
          <cell r="BG5">
            <v>5166.415</v>
          </cell>
          <cell r="BJ5">
            <v>5120.0510000000004</v>
          </cell>
          <cell r="BM5">
            <v>4951.21</v>
          </cell>
          <cell r="BP5">
            <v>5028.299</v>
          </cell>
          <cell r="BS5">
            <v>5007.7030000000004</v>
          </cell>
          <cell r="BV5">
            <v>5064.0029999999997</v>
          </cell>
          <cell r="BY5">
            <v>4939.7780000000002</v>
          </cell>
          <cell r="CB5">
            <v>4828.3019999999997</v>
          </cell>
          <cell r="CE5">
            <v>4900.18</v>
          </cell>
          <cell r="CH5">
            <v>5038.6610000000001</v>
          </cell>
          <cell r="CK5">
            <v>5046.0879999999997</v>
          </cell>
          <cell r="CN5">
            <v>5174.223</v>
          </cell>
          <cell r="CQ5">
            <v>5100.2179999999998</v>
          </cell>
          <cell r="CT5">
            <v>5146.2209999999995</v>
          </cell>
          <cell r="CW5">
            <v>5147.768</v>
          </cell>
          <cell r="CZ5">
            <v>5043.1139999999996</v>
          </cell>
          <cell r="DC5">
            <v>5202.5320000000002</v>
          </cell>
          <cell r="DF5">
            <v>5153.7719999999999</v>
          </cell>
          <cell r="DI5">
            <v>5206.8590000000004</v>
          </cell>
          <cell r="DL5">
            <v>5152.4170000000004</v>
          </cell>
          <cell r="DO5">
            <v>5279.5590000000002</v>
          </cell>
          <cell r="DR5">
            <v>5652.6850000000004</v>
          </cell>
          <cell r="DU5">
            <v>5517.8370000000004</v>
          </cell>
          <cell r="DX5">
            <v>5335.5140000000001</v>
          </cell>
          <cell r="EA5">
            <v>5177.3530000000001</v>
          </cell>
          <cell r="ED5">
            <v>5091.1149999999998</v>
          </cell>
          <cell r="EG5">
            <v>4980.0200000000004</v>
          </cell>
          <cell r="EJ5">
            <v>4918.4859999999999</v>
          </cell>
          <cell r="EM5">
            <v>5004.7749999999996</v>
          </cell>
          <cell r="EP5">
            <v>4767.78</v>
          </cell>
          <cell r="ES5">
            <v>4872.2830000000004</v>
          </cell>
          <cell r="EV5">
            <v>4611.08</v>
          </cell>
          <cell r="EY5">
            <v>4611.08</v>
          </cell>
          <cell r="FB5">
            <v>4519.76</v>
          </cell>
          <cell r="FE5">
            <v>4518.567</v>
          </cell>
          <cell r="FH5">
            <v>4426.25551</v>
          </cell>
          <cell r="FK5">
            <v>4501.9279999999999</v>
          </cell>
          <cell r="FN5">
            <v>4568.009</v>
          </cell>
        </row>
        <row r="6">
          <cell r="E6">
            <v>0</v>
          </cell>
          <cell r="H6">
            <v>21.827999999999999</v>
          </cell>
          <cell r="K6">
            <v>48.243000000000002</v>
          </cell>
          <cell r="N6">
            <v>74.849000000000004</v>
          </cell>
          <cell r="Q6">
            <v>105.682</v>
          </cell>
          <cell r="T6">
            <v>139.84</v>
          </cell>
          <cell r="W6">
            <v>190.04900000000001</v>
          </cell>
          <cell r="Z6">
            <v>245.05799999999999</v>
          </cell>
          <cell r="AC6">
            <v>297.952</v>
          </cell>
          <cell r="AF6">
            <v>343.096</v>
          </cell>
          <cell r="AI6">
            <v>407.07900000000001</v>
          </cell>
          <cell r="AL6">
            <v>423.92099999999999</v>
          </cell>
          <cell r="AO6">
            <v>438.416</v>
          </cell>
          <cell r="AR6">
            <v>483.91</v>
          </cell>
          <cell r="AU6">
            <v>532.21299999999997</v>
          </cell>
          <cell r="AX6">
            <v>570.82100000000003</v>
          </cell>
          <cell r="BA6">
            <v>587.06700000000001</v>
          </cell>
          <cell r="BD6">
            <v>612.69200000000001</v>
          </cell>
          <cell r="BG6">
            <v>633.17200000000003</v>
          </cell>
          <cell r="BJ6">
            <v>645.78499999999997</v>
          </cell>
          <cell r="BM6">
            <v>642.66099999999994</v>
          </cell>
          <cell r="BP6">
            <v>670.899</v>
          </cell>
          <cell r="BS6">
            <v>688.85599999999999</v>
          </cell>
          <cell r="BV6">
            <v>720.07100000000003</v>
          </cell>
          <cell r="BY6">
            <v>728.14400000000001</v>
          </cell>
          <cell r="CB6">
            <v>738.47699999999998</v>
          </cell>
          <cell r="CE6">
            <v>778.91499999999996</v>
          </cell>
          <cell r="CH6">
            <v>833.68899999999996</v>
          </cell>
          <cell r="CK6">
            <v>871.96900000000005</v>
          </cell>
          <cell r="CN6">
            <v>934.20799999999997</v>
          </cell>
          <cell r="CQ6">
            <v>966.01900000000001</v>
          </cell>
          <cell r="CT6">
            <v>1023.653</v>
          </cell>
          <cell r="CW6">
            <v>1077.5730000000001</v>
          </cell>
          <cell r="CZ6">
            <v>1108.5740000000001</v>
          </cell>
          <cell r="DC6">
            <v>1200.8969999999999</v>
          </cell>
          <cell r="DF6">
            <v>1229.354</v>
          </cell>
          <cell r="DI6">
            <v>1333.932</v>
          </cell>
          <cell r="DL6">
            <v>1367.4950000000001</v>
          </cell>
          <cell r="DO6">
            <v>1444.068</v>
          </cell>
          <cell r="DR6">
            <v>1587.259</v>
          </cell>
          <cell r="DU6">
            <v>1564.8520000000001</v>
          </cell>
          <cell r="DX6">
            <v>1520.4680000000001</v>
          </cell>
          <cell r="EA6">
            <v>21386.845000000001</v>
          </cell>
          <cell r="ED6">
            <v>21034.437999999998</v>
          </cell>
          <cell r="EG6">
            <v>20578.675999999999</v>
          </cell>
          <cell r="EJ6">
            <v>20327.609</v>
          </cell>
          <cell r="EM6">
            <v>20688.046999999999</v>
          </cell>
          <cell r="EP6">
            <v>19712.716</v>
          </cell>
          <cell r="ES6">
            <v>20149.817999999999</v>
          </cell>
          <cell r="EV6">
            <v>19075.162</v>
          </cell>
          <cell r="EY6">
            <v>19082.309000000001</v>
          </cell>
          <cell r="FB6">
            <v>18708.993999999999</v>
          </cell>
          <cell r="FE6">
            <v>18706.100999999999</v>
          </cell>
          <cell r="FH6">
            <v>18325.453840000002</v>
          </cell>
          <cell r="FK6">
            <v>18640.255000000001</v>
          </cell>
          <cell r="FN6">
            <v>18914.870999999999</v>
          </cell>
        </row>
        <row r="7">
          <cell r="E7">
            <v>30736.451000000001</v>
          </cell>
          <cell r="H7">
            <v>28793.782999999999</v>
          </cell>
          <cell r="K7">
            <v>28668.71</v>
          </cell>
          <cell r="N7">
            <v>29056.725999999999</v>
          </cell>
          <cell r="Q7">
            <v>5857.6409999999996</v>
          </cell>
          <cell r="T7">
            <v>5115.7190000000001</v>
          </cell>
          <cell r="W7">
            <v>15600.864</v>
          </cell>
          <cell r="Z7">
            <v>21327.316999999999</v>
          </cell>
          <cell r="AC7">
            <v>19723.074000000001</v>
          </cell>
          <cell r="AF7">
            <v>20874.687999999998</v>
          </cell>
          <cell r="AI7">
            <v>17206.212</v>
          </cell>
          <cell r="AL7">
            <v>24541.736000000001</v>
          </cell>
          <cell r="AO7">
            <v>19954.562000000002</v>
          </cell>
          <cell r="AR7">
            <v>34218.19</v>
          </cell>
          <cell r="AU7">
            <v>23308.147000000001</v>
          </cell>
          <cell r="AX7">
            <v>38937.209000000003</v>
          </cell>
          <cell r="BA7">
            <v>31242.614000000001</v>
          </cell>
          <cell r="BD7">
            <v>31181.327000000001</v>
          </cell>
          <cell r="BG7">
            <v>30895.597000000002</v>
          </cell>
          <cell r="BJ7">
            <v>50957.144999999997</v>
          </cell>
          <cell r="BM7">
            <v>50727.347999999998</v>
          </cell>
          <cell r="BP7">
            <v>84030.831999999995</v>
          </cell>
          <cell r="BS7">
            <v>73279.945999999996</v>
          </cell>
          <cell r="BV7">
            <v>87572.803</v>
          </cell>
          <cell r="BY7">
            <v>75259.422000000006</v>
          </cell>
          <cell r="CB7">
            <v>76554.959000000003</v>
          </cell>
          <cell r="CE7">
            <v>77140.523000000001</v>
          </cell>
          <cell r="CH7">
            <v>79793.017999999996</v>
          </cell>
          <cell r="CK7">
            <v>71435.067999999999</v>
          </cell>
          <cell r="CN7">
            <v>77118.838000000003</v>
          </cell>
          <cell r="CQ7">
            <v>79189.402000000002</v>
          </cell>
          <cell r="CT7">
            <v>78012.581000000006</v>
          </cell>
          <cell r="CW7">
            <v>84215.888000000006</v>
          </cell>
          <cell r="CZ7">
            <v>85464.198999999993</v>
          </cell>
          <cell r="DC7">
            <v>98413.716</v>
          </cell>
          <cell r="DF7">
            <v>108230.667</v>
          </cell>
          <cell r="DI7">
            <v>89772.557000000001</v>
          </cell>
          <cell r="DL7">
            <v>82614.895999999993</v>
          </cell>
          <cell r="DO7">
            <v>121776.18700000001</v>
          </cell>
          <cell r="DR7">
            <v>116669.883</v>
          </cell>
          <cell r="DU7">
            <v>123510.81600000001</v>
          </cell>
          <cell r="DX7">
            <v>129396.341</v>
          </cell>
          <cell r="EA7">
            <v>136783.359</v>
          </cell>
          <cell r="ED7">
            <v>134254.272</v>
          </cell>
          <cell r="EG7">
            <v>129941.052</v>
          </cell>
          <cell r="EJ7">
            <v>145224.08900000001</v>
          </cell>
          <cell r="EM7">
            <v>147026.50899999999</v>
          </cell>
          <cell r="EP7">
            <v>153007.32399999999</v>
          </cell>
          <cell r="ES7">
            <v>132088.21900000001</v>
          </cell>
          <cell r="EV7">
            <v>180072.47200000001</v>
          </cell>
          <cell r="EY7">
            <v>184363.905</v>
          </cell>
          <cell r="FB7">
            <v>202780.09899999999</v>
          </cell>
          <cell r="FE7">
            <v>215994.81299999999</v>
          </cell>
          <cell r="FH7">
            <v>228349.21850000002</v>
          </cell>
          <cell r="FK7">
            <v>224755.18900000001</v>
          </cell>
          <cell r="FN7">
            <v>233841.54699999999</v>
          </cell>
        </row>
        <row r="8">
          <cell r="E8">
            <v>0</v>
          </cell>
          <cell r="H8">
            <v>0</v>
          </cell>
          <cell r="K8">
            <v>0</v>
          </cell>
          <cell r="N8">
            <v>0</v>
          </cell>
          <cell r="Q8">
            <v>22349.839</v>
          </cell>
          <cell r="T8">
            <v>17139.522000000001</v>
          </cell>
          <cell r="W8">
            <v>0</v>
          </cell>
          <cell r="Z8">
            <v>0</v>
          </cell>
          <cell r="AC8">
            <v>0</v>
          </cell>
          <cell r="AF8">
            <v>0</v>
          </cell>
          <cell r="AI8">
            <v>0</v>
          </cell>
          <cell r="AL8">
            <v>0</v>
          </cell>
          <cell r="AO8">
            <v>0</v>
          </cell>
          <cell r="AR8">
            <v>0</v>
          </cell>
          <cell r="AU8">
            <v>0</v>
          </cell>
          <cell r="AX8">
            <v>0</v>
          </cell>
          <cell r="BA8">
            <v>0</v>
          </cell>
          <cell r="BD8">
            <v>0</v>
          </cell>
          <cell r="BG8">
            <v>0</v>
          </cell>
          <cell r="BJ8">
            <v>0</v>
          </cell>
          <cell r="BM8">
            <v>0</v>
          </cell>
          <cell r="BP8">
            <v>0</v>
          </cell>
          <cell r="BS8">
            <v>0</v>
          </cell>
          <cell r="BV8">
            <v>0</v>
          </cell>
          <cell r="BY8">
            <v>0</v>
          </cell>
          <cell r="CB8">
            <v>0</v>
          </cell>
          <cell r="CE8">
            <v>0</v>
          </cell>
          <cell r="CH8">
            <v>0</v>
          </cell>
          <cell r="CK8">
            <v>0</v>
          </cell>
          <cell r="CN8">
            <v>0</v>
          </cell>
          <cell r="CQ8">
            <v>0</v>
          </cell>
          <cell r="CT8">
            <v>0</v>
          </cell>
          <cell r="CW8">
            <v>0</v>
          </cell>
          <cell r="CZ8">
            <v>0</v>
          </cell>
          <cell r="DC8">
            <v>0</v>
          </cell>
          <cell r="DF8">
            <v>0</v>
          </cell>
          <cell r="DI8">
            <v>0</v>
          </cell>
          <cell r="DL8">
            <v>0</v>
          </cell>
          <cell r="DO8">
            <v>0</v>
          </cell>
          <cell r="DR8">
            <v>0</v>
          </cell>
          <cell r="DU8">
            <v>0</v>
          </cell>
          <cell r="DX8">
            <v>0</v>
          </cell>
          <cell r="EA8">
            <v>0</v>
          </cell>
          <cell r="ED8">
            <v>0</v>
          </cell>
          <cell r="EG8">
            <v>0</v>
          </cell>
          <cell r="EJ8">
            <v>0</v>
          </cell>
          <cell r="EM8">
            <v>0</v>
          </cell>
          <cell r="EP8">
            <v>0</v>
          </cell>
          <cell r="ES8">
            <v>0</v>
          </cell>
          <cell r="EV8">
            <v>0</v>
          </cell>
          <cell r="EY8">
            <v>0</v>
          </cell>
          <cell r="FB8">
            <v>0</v>
          </cell>
          <cell r="FE8">
            <v>0</v>
          </cell>
          <cell r="FH8">
            <v>0</v>
          </cell>
          <cell r="FK8">
            <v>0</v>
          </cell>
          <cell r="FN8">
            <v>0</v>
          </cell>
        </row>
        <row r="9">
          <cell r="E9">
            <v>1730.3789999999999</v>
          </cell>
          <cell r="H9">
            <v>1699.059</v>
          </cell>
          <cell r="K9">
            <v>1677.808</v>
          </cell>
          <cell r="N9">
            <v>1685.114</v>
          </cell>
          <cell r="Q9">
            <v>0</v>
          </cell>
          <cell r="T9">
            <v>0</v>
          </cell>
          <cell r="W9">
            <v>0</v>
          </cell>
          <cell r="Z9">
            <v>0</v>
          </cell>
          <cell r="AC9">
            <v>0</v>
          </cell>
          <cell r="AF9">
            <v>0</v>
          </cell>
          <cell r="AI9">
            <v>0</v>
          </cell>
          <cell r="AL9">
            <v>0</v>
          </cell>
          <cell r="AO9">
            <v>0</v>
          </cell>
          <cell r="AR9">
            <v>0</v>
          </cell>
          <cell r="AU9">
            <v>0</v>
          </cell>
          <cell r="AX9">
            <v>0</v>
          </cell>
          <cell r="BA9">
            <v>0</v>
          </cell>
          <cell r="BD9">
            <v>0</v>
          </cell>
          <cell r="BG9">
            <v>0</v>
          </cell>
          <cell r="BJ9">
            <v>0</v>
          </cell>
          <cell r="BM9">
            <v>0</v>
          </cell>
          <cell r="BP9">
            <v>0</v>
          </cell>
          <cell r="BS9">
            <v>0</v>
          </cell>
          <cell r="BV9">
            <v>0</v>
          </cell>
          <cell r="BY9">
            <v>0</v>
          </cell>
          <cell r="CB9">
            <v>0</v>
          </cell>
          <cell r="CE9">
            <v>0</v>
          </cell>
          <cell r="CH9">
            <v>0</v>
          </cell>
          <cell r="CK9">
            <v>0</v>
          </cell>
          <cell r="CN9">
            <v>0</v>
          </cell>
          <cell r="CQ9">
            <v>0</v>
          </cell>
          <cell r="CT9">
            <v>0</v>
          </cell>
          <cell r="CW9">
            <v>0</v>
          </cell>
          <cell r="CZ9">
            <v>0</v>
          </cell>
          <cell r="DC9">
            <v>0</v>
          </cell>
          <cell r="DF9">
            <v>0</v>
          </cell>
          <cell r="DI9">
            <v>0</v>
          </cell>
          <cell r="DL9">
            <v>0</v>
          </cell>
          <cell r="DO9">
            <v>0</v>
          </cell>
          <cell r="DR9">
            <v>0</v>
          </cell>
          <cell r="DU9">
            <v>0</v>
          </cell>
          <cell r="DX9">
            <v>0</v>
          </cell>
          <cell r="EA9">
            <v>0</v>
          </cell>
          <cell r="ED9">
            <v>0</v>
          </cell>
          <cell r="EG9">
            <v>0</v>
          </cell>
          <cell r="EJ9">
            <v>0</v>
          </cell>
          <cell r="EM9">
            <v>0</v>
          </cell>
          <cell r="EP9">
            <v>0</v>
          </cell>
          <cell r="ES9">
            <v>0</v>
          </cell>
          <cell r="EV9">
            <v>0</v>
          </cell>
          <cell r="EY9">
            <v>0</v>
          </cell>
          <cell r="FB9">
            <v>0</v>
          </cell>
          <cell r="FE9">
            <v>0</v>
          </cell>
          <cell r="FH9">
            <v>0</v>
          </cell>
          <cell r="FK9">
            <v>0</v>
          </cell>
          <cell r="FN9">
            <v>0</v>
          </cell>
        </row>
      </sheetData>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S Quarterly"/>
      <sheetName val="IFS Annually"/>
      <sheetName val="IFS Index Quarterly"/>
      <sheetName val="IFS Index Annually"/>
      <sheetName val="F_EXPRI"/>
    </sheetNames>
    <sheetDataSet>
      <sheetData sheetId="0">
        <row r="113">
          <cell r="H113">
            <v>263.2492908416902</v>
          </cell>
          <cell r="I113">
            <v>173.82899628252787</v>
          </cell>
          <cell r="K113">
            <v>120.58949333125948</v>
          </cell>
          <cell r="AA113">
            <v>94.452312424810017</v>
          </cell>
          <cell r="AC113">
            <v>227.53770072921765</v>
          </cell>
          <cell r="AF113">
            <v>104.23069310829347</v>
          </cell>
        </row>
        <row r="114">
          <cell r="H114">
            <v>246.61016878093537</v>
          </cell>
          <cell r="I114">
            <v>123.19702602230483</v>
          </cell>
          <cell r="K114">
            <v>125.83505074464362</v>
          </cell>
          <cell r="AA114">
            <v>98.560921010553244</v>
          </cell>
          <cell r="AC114">
            <v>218.37928301465993</v>
          </cell>
          <cell r="AF114">
            <v>111.42998804781239</v>
          </cell>
        </row>
        <row r="115">
          <cell r="H115">
            <v>242.20303183519198</v>
          </cell>
          <cell r="I115">
            <v>131.89591078066917</v>
          </cell>
          <cell r="K115">
            <v>124.45464089901621</v>
          </cell>
          <cell r="AA115">
            <v>97.479708224831342</v>
          </cell>
          <cell r="AC115">
            <v>209.27500222958776</v>
          </cell>
          <cell r="AF115">
            <v>107.534761453138</v>
          </cell>
        </row>
        <row r="116">
          <cell r="H116">
            <v>238.31576264180012</v>
          </cell>
          <cell r="I116">
            <v>152.49070631970261</v>
          </cell>
          <cell r="K116">
            <v>121.93101839250301</v>
          </cell>
          <cell r="AA116">
            <v>95.503068512342566</v>
          </cell>
          <cell r="AC116">
            <v>209.34874860303299</v>
          </cell>
          <cell r="AF116">
            <v>107.11043966794109</v>
          </cell>
        </row>
        <row r="117">
          <cell r="H117">
            <v>234.59451573061125</v>
          </cell>
          <cell r="I117">
            <v>271.3754646840149</v>
          </cell>
          <cell r="K117">
            <v>119.09631761091883</v>
          </cell>
          <cell r="AA117">
            <v>93.282775214338997</v>
          </cell>
          <cell r="AC117">
            <v>204.23570040976807</v>
          </cell>
          <cell r="AF117">
            <v>103.68409409630675</v>
          </cell>
        </row>
        <row r="118">
          <cell r="H118">
            <v>229.06295514631344</v>
          </cell>
          <cell r="J118">
            <v>366.46279797736577</v>
          </cell>
          <cell r="K118">
            <v>134.33137613251932</v>
          </cell>
          <cell r="AC118">
            <v>210.8879872766515</v>
          </cell>
          <cell r="AE118">
            <v>337.38585895677772</v>
          </cell>
          <cell r="AF118">
            <v>123.67287203902006</v>
          </cell>
        </row>
        <row r="119">
          <cell r="H119">
            <v>234.96705966991755</v>
          </cell>
          <cell r="J119">
            <v>349.70527329641226</v>
          </cell>
          <cell r="K119">
            <v>132.82653497686354</v>
          </cell>
          <cell r="AC119">
            <v>213.3342345423749</v>
          </cell>
          <cell r="AE119">
            <v>317.50878995092421</v>
          </cell>
          <cell r="AF119">
            <v>120.59753059008483</v>
          </cell>
        </row>
        <row r="120">
          <cell r="H120">
            <v>233.46757660293255</v>
          </cell>
          <cell r="J120">
            <v>380.1589212617385</v>
          </cell>
          <cell r="K120">
            <v>130.96395380487616</v>
          </cell>
          <cell r="AC120">
            <v>216.91689073172378</v>
          </cell>
          <cell r="AE120">
            <v>353.20917955245824</v>
          </cell>
          <cell r="AF120">
            <v>121.67982411365814</v>
          </cell>
        </row>
        <row r="121">
          <cell r="H121">
            <v>238.2495214281941</v>
          </cell>
          <cell r="J121">
            <v>391.85498557315435</v>
          </cell>
          <cell r="K121">
            <v>134.00863242213322</v>
          </cell>
          <cell r="AC121">
            <v>217.25023952870117</v>
          </cell>
          <cell r="AE121">
            <v>357.3169379983035</v>
          </cell>
          <cell r="AF121">
            <v>122.19712895161716</v>
          </cell>
        </row>
        <row r="122">
          <cell r="H122">
            <v>233.73698548814326</v>
          </cell>
          <cell r="J122">
            <v>382.70876418512785</v>
          </cell>
          <cell r="K122">
            <v>129.22580394291711</v>
          </cell>
          <cell r="AC122">
            <v>211.57191082206421</v>
          </cell>
          <cell r="AE122">
            <v>346.41682555243551</v>
          </cell>
          <cell r="AF122">
            <v>116.97143355648913</v>
          </cell>
        </row>
        <row r="123">
          <cell r="H123">
            <v>236.27335317215756</v>
          </cell>
          <cell r="J123">
            <v>335.13611628431494</v>
          </cell>
          <cell r="K123">
            <v>125.69895399930007</v>
          </cell>
          <cell r="AC123">
            <v>228.81066112135247</v>
          </cell>
          <cell r="AE123">
            <v>324.55084461760134</v>
          </cell>
          <cell r="AF123">
            <v>121.72875349970505</v>
          </cell>
        </row>
        <row r="124">
          <cell r="H124">
            <v>229.38795634117079</v>
          </cell>
          <cell r="J124">
            <v>314.6360096568813</v>
          </cell>
          <cell r="K124">
            <v>128.7864058793794</v>
          </cell>
          <cell r="AC124">
            <v>226.69929109786736</v>
          </cell>
          <cell r="AE124">
            <v>310.94814863335853</v>
          </cell>
          <cell r="AF124">
            <v>127.27689535920696</v>
          </cell>
        </row>
        <row r="125">
          <cell r="H125">
            <v>245.21063448182181</v>
          </cell>
          <cell r="J125">
            <v>302.3726179775868</v>
          </cell>
          <cell r="K125">
            <v>130.92506902049229</v>
          </cell>
          <cell r="AC125">
            <v>249.00052184735785</v>
          </cell>
          <cell r="AE125">
            <v>307.04598039915936</v>
          </cell>
          <cell r="AF125">
            <v>132.9485997941932</v>
          </cell>
        </row>
        <row r="126">
          <cell r="H126">
            <v>246.10816100136591</v>
          </cell>
          <cell r="J126">
            <v>288.88176404966816</v>
          </cell>
          <cell r="K126">
            <v>126.37943772601781</v>
          </cell>
          <cell r="AC126">
            <v>262.00782544316291</v>
          </cell>
          <cell r="AE126">
            <v>307.54479047291056</v>
          </cell>
          <cell r="AF126">
            <v>134.54410257910862</v>
          </cell>
        </row>
        <row r="127">
          <cell r="H127">
            <v>238.7006324778155</v>
          </cell>
          <cell r="J127">
            <v>247.82840173569949</v>
          </cell>
          <cell r="K127">
            <v>118.29140257417272</v>
          </cell>
          <cell r="AC127">
            <v>270.63794256057122</v>
          </cell>
          <cell r="AE127">
            <v>280.98697543274403</v>
          </cell>
          <cell r="AF127">
            <v>134.11837866937245</v>
          </cell>
        </row>
        <row r="128">
          <cell r="H128">
            <v>234.62973257835125</v>
          </cell>
          <cell r="J128">
            <v>249.46028211054224</v>
          </cell>
          <cell r="K128">
            <v>118.987440214644</v>
          </cell>
          <cell r="AC128">
            <v>262.08695454048996</v>
          </cell>
          <cell r="AE128">
            <v>278.65302874745714</v>
          </cell>
          <cell r="AF128">
            <v>132.91178186042924</v>
          </cell>
        </row>
        <row r="129">
          <cell r="H129">
            <v>258.63420679500695</v>
          </cell>
          <cell r="J129">
            <v>282.62106245497137</v>
          </cell>
          <cell r="K129">
            <v>124.07357001205428</v>
          </cell>
          <cell r="AC129">
            <v>288.58192593205564</v>
          </cell>
          <cell r="AE129">
            <v>315.34626267307016</v>
          </cell>
          <cell r="AF129">
            <v>138.44027143603498</v>
          </cell>
        </row>
        <row r="130">
          <cell r="H130">
            <v>249.77800808478204</v>
          </cell>
          <cell r="J130">
            <v>311.96617871850327</v>
          </cell>
          <cell r="K130">
            <v>127.78317844227554</v>
          </cell>
          <cell r="AC130">
            <v>278.27063265820578</v>
          </cell>
          <cell r="AE130">
            <v>347.55271925498971</v>
          </cell>
          <cell r="AF130">
            <v>142.35963438438054</v>
          </cell>
        </row>
        <row r="131">
          <cell r="H131">
            <v>257.37730072924035</v>
          </cell>
          <cell r="J131">
            <v>311.57780094258942</v>
          </cell>
          <cell r="K131">
            <v>126.67885056577359</v>
          </cell>
          <cell r="AC131">
            <v>283.12062717747921</v>
          </cell>
          <cell r="AE131">
            <v>342.74235594010872</v>
          </cell>
          <cell r="AF131">
            <v>139.34949010920826</v>
          </cell>
        </row>
        <row r="132">
          <cell r="H132">
            <v>242.85286652563158</v>
          </cell>
          <cell r="J132">
            <v>326.38293080129012</v>
          </cell>
          <cell r="K132">
            <v>127.19601819807909</v>
          </cell>
          <cell r="AC132">
            <v>276.33662882437477</v>
          </cell>
          <cell r="AE132">
            <v>371.3835463166277</v>
          </cell>
          <cell r="AF132">
            <v>144.73339092759383</v>
          </cell>
        </row>
        <row r="133">
          <cell r="H133">
            <v>259.04255452951548</v>
          </cell>
          <cell r="J133">
            <v>336.55697423923959</v>
          </cell>
          <cell r="K133">
            <v>119.95178286736402</v>
          </cell>
          <cell r="AC133">
            <v>292.13024595738273</v>
          </cell>
          <cell r="AE133">
            <v>379.54563813560259</v>
          </cell>
          <cell r="AF133">
            <v>135.27331019304384</v>
          </cell>
        </row>
        <row r="134">
          <cell r="H134">
            <v>272.06272623680314</v>
          </cell>
          <cell r="J134">
            <v>304.98434866361663</v>
          </cell>
          <cell r="K134">
            <v>124.91736983318427</v>
          </cell>
          <cell r="AC134">
            <v>301.23995010549078</v>
          </cell>
          <cell r="AE134">
            <v>337.692234600402</v>
          </cell>
          <cell r="AF134">
            <v>138.31406740776521</v>
          </cell>
        </row>
        <row r="135">
          <cell r="H135">
            <v>276.2183142701183</v>
          </cell>
          <cell r="J135">
            <v>305.09992776306285</v>
          </cell>
          <cell r="K135">
            <v>124.7579422172104</v>
          </cell>
          <cell r="AC135">
            <v>303.25270223362162</v>
          </cell>
          <cell r="AE135">
            <v>334.96105350549811</v>
          </cell>
          <cell r="AF135">
            <v>136.96840921807021</v>
          </cell>
        </row>
        <row r="136">
          <cell r="H136">
            <v>273.55692677662711</v>
          </cell>
          <cell r="J136">
            <v>301.23284372742597</v>
          </cell>
          <cell r="K136">
            <v>127.93482910137261</v>
          </cell>
          <cell r="AC136">
            <v>305.09799218760071</v>
          </cell>
          <cell r="AE136">
            <v>335.96493748171258</v>
          </cell>
          <cell r="AF136">
            <v>142.68569233329896</v>
          </cell>
        </row>
        <row r="137">
          <cell r="H137">
            <v>298.28166937920241</v>
          </cell>
          <cell r="J137">
            <v>305.09511196725259</v>
          </cell>
          <cell r="K137">
            <v>132.0216199401174</v>
          </cell>
          <cell r="AC137">
            <v>331.57700843537356</v>
          </cell>
          <cell r="AE137">
            <v>339.15099350523644</v>
          </cell>
          <cell r="AF137">
            <v>146.75837734059633</v>
          </cell>
        </row>
        <row r="138">
          <cell r="H138">
            <v>290.71507809335986</v>
          </cell>
          <cell r="J138">
            <v>290.06019744762818</v>
          </cell>
          <cell r="K138">
            <v>134.25749504218999</v>
          </cell>
          <cell r="AC138">
            <v>334.48432569349734</v>
          </cell>
          <cell r="AE138">
            <v>333.7308480526612</v>
          </cell>
          <cell r="AF138">
            <v>154.47092731827138</v>
          </cell>
        </row>
        <row r="139">
          <cell r="H139">
            <v>282.0919813753186</v>
          </cell>
          <cell r="J139">
            <v>256.42667950878882</v>
          </cell>
          <cell r="K139">
            <v>133.90364350429678</v>
          </cell>
          <cell r="AC139">
            <v>325.08048605415422</v>
          </cell>
          <cell r="AE139">
            <v>295.50400265033323</v>
          </cell>
          <cell r="AF139">
            <v>154.30946070347096</v>
          </cell>
        </row>
        <row r="140">
          <cell r="H140">
            <v>283.7723281103394</v>
          </cell>
          <cell r="J140">
            <v>226.88177221285818</v>
          </cell>
          <cell r="K140">
            <v>135.7584477194074</v>
          </cell>
          <cell r="AC140">
            <v>326.49629472599668</v>
          </cell>
          <cell r="AE140">
            <v>261.04045613483049</v>
          </cell>
          <cell r="AF140">
            <v>156.19785922503573</v>
          </cell>
        </row>
        <row r="141">
          <cell r="H141">
            <v>290.81569765833115</v>
          </cell>
          <cell r="J141">
            <v>246.26535034914519</v>
          </cell>
          <cell r="K141">
            <v>135.64179336625577</v>
          </cell>
          <cell r="AC141">
            <v>333.2359262635328</v>
          </cell>
          <cell r="AE141">
            <v>282.18718174775211</v>
          </cell>
          <cell r="AF141">
            <v>155.42736866135627</v>
          </cell>
        </row>
        <row r="142">
          <cell r="H142">
            <v>287.37702402543664</v>
          </cell>
          <cell r="J142">
            <v>232.76667469299301</v>
          </cell>
          <cell r="K142">
            <v>136.68001710930514</v>
          </cell>
          <cell r="AC142">
            <v>330.86945028326903</v>
          </cell>
          <cell r="AE142">
            <v>267.9942210450277</v>
          </cell>
          <cell r="AF142">
            <v>157.36554541556094</v>
          </cell>
        </row>
        <row r="143">
          <cell r="H143">
            <v>285.48286071485171</v>
          </cell>
          <cell r="J143">
            <v>237.84733927281482</v>
          </cell>
          <cell r="K143">
            <v>141.06233230936732</v>
          </cell>
          <cell r="AC143">
            <v>335.95203357907297</v>
          </cell>
          <cell r="AE143">
            <v>279.89525224032803</v>
          </cell>
          <cell r="AF143">
            <v>166.00007889115827</v>
          </cell>
        </row>
        <row r="144">
          <cell r="H144">
            <v>285.86269957261845</v>
          </cell>
          <cell r="J144">
            <v>292.41512159884422</v>
          </cell>
          <cell r="K144">
            <v>137.01831473344478</v>
          </cell>
          <cell r="AC144">
            <v>330.40424883204867</v>
          </cell>
          <cell r="AE144">
            <v>337.97763312052848</v>
          </cell>
          <cell r="AF144">
            <v>158.3677528527524</v>
          </cell>
        </row>
        <row r="145">
          <cell r="H145">
            <v>298.23639057496536</v>
          </cell>
          <cell r="J145">
            <v>309.29448591379725</v>
          </cell>
          <cell r="K145">
            <v>138.05653847649415</v>
          </cell>
          <cell r="AC145">
            <v>353.34377047277513</v>
          </cell>
          <cell r="AE145">
            <v>366.44515321730688</v>
          </cell>
          <cell r="AF145">
            <v>163.56628293971519</v>
          </cell>
        </row>
        <row r="146">
          <cell r="H146">
            <v>324.75216143403009</v>
          </cell>
          <cell r="J146">
            <v>255.26607271851671</v>
          </cell>
          <cell r="K146">
            <v>138.34428588093476</v>
          </cell>
          <cell r="AC146">
            <v>376.81678548044914</v>
          </cell>
          <cell r="AE146">
            <v>296.19061052361837</v>
          </cell>
          <cell r="AF146">
            <v>160.52379409900209</v>
          </cell>
        </row>
        <row r="147">
          <cell r="H147">
            <v>315.07507477291421</v>
          </cell>
          <cell r="J147">
            <v>319.85071032988202</v>
          </cell>
          <cell r="K147">
            <v>130.11237702686938</v>
          </cell>
          <cell r="AC147">
            <v>368.03620486635265</v>
          </cell>
          <cell r="AE147">
            <v>373.61457944097742</v>
          </cell>
          <cell r="AF147">
            <v>151.98303287437827</v>
          </cell>
        </row>
        <row r="148">
          <cell r="H148">
            <v>286.67771804888605</v>
          </cell>
          <cell r="J148">
            <v>398.62749819407657</v>
          </cell>
          <cell r="K148">
            <v>136.43893144612511</v>
          </cell>
          <cell r="AC148">
            <v>329.68915108190828</v>
          </cell>
          <cell r="AE148">
            <v>458.43521558623178</v>
          </cell>
          <cell r="AF148">
            <v>156.90942354761239</v>
          </cell>
        </row>
        <row r="149">
          <cell r="H149">
            <v>309.79003212279611</v>
          </cell>
          <cell r="J149">
            <v>465.70671803515529</v>
          </cell>
          <cell r="K149">
            <v>136.73056732900415</v>
          </cell>
          <cell r="AC149">
            <v>359.04416323235409</v>
          </cell>
          <cell r="AE149">
            <v>539.75035201371156</v>
          </cell>
          <cell r="AF149">
            <v>158.46963118383323</v>
          </cell>
        </row>
        <row r="150">
          <cell r="H150">
            <v>309.22404706983252</v>
          </cell>
          <cell r="J150">
            <v>491.50493619070551</v>
          </cell>
          <cell r="K150">
            <v>162.49173698331842</v>
          </cell>
          <cell r="AC150">
            <v>352.01720389880353</v>
          </cell>
          <cell r="AE150">
            <v>559.52373361583693</v>
          </cell>
          <cell r="AF150">
            <v>184.97877979266605</v>
          </cell>
        </row>
        <row r="151">
          <cell r="H151">
            <v>306.48719490261288</v>
          </cell>
          <cell r="J151">
            <v>512.71851673489039</v>
          </cell>
          <cell r="K151">
            <v>128.7514095734339</v>
          </cell>
          <cell r="AC151">
            <v>352.87180678477898</v>
          </cell>
          <cell r="AE151">
            <v>590.31474195762644</v>
          </cell>
          <cell r="AF151">
            <v>148.23700069003237</v>
          </cell>
        </row>
        <row r="152">
          <cell r="H152">
            <v>290.35787863771174</v>
          </cell>
          <cell r="J152">
            <v>598.00626053455335</v>
          </cell>
          <cell r="K152">
            <v>121.32441575611462</v>
          </cell>
          <cell r="AC152">
            <v>334.07334728864771</v>
          </cell>
          <cell r="AE152">
            <v>688.04040756067911</v>
          </cell>
          <cell r="AF152">
            <v>139.59067985221375</v>
          </cell>
        </row>
        <row r="153">
          <cell r="H153">
            <v>319.27845709959075</v>
          </cell>
          <cell r="J153">
            <v>707.02143029135561</v>
          </cell>
          <cell r="K153">
            <v>146.70840300190534</v>
          </cell>
          <cell r="AC153">
            <v>363.13617681358585</v>
          </cell>
          <cell r="AE153">
            <v>804.14150536060447</v>
          </cell>
          <cell r="AF153">
            <v>166.86101861210415</v>
          </cell>
        </row>
        <row r="154">
          <cell r="H154">
            <v>365.95838877890617</v>
          </cell>
          <cell r="J154">
            <v>728.22537924392009</v>
          </cell>
          <cell r="K154">
            <v>167.34455807442546</v>
          </cell>
          <cell r="AC154">
            <v>434.49506895857468</v>
          </cell>
          <cell r="AE154">
            <v>864.60741459633698</v>
          </cell>
          <cell r="AF154">
            <v>198.68484376872061</v>
          </cell>
        </row>
        <row r="155">
          <cell r="H155">
            <v>403.64544683891063</v>
          </cell>
          <cell r="J155">
            <v>421.17505417770292</v>
          </cell>
          <cell r="K155">
            <v>160.22475405373876</v>
          </cell>
          <cell r="AC155">
            <v>495.52106662413229</v>
          </cell>
          <cell r="AE155">
            <v>517.04066951832056</v>
          </cell>
          <cell r="AF155">
            <v>196.6942564323864</v>
          </cell>
        </row>
        <row r="156">
          <cell r="H156">
            <v>412.93514817488688</v>
          </cell>
          <cell r="J156">
            <v>410.85961955213099</v>
          </cell>
          <cell r="K156">
            <v>148.00326632188822</v>
          </cell>
          <cell r="AC156">
            <v>489.00723656759197</v>
          </cell>
          <cell r="AE156">
            <v>486.54934815408018</v>
          </cell>
          <cell r="AF156">
            <v>175.26884932641212</v>
          </cell>
        </row>
        <row r="157">
          <cell r="H157">
            <v>417.22154164266476</v>
          </cell>
          <cell r="J157">
            <v>435.92583674452203</v>
          </cell>
          <cell r="K157">
            <v>123.08589648870397</v>
          </cell>
          <cell r="AC157">
            <v>496.05729240193688</v>
          </cell>
          <cell r="AE157">
            <v>518.29584208943288</v>
          </cell>
          <cell r="AF157">
            <v>146.34349009079986</v>
          </cell>
        </row>
        <row r="158">
          <cell r="H158">
            <v>408.14817237137675</v>
          </cell>
          <cell r="J158">
            <v>407.50300987238137</v>
          </cell>
          <cell r="K158">
            <v>123.96080413734106</v>
          </cell>
          <cell r="AC158">
            <v>490.22355271291428</v>
          </cell>
          <cell r="AE158">
            <v>489.44865312069743</v>
          </cell>
          <cell r="AF158">
            <v>148.88834476040086</v>
          </cell>
        </row>
        <row r="159">
          <cell r="H159">
            <v>392.60999605068207</v>
          </cell>
          <cell r="J159">
            <v>394.78449313749093</v>
          </cell>
          <cell r="K159">
            <v>126.67885056577359</v>
          </cell>
          <cell r="AC159">
            <v>475.28451065336225</v>
          </cell>
          <cell r="AE159">
            <v>477.91690614562492</v>
          </cell>
          <cell r="AF159">
            <v>153.35446398953064</v>
          </cell>
        </row>
        <row r="160">
          <cell r="H160">
            <v>391.76982268317164</v>
          </cell>
          <cell r="J160">
            <v>376.72525884902478</v>
          </cell>
          <cell r="K160">
            <v>121.4838433720885</v>
          </cell>
          <cell r="AC160">
            <v>462.5352468971214</v>
          </cell>
          <cell r="AE160">
            <v>444.77318191767017</v>
          </cell>
          <cell r="AF160">
            <v>143.42748275831875</v>
          </cell>
        </row>
        <row r="161">
          <cell r="H161">
            <v>405.74336476856246</v>
          </cell>
          <cell r="J161">
            <v>407.65711533830967</v>
          </cell>
          <cell r="K161">
            <v>130.22125442314422</v>
          </cell>
          <cell r="AC161">
            <v>488.84393483309304</v>
          </cell>
          <cell r="AE161">
            <v>491.14964193772533</v>
          </cell>
          <cell r="AF161">
            <v>156.8919566865174</v>
          </cell>
        </row>
        <row r="162">
          <cell r="H162">
            <v>346.17406681642217</v>
          </cell>
          <cell r="J162">
            <v>411.15338309655669</v>
          </cell>
          <cell r="K162">
            <v>123.05090018275848</v>
          </cell>
          <cell r="AC162">
            <v>414.80213264431075</v>
          </cell>
          <cell r="AE162">
            <v>492.6634213845287</v>
          </cell>
          <cell r="AF162">
            <v>147.44540597455597</v>
          </cell>
        </row>
        <row r="163">
          <cell r="H163">
            <v>259.71167463657474</v>
          </cell>
          <cell r="J163">
            <v>432.04156574462991</v>
          </cell>
          <cell r="K163">
            <v>122.35875102072559</v>
          </cell>
          <cell r="AC163">
            <v>306.05202934694427</v>
          </cell>
          <cell r="AE163">
            <v>509.13074332683033</v>
          </cell>
          <cell r="AF163">
            <v>144.19122325037287</v>
          </cell>
        </row>
        <row r="164">
          <cell r="H164">
            <v>231.84760160689444</v>
          </cell>
          <cell r="J164">
            <v>528.88514326992538</v>
          </cell>
          <cell r="K164">
            <v>123.73623224655597</v>
          </cell>
          <cell r="AC164">
            <v>285.79849330635454</v>
          </cell>
          <cell r="AE164">
            <v>651.95661301231792</v>
          </cell>
          <cell r="AF164">
            <v>152.52962937020632</v>
          </cell>
        </row>
        <row r="165">
          <cell r="H165">
            <v>298.57460089748378</v>
          </cell>
          <cell r="J165">
            <v>506.38256924354914</v>
          </cell>
          <cell r="K165">
            <v>128.36880217419292</v>
          </cell>
          <cell r="AC165">
            <v>366.17912871281709</v>
          </cell>
          <cell r="AE165">
            <v>621.03985886136127</v>
          </cell>
          <cell r="AF165">
            <v>157.43461095739201</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
      <sheetName val="Pa"/>
      <sheetName val="EST_NEER"/>
      <sheetName val="Chart1"/>
      <sheetName val="Chart2"/>
      <sheetName val="Chart3"/>
      <sheetName val="Chart4"/>
      <sheetName val="Chart5"/>
      <sheetName val="Chart6"/>
      <sheetName val="Chart7"/>
      <sheetName val="End of Period % Change"/>
      <sheetName val="Period Ave. % Change"/>
      <sheetName val="% Change for Neer &amp; Reer"/>
      <sheetName val="US Exchange Rate"/>
      <sheetName val="MOF_MNTHLY"/>
      <sheetName val="CPD_0304"/>
      <sheetName val="Imf-ag"/>
      <sheetName val="Imf-rh"/>
    </sheetNames>
    <sheetDataSet>
      <sheetData sheetId="0">
        <row r="4">
          <cell r="C4">
            <v>0.94339627027511597</v>
          </cell>
          <cell r="G4">
            <v>0</v>
          </cell>
          <cell r="H4">
            <v>1.1235954761505127</v>
          </cell>
          <cell r="J4">
            <v>0.3571428656578064</v>
          </cell>
          <cell r="M4">
            <v>58.823524475097656</v>
          </cell>
          <cell r="P4">
            <v>1.1764705181121826</v>
          </cell>
          <cell r="S4">
            <v>0.60240966081619263</v>
          </cell>
        </row>
        <row r="7">
          <cell r="C7">
            <v>1</v>
          </cell>
          <cell r="G7">
            <v>0</v>
          </cell>
          <cell r="H7">
            <v>0</v>
          </cell>
          <cell r="J7">
            <v>0</v>
          </cell>
          <cell r="M7">
            <v>0</v>
          </cell>
          <cell r="P7">
            <v>1.3163</v>
          </cell>
          <cell r="S7">
            <v>0.77659999999999996</v>
          </cell>
        </row>
        <row r="10">
          <cell r="C10">
            <v>1</v>
          </cell>
          <cell r="G10">
            <v>0</v>
          </cell>
          <cell r="H10">
            <v>0</v>
          </cell>
          <cell r="J10">
            <v>0</v>
          </cell>
          <cell r="M10">
            <v>0</v>
          </cell>
          <cell r="P10">
            <v>1.3380000000000001</v>
          </cell>
          <cell r="S10">
            <v>0.79859999999999998</v>
          </cell>
        </row>
        <row r="13">
          <cell r="C13">
            <v>1</v>
          </cell>
          <cell r="G13">
            <v>0</v>
          </cell>
          <cell r="H13">
            <v>0</v>
          </cell>
          <cell r="J13">
            <v>0</v>
          </cell>
          <cell r="M13">
            <v>0</v>
          </cell>
          <cell r="P13">
            <v>1.31</v>
          </cell>
          <cell r="S13">
            <v>0.75870000000000004</v>
          </cell>
        </row>
        <row r="16">
          <cell r="C16">
            <v>1</v>
          </cell>
          <cell r="G16">
            <v>0</v>
          </cell>
          <cell r="H16">
            <v>0</v>
          </cell>
          <cell r="J16">
            <v>0</v>
          </cell>
          <cell r="M16">
            <v>0</v>
          </cell>
          <cell r="P16">
            <v>1.3434999999999999</v>
          </cell>
          <cell r="S16">
            <v>0.79</v>
          </cell>
        </row>
        <row r="19">
          <cell r="C19">
            <v>1</v>
          </cell>
          <cell r="G19">
            <v>0</v>
          </cell>
          <cell r="H19">
            <v>0</v>
          </cell>
          <cell r="J19">
            <v>0</v>
          </cell>
          <cell r="M19">
            <v>0</v>
          </cell>
          <cell r="P19">
            <v>1.3488</v>
          </cell>
          <cell r="S19">
            <v>0.83089999999999997</v>
          </cell>
        </row>
        <row r="22">
          <cell r="C22">
            <v>1</v>
          </cell>
          <cell r="G22">
            <v>0</v>
          </cell>
          <cell r="H22">
            <v>0</v>
          </cell>
          <cell r="J22">
            <v>0</v>
          </cell>
          <cell r="M22">
            <v>0</v>
          </cell>
          <cell r="P22">
            <v>1.3218000000000001</v>
          </cell>
          <cell r="S22">
            <v>0.77559999999999996</v>
          </cell>
        </row>
        <row r="25">
          <cell r="C25">
            <v>1.0024</v>
          </cell>
          <cell r="G25">
            <v>0</v>
          </cell>
          <cell r="H25">
            <v>0</v>
          </cell>
          <cell r="J25">
            <v>0</v>
          </cell>
          <cell r="M25">
            <v>0</v>
          </cell>
          <cell r="P25">
            <v>1.3213999999999999</v>
          </cell>
          <cell r="S25">
            <v>0.77700000000000002</v>
          </cell>
        </row>
        <row r="28">
          <cell r="C28">
            <v>1.004</v>
          </cell>
          <cell r="G28">
            <v>0</v>
          </cell>
          <cell r="H28">
            <v>0</v>
          </cell>
          <cell r="J28">
            <v>0</v>
          </cell>
          <cell r="M28">
            <v>0</v>
          </cell>
          <cell r="P28">
            <v>1.3346</v>
          </cell>
          <cell r="S28">
            <v>0.77170000000000005</v>
          </cell>
        </row>
        <row r="31">
          <cell r="C31">
            <v>0.97089999999999999</v>
          </cell>
          <cell r="G31">
            <v>0</v>
          </cell>
          <cell r="H31">
            <v>0</v>
          </cell>
          <cell r="J31">
            <v>0</v>
          </cell>
          <cell r="M31">
            <v>0</v>
          </cell>
          <cell r="P31">
            <v>1.3597999999999999</v>
          </cell>
          <cell r="S31">
            <v>0.77580000000000005</v>
          </cell>
        </row>
        <row r="34">
          <cell r="C34">
            <v>0.99360000000000004</v>
          </cell>
          <cell r="G34">
            <v>0</v>
          </cell>
          <cell r="H34">
            <v>0</v>
          </cell>
          <cell r="J34">
            <v>0</v>
          </cell>
          <cell r="M34">
            <v>0</v>
          </cell>
          <cell r="P34">
            <v>1.3953</v>
          </cell>
          <cell r="S34">
            <v>0.75470000000000004</v>
          </cell>
        </row>
        <row r="37">
          <cell r="C37">
            <v>0.98809999999999998</v>
          </cell>
          <cell r="G37">
            <v>0</v>
          </cell>
          <cell r="H37">
            <v>0</v>
          </cell>
          <cell r="J37">
            <v>0</v>
          </cell>
          <cell r="M37">
            <v>0</v>
          </cell>
          <cell r="P37">
            <v>1.3842000000000001</v>
          </cell>
          <cell r="S37">
            <v>0.75960000000000005</v>
          </cell>
        </row>
        <row r="40">
          <cell r="G40">
            <v>0</v>
          </cell>
          <cell r="H40">
            <v>0</v>
          </cell>
          <cell r="J40">
            <v>0</v>
          </cell>
          <cell r="M40">
            <v>0</v>
          </cell>
          <cell r="P40">
            <v>1.3809</v>
          </cell>
          <cell r="S40">
            <v>0.752</v>
          </cell>
        </row>
        <row r="43">
          <cell r="C43">
            <v>1.0359</v>
          </cell>
          <cell r="G43">
            <v>0</v>
          </cell>
          <cell r="H43">
            <v>0</v>
          </cell>
          <cell r="J43">
            <v>0</v>
          </cell>
          <cell r="M43">
            <v>0</v>
          </cell>
          <cell r="P43">
            <v>1.3787</v>
          </cell>
          <cell r="S43">
            <v>0.73919999999999997</v>
          </cell>
        </row>
        <row r="46">
          <cell r="C46">
            <v>1.0488</v>
          </cell>
          <cell r="G46">
            <v>0</v>
          </cell>
          <cell r="H46">
            <v>0</v>
          </cell>
          <cell r="J46">
            <v>0</v>
          </cell>
          <cell r="M46">
            <v>0</v>
          </cell>
          <cell r="P46">
            <v>1.4051</v>
          </cell>
          <cell r="S46">
            <v>0.72289999999999999</v>
          </cell>
        </row>
        <row r="49">
          <cell r="C49">
            <v>1.0365</v>
          </cell>
          <cell r="G49">
            <v>0</v>
          </cell>
          <cell r="H49">
            <v>0</v>
          </cell>
          <cell r="J49">
            <v>0</v>
          </cell>
          <cell r="M49">
            <v>0</v>
          </cell>
          <cell r="P49">
            <v>1.3783000000000001</v>
          </cell>
          <cell r="S49">
            <v>0.73719999999999997</v>
          </cell>
        </row>
        <row r="52">
          <cell r="C52">
            <v>1.0734999999999999</v>
          </cell>
          <cell r="G52">
            <v>0</v>
          </cell>
          <cell r="H52">
            <v>0</v>
          </cell>
          <cell r="J52">
            <v>0</v>
          </cell>
          <cell r="M52">
            <v>0</v>
          </cell>
          <cell r="P52">
            <v>1.3353999999999999</v>
          </cell>
          <cell r="S52">
            <v>0.71879999999999999</v>
          </cell>
        </row>
        <row r="55">
          <cell r="C55">
            <v>1.111</v>
          </cell>
          <cell r="G55">
            <v>0</v>
          </cell>
          <cell r="H55">
            <v>0</v>
          </cell>
          <cell r="J55">
            <v>0</v>
          </cell>
          <cell r="M55">
            <v>0</v>
          </cell>
          <cell r="P55">
            <v>1.3</v>
          </cell>
          <cell r="S55">
            <v>0.71609999999999996</v>
          </cell>
        </row>
        <row r="58">
          <cell r="C58">
            <v>1.0783</v>
          </cell>
          <cell r="G58">
            <v>0</v>
          </cell>
          <cell r="H58">
            <v>0</v>
          </cell>
          <cell r="J58">
            <v>0</v>
          </cell>
          <cell r="M58">
            <v>0</v>
          </cell>
          <cell r="P58">
            <v>1.3065</v>
          </cell>
          <cell r="S58">
            <v>0.72860000000000003</v>
          </cell>
        </row>
        <row r="61">
          <cell r="C61">
            <v>1.0610999999999999</v>
          </cell>
          <cell r="G61">
            <v>0</v>
          </cell>
          <cell r="H61">
            <v>0</v>
          </cell>
          <cell r="J61">
            <v>0</v>
          </cell>
          <cell r="M61">
            <v>0</v>
          </cell>
          <cell r="P61">
            <v>1.3289</v>
          </cell>
          <cell r="S61">
            <v>0.74270000000000003</v>
          </cell>
        </row>
        <row r="64">
          <cell r="C64">
            <v>1.0097</v>
          </cell>
          <cell r="G64">
            <v>0</v>
          </cell>
          <cell r="H64">
            <v>0</v>
          </cell>
          <cell r="J64">
            <v>0</v>
          </cell>
          <cell r="M64">
            <v>0</v>
          </cell>
          <cell r="P64">
            <v>1.2386999999999999</v>
          </cell>
          <cell r="S64">
            <v>0.73499999999999999</v>
          </cell>
        </row>
        <row r="67">
          <cell r="C67">
            <v>1.0445</v>
          </cell>
          <cell r="G67">
            <v>0</v>
          </cell>
          <cell r="H67">
            <v>0</v>
          </cell>
          <cell r="J67">
            <v>0</v>
          </cell>
          <cell r="M67">
            <v>0</v>
          </cell>
          <cell r="P67">
            <v>1.2818000000000001</v>
          </cell>
          <cell r="S67">
            <v>0.77239999999999998</v>
          </cell>
        </row>
        <row r="70">
          <cell r="C70">
            <v>1.0281</v>
          </cell>
          <cell r="G70">
            <v>0</v>
          </cell>
          <cell r="H70">
            <v>0</v>
          </cell>
          <cell r="J70">
            <v>0</v>
          </cell>
          <cell r="M70">
            <v>0</v>
          </cell>
          <cell r="P70">
            <v>1.2427999999999999</v>
          </cell>
          <cell r="S70">
            <v>0.79859999999999998</v>
          </cell>
        </row>
        <row r="73">
          <cell r="C73">
            <v>1.0693080487569173</v>
          </cell>
          <cell r="G73">
            <v>0</v>
          </cell>
          <cell r="H73">
            <v>1.0883551423708597</v>
          </cell>
          <cell r="J73">
            <v>0.48723735565344489</v>
          </cell>
          <cell r="M73">
            <v>69.779354475911461</v>
          </cell>
          <cell r="P73">
            <v>1.1998317195256551</v>
          </cell>
          <cell r="S73">
            <v>0.78017534958521528</v>
          </cell>
        </row>
        <row r="76">
          <cell r="C76">
            <v>1.0947085221608479</v>
          </cell>
          <cell r="G76">
            <v>0</v>
          </cell>
          <cell r="H76">
            <v>1.0822575688362122</v>
          </cell>
          <cell r="J76">
            <v>0.49221154550711316</v>
          </cell>
          <cell r="M76">
            <v>66.45196533203125</v>
          </cell>
          <cell r="P76">
            <v>1.1711045106252034</v>
          </cell>
          <cell r="S76">
            <v>0.78309780359268188</v>
          </cell>
        </row>
        <row r="79">
          <cell r="C79">
            <v>1.0493915875752766</v>
          </cell>
          <cell r="G79">
            <v>0</v>
          </cell>
          <cell r="H79">
            <v>1.1116285920143127</v>
          </cell>
          <cell r="J79">
            <v>0.49934901793797809</v>
          </cell>
          <cell r="M79">
            <v>78.28207143147786</v>
          </cell>
          <cell r="P79">
            <v>1.2037636240323384</v>
          </cell>
          <cell r="S79">
            <v>0.78942095239957177</v>
          </cell>
        </row>
        <row r="82">
          <cell r="C82">
            <v>1.0571848948796589</v>
          </cell>
          <cell r="G82">
            <v>0</v>
          </cell>
          <cell r="H82">
            <v>1.1104356050491333</v>
          </cell>
          <cell r="J82">
            <v>0.50801175832748413</v>
          </cell>
          <cell r="M82">
            <v>80.72134145100911</v>
          </cell>
          <cell r="P82">
            <v>1.2045085628827412</v>
          </cell>
          <cell r="S82">
            <v>0.78724915782610572</v>
          </cell>
        </row>
        <row r="85">
          <cell r="C85">
            <v>1.0326841870943706</v>
          </cell>
          <cell r="G85">
            <v>0</v>
          </cell>
          <cell r="H85">
            <v>1.1283129056294758</v>
          </cell>
          <cell r="J85">
            <v>0.52837468187014258</v>
          </cell>
          <cell r="M85">
            <v>85.651858011881515</v>
          </cell>
          <cell r="P85">
            <v>1.1940642396608989</v>
          </cell>
          <cell r="S85">
            <v>0.80766008297602332</v>
          </cell>
        </row>
        <row r="88">
          <cell r="C88">
            <v>1.027987003326416</v>
          </cell>
          <cell r="G88">
            <v>0</v>
          </cell>
          <cell r="H88">
            <v>1.1301587422688801</v>
          </cell>
          <cell r="J88">
            <v>0.52386781573295593</v>
          </cell>
          <cell r="M88">
            <v>88.569258371988937</v>
          </cell>
          <cell r="P88">
            <v>1.1882976293563843</v>
          </cell>
          <cell r="S88">
            <v>0.81163335839907325</v>
          </cell>
        </row>
        <row r="91">
          <cell r="C91">
            <v>1.036980926990509</v>
          </cell>
          <cell r="G91">
            <v>0</v>
          </cell>
          <cell r="H91">
            <v>1.1328290700912476</v>
          </cell>
          <cell r="J91">
            <v>0.52298730611801147</v>
          </cell>
          <cell r="M91">
            <v>90.773536682128906</v>
          </cell>
          <cell r="P91">
            <v>1.1739013592402141</v>
          </cell>
          <cell r="S91">
            <v>0.82022634148597717</v>
          </cell>
        </row>
        <row r="94">
          <cell r="C94">
            <v>1.0328233639399211</v>
          </cell>
          <cell r="G94">
            <v>0</v>
          </cell>
          <cell r="H94">
            <v>1.1275154948234558</v>
          </cell>
          <cell r="J94">
            <v>0.48591927190621692</v>
          </cell>
          <cell r="M94">
            <v>95.341053009033203</v>
          </cell>
          <cell r="P94">
            <v>1.1674300233523052</v>
          </cell>
          <cell r="S94">
            <v>0.82463341951370239</v>
          </cell>
        </row>
        <row r="97">
          <cell r="C97">
            <v>1.0503629843393962</v>
          </cell>
          <cell r="G97">
            <v>0</v>
          </cell>
          <cell r="H97">
            <v>1.1364360054334004</v>
          </cell>
          <cell r="J97">
            <v>0.49478288988272351</v>
          </cell>
          <cell r="M97">
            <v>98.698715209960938</v>
          </cell>
          <cell r="P97">
            <v>1.1676890055338542</v>
          </cell>
          <cell r="S97">
            <v>0.81492319703102112</v>
          </cell>
        </row>
        <row r="100">
          <cell r="C100">
            <v>1.0717060168584187</v>
          </cell>
          <cell r="G100">
            <v>0</v>
          </cell>
          <cell r="H100">
            <v>1.1256448030471802</v>
          </cell>
          <cell r="J100">
            <v>0.48162519931793213</v>
          </cell>
          <cell r="M100">
            <v>91.559632619222</v>
          </cell>
          <cell r="P100">
            <v>1.1752770741780598</v>
          </cell>
          <cell r="S100">
            <v>0.79965329170227051</v>
          </cell>
        </row>
        <row r="103">
          <cell r="C103">
            <v>1.0747826099395752</v>
          </cell>
          <cell r="G103">
            <v>0</v>
          </cell>
          <cell r="H103">
            <v>1.1214281121889751</v>
          </cell>
          <cell r="J103">
            <v>0.48065915207068127</v>
          </cell>
          <cell r="M103">
            <v>93.904221852620438</v>
          </cell>
          <cell r="P103">
            <v>1.2155285676320393</v>
          </cell>
          <cell r="S103">
            <v>0.77543309330940247</v>
          </cell>
        </row>
        <row r="106">
          <cell r="C106">
            <v>1.1246907711029053</v>
          </cell>
          <cell r="G106">
            <v>0</v>
          </cell>
          <cell r="H106">
            <v>1.1181448300679524</v>
          </cell>
          <cell r="J106">
            <v>0.44317514201005298</v>
          </cell>
          <cell r="M106">
            <v>95.578216552734375</v>
          </cell>
          <cell r="P106">
            <v>1.2624521652857463</v>
          </cell>
          <cell r="S106">
            <v>0.73420534531275428</v>
          </cell>
        </row>
        <row r="109">
          <cell r="C109">
            <v>1.0877580046653748</v>
          </cell>
          <cell r="G109">
            <v>0</v>
          </cell>
          <cell r="H109">
            <v>1.3811667561531067</v>
          </cell>
          <cell r="J109">
            <v>0.42943718532721203</v>
          </cell>
          <cell r="M109">
            <v>95.506858825683594</v>
          </cell>
          <cell r="P109">
            <v>1.3062379161516826</v>
          </cell>
          <cell r="S109">
            <v>0.72188228368759155</v>
          </cell>
        </row>
        <row r="112">
          <cell r="C112">
            <v>1.0957584579785664</v>
          </cell>
          <cell r="G112">
            <v>0</v>
          </cell>
          <cell r="H112">
            <v>1.3537852764129639</v>
          </cell>
          <cell r="J112">
            <v>0.39794813593228656</v>
          </cell>
          <cell r="M112">
            <v>94.718964894612625</v>
          </cell>
          <cell r="P112">
            <v>1.3139373064041138</v>
          </cell>
          <cell r="S112">
            <v>0.66575382153193152</v>
          </cell>
        </row>
        <row r="115">
          <cell r="C115">
            <v>1.0386342604955037</v>
          </cell>
          <cell r="G115">
            <v>0</v>
          </cell>
          <cell r="H115">
            <v>1.2594874501228333</v>
          </cell>
          <cell r="J115">
            <v>0.36118198434511822</v>
          </cell>
          <cell r="M115">
            <v>83.676321665445968</v>
          </cell>
          <cell r="P115">
            <v>1.2353956898053486</v>
          </cell>
          <cell r="S115">
            <v>0.61991538604100549</v>
          </cell>
        </row>
        <row r="118">
          <cell r="C118">
            <v>1.0088910261789958</v>
          </cell>
          <cell r="G118">
            <v>0</v>
          </cell>
          <cell r="H118">
            <v>1.2097946405410767</v>
          </cell>
          <cell r="J118">
            <v>0.37021439770857495</v>
          </cell>
          <cell r="M118">
            <v>71.079919179280594</v>
          </cell>
          <cell r="P118">
            <v>1.1731114387512207</v>
          </cell>
          <cell r="S118">
            <v>0.61895360549290979</v>
          </cell>
        </row>
        <row r="121">
          <cell r="C121">
            <v>0.9933740496635437</v>
          </cell>
          <cell r="G121">
            <v>0.58134999871253967</v>
          </cell>
          <cell r="H121">
            <v>1.2154780228932698</v>
          </cell>
          <cell r="J121">
            <v>0.38385146856307983</v>
          </cell>
          <cell r="M121">
            <v>76.073589324951172</v>
          </cell>
          <cell r="P121">
            <v>1.1725002527236938</v>
          </cell>
          <cell r="S121">
            <v>0.6241128842035929</v>
          </cell>
        </row>
        <row r="124">
          <cell r="C124">
            <v>0.95240498582522071</v>
          </cell>
          <cell r="G124">
            <v>0.60529999434947968</v>
          </cell>
          <cell r="H124">
            <v>1.2120150327682495</v>
          </cell>
          <cell r="J124">
            <v>0.39562534292538959</v>
          </cell>
          <cell r="M124">
            <v>75.57353609720866</v>
          </cell>
          <cell r="P124">
            <v>1.1819847822189331</v>
          </cell>
          <cell r="S124">
            <v>0.6278089086214701</v>
          </cell>
        </row>
        <row r="127">
          <cell r="C127">
            <v>0.94994628429412842</v>
          </cell>
          <cell r="G127">
            <v>0.58420000970363617</v>
          </cell>
          <cell r="H127">
            <v>1.183485468228658</v>
          </cell>
          <cell r="J127">
            <v>0.37535162270069122</v>
          </cell>
          <cell r="M127">
            <v>67.812407811482743</v>
          </cell>
          <cell r="P127">
            <v>1.199592649936676</v>
          </cell>
          <cell r="S127">
            <v>0.62144126494725549</v>
          </cell>
        </row>
        <row r="130">
          <cell r="C130">
            <v>0.9514212807019552</v>
          </cell>
          <cell r="G130">
            <v>0.61824999749660492</v>
          </cell>
          <cell r="H130">
            <v>1.199921468893687</v>
          </cell>
          <cell r="J130">
            <v>0.38123002648353577</v>
          </cell>
          <cell r="M130">
            <v>64.504219055175781</v>
          </cell>
          <cell r="P130">
            <v>1.1881749629974365</v>
          </cell>
          <cell r="S130">
            <v>0.62085461616516113</v>
          </cell>
        </row>
        <row r="133">
          <cell r="C133">
            <v>0.97981106241544091</v>
          </cell>
          <cell r="G133">
            <v>0.62747500836849213</v>
          </cell>
          <cell r="H133">
            <v>1.2044429977734883</v>
          </cell>
          <cell r="J133">
            <v>0.37386828660964966</v>
          </cell>
          <cell r="M133">
            <v>64.825619379679367</v>
          </cell>
          <cell r="P133">
            <v>1.2020651698112488</v>
          </cell>
          <cell r="S133">
            <v>0.60328184564908349</v>
          </cell>
        </row>
        <row r="136">
          <cell r="C136">
            <v>0.97894717256228125</v>
          </cell>
          <cell r="G136">
            <v>0.62240000069141388</v>
          </cell>
          <cell r="H136">
            <v>1.2154393593470256</v>
          </cell>
          <cell r="J136">
            <v>0.386233851313591</v>
          </cell>
          <cell r="M136">
            <v>63.417327880859375</v>
          </cell>
          <cell r="P136">
            <v>1.2582568128903706</v>
          </cell>
          <cell r="S136">
            <v>0.59202975034713745</v>
          </cell>
        </row>
        <row r="139">
          <cell r="C139">
            <v>0.96931220094362891</v>
          </cell>
          <cell r="G139">
            <v>0.60562498867511749</v>
          </cell>
          <cell r="H139">
            <v>1.1823328932126362</v>
          </cell>
          <cell r="J139">
            <v>0.36096373200416565</v>
          </cell>
          <cell r="M139">
            <v>58.248202641805015</v>
          </cell>
          <cell r="P139">
            <v>1.2852649291356404</v>
          </cell>
          <cell r="S139">
            <v>0.53307073314984643</v>
          </cell>
        </row>
        <row r="142">
          <cell r="C142">
            <v>0.90964128573735559</v>
          </cell>
          <cell r="G142">
            <v>0.54519999027252197</v>
          </cell>
          <cell r="H142">
            <v>1.0925633311271667</v>
          </cell>
          <cell r="J142">
            <v>0.33593282103538513</v>
          </cell>
          <cell r="M142">
            <v>58.813028971354164</v>
          </cell>
          <cell r="P142">
            <v>1.1449051896731059</v>
          </cell>
          <cell r="S142">
            <v>0.50518388549486792</v>
          </cell>
        </row>
        <row r="145">
          <cell r="C145">
            <v>0.9693737427393595</v>
          </cell>
          <cell r="G145">
            <v>0.54399999976158142</v>
          </cell>
          <cell r="H145">
            <v>1.1050011714299519</v>
          </cell>
          <cell r="J145">
            <v>0.33305229246616364</v>
          </cell>
          <cell r="M145">
            <v>59.253595987955727</v>
          </cell>
          <cell r="P145">
            <v>1.1676999529202778</v>
          </cell>
          <cell r="S145">
            <v>0.48015870650609332</v>
          </cell>
        </row>
        <row r="148">
          <cell r="C148">
            <v>0.91474817196528113</v>
          </cell>
          <cell r="G148">
            <v>0.54827499389648438</v>
          </cell>
          <cell r="H148">
            <v>1.0869435369968414</v>
          </cell>
          <cell r="J148">
            <v>0.32692345976829529</v>
          </cell>
          <cell r="M148">
            <v>57.988149007161461</v>
          </cell>
          <cell r="P148">
            <v>1.1395828326543171</v>
          </cell>
          <cell r="S148">
            <v>0.46444929639498395</v>
          </cell>
        </row>
        <row r="151">
          <cell r="C151">
            <v>0.91569255789120996</v>
          </cell>
          <cell r="G151">
            <v>0.4886000007390976</v>
          </cell>
          <cell r="H151">
            <v>1.0206741690635681</v>
          </cell>
          <cell r="J151">
            <v>0.3011707564194997</v>
          </cell>
          <cell r="M151">
            <v>53.644976933797203</v>
          </cell>
          <cell r="P151">
            <v>1.1138907472292583</v>
          </cell>
          <cell r="S151">
            <v>0.44798902173837024</v>
          </cell>
        </row>
        <row r="154">
          <cell r="C154">
            <v>0.88365475336710608</v>
          </cell>
          <cell r="G154">
            <v>0.5123249888420105</v>
          </cell>
          <cell r="H154">
            <v>1.0374112129211426</v>
          </cell>
          <cell r="J154">
            <v>0.30986648797988892</v>
          </cell>
          <cell r="M154">
            <v>59.466789245605469</v>
          </cell>
          <cell r="P154">
            <v>1.0860340595245361</v>
          </cell>
          <cell r="S154">
            <v>0.45364844302336377</v>
          </cell>
        </row>
        <row r="157">
          <cell r="C157">
            <v>0.87157454093297326</v>
          </cell>
          <cell r="G157">
            <v>0.52775000035762787</v>
          </cell>
          <cell r="H157">
            <v>1.0284327069918315</v>
          </cell>
          <cell r="J157">
            <v>0.32047593593597412</v>
          </cell>
          <cell r="M157">
            <v>61.066396713256836</v>
          </cell>
          <cell r="P157">
            <v>1.0565929810206096</v>
          </cell>
          <cell r="S157">
            <v>0.46081393957138062</v>
          </cell>
        </row>
        <row r="160">
          <cell r="C160">
            <v>0.8253399133682251</v>
          </cell>
          <cell r="G160">
            <v>0.47042500972747803</v>
          </cell>
          <cell r="H160">
            <v>0.97725090384483337</v>
          </cell>
          <cell r="J160">
            <v>0.30145408709843952</v>
          </cell>
          <cell r="M160">
            <v>55.44108772277832</v>
          </cell>
          <cell r="P160">
            <v>0.94989868998527527</v>
          </cell>
          <cell r="S160">
            <v>0.46509880820910138</v>
          </cell>
        </row>
        <row r="163">
          <cell r="C163">
            <v>0.81848265727361047</v>
          </cell>
          <cell r="G163">
            <v>0.45817500352859497</v>
          </cell>
          <cell r="H163">
            <v>0.95116733511288964</v>
          </cell>
          <cell r="J163">
            <v>0.28425241510073346</v>
          </cell>
          <cell r="M163">
            <v>54.748764673868813</v>
          </cell>
          <cell r="P163">
            <v>0.94451915224393213</v>
          </cell>
          <cell r="S163">
            <v>0.44658719003200531</v>
          </cell>
        </row>
        <row r="166">
          <cell r="C166">
            <v>0.79524109760920203</v>
          </cell>
          <cell r="G166">
            <v>0.42850000411272049</v>
          </cell>
          <cell r="H166">
            <v>0.91236581405003869</v>
          </cell>
          <cell r="J166">
            <v>0.27800263961156207</v>
          </cell>
          <cell r="M166">
            <v>53.102114359537758</v>
          </cell>
          <cell r="P166">
            <v>0.85413949688275659</v>
          </cell>
          <cell r="S166">
            <v>0.44897317886352539</v>
          </cell>
        </row>
        <row r="169">
          <cell r="C169">
            <v>0.75869330763816833</v>
          </cell>
          <cell r="G169">
            <v>0.42307500541210175</v>
          </cell>
          <cell r="H169">
            <v>0.89386939009030664</v>
          </cell>
          <cell r="J169">
            <v>0.28832169373830158</v>
          </cell>
          <cell r="M169">
            <v>54.758764266967773</v>
          </cell>
          <cell r="P169">
            <v>0.82551560799280799</v>
          </cell>
          <cell r="S169">
            <v>0.45767190059026081</v>
          </cell>
        </row>
        <row r="172">
          <cell r="C172">
            <v>0.69624096155166626</v>
          </cell>
          <cell r="G172">
            <v>0.40715000033378601</v>
          </cell>
          <cell r="H172">
            <v>0.85245637098948157</v>
          </cell>
          <cell r="J172">
            <v>0.28054012358188629</v>
          </cell>
          <cell r="M172">
            <v>55.68560473124186</v>
          </cell>
          <cell r="P172">
            <v>0.79617373148600257</v>
          </cell>
          <cell r="S172">
            <v>0.46636884907881421</v>
          </cell>
        </row>
        <row r="175">
          <cell r="C175">
            <v>0.68971338868141174</v>
          </cell>
          <cell r="G175">
            <v>0.40399999916553497</v>
          </cell>
          <cell r="H175">
            <v>0.8528696596622467</v>
          </cell>
          <cell r="J175">
            <v>0.27927861114343006</v>
          </cell>
          <cell r="M175">
            <v>51.95997746785482</v>
          </cell>
          <cell r="P175">
            <v>0.78573578596115112</v>
          </cell>
          <cell r="S175">
            <v>0.46898455917835236</v>
          </cell>
        </row>
        <row r="178">
          <cell r="C178">
            <v>0.65927450024286904</v>
          </cell>
          <cell r="G178">
            <v>0.39445000141859055</v>
          </cell>
          <cell r="H178">
            <v>0.84328105052312219</v>
          </cell>
          <cell r="J178">
            <v>0.27639717360337573</v>
          </cell>
          <cell r="M178">
            <v>53.028746922810875</v>
          </cell>
          <cell r="P178">
            <v>0.75488531589508057</v>
          </cell>
          <cell r="S178">
            <v>0.49588843186696369</v>
          </cell>
        </row>
        <row r="181">
          <cell r="C181">
            <v>0.67437704404195153</v>
          </cell>
          <cell r="G181">
            <v>0.41747499257326126</v>
          </cell>
          <cell r="H181">
            <v>0.86595730980237329</v>
          </cell>
          <cell r="J181">
            <v>0.27788298328717548</v>
          </cell>
          <cell r="M181">
            <v>53.826924006144203</v>
          </cell>
          <cell r="P181">
            <v>0.7731306950251261</v>
          </cell>
          <cell r="S181">
            <v>0.51126710077126825</v>
          </cell>
        </row>
        <row r="184">
          <cell r="C184">
            <v>0.72163624564806617</v>
          </cell>
          <cell r="G184">
            <v>0.41212499886751175</v>
          </cell>
          <cell r="H184">
            <v>0.87523942192395532</v>
          </cell>
          <cell r="J184">
            <v>0.27512548863887787</v>
          </cell>
          <cell r="M184">
            <v>54.105101267496742</v>
          </cell>
          <cell r="P184">
            <v>0.78851686914761865</v>
          </cell>
          <cell r="S184">
            <v>0.50093377133210504</v>
          </cell>
        </row>
        <row r="187">
          <cell r="C187">
            <v>0.69785390297571814</v>
          </cell>
          <cell r="G187">
            <v>0.40570000559091568</v>
          </cell>
          <cell r="H187">
            <v>0.85973622401555383</v>
          </cell>
          <cell r="J187">
            <v>0.27753053605556488</v>
          </cell>
          <cell r="M187">
            <v>55.669265747070313</v>
          </cell>
          <cell r="P187">
            <v>0.74565066893895471</v>
          </cell>
          <cell r="S187">
            <v>0.50350290040175116</v>
          </cell>
        </row>
        <row r="190">
          <cell r="C190">
            <v>0.66981702049573266</v>
          </cell>
          <cell r="G190">
            <v>0.38205000013113022</v>
          </cell>
          <cell r="H190">
            <v>0.8462939361731211</v>
          </cell>
          <cell r="J190">
            <v>0.27044951419035596</v>
          </cell>
          <cell r="M190">
            <v>53.946734110514321</v>
          </cell>
          <cell r="P190">
            <v>0.72448329130808509</v>
          </cell>
          <cell r="S190">
            <v>0.52465478579203284</v>
          </cell>
        </row>
        <row r="193">
          <cell r="C193">
            <v>0.67530947923660278</v>
          </cell>
          <cell r="G193">
            <v>0.40300000458955765</v>
          </cell>
          <cell r="H193">
            <v>0.850606769323349</v>
          </cell>
          <cell r="J193">
            <v>0.2770133763551712</v>
          </cell>
          <cell r="M193">
            <v>56.188901901245117</v>
          </cell>
          <cell r="P193">
            <v>0.73354997237523401</v>
          </cell>
          <cell r="S193">
            <v>0.52413728833198547</v>
          </cell>
        </row>
        <row r="196">
          <cell r="C196">
            <v>0.67860736449559533</v>
          </cell>
          <cell r="G196">
            <v>0.42810000479221344</v>
          </cell>
          <cell r="H196">
            <v>0.85634010036786401</v>
          </cell>
          <cell r="J196">
            <v>0.28619106610616046</v>
          </cell>
          <cell r="M196">
            <v>57.311907450358071</v>
          </cell>
          <cell r="P196">
            <v>0.73903974890708923</v>
          </cell>
          <cell r="S196">
            <v>0.52043564120928443</v>
          </cell>
        </row>
        <row r="199">
          <cell r="C199">
            <v>0.66439332564671838</v>
          </cell>
          <cell r="G199">
            <v>0.41947499662637711</v>
          </cell>
          <cell r="H199">
            <v>0.83570588628451026</v>
          </cell>
          <cell r="J199">
            <v>0.28630729516347247</v>
          </cell>
          <cell r="M199">
            <v>57.30168342590332</v>
          </cell>
          <cell r="P199">
            <v>0.72935167948404944</v>
          </cell>
          <cell r="S199">
            <v>0.50853534539540612</v>
          </cell>
        </row>
        <row r="202">
          <cell r="C202">
            <v>0.65849970777829492</v>
          </cell>
          <cell r="G202">
            <v>0.4086499959230423</v>
          </cell>
          <cell r="H202">
            <v>0.82270239790280664</v>
          </cell>
          <cell r="J202">
            <v>0.28020075956980389</v>
          </cell>
          <cell r="M202">
            <v>56.999959309895836</v>
          </cell>
          <cell r="P202">
            <v>0.70655661821365356</v>
          </cell>
          <cell r="S202">
            <v>0.48551652828852337</v>
          </cell>
        </row>
        <row r="205">
          <cell r="C205">
            <v>0.67782902717590332</v>
          </cell>
          <cell r="G205">
            <v>0.40094999969005585</v>
          </cell>
          <cell r="H205">
            <v>0.84408554434776306</v>
          </cell>
          <cell r="J205">
            <v>0.27843331793944043</v>
          </cell>
          <cell r="M205">
            <v>57.257023493448891</v>
          </cell>
          <cell r="P205">
            <v>0.79148305455843604</v>
          </cell>
          <cell r="S205">
            <v>0.48811781406402588</v>
          </cell>
        </row>
        <row r="208">
          <cell r="C208">
            <v>0.65269556641578674</v>
          </cell>
          <cell r="G208">
            <v>0.38255000114440918</v>
          </cell>
          <cell r="H208">
            <v>0.8305595417817434</v>
          </cell>
          <cell r="J208">
            <v>0.26453421513239544</v>
          </cell>
          <cell r="M208">
            <v>55.740020751953125</v>
          </cell>
          <cell r="P208">
            <v>0.79664147893587745</v>
          </cell>
          <cell r="S208">
            <v>0.48481893539428711</v>
          </cell>
        </row>
        <row r="211">
          <cell r="C211">
            <v>0.65770256519317627</v>
          </cell>
          <cell r="G211">
            <v>0.38952499628067017</v>
          </cell>
          <cell r="H211">
            <v>0.82931410272916162</v>
          </cell>
          <cell r="J211">
            <v>0.26283294955889386</v>
          </cell>
          <cell r="M211">
            <v>58.303446451822914</v>
          </cell>
          <cell r="P211">
            <v>0.74985463420550025</v>
          </cell>
          <cell r="S211">
            <v>0.49591406683127087</v>
          </cell>
        </row>
        <row r="214">
          <cell r="C214">
            <v>0.62866401672363281</v>
          </cell>
          <cell r="G214">
            <v>0.37919999659061432</v>
          </cell>
          <cell r="H214">
            <v>0.797374427318573</v>
          </cell>
          <cell r="J214">
            <v>0.25376676768064499</v>
          </cell>
          <cell r="M214">
            <v>59.336557388305664</v>
          </cell>
          <cell r="P214">
            <v>0.70452054341634118</v>
          </cell>
          <cell r="S214">
            <v>0.49925242364406586</v>
          </cell>
        </row>
        <row r="217">
          <cell r="C217">
            <v>0.6183645327885946</v>
          </cell>
          <cell r="G217">
            <v>0.3765999898314476</v>
          </cell>
          <cell r="H217">
            <v>0.79259558518727624</v>
          </cell>
          <cell r="J217">
            <v>0.25640009840329486</v>
          </cell>
          <cell r="M217">
            <v>59.109572092692055</v>
          </cell>
          <cell r="P217">
            <v>0.69961684942245483</v>
          </cell>
          <cell r="S217">
            <v>0.50231343011061347</v>
          </cell>
        </row>
        <row r="220">
          <cell r="C220">
            <v>0.60369790593783057</v>
          </cell>
          <cell r="G220">
            <v>0.3815000057220459</v>
          </cell>
          <cell r="H220">
            <v>0.78049829602241516</v>
          </cell>
          <cell r="J220">
            <v>0.25606759885946911</v>
          </cell>
          <cell r="M220">
            <v>63.143271764119469</v>
          </cell>
          <cell r="P220">
            <v>0.66431692242622375</v>
          </cell>
          <cell r="S220">
            <v>0.51311558981736505</v>
          </cell>
        </row>
        <row r="223">
          <cell r="C223">
            <v>0.57646555701891578</v>
          </cell>
          <cell r="G223">
            <v>0.36079999059438705</v>
          </cell>
          <cell r="H223">
            <v>0.7716134786605835</v>
          </cell>
          <cell r="J223">
            <v>0.2516666327913602</v>
          </cell>
          <cell r="M223">
            <v>58.956403732299805</v>
          </cell>
          <cell r="P223">
            <v>0.67751600344975793</v>
          </cell>
          <cell r="S223">
            <v>0.51051435371239984</v>
          </cell>
        </row>
        <row r="226">
          <cell r="C226">
            <v>0.59896319111188256</v>
          </cell>
          <cell r="G226">
            <v>0.35954999923706055</v>
          </cell>
          <cell r="H226">
            <v>0.78957793116569519</v>
          </cell>
          <cell r="J226">
            <v>0.26506753265857697</v>
          </cell>
          <cell r="M226">
            <v>59.486823399861656</v>
          </cell>
          <cell r="P226">
            <v>0.67878210544586182</v>
          </cell>
          <cell r="S226">
            <v>0.52918353676795959</v>
          </cell>
        </row>
        <row r="229">
          <cell r="C229">
            <v>0.58953620990117395</v>
          </cell>
          <cell r="G229">
            <v>0.34412499517202377</v>
          </cell>
          <cell r="H229">
            <v>0.78558524449666345</v>
          </cell>
          <cell r="J229">
            <v>0.27240004638830823</v>
          </cell>
          <cell r="M229">
            <v>53.973356882731117</v>
          </cell>
          <cell r="P229">
            <v>0.67977935075759888</v>
          </cell>
          <cell r="S229">
            <v>0.5441819429397583</v>
          </cell>
        </row>
        <row r="232">
          <cell r="C232">
            <v>0.5585000912348429</v>
          </cell>
          <cell r="G232">
            <v>0.34297499060630798</v>
          </cell>
          <cell r="H232">
            <v>0.78313731153806054</v>
          </cell>
          <cell r="J232">
            <v>0.27073356509208679</v>
          </cell>
          <cell r="M232">
            <v>57.360264460245766</v>
          </cell>
          <cell r="P232">
            <v>0.70618073145548499</v>
          </cell>
          <cell r="S232">
            <v>0.54068152109781897</v>
          </cell>
        </row>
        <row r="235">
          <cell r="C235">
            <v>0.62357085943222046</v>
          </cell>
          <cell r="G235">
            <v>0.34799999743700027</v>
          </cell>
          <cell r="H235">
            <v>0.79655043284098304</v>
          </cell>
          <cell r="J235">
            <v>0.27776698271433514</v>
          </cell>
          <cell r="M235">
            <v>52.489962972005209</v>
          </cell>
          <cell r="P235">
            <v>0.74381555120150245</v>
          </cell>
          <cell r="S235">
            <v>0.50408206383387244</v>
          </cell>
        </row>
        <row r="238">
          <cell r="C238">
            <v>0.66957286993662513</v>
          </cell>
          <cell r="G238">
            <v>0.33179999887943268</v>
          </cell>
          <cell r="H238">
            <v>0.79188508788744605</v>
          </cell>
          <cell r="J238">
            <v>0.32426669200261432</v>
          </cell>
          <cell r="M238">
            <v>42.193304061889648</v>
          </cell>
          <cell r="P238">
            <v>0.79985414942105615</v>
          </cell>
          <cell r="S238">
            <v>0.46814852456251782</v>
          </cell>
        </row>
        <row r="241">
          <cell r="C241">
            <v>0.67222864429155982</v>
          </cell>
          <cell r="G241">
            <v>0.34982500393390659</v>
          </cell>
          <cell r="H241">
            <v>0.80285861094792688</v>
          </cell>
          <cell r="J241">
            <v>0.32369913160800934</v>
          </cell>
          <cell r="M241">
            <v>44.736574172973633</v>
          </cell>
          <cell r="P241">
            <v>0.81114764865239464</v>
          </cell>
          <cell r="S241">
            <v>0.46165018280347186</v>
          </cell>
        </row>
        <row r="244">
          <cell r="C244">
            <v>0.60729992389678955</v>
          </cell>
          <cell r="G244">
            <v>0.35254999995231628</v>
          </cell>
          <cell r="H244">
            <v>0.97776379187901818</v>
          </cell>
          <cell r="J244">
            <v>0.29943316678206128</v>
          </cell>
          <cell r="M244">
            <v>47.616907755533852</v>
          </cell>
          <cell r="P244">
            <v>0.75288270910580957</v>
          </cell>
          <cell r="S244">
            <v>0.49668052295843762</v>
          </cell>
        </row>
        <row r="247">
          <cell r="C247">
            <v>0.59169954061508179</v>
          </cell>
          <cell r="G247">
            <v>0.35719998925924301</v>
          </cell>
          <cell r="H247">
            <v>0.98720598220825195</v>
          </cell>
          <cell r="J247">
            <v>0.32636707524458569</v>
          </cell>
          <cell r="M247">
            <v>46.890041987101235</v>
          </cell>
          <cell r="P247">
            <v>0.72193518280982971</v>
          </cell>
          <cell r="S247">
            <v>0.52039796113967896</v>
          </cell>
        </row>
        <row r="250">
          <cell r="C250">
            <v>0.58080406983693444</v>
          </cell>
          <cell r="G250">
            <v>0.36577500402927399</v>
          </cell>
          <cell r="H250">
            <v>0.98372445503870642</v>
          </cell>
          <cell r="J250">
            <v>0.32603255410989124</v>
          </cell>
          <cell r="M250">
            <v>48.379955927530922</v>
          </cell>
          <cell r="P250">
            <v>0.72023271520932519</v>
          </cell>
          <cell r="S250">
            <v>0.52433149019877112</v>
          </cell>
        </row>
        <row r="253">
          <cell r="C253">
            <v>0.56270009279251099</v>
          </cell>
          <cell r="G253">
            <v>0.3888000026345253</v>
          </cell>
          <cell r="H253">
            <v>0.960752998749415</v>
          </cell>
          <cell r="J253">
            <v>0.3461805482705434</v>
          </cell>
          <cell r="M253">
            <v>48.333156435187171</v>
          </cell>
          <cell r="P253">
            <v>0.72786875565846765</v>
          </cell>
          <cell r="S253">
            <v>0.52109927932421363</v>
          </cell>
        </row>
        <row r="256">
          <cell r="G256">
            <v>0.42059999704360962</v>
          </cell>
          <cell r="H256">
            <v>0.98302397131919861</v>
          </cell>
          <cell r="J256">
            <v>0.3400328854719798</v>
          </cell>
          <cell r="M256">
            <v>45.310185114542641</v>
          </cell>
          <cell r="P256">
            <v>0.73252748449643457</v>
          </cell>
          <cell r="S256">
            <v>0.51233616471290588</v>
          </cell>
        </row>
        <row r="259">
          <cell r="C259">
            <v>0.54290047287940979</v>
          </cell>
          <cell r="G259">
            <v>0.38889999687671661</v>
          </cell>
          <cell r="H259">
            <v>0.94774884978930152</v>
          </cell>
          <cell r="J259">
            <v>0.33563468356927234</v>
          </cell>
          <cell r="M259">
            <v>44.379758199055992</v>
          </cell>
          <cell r="P259">
            <v>0.71269880731900537</v>
          </cell>
          <cell r="S259">
            <v>0.52946711579958594</v>
          </cell>
        </row>
        <row r="262">
          <cell r="C262">
            <v>0.53943264484405518</v>
          </cell>
          <cell r="G262">
            <v>0.41605000197887421</v>
          </cell>
          <cell r="H262">
            <v>0.95967365304629004</v>
          </cell>
          <cell r="J262">
            <v>0.3584009011586507</v>
          </cell>
          <cell r="M262">
            <v>44.96000862121582</v>
          </cell>
          <cell r="P262">
            <v>0.71009846528371179</v>
          </cell>
          <cell r="S262">
            <v>0.55113479495048523</v>
          </cell>
        </row>
        <row r="265">
          <cell r="C265">
            <v>0.5323326587677002</v>
          </cell>
          <cell r="G265">
            <v>0.39282499253749847</v>
          </cell>
          <cell r="H265">
            <v>0.94434976577758789</v>
          </cell>
          <cell r="J265">
            <v>0.34509968757629395</v>
          </cell>
          <cell r="M265">
            <v>46.106833775838219</v>
          </cell>
          <cell r="P265">
            <v>0.72006604075431824</v>
          </cell>
          <cell r="S265">
            <v>0.55333686868349707</v>
          </cell>
        </row>
        <row r="268">
          <cell r="C268">
            <v>0.55166747172673547</v>
          </cell>
          <cell r="G268">
            <v>0.41087500005960464</v>
          </cell>
          <cell r="H268">
            <v>0.98656195402145386</v>
          </cell>
          <cell r="J268">
            <v>0.36913384000460309</v>
          </cell>
          <cell r="M268">
            <v>47.769943237304688</v>
          </cell>
          <cell r="P268">
            <v>0.7124981780846914</v>
          </cell>
          <cell r="S268">
            <v>0.59123564759890235</v>
          </cell>
        </row>
        <row r="271">
          <cell r="C271">
            <v>0.59063646876017251</v>
          </cell>
          <cell r="G271">
            <v>0.4281499981880188</v>
          </cell>
          <cell r="H271">
            <v>1.0114874243736267</v>
          </cell>
          <cell r="J271">
            <v>0.3726327121257782</v>
          </cell>
          <cell r="M271">
            <v>44.493623733520508</v>
          </cell>
          <cell r="P271">
            <v>0.74583209554354346</v>
          </cell>
          <cell r="S271">
            <v>0.58003353079160058</v>
          </cell>
        </row>
        <row r="274">
          <cell r="C274">
            <v>0.56776509682337439</v>
          </cell>
          <cell r="G274">
            <v>0.44804999977350235</v>
          </cell>
          <cell r="H274">
            <v>1.0005718966325123</v>
          </cell>
          <cell r="J274">
            <v>0.37630038956801098</v>
          </cell>
          <cell r="M274">
            <v>45.060017903645836</v>
          </cell>
          <cell r="P274">
            <v>0.74406907955805457</v>
          </cell>
          <cell r="S274">
            <v>0.57783672213554382</v>
          </cell>
        </row>
        <row r="277">
          <cell r="C277">
            <v>0.55970161159833276</v>
          </cell>
          <cell r="G277">
            <v>0.44047499448060989</v>
          </cell>
          <cell r="H277">
            <v>0.9953310489654541</v>
          </cell>
          <cell r="J277">
            <v>0.36713447173436481</v>
          </cell>
          <cell r="M277">
            <v>48.076552073160805</v>
          </cell>
          <cell r="P277">
            <v>0.70906781156857812</v>
          </cell>
          <cell r="S277">
            <v>0.5839694241682688</v>
          </cell>
        </row>
        <row r="280">
          <cell r="C280">
            <v>0.56453328331311547</v>
          </cell>
          <cell r="G280">
            <v>0.45934999688863754</v>
          </cell>
          <cell r="H280">
            <v>0.99729672746658327</v>
          </cell>
          <cell r="J280">
            <v>0.36813260614871979</v>
          </cell>
          <cell r="M280">
            <v>45.091044743855797</v>
          </cell>
          <cell r="P280">
            <v>0.71712903544108075</v>
          </cell>
          <cell r="S280">
            <v>0.57030157248179114</v>
          </cell>
        </row>
        <row r="283">
          <cell r="C283">
            <v>0.55623165766398108</v>
          </cell>
          <cell r="G283">
            <v>0.45365000516176224</v>
          </cell>
          <cell r="H283">
            <v>1.0008095800876617</v>
          </cell>
          <cell r="J283">
            <v>0.36053389807542163</v>
          </cell>
          <cell r="M283">
            <v>45.472664515177406</v>
          </cell>
          <cell r="P283">
            <v>0.69603123267491662</v>
          </cell>
          <cell r="S283">
            <v>0.58449654777844751</v>
          </cell>
        </row>
        <row r="286">
          <cell r="C286">
            <v>0.55139916141827905</v>
          </cell>
          <cell r="G286">
            <v>0.4359000027179718</v>
          </cell>
          <cell r="H286">
            <v>0.99086391925811768</v>
          </cell>
          <cell r="J286">
            <v>0.35609870652357739</v>
          </cell>
          <cell r="M286">
            <v>49.563834508260094</v>
          </cell>
          <cell r="P286">
            <v>0.69542642434438073</v>
          </cell>
          <cell r="S286">
            <v>0.57489672303199768</v>
          </cell>
        </row>
        <row r="289">
          <cell r="C289">
            <v>0.55226663748423255</v>
          </cell>
          <cell r="G289">
            <v>0.45515000075101852</v>
          </cell>
          <cell r="H289">
            <v>1.0003697971502941</v>
          </cell>
          <cell r="J289">
            <v>0.38410074015458423</v>
          </cell>
          <cell r="M289">
            <v>54.705333709716797</v>
          </cell>
          <cell r="P289">
            <v>0.68683976928393042</v>
          </cell>
          <cell r="S289">
            <v>0.58009559909502662</v>
          </cell>
        </row>
        <row r="292">
          <cell r="C292">
            <v>0.58796955148379004</v>
          </cell>
          <cell r="G292">
            <v>0.42145000398159027</v>
          </cell>
          <cell r="H292">
            <v>0.98756423592567444</v>
          </cell>
          <cell r="J292">
            <v>0.35996495187282562</v>
          </cell>
          <cell r="M292">
            <v>53.835534413655601</v>
          </cell>
          <cell r="P292">
            <v>0.69749546051025391</v>
          </cell>
          <cell r="S292">
            <v>0.54849884907404578</v>
          </cell>
        </row>
        <row r="295">
          <cell r="C295">
            <v>0.59283623099327087</v>
          </cell>
          <cell r="G295">
            <v>0.41290000081062317</v>
          </cell>
          <cell r="H295">
            <v>0.99636215964953101</v>
          </cell>
          <cell r="J295">
            <v>0.34523287415504456</v>
          </cell>
          <cell r="M295">
            <v>54.542936325073242</v>
          </cell>
          <cell r="P295">
            <v>0.66466243068377173</v>
          </cell>
          <cell r="S295">
            <v>0.55620196461677551</v>
          </cell>
        </row>
        <row r="298">
          <cell r="C298">
            <v>0.60626694560050964</v>
          </cell>
          <cell r="G298">
            <v>0.39375000447034836</v>
          </cell>
          <cell r="H298">
            <v>0.99319614966710412</v>
          </cell>
          <cell r="J298">
            <v>0.32886701822280884</v>
          </cell>
          <cell r="M298">
            <v>57.232459386189781</v>
          </cell>
          <cell r="P298">
            <v>0.65936632951100671</v>
          </cell>
          <cell r="S298">
            <v>0.54350298643112183</v>
          </cell>
        </row>
        <row r="301">
          <cell r="C301">
            <v>0.59607069691022241</v>
          </cell>
          <cell r="G301">
            <v>0.40235000103712082</v>
          </cell>
          <cell r="H301">
            <v>0.98096618056297302</v>
          </cell>
          <cell r="J301">
            <v>0.33243247369925183</v>
          </cell>
          <cell r="M301">
            <v>56.891139984130859</v>
          </cell>
          <cell r="P301">
            <v>0.63619998097419739</v>
          </cell>
          <cell r="S301">
            <v>0.55380201185544331</v>
          </cell>
        </row>
        <row r="304">
          <cell r="C304">
            <v>0.58916965126991272</v>
          </cell>
          <cell r="G304">
            <v>0.40874999761581421</v>
          </cell>
          <cell r="H304">
            <v>0.98826703429222107</v>
          </cell>
          <cell r="J304">
            <v>0.32743329803148907</v>
          </cell>
          <cell r="M304">
            <v>56.499536514282227</v>
          </cell>
          <cell r="P304">
            <v>0.63219943642616272</v>
          </cell>
          <cell r="S304">
            <v>0.557898203531901</v>
          </cell>
        </row>
        <row r="307">
          <cell r="C307">
            <v>0.59489813446998596</v>
          </cell>
          <cell r="G307">
            <v>0.41095000505447388</v>
          </cell>
          <cell r="H307">
            <v>0.96803719798723853</v>
          </cell>
          <cell r="J307">
            <v>0.32103341817855835</v>
          </cell>
          <cell r="M307">
            <v>57.017723083496094</v>
          </cell>
          <cell r="P307">
            <v>0.66852908333142602</v>
          </cell>
          <cell r="S307">
            <v>0.52140145500501001</v>
          </cell>
        </row>
        <row r="310">
          <cell r="C310">
            <v>0.62426500519116723</v>
          </cell>
          <cell r="G310">
            <v>0.42035000771284103</v>
          </cell>
          <cell r="H310">
            <v>0.97404083609580994</v>
          </cell>
          <cell r="J310">
            <v>0.32839867472648621</v>
          </cell>
          <cell r="M310">
            <v>61.235074996948242</v>
          </cell>
          <cell r="P310">
            <v>0.64972707629203796</v>
          </cell>
          <cell r="S310">
            <v>0.51089891294638312</v>
          </cell>
        </row>
        <row r="313">
          <cell r="C313">
            <v>0.64706928531328833</v>
          </cell>
          <cell r="G313">
            <v>0.45979999750852585</v>
          </cell>
          <cell r="H313">
            <v>0.98012695709864295</v>
          </cell>
          <cell r="J313">
            <v>0.33573234081268311</v>
          </cell>
          <cell r="M313">
            <v>59.689788818359375</v>
          </cell>
          <cell r="P313">
            <v>0.65969705581665039</v>
          </cell>
          <cell r="S313">
            <v>0.49719995260238647</v>
          </cell>
        </row>
        <row r="316">
          <cell r="C316">
            <v>0.61446929971377051</v>
          </cell>
          <cell r="G316">
            <v>0.42220000177621841</v>
          </cell>
          <cell r="H316">
            <v>0.94023802876472473</v>
          </cell>
          <cell r="J316">
            <v>0.3016004165013631</v>
          </cell>
          <cell r="M316">
            <v>58.073727925618492</v>
          </cell>
          <cell r="P316">
            <v>0.68786944945653283</v>
          </cell>
          <cell r="S316">
            <v>0.47420002520084381</v>
          </cell>
        </row>
        <row r="319">
          <cell r="C319">
            <v>0.63449945052464807</v>
          </cell>
          <cell r="G319">
            <v>0.39490000158548355</v>
          </cell>
          <cell r="H319">
            <v>0.91507298747698462</v>
          </cell>
          <cell r="J319">
            <v>0.29416767756144208</v>
          </cell>
          <cell r="M319">
            <v>53.260649092000328</v>
          </cell>
          <cell r="P319">
            <v>0.6983301738897959</v>
          </cell>
          <cell r="S319">
            <v>0.44519999623298645</v>
          </cell>
        </row>
        <row r="322">
          <cell r="C322">
            <v>0.617998868227005</v>
          </cell>
          <cell r="G322">
            <v>0.4130999967455864</v>
          </cell>
          <cell r="H322">
            <v>0.91954561074574792</v>
          </cell>
          <cell r="J322">
            <v>0.30473395188649494</v>
          </cell>
          <cell r="M322">
            <v>54.474199930826821</v>
          </cell>
          <cell r="P322">
            <v>0.65866561730702722</v>
          </cell>
          <cell r="S322">
            <v>0.45190000534057617</v>
          </cell>
        </row>
        <row r="325">
          <cell r="C325">
            <v>0.58864412705103553</v>
          </cell>
          <cell r="G325">
            <v>0.39824999868869781</v>
          </cell>
          <cell r="H325">
            <v>0.91209454337755835</v>
          </cell>
          <cell r="J325">
            <v>0.31414309144020081</v>
          </cell>
          <cell r="M325">
            <v>50.814830780029297</v>
          </cell>
          <cell r="P325">
            <v>0.65283330281575525</v>
          </cell>
          <cell r="S325">
            <v>0.452360396583875</v>
          </cell>
        </row>
        <row r="328">
          <cell r="C328">
            <v>0.60680213570594788</v>
          </cell>
          <cell r="G328">
            <v>0.40724999457597733</v>
          </cell>
          <cell r="H328">
            <v>0.91994427641232812</v>
          </cell>
          <cell r="J328">
            <v>0.33690941830476123</v>
          </cell>
          <cell r="M328">
            <v>46.539090474446617</v>
          </cell>
          <cell r="P328">
            <v>0.63905937472979224</v>
          </cell>
          <cell r="S328">
            <v>0.45307657122612</v>
          </cell>
        </row>
      </sheetData>
      <sheetData sheetId="1">
        <row r="4">
          <cell r="C4">
            <v>0.94339627027511597</v>
          </cell>
          <cell r="G4">
            <v>0</v>
          </cell>
          <cell r="H4">
            <v>1.1235954761505127</v>
          </cell>
          <cell r="J4">
            <v>0.3571428656578064</v>
          </cell>
          <cell r="M4">
            <v>58.823524475097656</v>
          </cell>
          <cell r="P4">
            <v>1.1764705181121826</v>
          </cell>
          <cell r="S4">
            <v>0.60240966081619263</v>
          </cell>
        </row>
        <row r="5">
          <cell r="C5">
            <v>1</v>
          </cell>
          <cell r="G5">
            <v>0</v>
          </cell>
          <cell r="H5">
            <v>0</v>
          </cell>
          <cell r="J5">
            <v>0</v>
          </cell>
          <cell r="M5">
            <v>0</v>
          </cell>
          <cell r="P5">
            <v>1.3227210526315794</v>
          </cell>
          <cell r="S5">
            <v>0.75721052631578945</v>
          </cell>
        </row>
        <row r="6">
          <cell r="C6">
            <v>1</v>
          </cell>
          <cell r="G6">
            <v>0</v>
          </cell>
          <cell r="H6">
            <v>0</v>
          </cell>
          <cell r="J6">
            <v>0</v>
          </cell>
          <cell r="M6">
            <v>0</v>
          </cell>
          <cell r="P6">
            <v>1.2907434782608695</v>
          </cell>
          <cell r="S6">
            <v>0.76373478260869576</v>
          </cell>
        </row>
        <row r="7">
          <cell r="C7">
            <v>1</v>
          </cell>
          <cell r="G7">
            <v>0</v>
          </cell>
          <cell r="H7">
            <v>0</v>
          </cell>
          <cell r="J7">
            <v>0</v>
          </cell>
          <cell r="M7">
            <v>0</v>
          </cell>
          <cell r="P7">
            <v>1.3102476190476187</v>
          </cell>
          <cell r="S7">
            <v>0.77560476190476191</v>
          </cell>
        </row>
        <row r="8">
          <cell r="C8">
            <v>1</v>
          </cell>
          <cell r="G8">
            <v>0</v>
          </cell>
          <cell r="H8">
            <v>0</v>
          </cell>
          <cell r="J8">
            <v>0</v>
          </cell>
          <cell r="M8">
            <v>0</v>
          </cell>
          <cell r="P8">
            <v>1.3265285714285717</v>
          </cell>
          <cell r="S8">
            <v>0.77857727272727284</v>
          </cell>
        </row>
        <row r="9">
          <cell r="C9">
            <v>1</v>
          </cell>
          <cell r="G9">
            <v>0</v>
          </cell>
          <cell r="H9">
            <v>0</v>
          </cell>
          <cell r="J9">
            <v>0</v>
          </cell>
          <cell r="M9">
            <v>0</v>
          </cell>
          <cell r="P9">
            <v>1.3383227272727274</v>
          </cell>
          <cell r="S9">
            <v>0.78706818181818194</v>
          </cell>
        </row>
        <row r="10">
          <cell r="C10">
            <v>1</v>
          </cell>
          <cell r="G10">
            <v>0</v>
          </cell>
          <cell r="H10">
            <v>0</v>
          </cell>
          <cell r="J10">
            <v>0</v>
          </cell>
          <cell r="M10">
            <v>0</v>
          </cell>
          <cell r="P10">
            <v>1.3285</v>
          </cell>
          <cell r="S10">
            <v>0.79041111111111118</v>
          </cell>
        </row>
        <row r="11">
          <cell r="C11">
            <v>1</v>
          </cell>
          <cell r="G11">
            <v>0</v>
          </cell>
          <cell r="H11">
            <v>0</v>
          </cell>
          <cell r="J11">
            <v>0</v>
          </cell>
          <cell r="M11">
            <v>0</v>
          </cell>
          <cell r="P11">
            <v>1.3052409090909092</v>
          </cell>
          <cell r="S11">
            <v>0.78650454545454551</v>
          </cell>
        </row>
        <row r="12">
          <cell r="C12">
            <v>1</v>
          </cell>
          <cell r="G12">
            <v>0</v>
          </cell>
          <cell r="H12">
            <v>0</v>
          </cell>
          <cell r="J12">
            <v>0</v>
          </cell>
          <cell r="M12">
            <v>0</v>
          </cell>
          <cell r="P12">
            <v>1.2897799999999999</v>
          </cell>
          <cell r="S12">
            <v>0.76416500000000009</v>
          </cell>
        </row>
        <row r="13">
          <cell r="C13">
            <v>1</v>
          </cell>
          <cell r="G13">
            <v>0</v>
          </cell>
          <cell r="H13">
            <v>0</v>
          </cell>
          <cell r="J13">
            <v>0</v>
          </cell>
          <cell r="M13">
            <v>0</v>
          </cell>
          <cell r="P13">
            <v>1.2979045454545455</v>
          </cell>
          <cell r="S13">
            <v>0.75987727272727279</v>
          </cell>
        </row>
        <row r="14">
          <cell r="C14">
            <v>1</v>
          </cell>
          <cell r="G14">
            <v>0</v>
          </cell>
          <cell r="H14">
            <v>0</v>
          </cell>
          <cell r="J14">
            <v>0</v>
          </cell>
          <cell r="M14">
            <v>0</v>
          </cell>
          <cell r="P14">
            <v>1.3268055555555556</v>
          </cell>
          <cell r="S14">
            <v>0.76786666666666659</v>
          </cell>
        </row>
        <row r="15">
          <cell r="C15">
            <v>1</v>
          </cell>
          <cell r="G15">
            <v>0</v>
          </cell>
          <cell r="H15">
            <v>0</v>
          </cell>
          <cell r="J15">
            <v>0</v>
          </cell>
          <cell r="M15">
            <v>0</v>
          </cell>
          <cell r="P15">
            <v>1.3345818181818181</v>
          </cell>
          <cell r="S15">
            <v>0.76359090909090888</v>
          </cell>
        </row>
        <row r="16">
          <cell r="C16">
            <v>1</v>
          </cell>
          <cell r="G16">
            <v>0</v>
          </cell>
          <cell r="H16">
            <v>0</v>
          </cell>
          <cell r="J16">
            <v>0</v>
          </cell>
          <cell r="M16">
            <v>0</v>
          </cell>
          <cell r="P16">
            <v>1.3428949999999999</v>
          </cell>
          <cell r="S16">
            <v>0.78223500000000001</v>
          </cell>
        </row>
        <row r="17">
          <cell r="C17">
            <v>1</v>
          </cell>
          <cell r="G17">
            <v>0</v>
          </cell>
          <cell r="H17">
            <v>0</v>
          </cell>
          <cell r="J17">
            <v>0</v>
          </cell>
          <cell r="M17">
            <v>0</v>
          </cell>
          <cell r="P17">
            <v>1.34466</v>
          </cell>
          <cell r="S17">
            <v>0.79586999999999997</v>
          </cell>
        </row>
        <row r="18">
          <cell r="C18">
            <v>1</v>
          </cell>
          <cell r="G18">
            <v>0</v>
          </cell>
          <cell r="H18">
            <v>0</v>
          </cell>
          <cell r="J18">
            <v>0</v>
          </cell>
          <cell r="M18">
            <v>0</v>
          </cell>
          <cell r="P18">
            <v>1.3258347826086956</v>
          </cell>
          <cell r="S18">
            <v>0.81212608695652166</v>
          </cell>
        </row>
        <row r="19">
          <cell r="C19">
            <v>1</v>
          </cell>
          <cell r="G19">
            <v>0</v>
          </cell>
          <cell r="H19">
            <v>0</v>
          </cell>
          <cell r="J19">
            <v>0</v>
          </cell>
          <cell r="M19">
            <v>0</v>
          </cell>
          <cell r="P19">
            <v>1.3333050000000002</v>
          </cell>
          <cell r="S19">
            <v>0.82883499999999999</v>
          </cell>
        </row>
        <row r="20">
          <cell r="C20">
            <v>1</v>
          </cell>
          <cell r="G20">
            <v>0</v>
          </cell>
          <cell r="H20">
            <v>0</v>
          </cell>
          <cell r="J20">
            <v>0</v>
          </cell>
          <cell r="M20">
            <v>0</v>
          </cell>
          <cell r="P20">
            <v>1.3190782608695653</v>
          </cell>
          <cell r="S20">
            <v>0.80767826086956518</v>
          </cell>
        </row>
        <row r="21">
          <cell r="C21">
            <v>1</v>
          </cell>
          <cell r="G21">
            <v>0</v>
          </cell>
          <cell r="H21">
            <v>0</v>
          </cell>
          <cell r="J21">
            <v>0</v>
          </cell>
          <cell r="M21">
            <v>0</v>
          </cell>
          <cell r="P21">
            <v>1.2704333333333331</v>
          </cell>
          <cell r="S21">
            <v>0.77705238095238105</v>
          </cell>
        </row>
        <row r="22">
          <cell r="C22">
            <v>1</v>
          </cell>
          <cell r="G22">
            <v>0</v>
          </cell>
          <cell r="H22">
            <v>0</v>
          </cell>
          <cell r="J22">
            <v>0</v>
          </cell>
          <cell r="M22">
            <v>0</v>
          </cell>
          <cell r="P22">
            <v>1.2978000000000001</v>
          </cell>
          <cell r="S22">
            <v>0.77402941176470597</v>
          </cell>
        </row>
        <row r="23">
          <cell r="C23">
            <v>1</v>
          </cell>
          <cell r="G23">
            <v>0</v>
          </cell>
          <cell r="H23">
            <v>0</v>
          </cell>
          <cell r="J23">
            <v>0</v>
          </cell>
          <cell r="M23">
            <v>0</v>
          </cell>
          <cell r="P23">
            <v>1.3169545454545457</v>
          </cell>
          <cell r="S23">
            <v>0.78320000000000012</v>
          </cell>
        </row>
        <row r="24">
          <cell r="C24">
            <v>0.99932999999999994</v>
          </cell>
          <cell r="G24">
            <v>0</v>
          </cell>
          <cell r="H24">
            <v>0</v>
          </cell>
          <cell r="J24">
            <v>0</v>
          </cell>
          <cell r="M24">
            <v>0</v>
          </cell>
          <cell r="P24">
            <v>1.3057799999999999</v>
          </cell>
          <cell r="S24">
            <v>0.78605000000000003</v>
          </cell>
        </row>
        <row r="25">
          <cell r="C25">
            <v>1.0097809523809527</v>
          </cell>
          <cell r="G25">
            <v>0</v>
          </cell>
          <cell r="H25">
            <v>0</v>
          </cell>
          <cell r="J25">
            <v>0</v>
          </cell>
          <cell r="M25">
            <v>0</v>
          </cell>
          <cell r="P25">
            <v>1.3103095238095239</v>
          </cell>
          <cell r="S25">
            <v>0.78152380952380951</v>
          </cell>
        </row>
        <row r="26">
          <cell r="C26">
            <v>0.99869473684210508</v>
          </cell>
          <cell r="G26">
            <v>0</v>
          </cell>
          <cell r="H26">
            <v>0</v>
          </cell>
          <cell r="J26">
            <v>0</v>
          </cell>
          <cell r="M26">
            <v>0</v>
          </cell>
          <cell r="P26">
            <v>1.3217999999999999</v>
          </cell>
          <cell r="S26">
            <v>0.77975263157894736</v>
          </cell>
        </row>
        <row r="27">
          <cell r="C27">
            <v>1.0034695652173913</v>
          </cell>
          <cell r="G27">
            <v>0</v>
          </cell>
          <cell r="H27">
            <v>0</v>
          </cell>
          <cell r="J27">
            <v>0</v>
          </cell>
          <cell r="M27">
            <v>0</v>
          </cell>
          <cell r="P27">
            <v>1.3238826086956521</v>
          </cell>
          <cell r="S27">
            <v>0.77698260869565205</v>
          </cell>
        </row>
        <row r="28">
          <cell r="C28">
            <v>1.011255</v>
          </cell>
          <cell r="G28">
            <v>0</v>
          </cell>
          <cell r="H28">
            <v>0</v>
          </cell>
          <cell r="J28">
            <v>0</v>
          </cell>
          <cell r="M28">
            <v>0</v>
          </cell>
          <cell r="P28">
            <v>1.33189</v>
          </cell>
          <cell r="S28">
            <v>0.76870000000000016</v>
          </cell>
        </row>
        <row r="29">
          <cell r="C29">
            <v>0.99651304347826064</v>
          </cell>
          <cell r="G29">
            <v>0</v>
          </cell>
          <cell r="H29">
            <v>0</v>
          </cell>
          <cell r="J29">
            <v>0</v>
          </cell>
          <cell r="M29">
            <v>0</v>
          </cell>
          <cell r="P29">
            <v>1.3544695652173913</v>
          </cell>
          <cell r="S29">
            <v>0.76838260869565211</v>
          </cell>
        </row>
        <row r="30">
          <cell r="C30">
            <v>0.98951363636363643</v>
          </cell>
          <cell r="G30">
            <v>0</v>
          </cell>
          <cell r="H30">
            <v>0</v>
          </cell>
          <cell r="J30">
            <v>0</v>
          </cell>
          <cell r="M30">
            <v>0</v>
          </cell>
          <cell r="P30">
            <v>1.3496409090909089</v>
          </cell>
          <cell r="S30">
            <v>0.77436363636363625</v>
          </cell>
        </row>
        <row r="31">
          <cell r="C31">
            <v>0.98324761904761904</v>
          </cell>
          <cell r="G31">
            <v>0</v>
          </cell>
          <cell r="H31">
            <v>0</v>
          </cell>
          <cell r="J31">
            <v>0</v>
          </cell>
          <cell r="M31">
            <v>0</v>
          </cell>
          <cell r="P31">
            <v>1.3440619047619049</v>
          </cell>
          <cell r="S31">
            <v>0.77986666666666637</v>
          </cell>
        </row>
        <row r="32">
          <cell r="C32">
            <v>0.97509565217391303</v>
          </cell>
          <cell r="G32">
            <v>0</v>
          </cell>
          <cell r="H32">
            <v>0</v>
          </cell>
          <cell r="J32">
            <v>0</v>
          </cell>
          <cell r="M32">
            <v>0</v>
          </cell>
          <cell r="P32">
            <v>1.3712391304347826</v>
          </cell>
          <cell r="S32">
            <v>0.77386521739130421</v>
          </cell>
        </row>
        <row r="33">
          <cell r="C33">
            <v>0.98070000000000024</v>
          </cell>
          <cell r="G33">
            <v>0</v>
          </cell>
          <cell r="H33">
            <v>0</v>
          </cell>
          <cell r="J33">
            <v>0</v>
          </cell>
          <cell r="M33">
            <v>0</v>
          </cell>
          <cell r="P33">
            <v>1.3689250000000002</v>
          </cell>
          <cell r="S33">
            <v>0.77151499999999995</v>
          </cell>
        </row>
        <row r="34">
          <cell r="C34">
            <v>0.98870000000000013</v>
          </cell>
          <cell r="G34">
            <v>0</v>
          </cell>
          <cell r="H34">
            <v>0</v>
          </cell>
          <cell r="J34">
            <v>0</v>
          </cell>
          <cell r="M34">
            <v>0</v>
          </cell>
          <cell r="P34">
            <v>1.3779999999999999</v>
          </cell>
          <cell r="S34">
            <v>0.76368421052631563</v>
          </cell>
        </row>
        <row r="35">
          <cell r="C35">
            <v>1.0044681818181818</v>
          </cell>
          <cell r="G35">
            <v>0</v>
          </cell>
          <cell r="H35">
            <v>0</v>
          </cell>
          <cell r="J35">
            <v>0</v>
          </cell>
          <cell r="M35">
            <v>0</v>
          </cell>
          <cell r="P35">
            <v>1.386377272727273</v>
          </cell>
          <cell r="S35">
            <v>0.75198636363636351</v>
          </cell>
        </row>
        <row r="36">
          <cell r="C36">
            <v>1.0008900000000003</v>
          </cell>
          <cell r="G36">
            <v>0</v>
          </cell>
          <cell r="H36">
            <v>0</v>
          </cell>
          <cell r="J36">
            <v>0</v>
          </cell>
          <cell r="M36">
            <v>0</v>
          </cell>
          <cell r="P36">
            <v>1.389175</v>
          </cell>
          <cell r="S36">
            <v>0.75267500000000009</v>
          </cell>
        </row>
        <row r="37">
          <cell r="C37">
            <v>0.99822272727272754</v>
          </cell>
          <cell r="G37">
            <v>0</v>
          </cell>
          <cell r="H37">
            <v>0</v>
          </cell>
          <cell r="J37">
            <v>0</v>
          </cell>
          <cell r="M37">
            <v>0</v>
          </cell>
          <cell r="P37">
            <v>1.3803318181818183</v>
          </cell>
          <cell r="S37">
            <v>0.75688636363636352</v>
          </cell>
        </row>
        <row r="38">
          <cell r="C38">
            <v>0.99064500000000011</v>
          </cell>
          <cell r="G38">
            <v>0</v>
          </cell>
          <cell r="H38">
            <v>0</v>
          </cell>
          <cell r="J38">
            <v>0</v>
          </cell>
          <cell r="M38">
            <v>0</v>
          </cell>
          <cell r="P38">
            <v>1.3942300000000001</v>
          </cell>
          <cell r="S38">
            <v>0.75592000000000004</v>
          </cell>
        </row>
        <row r="39">
          <cell r="C39">
            <v>0.99282999999999988</v>
          </cell>
          <cell r="G39">
            <v>0</v>
          </cell>
          <cell r="H39">
            <v>0</v>
          </cell>
          <cell r="J39">
            <v>0</v>
          </cell>
          <cell r="M39">
            <v>0</v>
          </cell>
          <cell r="P39">
            <v>1.4024899999999998</v>
          </cell>
          <cell r="S39">
            <v>0.75126999999999999</v>
          </cell>
        </row>
        <row r="40">
          <cell r="C40">
            <v>0.99757619047619039</v>
          </cell>
          <cell r="G40">
            <v>0</v>
          </cell>
          <cell r="H40">
            <v>0</v>
          </cell>
          <cell r="J40">
            <v>0</v>
          </cell>
          <cell r="M40">
            <v>0</v>
          </cell>
          <cell r="P40">
            <v>1.3909047619047619</v>
          </cell>
          <cell r="S40">
            <v>0.75399999999999989</v>
          </cell>
        </row>
        <row r="41">
          <cell r="C41">
            <v>1.0090782608695652</v>
          </cell>
          <cell r="G41">
            <v>0</v>
          </cell>
          <cell r="H41">
            <v>0</v>
          </cell>
          <cell r="J41">
            <v>0</v>
          </cell>
          <cell r="M41">
            <v>0</v>
          </cell>
          <cell r="P41">
            <v>1.3770434782608694</v>
          </cell>
          <cell r="S41">
            <v>0.75240434782608689</v>
          </cell>
        </row>
        <row r="42">
          <cell r="C42">
            <v>1.0249952380952381</v>
          </cell>
          <cell r="G42">
            <v>0</v>
          </cell>
          <cell r="H42">
            <v>0</v>
          </cell>
          <cell r="J42">
            <v>0</v>
          </cell>
          <cell r="M42">
            <v>0</v>
          </cell>
          <cell r="P42">
            <v>1.3759714285714288</v>
          </cell>
          <cell r="S42">
            <v>0.74453809523809533</v>
          </cell>
        </row>
        <row r="43">
          <cell r="C43">
            <v>1.0287909090909091</v>
          </cell>
          <cell r="G43">
            <v>0</v>
          </cell>
          <cell r="H43">
            <v>0</v>
          </cell>
          <cell r="J43">
            <v>0</v>
          </cell>
          <cell r="M43">
            <v>0</v>
          </cell>
          <cell r="P43">
            <v>1.3732227272727269</v>
          </cell>
          <cell r="S43">
            <v>0.74405454545454541</v>
          </cell>
        </row>
        <row r="44">
          <cell r="C44">
            <v>1.0349999999999999</v>
          </cell>
          <cell r="G44">
            <v>0</v>
          </cell>
          <cell r="H44">
            <v>0</v>
          </cell>
          <cell r="J44">
            <v>0</v>
          </cell>
          <cell r="M44">
            <v>0</v>
          </cell>
          <cell r="P44">
            <v>1.3716500000000003</v>
          </cell>
          <cell r="S44">
            <v>0.74126818181818166</v>
          </cell>
        </row>
        <row r="45">
          <cell r="C45">
            <v>1.051615</v>
          </cell>
          <cell r="G45">
            <v>0</v>
          </cell>
          <cell r="H45">
            <v>0</v>
          </cell>
          <cell r="J45">
            <v>0</v>
          </cell>
          <cell r="M45">
            <v>0</v>
          </cell>
          <cell r="P45">
            <v>1.39344</v>
          </cell>
          <cell r="S45">
            <v>0.72572499999999995</v>
          </cell>
        </row>
        <row r="46">
          <cell r="C46">
            <v>1.0493749999999999</v>
          </cell>
          <cell r="G46">
            <v>0</v>
          </cell>
          <cell r="H46">
            <v>0</v>
          </cell>
          <cell r="J46">
            <v>0</v>
          </cell>
          <cell r="M46">
            <v>0</v>
          </cell>
          <cell r="P46">
            <v>1.40212</v>
          </cell>
          <cell r="S46">
            <v>0.72354999999999992</v>
          </cell>
        </row>
        <row r="47">
          <cell r="C47">
            <v>1.0653449999999998</v>
          </cell>
          <cell r="G47">
            <v>0</v>
          </cell>
          <cell r="H47">
            <v>0</v>
          </cell>
          <cell r="J47">
            <v>0</v>
          </cell>
          <cell r="M47">
            <v>0</v>
          </cell>
          <cell r="P47">
            <v>1.3995549999999999</v>
          </cell>
          <cell r="S47">
            <v>0.71807500000000002</v>
          </cell>
        </row>
        <row r="48">
          <cell r="C48">
            <v>1.0582100000000001</v>
          </cell>
          <cell r="G48">
            <v>0</v>
          </cell>
          <cell r="H48">
            <v>0</v>
          </cell>
          <cell r="J48">
            <v>0</v>
          </cell>
          <cell r="M48">
            <v>0</v>
          </cell>
          <cell r="P48">
            <v>1.3973850000000003</v>
          </cell>
          <cell r="S48">
            <v>0.72122500000000012</v>
          </cell>
        </row>
        <row r="49">
          <cell r="C49">
            <v>1.038213043478261</v>
          </cell>
          <cell r="G49">
            <v>0</v>
          </cell>
          <cell r="H49">
            <v>0</v>
          </cell>
          <cell r="J49">
            <v>0</v>
          </cell>
          <cell r="M49">
            <v>0</v>
          </cell>
          <cell r="P49">
            <v>1.3855739130434783</v>
          </cell>
          <cell r="S49">
            <v>0.73456086956521749</v>
          </cell>
        </row>
        <row r="50">
          <cell r="C50">
            <v>1.0386947368421051</v>
          </cell>
          <cell r="G50">
            <v>0</v>
          </cell>
          <cell r="H50">
            <v>0</v>
          </cell>
          <cell r="J50">
            <v>0</v>
          </cell>
          <cell r="M50">
            <v>0</v>
          </cell>
          <cell r="P50">
            <v>1.3730473684210522</v>
          </cell>
          <cell r="S50">
            <v>0.73937368421052607</v>
          </cell>
        </row>
        <row r="51">
          <cell r="C51">
            <v>1.054465</v>
          </cell>
          <cell r="G51">
            <v>0</v>
          </cell>
          <cell r="H51">
            <v>0</v>
          </cell>
          <cell r="J51">
            <v>0</v>
          </cell>
          <cell r="M51">
            <v>0</v>
          </cell>
          <cell r="P51">
            <v>1.3560049999999999</v>
          </cell>
          <cell r="S51">
            <v>0.73709500000000006</v>
          </cell>
        </row>
        <row r="52">
          <cell r="C52">
            <v>1.0702571428571428</v>
          </cell>
          <cell r="G52">
            <v>0</v>
          </cell>
          <cell r="H52">
            <v>0</v>
          </cell>
          <cell r="J52">
            <v>0</v>
          </cell>
          <cell r="M52">
            <v>0</v>
          </cell>
          <cell r="P52">
            <v>1.3389619047619048</v>
          </cell>
          <cell r="S52">
            <v>0.72253333333333336</v>
          </cell>
        </row>
        <row r="53">
          <cell r="C53">
            <v>1.0702136363636363</v>
          </cell>
          <cell r="G53">
            <v>0</v>
          </cell>
          <cell r="H53">
            <v>0</v>
          </cell>
          <cell r="J53">
            <v>0</v>
          </cell>
          <cell r="M53">
            <v>0</v>
          </cell>
          <cell r="P53">
            <v>1.3231636363636365</v>
          </cell>
          <cell r="S53">
            <v>0.72485454545454553</v>
          </cell>
        </row>
        <row r="54">
          <cell r="C54">
            <v>1.0721954545454546</v>
          </cell>
          <cell r="G54">
            <v>0</v>
          </cell>
          <cell r="H54">
            <v>0</v>
          </cell>
          <cell r="J54">
            <v>0</v>
          </cell>
          <cell r="M54">
            <v>0</v>
          </cell>
          <cell r="P54">
            <v>1.3171272727272727</v>
          </cell>
          <cell r="S54">
            <v>0.72736818181818175</v>
          </cell>
        </row>
        <row r="55">
          <cell r="C55">
            <v>1.1017545454545454</v>
          </cell>
          <cell r="G55">
            <v>0</v>
          </cell>
          <cell r="H55">
            <v>0</v>
          </cell>
          <cell r="J55">
            <v>0</v>
          </cell>
          <cell r="M55">
            <v>0</v>
          </cell>
          <cell r="P55">
            <v>1.3036818181818184</v>
          </cell>
          <cell r="S55">
            <v>0.71926363636363644</v>
          </cell>
        </row>
        <row r="56">
          <cell r="C56">
            <v>1.0936571428571429</v>
          </cell>
          <cell r="G56">
            <v>0</v>
          </cell>
          <cell r="H56">
            <v>0</v>
          </cell>
          <cell r="J56">
            <v>0</v>
          </cell>
          <cell r="M56">
            <v>0</v>
          </cell>
          <cell r="P56">
            <v>1.3063238095238094</v>
          </cell>
          <cell r="S56">
            <v>0.72193333333333354</v>
          </cell>
        </row>
        <row r="57">
          <cell r="C57">
            <v>1.084904761904762</v>
          </cell>
          <cell r="G57">
            <v>0</v>
          </cell>
          <cell r="H57">
            <v>0</v>
          </cell>
          <cell r="J57">
            <v>0</v>
          </cell>
          <cell r="M57">
            <v>0</v>
          </cell>
          <cell r="P57">
            <v>1.3199238095238097</v>
          </cell>
          <cell r="S57">
            <v>0.72126190476190466</v>
          </cell>
        </row>
        <row r="58">
          <cell r="C58">
            <v>1.0804454545454545</v>
          </cell>
          <cell r="G58">
            <v>0</v>
          </cell>
          <cell r="H58">
            <v>0</v>
          </cell>
          <cell r="J58">
            <v>0</v>
          </cell>
          <cell r="M58">
            <v>0</v>
          </cell>
          <cell r="P58">
            <v>1.3075590909090908</v>
          </cell>
          <cell r="S58">
            <v>0.72679090909090915</v>
          </cell>
        </row>
        <row r="59">
          <cell r="C59">
            <v>1.0591238095238094</v>
          </cell>
          <cell r="G59">
            <v>0</v>
          </cell>
          <cell r="H59">
            <v>0</v>
          </cell>
          <cell r="J59">
            <v>0</v>
          </cell>
          <cell r="M59">
            <v>0</v>
          </cell>
          <cell r="P59">
            <v>1.3083999999999998</v>
          </cell>
          <cell r="S59">
            <v>0.73583809523809518</v>
          </cell>
        </row>
        <row r="60">
          <cell r="C60">
            <v>1.0464350000000002</v>
          </cell>
          <cell r="G60">
            <v>0</v>
          </cell>
          <cell r="H60">
            <v>0</v>
          </cell>
          <cell r="J60">
            <v>0</v>
          </cell>
          <cell r="M60">
            <v>0</v>
          </cell>
          <cell r="P60">
            <v>1.3054100000000002</v>
          </cell>
          <cell r="S60">
            <v>0.74914499999999995</v>
          </cell>
        </row>
        <row r="61">
          <cell r="C61">
            <v>1.048086956521739</v>
          </cell>
          <cell r="G61">
            <v>0</v>
          </cell>
          <cell r="H61">
            <v>0</v>
          </cell>
          <cell r="J61">
            <v>0</v>
          </cell>
          <cell r="M61">
            <v>0</v>
          </cell>
          <cell r="P61">
            <v>1.3052434782608693</v>
          </cell>
          <cell r="S61">
            <v>0.74561739130434801</v>
          </cell>
        </row>
        <row r="62">
          <cell r="C62">
            <v>1.0379777777777779</v>
          </cell>
          <cell r="G62">
            <v>0</v>
          </cell>
          <cell r="H62">
            <v>0</v>
          </cell>
          <cell r="J62">
            <v>0</v>
          </cell>
          <cell r="M62">
            <v>0</v>
          </cell>
          <cell r="P62">
            <v>1.3083222222222224</v>
          </cell>
          <cell r="S62">
            <v>0.74342222222222221</v>
          </cell>
        </row>
        <row r="63">
          <cell r="C63">
            <v>1.0310952380952378</v>
          </cell>
          <cell r="G63">
            <v>0</v>
          </cell>
          <cell r="H63">
            <v>0</v>
          </cell>
          <cell r="J63">
            <v>0</v>
          </cell>
          <cell r="M63">
            <v>0</v>
          </cell>
          <cell r="P63">
            <v>1.2826538095238094</v>
          </cell>
          <cell r="S63">
            <v>0.74741904761904765</v>
          </cell>
        </row>
        <row r="64">
          <cell r="C64">
            <v>1.0306136363636362</v>
          </cell>
          <cell r="G64">
            <v>0</v>
          </cell>
          <cell r="H64">
            <v>0</v>
          </cell>
          <cell r="J64">
            <v>0</v>
          </cell>
          <cell r="M64">
            <v>0</v>
          </cell>
          <cell r="P64">
            <v>1.280127272727273</v>
          </cell>
          <cell r="S64">
            <v>0.75573636363636365</v>
          </cell>
        </row>
        <row r="65">
          <cell r="C65">
            <v>1.0425899999999999</v>
          </cell>
          <cell r="G65">
            <v>0</v>
          </cell>
          <cell r="H65">
            <v>0</v>
          </cell>
          <cell r="J65">
            <v>0</v>
          </cell>
          <cell r="M65">
            <v>0</v>
          </cell>
          <cell r="P65">
            <v>1.2768299999999999</v>
          </cell>
          <cell r="S65">
            <v>0.7661300000000002</v>
          </cell>
        </row>
        <row r="66">
          <cell r="C66">
            <v>1.0422173913043478</v>
          </cell>
          <cell r="G66">
            <v>0</v>
          </cell>
          <cell r="H66">
            <v>0</v>
          </cell>
          <cell r="J66">
            <v>0</v>
          </cell>
          <cell r="M66">
            <v>0</v>
          </cell>
          <cell r="P66">
            <v>1.2843260869565218</v>
          </cell>
          <cell r="S66">
            <v>0.77148695652173926</v>
          </cell>
        </row>
        <row r="67">
          <cell r="C67">
            <v>1.0410681818181815</v>
          </cell>
          <cell r="G67">
            <v>0</v>
          </cell>
          <cell r="H67">
            <v>0</v>
          </cell>
          <cell r="J67">
            <v>0</v>
          </cell>
          <cell r="M67">
            <v>0</v>
          </cell>
          <cell r="P67">
            <v>1.2812363636363637</v>
          </cell>
          <cell r="S67">
            <v>0.7725045454545455</v>
          </cell>
        </row>
        <row r="68">
          <cell r="C68">
            <v>1.0476523809523812</v>
          </cell>
          <cell r="G68">
            <v>0</v>
          </cell>
          <cell r="H68">
            <v>0</v>
          </cell>
          <cell r="J68">
            <v>0</v>
          </cell>
          <cell r="M68">
            <v>0</v>
          </cell>
          <cell r="P68">
            <v>1.2717428571428573</v>
          </cell>
          <cell r="S68">
            <v>0.77357619047619053</v>
          </cell>
        </row>
        <row r="69">
          <cell r="C69">
            <v>1.0375285714285714</v>
          </cell>
          <cell r="G69">
            <v>0</v>
          </cell>
          <cell r="H69">
            <v>0</v>
          </cell>
          <cell r="J69">
            <v>0</v>
          </cell>
          <cell r="M69">
            <v>0</v>
          </cell>
          <cell r="P69">
            <v>1.2618761904761908</v>
          </cell>
          <cell r="S69">
            <v>0.78324761904761941</v>
          </cell>
        </row>
        <row r="70">
          <cell r="C70">
            <v>1.0272849999999998</v>
          </cell>
          <cell r="G70">
            <v>0</v>
          </cell>
          <cell r="H70">
            <v>0</v>
          </cell>
          <cell r="J70">
            <v>0</v>
          </cell>
          <cell r="M70">
            <v>0</v>
          </cell>
          <cell r="P70">
            <v>1.24854</v>
          </cell>
          <cell r="S70">
            <v>0.7956049999999999</v>
          </cell>
        </row>
        <row r="71">
          <cell r="C71">
            <v>1.027459775978198</v>
          </cell>
          <cell r="G71">
            <v>0</v>
          </cell>
          <cell r="H71">
            <v>1.1056608404189503</v>
          </cell>
          <cell r="J71">
            <v>0.49983853880537726</v>
          </cell>
          <cell r="M71">
            <v>78.318119102034814</v>
          </cell>
          <cell r="P71">
            <v>1.228204802127169</v>
          </cell>
          <cell r="S71">
            <v>0.78701202978953289</v>
          </cell>
        </row>
        <row r="72">
          <cell r="C72">
            <v>1.0440280787898202</v>
          </cell>
          <cell r="G72">
            <v>0</v>
          </cell>
          <cell r="H72">
            <v>1.1016853567447358</v>
          </cell>
          <cell r="J72">
            <v>0.49496430451117934</v>
          </cell>
          <cell r="M72">
            <v>76.496376306290642</v>
          </cell>
          <cell r="P72">
            <v>1.2278514044330775</v>
          </cell>
          <cell r="S72">
            <v>0.77985240750120122</v>
          </cell>
        </row>
        <row r="73">
          <cell r="C73">
            <v>1.0620221269840109</v>
          </cell>
          <cell r="G73">
            <v>0</v>
          </cell>
          <cell r="H73">
            <v>1.0909187473081321</v>
          </cell>
          <cell r="J73">
            <v>0.48797156094802224</v>
          </cell>
          <cell r="M73">
            <v>70.853296593406597</v>
          </cell>
          <cell r="P73">
            <v>1.2094579800600695</v>
          </cell>
          <cell r="S73">
            <v>0.78060751603026779</v>
          </cell>
        </row>
        <row r="74">
          <cell r="C74">
            <v>1.0721097009285745</v>
          </cell>
          <cell r="G74">
            <v>0</v>
          </cell>
          <cell r="H74">
            <v>1.0788143614753751</v>
          </cell>
          <cell r="J74">
            <v>0.48950756407209134</v>
          </cell>
          <cell r="M74">
            <v>65.954677983876906</v>
          </cell>
          <cell r="P74">
            <v>1.1847008140299309</v>
          </cell>
          <cell r="S74">
            <v>0.78873494891500595</v>
          </cell>
        </row>
        <row r="75">
          <cell r="C75">
            <v>1.0820613253494968</v>
          </cell>
          <cell r="G75">
            <v>0</v>
          </cell>
          <cell r="H75">
            <v>1.0826079011690066</v>
          </cell>
          <cell r="J75">
            <v>0.49476455405581254</v>
          </cell>
          <cell r="M75">
            <v>66.802262497912537</v>
          </cell>
          <cell r="P75">
            <v>1.1794008639610647</v>
          </cell>
          <cell r="S75">
            <v>0.78669524495223775</v>
          </cell>
        </row>
        <row r="76">
          <cell r="C76">
            <v>1.0904121130731372</v>
          </cell>
          <cell r="G76">
            <v>0</v>
          </cell>
          <cell r="H76">
            <v>1.0800570354582772</v>
          </cell>
          <cell r="J76">
            <v>0.49170808414769551</v>
          </cell>
          <cell r="M76">
            <v>66.359879497515962</v>
          </cell>
          <cell r="P76">
            <v>1.1737007498650323</v>
          </cell>
          <cell r="S76">
            <v>0.78570644521107746</v>
          </cell>
        </row>
        <row r="77">
          <cell r="C77">
            <v>1.0847676174688341</v>
          </cell>
          <cell r="G77">
            <v>0</v>
          </cell>
          <cell r="H77">
            <v>1.0869317173957824</v>
          </cell>
          <cell r="J77">
            <v>0.49394794777035711</v>
          </cell>
          <cell r="M77">
            <v>68.655756037394198</v>
          </cell>
          <cell r="P77">
            <v>1.1710049579540889</v>
          </cell>
          <cell r="S77">
            <v>0.78925905625025428</v>
          </cell>
        </row>
        <row r="78">
          <cell r="C78">
            <v>1.0617490752137224</v>
          </cell>
          <cell r="G78">
            <v>0</v>
          </cell>
          <cell r="H78">
            <v>1.0956381237983703</v>
          </cell>
          <cell r="J78">
            <v>0.50080919762452447</v>
          </cell>
          <cell r="M78">
            <v>73.757666344949484</v>
          </cell>
          <cell r="P78">
            <v>1.1967448694007985</v>
          </cell>
          <cell r="S78">
            <v>0.78706707427467126</v>
          </cell>
        </row>
        <row r="79">
          <cell r="C79">
            <v>1.0473242969740004</v>
          </cell>
          <cell r="G79">
            <v>0</v>
          </cell>
          <cell r="H79">
            <v>1.1099557706287928</v>
          </cell>
          <cell r="J79">
            <v>0.50614280265475076</v>
          </cell>
          <cell r="M79">
            <v>78.991922624957382</v>
          </cell>
          <cell r="P79">
            <v>1.2047574529572138</v>
          </cell>
          <cell r="S79">
            <v>0.78950005202066331</v>
          </cell>
        </row>
        <row r="80">
          <cell r="C80">
            <v>1.046477250514702</v>
          </cell>
          <cell r="G80">
            <v>0</v>
          </cell>
          <cell r="H80">
            <v>1.1106175933823441</v>
          </cell>
          <cell r="J80">
            <v>0.50107507249622629</v>
          </cell>
          <cell r="M80">
            <v>79.509141112818867</v>
          </cell>
          <cell r="P80">
            <v>1.2029049098491669</v>
          </cell>
          <cell r="S80">
            <v>0.79251535733540857</v>
          </cell>
        </row>
        <row r="81">
          <cell r="C81">
            <v>1.0534422797434255</v>
          </cell>
          <cell r="G81">
            <v>0</v>
          </cell>
          <cell r="H81">
            <v>1.1096196316834652</v>
          </cell>
          <cell r="J81">
            <v>0.50219524945056793</v>
          </cell>
          <cell r="M81">
            <v>79.98035577253863</v>
          </cell>
          <cell r="P81">
            <v>1.206129837216753</v>
          </cell>
          <cell r="S81">
            <v>0.78655272420969879</v>
          </cell>
        </row>
        <row r="82">
          <cell r="C82">
            <v>1.0582605027684979</v>
          </cell>
          <cell r="G82">
            <v>0</v>
          </cell>
          <cell r="H82">
            <v>1.1105120006729574</v>
          </cell>
          <cell r="J82">
            <v>0.50819270429657959</v>
          </cell>
          <cell r="M82">
            <v>79.62369275560566</v>
          </cell>
          <cell r="P82">
            <v>1.2074722495733523</v>
          </cell>
          <cell r="S82">
            <v>0.78407290402580709</v>
          </cell>
        </row>
        <row r="83">
          <cell r="C83">
            <v>1.062682765902895</v>
          </cell>
          <cell r="G83">
            <v>0</v>
          </cell>
          <cell r="H83">
            <v>1.1172220364693441</v>
          </cell>
          <cell r="J83">
            <v>0.51430677916064405</v>
          </cell>
          <cell r="M83">
            <v>83.086966832478836</v>
          </cell>
          <cell r="P83">
            <v>1.194082602406993</v>
          </cell>
          <cell r="S83">
            <v>0.78868006801966462</v>
          </cell>
        </row>
        <row r="84">
          <cell r="C84">
            <v>1.0567852012694827</v>
          </cell>
          <cell r="G84">
            <v>0</v>
          </cell>
          <cell r="H84">
            <v>1.1252515647146437</v>
          </cell>
          <cell r="J84">
            <v>0.51922740822746638</v>
          </cell>
          <cell r="M84">
            <v>84.2441033862886</v>
          </cell>
          <cell r="P84">
            <v>1.1833518317934066</v>
          </cell>
          <cell r="S84">
            <v>0.79812972555084838</v>
          </cell>
        </row>
        <row r="85">
          <cell r="C85">
            <v>1.0435398618380229</v>
          </cell>
          <cell r="G85">
            <v>0</v>
          </cell>
          <cell r="H85">
            <v>1.1267710309180001</v>
          </cell>
          <cell r="J85">
            <v>0.52587393068131949</v>
          </cell>
          <cell r="M85">
            <v>84.90126152644082</v>
          </cell>
          <cell r="P85">
            <v>1.1836571456894043</v>
          </cell>
          <cell r="S85">
            <v>0.80496242642402649</v>
          </cell>
        </row>
        <row r="86">
          <cell r="C86">
            <v>1.0301418419469868</v>
          </cell>
          <cell r="G86">
            <v>0</v>
          </cell>
          <cell r="H86">
            <v>1.1283123346797206</v>
          </cell>
          <cell r="J86">
            <v>0.53313798601167239</v>
          </cell>
          <cell r="M86">
            <v>86.837530704966767</v>
          </cell>
          <cell r="P86">
            <v>1.1883102467185573</v>
          </cell>
          <cell r="S86">
            <v>0.81062711017173639</v>
          </cell>
        </row>
        <row r="87">
          <cell r="C87">
            <v>1.0228450217030265</v>
          </cell>
          <cell r="G87">
            <v>0</v>
          </cell>
          <cell r="H87">
            <v>1.1270423874782793</v>
          </cell>
          <cell r="J87">
            <v>0.53713752552812755</v>
          </cell>
          <cell r="M87">
            <v>86.471706358013734</v>
          </cell>
          <cell r="P87">
            <v>1.188609439315218</v>
          </cell>
          <cell r="S87">
            <v>0.81506945734674285</v>
          </cell>
        </row>
        <row r="88">
          <cell r="C88">
            <v>1.0231746664599368</v>
          </cell>
          <cell r="G88">
            <v>0</v>
          </cell>
          <cell r="H88">
            <v>1.1274748165682744</v>
          </cell>
          <cell r="J88">
            <v>0.52404725439088384</v>
          </cell>
          <cell r="M88">
            <v>88.123933437414337</v>
          </cell>
          <cell r="P88">
            <v>1.199122710002096</v>
          </cell>
          <cell r="S88">
            <v>0.80972542150400828</v>
          </cell>
        </row>
        <row r="89">
          <cell r="C89">
            <v>1.0305724080764886</v>
          </cell>
          <cell r="G89">
            <v>0</v>
          </cell>
          <cell r="H89">
            <v>1.1309351559841272</v>
          </cell>
          <cell r="J89">
            <v>0.52360117029060016</v>
          </cell>
          <cell r="M89">
            <v>88.929546760790274</v>
          </cell>
          <cell r="P89">
            <v>1.1819955363418118</v>
          </cell>
          <cell r="S89">
            <v>0.81459587570537217</v>
          </cell>
        </row>
        <row r="90">
          <cell r="C90">
            <v>1.0366430679957073</v>
          </cell>
          <cell r="G90">
            <v>0</v>
          </cell>
          <cell r="H90">
            <v>1.1275917752222582</v>
          </cell>
          <cell r="J90">
            <v>0.52285009622573853</v>
          </cell>
          <cell r="M90">
            <v>87.329654000022188</v>
          </cell>
          <cell r="P90">
            <v>1.1794670829267213</v>
          </cell>
          <cell r="S90">
            <v>0.81163628850922442</v>
          </cell>
        </row>
        <row r="91">
          <cell r="C91">
            <v>1.0312916078264751</v>
          </cell>
          <cell r="G91">
            <v>0</v>
          </cell>
          <cell r="H91">
            <v>1.1299347716664512</v>
          </cell>
          <cell r="J91">
            <v>0.52366359697447884</v>
          </cell>
          <cell r="M91">
            <v>89.680743202330575</v>
          </cell>
          <cell r="P91">
            <v>1.1764760471525646</v>
          </cell>
          <cell r="S91">
            <v>0.81818666628428871</v>
          </cell>
        </row>
        <row r="92">
          <cell r="C92">
            <v>1.0339793346930242</v>
          </cell>
          <cell r="G92">
            <v>0</v>
          </cell>
          <cell r="H92">
            <v>1.1322725012240202</v>
          </cell>
          <cell r="J92">
            <v>0.51639015043991199</v>
          </cell>
          <cell r="M92">
            <v>91.901269387507782</v>
          </cell>
          <cell r="P92">
            <v>1.1716968875000442</v>
          </cell>
          <cell r="S92">
            <v>0.81954520724821778</v>
          </cell>
        </row>
        <row r="93">
          <cell r="C93">
            <v>1.0272088040990277</v>
          </cell>
          <cell r="G93">
            <v>0</v>
          </cell>
          <cell r="H93">
            <v>1.1187704190734988</v>
          </cell>
          <cell r="J93">
            <v>0.49142238867184346</v>
          </cell>
          <cell r="M93">
            <v>91.825377283017502</v>
          </cell>
          <cell r="P93">
            <v>1.1535170580729965</v>
          </cell>
          <cell r="S93">
            <v>0.81913277235898108</v>
          </cell>
        </row>
        <row r="94">
          <cell r="C94">
            <v>1.0314021045511419</v>
          </cell>
          <cell r="G94">
            <v>0</v>
          </cell>
          <cell r="H94">
            <v>1.1260353662750937</v>
          </cell>
          <cell r="J94">
            <v>0.49383408887819813</v>
          </cell>
          <cell r="M94">
            <v>93.732191467285162</v>
          </cell>
          <cell r="P94">
            <v>1.1682230732657692</v>
          </cell>
          <cell r="S94">
            <v>0.82459374828772114</v>
          </cell>
        </row>
        <row r="95">
          <cell r="C95">
            <v>1.0475225972406792</v>
          </cell>
          <cell r="G95">
            <v>0</v>
          </cell>
          <cell r="H95">
            <v>1.1292091562892452</v>
          </cell>
          <cell r="J95">
            <v>0.48991123112765228</v>
          </cell>
          <cell r="M95">
            <v>96.056909156568125</v>
          </cell>
          <cell r="P95">
            <v>1.1635502396207866</v>
          </cell>
          <cell r="S95">
            <v>0.81760282001712103</v>
          </cell>
        </row>
        <row r="96">
          <cell r="C96">
            <v>1.0534768511851629</v>
          </cell>
          <cell r="G96">
            <v>0</v>
          </cell>
          <cell r="H96">
            <v>1.1374531865119935</v>
          </cell>
          <cell r="J96">
            <v>0.49680670797824861</v>
          </cell>
          <cell r="M96">
            <v>99.342537913004563</v>
          </cell>
          <cell r="P96">
            <v>1.1709093928337098</v>
          </cell>
          <cell r="S96">
            <v>0.80948961277802789</v>
          </cell>
        </row>
        <row r="97">
          <cell r="C97">
            <v>1.0413380620772379</v>
          </cell>
          <cell r="G97">
            <v>0</v>
          </cell>
          <cell r="H97">
            <v>1.1366505016360366</v>
          </cell>
          <cell r="J97">
            <v>0.5053375697972482</v>
          </cell>
          <cell r="M97">
            <v>99.321145977890282</v>
          </cell>
          <cell r="P97">
            <v>1.1687392425118832</v>
          </cell>
          <cell r="S97">
            <v>0.8182371964580134</v>
          </cell>
        </row>
        <row r="98">
          <cell r="C98">
            <v>1.0474060934687417</v>
          </cell>
          <cell r="G98">
            <v>0</v>
          </cell>
          <cell r="H98">
            <v>1.1384204115186418</v>
          </cell>
          <cell r="J98">
            <v>0.4953830937544505</v>
          </cell>
          <cell r="M98">
            <v>99.27623772999597</v>
          </cell>
          <cell r="P98">
            <v>1.1735563543107774</v>
          </cell>
          <cell r="S98">
            <v>0.81325119923031519</v>
          </cell>
        </row>
        <row r="99">
          <cell r="C99">
            <v>1.045509363923754</v>
          </cell>
          <cell r="G99">
            <v>0</v>
          </cell>
          <cell r="H99">
            <v>1.1341132206962221</v>
          </cell>
          <cell r="J99">
            <v>0.49808435520482441</v>
          </cell>
          <cell r="M99">
            <v>96.334668961782299</v>
          </cell>
          <cell r="P99">
            <v>1.1731688455929832</v>
          </cell>
          <cell r="S99">
            <v>0.81140261462756569</v>
          </cell>
        </row>
        <row r="100">
          <cell r="C100">
            <v>1.0665439524148639</v>
          </cell>
          <cell r="G100">
            <v>0</v>
          </cell>
          <cell r="H100">
            <v>1.1279952358781247</v>
          </cell>
          <cell r="J100">
            <v>0.48971524024218843</v>
          </cell>
          <cell r="M100">
            <v>92.203850863272677</v>
          </cell>
          <cell r="P100">
            <v>1.1695919361030847</v>
          </cell>
          <cell r="S100">
            <v>0.80459770089701599</v>
          </cell>
        </row>
        <row r="101">
          <cell r="C101">
            <v>1.0645183433185925</v>
          </cell>
          <cell r="G101">
            <v>0</v>
          </cell>
          <cell r="H101">
            <v>1.1149563166228207</v>
          </cell>
          <cell r="J101">
            <v>0.47353983376965381</v>
          </cell>
          <cell r="M101">
            <v>91.165939562248468</v>
          </cell>
          <cell r="P101">
            <v>1.1943250677802346</v>
          </cell>
          <cell r="S101">
            <v>0.79161866054390417</v>
          </cell>
        </row>
        <row r="102">
          <cell r="C102">
            <v>1.0550078371214489</v>
          </cell>
          <cell r="G102">
            <v>0</v>
          </cell>
          <cell r="H102">
            <v>1.1184024678336248</v>
          </cell>
          <cell r="J102">
            <v>0.48801638706335948</v>
          </cell>
          <cell r="M102">
            <v>92.227581992981925</v>
          </cell>
          <cell r="P102">
            <v>1.217856298363398</v>
          </cell>
          <cell r="S102">
            <v>0.78339598954670009</v>
          </cell>
        </row>
        <row r="103">
          <cell r="C103">
            <v>1.0698497764991992</v>
          </cell>
          <cell r="G103">
            <v>0</v>
          </cell>
          <cell r="H103">
            <v>1.1216993520462151</v>
          </cell>
          <cell r="J103">
            <v>0.48439491743391211</v>
          </cell>
          <cell r="M103">
            <v>93.866136146314219</v>
          </cell>
          <cell r="P103">
            <v>1.2191794144384789</v>
          </cell>
          <cell r="S103">
            <v>0.77612236322778649</v>
          </cell>
        </row>
        <row r="104">
          <cell r="C104">
            <v>1.0754759683125261</v>
          </cell>
          <cell r="G104">
            <v>0</v>
          </cell>
          <cell r="H104">
            <v>1.120463490486145</v>
          </cell>
          <cell r="J104">
            <v>0.47621524614700372</v>
          </cell>
          <cell r="M104">
            <v>94.169846963191375</v>
          </cell>
          <cell r="P104">
            <v>1.2191366121388865</v>
          </cell>
          <cell r="S104">
            <v>0.77647537208985595</v>
          </cell>
        </row>
        <row r="105">
          <cell r="C105">
            <v>1.0961199078643531</v>
          </cell>
          <cell r="G105">
            <v>0</v>
          </cell>
          <cell r="H105">
            <v>1.1166898252671225</v>
          </cell>
          <cell r="J105">
            <v>0.4516157860818662</v>
          </cell>
          <cell r="M105">
            <v>95.62646129675079</v>
          </cell>
          <cell r="P105">
            <v>1.2226047745922155</v>
          </cell>
          <cell r="S105">
            <v>0.76263656166561866</v>
          </cell>
        </row>
        <row r="106">
          <cell r="C106">
            <v>1.1169387847185135</v>
          </cell>
          <cell r="G106">
            <v>0</v>
          </cell>
          <cell r="H106">
            <v>1.1191371113061905</v>
          </cell>
          <cell r="J106">
            <v>0.44632979556918145</v>
          </cell>
          <cell r="M106">
            <v>96.177580706278476</v>
          </cell>
          <cell r="P106">
            <v>1.2510510822137197</v>
          </cell>
          <cell r="S106">
            <v>0.7411520853638649</v>
          </cell>
        </row>
        <row r="107">
          <cell r="C107">
            <v>1.1180524807127694</v>
          </cell>
          <cell r="G107">
            <v>0</v>
          </cell>
          <cell r="H107">
            <v>1.2277806429635911</v>
          </cell>
          <cell r="J107">
            <v>0.45928778038138435</v>
          </cell>
          <cell r="M107">
            <v>95.229888673812624</v>
          </cell>
          <cell r="P107">
            <v>1.2654938451827518</v>
          </cell>
          <cell r="S107">
            <v>0.73330594291762696</v>
          </cell>
        </row>
        <row r="108">
          <cell r="C108">
            <v>1.0978387782971064</v>
          </cell>
          <cell r="G108">
            <v>0</v>
          </cell>
          <cell r="H108">
            <v>1.4013724048932394</v>
          </cell>
          <cell r="J108">
            <v>0.45065152297417321</v>
          </cell>
          <cell r="M108">
            <v>93.387904485066727</v>
          </cell>
          <cell r="P108">
            <v>1.2705051134030023</v>
          </cell>
          <cell r="S108">
            <v>0.7404716307918231</v>
          </cell>
        </row>
        <row r="109">
          <cell r="C109">
            <v>1.0963992557742379</v>
          </cell>
          <cell r="G109">
            <v>0</v>
          </cell>
          <cell r="H109">
            <v>1.3977701212420608</v>
          </cell>
          <cell r="J109">
            <v>0.44219539924101398</v>
          </cell>
          <cell r="M109">
            <v>94.889751607721507</v>
          </cell>
          <cell r="P109">
            <v>1.2814848124980927</v>
          </cell>
          <cell r="S109">
            <v>0.73582237236427539</v>
          </cell>
        </row>
        <row r="110">
          <cell r="C110">
            <v>1.0886883358160655</v>
          </cell>
          <cell r="G110">
            <v>0</v>
          </cell>
          <cell r="H110">
            <v>1.3738062549877166</v>
          </cell>
          <cell r="J110">
            <v>0.42422708297769229</v>
          </cell>
          <cell r="M110">
            <v>94.042666244506833</v>
          </cell>
          <cell r="P110">
            <v>1.2847785592079162</v>
          </cell>
          <cell r="S110">
            <v>0.7112538079420726</v>
          </cell>
        </row>
        <row r="111">
          <cell r="C111">
            <v>1.0953274547008045</v>
          </cell>
          <cell r="G111">
            <v>0</v>
          </cell>
          <cell r="H111">
            <v>1.3621640048528973</v>
          </cell>
          <cell r="J111">
            <v>0.42048081520356628</v>
          </cell>
          <cell r="M111">
            <v>93.352097494560383</v>
          </cell>
          <cell r="P111">
            <v>1.2849314631077282</v>
          </cell>
          <cell r="S111">
            <v>0.68985138023108772</v>
          </cell>
        </row>
        <row r="112">
          <cell r="C112">
            <v>1.1114211659582833</v>
          </cell>
          <cell r="G112">
            <v>0</v>
          </cell>
          <cell r="H112">
            <v>1.357303169984666</v>
          </cell>
          <cell r="J112">
            <v>0.40518793298138511</v>
          </cell>
          <cell r="M112">
            <v>94.473943377298028</v>
          </cell>
          <cell r="P112">
            <v>1.2965429030429749</v>
          </cell>
          <cell r="S112">
            <v>0.67048555801785181</v>
          </cell>
        </row>
        <row r="113">
          <cell r="C113">
            <v>1.0713334002278068</v>
          </cell>
          <cell r="G113">
            <v>0</v>
          </cell>
          <cell r="H113">
            <v>1.3355792869221081</v>
          </cell>
          <cell r="J113">
            <v>0.40186872017202957</v>
          </cell>
          <cell r="M113">
            <v>93.55809685678193</v>
          </cell>
          <cell r="P113">
            <v>1.279295905972972</v>
          </cell>
          <cell r="S113">
            <v>0.66395510010647052</v>
          </cell>
        </row>
        <row r="114">
          <cell r="C114">
            <v>1.0848097209930421</v>
          </cell>
          <cell r="G114">
            <v>0</v>
          </cell>
          <cell r="H114">
            <v>1.3105512104034425</v>
          </cell>
          <cell r="J114">
            <v>0.39069613909721373</v>
          </cell>
          <cell r="M114">
            <v>91.312930847167962</v>
          </cell>
          <cell r="P114">
            <v>1.2772077112197875</v>
          </cell>
          <cell r="S114">
            <v>0.64078703784942626</v>
          </cell>
        </row>
        <row r="115">
          <cell r="C115">
            <v>1.0601787810975856</v>
          </cell>
          <cell r="G115">
            <v>0</v>
          </cell>
          <cell r="H115">
            <v>1.2712929953228345</v>
          </cell>
          <cell r="J115">
            <v>0.36992963719548599</v>
          </cell>
          <cell r="M115">
            <v>84.174695478497128</v>
          </cell>
          <cell r="P115">
            <v>1.2371310501387625</v>
          </cell>
          <cell r="S115">
            <v>0.62407732145352801</v>
          </cell>
        </row>
        <row r="116">
          <cell r="C116">
            <v>1.009407045714783</v>
          </cell>
          <cell r="G116">
            <v>0</v>
          </cell>
          <cell r="H116">
            <v>1.229166803034869</v>
          </cell>
          <cell r="J116">
            <v>0.36666267703879962</v>
          </cell>
          <cell r="M116">
            <v>75.959393079353106</v>
          </cell>
          <cell r="P116">
            <v>1.1963472835945361</v>
          </cell>
          <cell r="S116">
            <v>0.62400409398656898</v>
          </cell>
        </row>
        <row r="117">
          <cell r="C117">
            <v>0.98536020666360857</v>
          </cell>
          <cell r="G117">
            <v>0</v>
          </cell>
          <cell r="H117">
            <v>1.2171324749787649</v>
          </cell>
          <cell r="J117">
            <v>0.37499459808071456</v>
          </cell>
          <cell r="M117">
            <v>75.551880264282232</v>
          </cell>
          <cell r="P117">
            <v>1.1729497929414114</v>
          </cell>
          <cell r="S117">
            <v>0.62668150315682092</v>
          </cell>
        </row>
        <row r="118">
          <cell r="C118">
            <v>0.99973238649822416</v>
          </cell>
          <cell r="G118">
            <v>0</v>
          </cell>
          <cell r="H118">
            <v>1.209894111232152</v>
          </cell>
          <cell r="J118">
            <v>0.3683705781660383</v>
          </cell>
          <cell r="M118">
            <v>72.724031720842632</v>
          </cell>
          <cell r="P118">
            <v>1.1845337663378035</v>
          </cell>
          <cell r="S118">
            <v>0.61838233092474559</v>
          </cell>
        </row>
        <row r="119">
          <cell r="C119">
            <v>0.99239871998627982</v>
          </cell>
          <cell r="G119">
            <v>0.53696410224865643</v>
          </cell>
          <cell r="H119">
            <v>1.2136156317981086</v>
          </cell>
          <cell r="J119">
            <v>0.37849584395686786</v>
          </cell>
          <cell r="M119">
            <v>71.103620338439939</v>
          </cell>
          <cell r="P119">
            <v>1.1649599721034367</v>
          </cell>
          <cell r="S119">
            <v>0.62723213285207746</v>
          </cell>
        </row>
        <row r="120">
          <cell r="C120">
            <v>0.98589860896269477</v>
          </cell>
          <cell r="G120">
            <v>0.56051250174641609</v>
          </cell>
          <cell r="H120">
            <v>1.2164898782968521</v>
          </cell>
          <cell r="J120">
            <v>0.38507322793205578</v>
          </cell>
          <cell r="M120">
            <v>73.694021352132168</v>
          </cell>
          <cell r="P120">
            <v>1.161023203531901</v>
          </cell>
          <cell r="S120">
            <v>0.63171896884838741</v>
          </cell>
        </row>
        <row r="121">
          <cell r="C121">
            <v>0.98939898869265686</v>
          </cell>
          <cell r="G121">
            <v>0.5676043497401736</v>
          </cell>
          <cell r="H121">
            <v>1.2152785753858262</v>
          </cell>
          <cell r="J121">
            <v>0.38178994526552118</v>
          </cell>
          <cell r="M121">
            <v>77.388287254001781</v>
          </cell>
          <cell r="P121">
            <v>1.1732797113017759</v>
          </cell>
          <cell r="S121">
            <v>0.62472422010656714</v>
          </cell>
        </row>
        <row r="122">
          <cell r="C122">
            <v>0.98039262964014418</v>
          </cell>
          <cell r="G122">
            <v>0.58827236686882223</v>
          </cell>
          <cell r="H122">
            <v>1.2225691487914638</v>
          </cell>
          <cell r="J122">
            <v>0.38875032072527366</v>
          </cell>
          <cell r="M122">
            <v>75.069805647197526</v>
          </cell>
          <cell r="P122">
            <v>1.1612180826956766</v>
          </cell>
          <cell r="S122">
            <v>0.63087675445958191</v>
          </cell>
        </row>
        <row r="123">
          <cell r="C123">
            <v>0.96505158621946974</v>
          </cell>
          <cell r="G123">
            <v>0.59934499934315677</v>
          </cell>
          <cell r="H123">
            <v>1.2270759751399358</v>
          </cell>
          <cell r="J123">
            <v>0.39320648903091748</v>
          </cell>
          <cell r="M123">
            <v>77.67464466094971</v>
          </cell>
          <cell r="P123">
            <v>1.1574950516223907</v>
          </cell>
          <cell r="S123">
            <v>0.64028767347335813</v>
          </cell>
        </row>
        <row r="124">
          <cell r="C124">
            <v>0.9591037153251587</v>
          </cell>
          <cell r="G124">
            <v>0.60692619040920615</v>
          </cell>
          <cell r="H124">
            <v>1.2197744761194502</v>
          </cell>
          <cell r="J124">
            <v>0.39239312188019826</v>
          </cell>
          <cell r="M124">
            <v>75.796146258399602</v>
          </cell>
          <cell r="P124">
            <v>1.1820746229247443</v>
          </cell>
          <cell r="S124">
            <v>0.63148426016171777</v>
          </cell>
        </row>
        <row r="125">
          <cell r="C125">
            <v>0.94851780268881059</v>
          </cell>
          <cell r="G125">
            <v>0.60108571393149235</v>
          </cell>
          <cell r="H125">
            <v>1.2030904122761317</v>
          </cell>
          <cell r="J125">
            <v>0.39351206852330101</v>
          </cell>
          <cell r="M125">
            <v>75.716425577799484</v>
          </cell>
          <cell r="P125">
            <v>1.184491551111615</v>
          </cell>
          <cell r="S125">
            <v>0.62454415266475982</v>
          </cell>
        </row>
        <row r="126">
          <cell r="C126">
            <v>0.96149359959544556</v>
          </cell>
          <cell r="G126">
            <v>0.58530341021039267</v>
          </cell>
          <cell r="H126">
            <v>1.1933439626838223</v>
          </cell>
          <cell r="J126">
            <v>0.38417411550427927</v>
          </cell>
          <cell r="M126">
            <v>72.081583745551825</v>
          </cell>
          <cell r="P126">
            <v>1.1783394533576388</v>
          </cell>
          <cell r="S126">
            <v>0.6221283286419782</v>
          </cell>
        </row>
        <row r="127">
          <cell r="C127">
            <v>0.95590961521322082</v>
          </cell>
          <cell r="G127">
            <v>0.59072159027511428</v>
          </cell>
          <cell r="H127">
            <v>1.1893793750892987</v>
          </cell>
          <cell r="J127">
            <v>0.38060729724891257</v>
          </cell>
          <cell r="M127">
            <v>67.963882359591395</v>
          </cell>
          <cell r="P127">
            <v>1.1861611135078198</v>
          </cell>
          <cell r="S127">
            <v>0.62172897972843866</v>
          </cell>
        </row>
        <row r="128">
          <cell r="C128">
            <v>0.94825177138722128</v>
          </cell>
          <cell r="G128">
            <v>0.57878452255612323</v>
          </cell>
          <cell r="H128">
            <v>1.1780901399869768</v>
          </cell>
          <cell r="J128">
            <v>0.3712918349201717</v>
          </cell>
          <cell r="M128">
            <v>67.039745391361294</v>
          </cell>
          <cell r="P128">
            <v>1.2016744263588437</v>
          </cell>
          <cell r="S128">
            <v>0.61982519085823551</v>
          </cell>
        </row>
        <row r="129">
          <cell r="C129">
            <v>0.96091694207418532</v>
          </cell>
          <cell r="G129">
            <v>0.5956035724708012</v>
          </cell>
          <cell r="H129">
            <v>1.1864452901340665</v>
          </cell>
          <cell r="J129">
            <v>0.37702913203882793</v>
          </cell>
          <cell r="M129">
            <v>65.657076093885635</v>
          </cell>
          <cell r="P129">
            <v>1.19899696963174</v>
          </cell>
          <cell r="S129">
            <v>0.61543498152778264</v>
          </cell>
        </row>
        <row r="130">
          <cell r="C130">
            <v>0.95747517025659956</v>
          </cell>
          <cell r="G130">
            <v>0.6081500003735224</v>
          </cell>
          <cell r="H130">
            <v>1.1920043952260697</v>
          </cell>
          <cell r="J130">
            <v>0.37812467084990609</v>
          </cell>
          <cell r="M130">
            <v>64.059710578312945</v>
          </cell>
          <cell r="P130">
            <v>1.2076450520091586</v>
          </cell>
          <cell r="S130">
            <v>0.61394541899590271</v>
          </cell>
        </row>
        <row r="131">
          <cell r="C131">
            <v>0.94125056456005762</v>
          </cell>
          <cell r="G131">
            <v>0.61171785742555351</v>
          </cell>
          <cell r="H131">
            <v>1.1948379968839979</v>
          </cell>
          <cell r="J131">
            <v>0.37545860050216556</v>
          </cell>
          <cell r="M131">
            <v>66.508463360014417</v>
          </cell>
          <cell r="P131">
            <v>1.2036281180760218</v>
          </cell>
          <cell r="S131">
            <v>0.62111136104038789</v>
          </cell>
        </row>
        <row r="132">
          <cell r="C132">
            <v>0.95960674743652352</v>
          </cell>
          <cell r="G132">
            <v>0.61467857261044634</v>
          </cell>
          <cell r="H132">
            <v>1.1998495875842987</v>
          </cell>
          <cell r="J132">
            <v>0.37384684086640674</v>
          </cell>
          <cell r="M132">
            <v>67.495647415887746</v>
          </cell>
          <cell r="P132">
            <v>1.2296071156622872</v>
          </cell>
          <cell r="S132">
            <v>0.60551953741482323</v>
          </cell>
        </row>
        <row r="133">
          <cell r="C133">
            <v>0.97924159602685412</v>
          </cell>
          <cell r="G133">
            <v>0.62128522788936447</v>
          </cell>
          <cell r="H133">
            <v>1.2072664562499884</v>
          </cell>
          <cell r="J133">
            <v>0.37558640471913596</v>
          </cell>
          <cell r="M133">
            <v>65.204081506440133</v>
          </cell>
          <cell r="P133">
            <v>1.2169584776415969</v>
          </cell>
          <cell r="S133">
            <v>0.60016694664955139</v>
          </cell>
        </row>
        <row r="134">
          <cell r="C134">
            <v>0.99794712069081326</v>
          </cell>
          <cell r="G134">
            <v>0.63125882078619566</v>
          </cell>
          <cell r="H134">
            <v>1.2121201064072402</v>
          </cell>
          <cell r="J134">
            <v>0.37429549559658648</v>
          </cell>
          <cell r="M134">
            <v>64.250367332907288</v>
          </cell>
          <cell r="P134">
            <v>1.201174379563799</v>
          </cell>
          <cell r="S134">
            <v>0.59958808962878052</v>
          </cell>
        </row>
        <row r="135">
          <cell r="C135">
            <v>1.0079278246019825</v>
          </cell>
          <cell r="G135">
            <v>0.64436818320642819</v>
          </cell>
          <cell r="H135">
            <v>1.2215520031726719</v>
          </cell>
          <cell r="J135">
            <v>0.38373640969847189</v>
          </cell>
          <cell r="M135">
            <v>64.510364965959027</v>
          </cell>
          <cell r="P135">
            <v>1.2388655561389346</v>
          </cell>
          <cell r="S135">
            <v>0.58533223289431946</v>
          </cell>
        </row>
        <row r="136">
          <cell r="C136">
            <v>0.98756867510931823</v>
          </cell>
          <cell r="G136">
            <v>0.62096428729238962</v>
          </cell>
          <cell r="H136">
            <v>1.2148947336756994</v>
          </cell>
          <cell r="J136">
            <v>0.38651444514592487</v>
          </cell>
          <cell r="M136">
            <v>63.747781087481783</v>
          </cell>
          <cell r="P136">
            <v>1.2485861428200253</v>
          </cell>
          <cell r="S136">
            <v>0.58958463192742971</v>
          </cell>
        </row>
        <row r="137">
          <cell r="C137">
            <v>0.99225994398196538</v>
          </cell>
          <cell r="G137">
            <v>0.62346874773502348</v>
          </cell>
          <cell r="H137">
            <v>1.2179982674853007</v>
          </cell>
          <cell r="J137">
            <v>0.3845200235644976</v>
          </cell>
          <cell r="M137">
            <v>64.410535081227621</v>
          </cell>
          <cell r="P137">
            <v>1.2674363563458124</v>
          </cell>
          <cell r="S137">
            <v>0.58556641787290575</v>
          </cell>
        </row>
        <row r="138">
          <cell r="C138">
            <v>0.98604545385941211</v>
          </cell>
          <cell r="G138">
            <v>0.63564565712990972</v>
          </cell>
          <cell r="H138">
            <v>1.2214907675549604</v>
          </cell>
          <cell r="J138">
            <v>0.38229211581789929</v>
          </cell>
          <cell r="M138">
            <v>63.396402030751325</v>
          </cell>
          <cell r="P138">
            <v>1.2836617205453955</v>
          </cell>
          <cell r="S138">
            <v>0.57534226602402283</v>
          </cell>
        </row>
        <row r="139">
          <cell r="C139">
            <v>0.97931135646880618</v>
          </cell>
          <cell r="G139">
            <v>0.62754404615788228</v>
          </cell>
          <cell r="H139">
            <v>1.2049139019042727</v>
          </cell>
          <cell r="J139">
            <v>0.37769445308692867</v>
          </cell>
          <cell r="M139">
            <v>59.313555581229075</v>
          </cell>
          <cell r="P139">
            <v>1.2992821563902355</v>
          </cell>
          <cell r="S139">
            <v>0.54622335265023358</v>
          </cell>
        </row>
        <row r="140">
          <cell r="C140">
            <v>0.98167534624085284</v>
          </cell>
          <cell r="G140">
            <v>0.61112272603945295</v>
          </cell>
          <cell r="H140">
            <v>1.1733660282510701</v>
          </cell>
          <cell r="J140">
            <v>0.35632855874119385</v>
          </cell>
          <cell r="M140">
            <v>57.489523136254512</v>
          </cell>
          <cell r="P140">
            <v>1.2973633688507658</v>
          </cell>
          <cell r="S140">
            <v>0.52221690976258484</v>
          </cell>
        </row>
        <row r="141">
          <cell r="C141">
            <v>0.97258714376868638</v>
          </cell>
          <cell r="G141">
            <v>0.60121136565100064</v>
          </cell>
          <cell r="H141">
            <v>1.150532538022417</v>
          </cell>
          <cell r="J141">
            <v>0.35430125372879434</v>
          </cell>
          <cell r="M141">
            <v>56.439654821916065</v>
          </cell>
          <cell r="P141">
            <v>1.2743418930154857</v>
          </cell>
          <cell r="S141">
            <v>0.51004368134520273</v>
          </cell>
        </row>
        <row r="142">
          <cell r="C142">
            <v>0.9252671163391184</v>
          </cell>
          <cell r="G142">
            <v>0.56675972044467926</v>
          </cell>
          <cell r="H142">
            <v>1.1191291908423107</v>
          </cell>
          <cell r="J142">
            <v>0.34385188393018862</v>
          </cell>
          <cell r="M142">
            <v>57.661725220856844</v>
          </cell>
          <cell r="P142">
            <v>1.1793189081880782</v>
          </cell>
          <cell r="S142">
            <v>0.50664113048050141</v>
          </cell>
        </row>
        <row r="143">
          <cell r="C143">
            <v>0.90042625322486414</v>
          </cell>
          <cell r="G143">
            <v>0.53600227257067512</v>
          </cell>
          <cell r="H143">
            <v>1.0901985069115956</v>
          </cell>
          <cell r="J143">
            <v>0.33652226175322675</v>
          </cell>
          <cell r="M143">
            <v>59.620840679515489</v>
          </cell>
          <cell r="P143">
            <v>1.1263158240101554</v>
          </cell>
          <cell r="S143">
            <v>0.50245142115210051</v>
          </cell>
        </row>
        <row r="144">
          <cell r="C144">
            <v>0.9260524049401283</v>
          </cell>
          <cell r="G144">
            <v>0.54033624886274334</v>
          </cell>
          <cell r="H144">
            <v>1.0971497138341268</v>
          </cell>
          <cell r="J144">
            <v>0.33929950296878814</v>
          </cell>
          <cell r="M144">
            <v>57.837656052907306</v>
          </cell>
          <cell r="P144">
            <v>1.1390017598867417</v>
          </cell>
          <cell r="S144">
            <v>0.49786268199483552</v>
          </cell>
        </row>
        <row r="145">
          <cell r="C145">
            <v>0.96062948306401574</v>
          </cell>
          <cell r="G145">
            <v>0.53551022799665282</v>
          </cell>
          <cell r="H145">
            <v>1.1027675532933436</v>
          </cell>
          <cell r="J145">
            <v>0.33405309080174472</v>
          </cell>
          <cell r="M145">
            <v>59.012523853417598</v>
          </cell>
          <cell r="P145">
            <v>1.1563210572300535</v>
          </cell>
          <cell r="S145">
            <v>0.48750968300031894</v>
          </cell>
        </row>
        <row r="146">
          <cell r="C146">
            <v>0.95250895784960854</v>
          </cell>
          <cell r="G146">
            <v>0.53589861219127977</v>
          </cell>
          <cell r="H146">
            <v>1.1025043317565211</v>
          </cell>
          <cell r="J146">
            <v>0.33013155504509256</v>
          </cell>
          <cell r="M146">
            <v>59.282256974114311</v>
          </cell>
          <cell r="P146">
            <v>1.1718774666026786</v>
          </cell>
          <cell r="S146">
            <v>0.47830224533875781</v>
          </cell>
        </row>
        <row r="147">
          <cell r="C147">
            <v>0.91066318163366033</v>
          </cell>
          <cell r="G147">
            <v>0.54376818375153979</v>
          </cell>
          <cell r="H147">
            <v>1.0950418028867606</v>
          </cell>
          <cell r="J147">
            <v>0.33046610487013151</v>
          </cell>
          <cell r="M147">
            <v>58.066005851283215</v>
          </cell>
          <cell r="P147">
            <v>1.1238672390128628</v>
          </cell>
          <cell r="S147">
            <v>0.47607080728718731</v>
          </cell>
        </row>
        <row r="148">
          <cell r="C148">
            <v>0.89911568760871885</v>
          </cell>
          <cell r="G148">
            <v>0.54809374883770945</v>
          </cell>
          <cell r="H148">
            <v>1.0883312940597534</v>
          </cell>
          <cell r="J148">
            <v>0.33078977962334949</v>
          </cell>
          <cell r="M148">
            <v>57.262603696187334</v>
          </cell>
          <cell r="P148">
            <v>1.1239698182996114</v>
          </cell>
          <cell r="S148">
            <v>0.46797397062182428</v>
          </cell>
        </row>
        <row r="149">
          <cell r="C149">
            <v>0.90406486155494814</v>
          </cell>
          <cell r="G149">
            <v>0.53706190451270053</v>
          </cell>
          <cell r="H149">
            <v>1.0846137991027227</v>
          </cell>
          <cell r="J149">
            <v>0.32372490896119011</v>
          </cell>
          <cell r="M149">
            <v>57.579634832957431</v>
          </cell>
          <cell r="P149">
            <v>1.1280647402717954</v>
          </cell>
          <cell r="S149">
            <v>0.4623090922832489</v>
          </cell>
        </row>
        <row r="150">
          <cell r="C150">
            <v>0.87904601900473889</v>
          </cell>
          <cell r="G150">
            <v>0.51399456482866535</v>
          </cell>
          <cell r="H150">
            <v>1.059218934048777</v>
          </cell>
          <cell r="J150">
            <v>0.31902679606624273</v>
          </cell>
          <cell r="M150">
            <v>56.299325168996617</v>
          </cell>
          <cell r="P150">
            <v>1.0704127282336138</v>
          </cell>
          <cell r="S150">
            <v>0.46256778918314673</v>
          </cell>
        </row>
        <row r="151">
          <cell r="C151">
            <v>0.89426757941643398</v>
          </cell>
          <cell r="G151">
            <v>0.49921249859035016</v>
          </cell>
          <cell r="H151">
            <v>1.0265128582715988</v>
          </cell>
          <cell r="J151">
            <v>0.30821271836757658</v>
          </cell>
          <cell r="M151">
            <v>54.053599484761556</v>
          </cell>
          <cell r="P151">
            <v>1.0793900211652121</v>
          </cell>
          <cell r="S151">
            <v>0.45533554905652995</v>
          </cell>
        </row>
        <row r="152">
          <cell r="C152">
            <v>0.89696432542109839</v>
          </cell>
          <cell r="G152">
            <v>0.50088152062633762</v>
          </cell>
          <cell r="H152">
            <v>1.0322438469831494</v>
          </cell>
          <cell r="J152">
            <v>0.30967466295629309</v>
          </cell>
          <cell r="M152">
            <v>55.07242940819782</v>
          </cell>
          <cell r="P152">
            <v>1.0922600341879802</v>
          </cell>
          <cell r="S152">
            <v>0.45396055151586945</v>
          </cell>
        </row>
        <row r="153">
          <cell r="C153">
            <v>0.87888746554889374</v>
          </cell>
          <cell r="G153">
            <v>0.51421785851319635</v>
          </cell>
          <cell r="H153">
            <v>1.0280153779756456</v>
          </cell>
          <cell r="J153">
            <v>0.31502741315062083</v>
          </cell>
          <cell r="M153">
            <v>55.817081330314515</v>
          </cell>
          <cell r="P153">
            <v>1.0921214792932783</v>
          </cell>
          <cell r="S153">
            <v>0.45650524799785919</v>
          </cell>
        </row>
        <row r="154">
          <cell r="C154">
            <v>0.88058699943401197</v>
          </cell>
          <cell r="G154">
            <v>0.50966944379938972</v>
          </cell>
          <cell r="H154">
            <v>1.0288772643716246</v>
          </cell>
          <cell r="J154">
            <v>0.31283939050303566</v>
          </cell>
          <cell r="M154">
            <v>57.867413697419344</v>
          </cell>
          <cell r="P154">
            <v>1.0890927105038255</v>
          </cell>
          <cell r="S154">
            <v>0.45523950981873051</v>
          </cell>
        </row>
        <row r="155">
          <cell r="C155">
            <v>0.87917104273131397</v>
          </cell>
          <cell r="G155">
            <v>0.51640795611522416</v>
          </cell>
          <cell r="H155">
            <v>1.0385561260310086</v>
          </cell>
          <cell r="J155">
            <v>0.31550062063968543</v>
          </cell>
          <cell r="M155">
            <v>60.526431806159742</v>
          </cell>
          <cell r="P155">
            <v>1.0629519716356739</v>
          </cell>
          <cell r="S155">
            <v>0.45661697627016995</v>
          </cell>
        </row>
        <row r="156">
          <cell r="C156">
            <v>0.88164203464984892</v>
          </cell>
          <cell r="G156">
            <v>0.5221525002270937</v>
          </cell>
          <cell r="H156">
            <v>1.0420958856741587</v>
          </cell>
          <cell r="J156">
            <v>0.31637009854118031</v>
          </cell>
          <cell r="M156">
            <v>60.653623517354326</v>
          </cell>
          <cell r="P156">
            <v>1.079418850938479</v>
          </cell>
          <cell r="S156">
            <v>0.45440844466567043</v>
          </cell>
        </row>
        <row r="157">
          <cell r="C157">
            <v>0.87462567587693529</v>
          </cell>
          <cell r="G157">
            <v>0.52454624809324746</v>
          </cell>
          <cell r="H157">
            <v>1.0308054587332407</v>
          </cell>
          <cell r="J157">
            <v>0.32020016387104988</v>
          </cell>
          <cell r="M157">
            <v>60.216702397664385</v>
          </cell>
          <cell r="P157">
            <v>1.0609623263279597</v>
          </cell>
          <cell r="S157">
            <v>0.45995658420046165</v>
          </cell>
        </row>
        <row r="158">
          <cell r="C158">
            <v>0.86264195541540778</v>
          </cell>
          <cell r="G158">
            <v>0.52295874729752545</v>
          </cell>
          <cell r="H158">
            <v>1.0243973284959793</v>
          </cell>
          <cell r="J158">
            <v>0.31793538803855576</v>
          </cell>
          <cell r="M158">
            <v>60.565173530578612</v>
          </cell>
          <cell r="P158">
            <v>1.043257329861323</v>
          </cell>
          <cell r="S158">
            <v>0.46295821368694307</v>
          </cell>
        </row>
        <row r="159">
          <cell r="C159">
            <v>0.84073640039001685</v>
          </cell>
          <cell r="G159">
            <v>0.50594891219035443</v>
          </cell>
          <cell r="H159">
            <v>1.0015604638535043</v>
          </cell>
          <cell r="J159">
            <v>0.31421093577923981</v>
          </cell>
          <cell r="M159">
            <v>58.497753502666086</v>
          </cell>
          <cell r="P159">
            <v>1.0033221374387327</v>
          </cell>
          <cell r="S159">
            <v>0.4634134857982829</v>
          </cell>
        </row>
        <row r="160">
          <cell r="C160">
            <v>0.81689416589560337</v>
          </cell>
          <cell r="G160">
            <v>0.48632638942864204</v>
          </cell>
          <cell r="H160">
            <v>0.97780111763212418</v>
          </cell>
          <cell r="J160">
            <v>0.31095077676905525</v>
          </cell>
          <cell r="M160">
            <v>57.327591295595525</v>
          </cell>
          <cell r="P160">
            <v>0.95019403265582192</v>
          </cell>
          <cell r="S160">
            <v>0.46531594434270152</v>
          </cell>
        </row>
        <row r="161">
          <cell r="C161">
            <v>0.83743450497135974</v>
          </cell>
          <cell r="G161">
            <v>0.46828863498839463</v>
          </cell>
          <cell r="H161">
            <v>0.98129883679476648</v>
          </cell>
          <cell r="J161">
            <v>0.29643353729537036</v>
          </cell>
          <cell r="M161">
            <v>54.84263307398016</v>
          </cell>
          <cell r="P161">
            <v>0.96385416072426422</v>
          </cell>
          <cell r="S161">
            <v>0.46595514046423364</v>
          </cell>
        </row>
        <row r="162">
          <cell r="C162">
            <v>0.8317715411877814</v>
          </cell>
          <cell r="G162">
            <v>0.46267471128496629</v>
          </cell>
          <cell r="H162">
            <v>0.97378064885394267</v>
          </cell>
          <cell r="J162">
            <v>0.29135876325250581</v>
          </cell>
          <cell r="M162">
            <v>53.753474373853841</v>
          </cell>
          <cell r="P162">
            <v>0.97067853603654231</v>
          </cell>
          <cell r="S162">
            <v>0.45229290596401417</v>
          </cell>
        </row>
        <row r="163">
          <cell r="C163">
            <v>0.81536164690577795</v>
          </cell>
          <cell r="G163">
            <v>0.45710357207627522</v>
          </cell>
          <cell r="H163">
            <v>0.95427398501880589</v>
          </cell>
          <cell r="J163">
            <v>0.28605286209356218</v>
          </cell>
          <cell r="M163">
            <v>54.498636699858167</v>
          </cell>
          <cell r="P163">
            <v>0.94880536766279311</v>
          </cell>
          <cell r="S163">
            <v>0.44833239558197202</v>
          </cell>
        </row>
        <row r="164">
          <cell r="C164">
            <v>0.81153720574102539</v>
          </cell>
          <cell r="G164">
            <v>0.45606956630945206</v>
          </cell>
          <cell r="H164">
            <v>0.94684880021689599</v>
          </cell>
          <cell r="J164">
            <v>0.28502592725166376</v>
          </cell>
          <cell r="M164">
            <v>55.424399362094164</v>
          </cell>
          <cell r="P164">
            <v>0.92858915873195813</v>
          </cell>
          <cell r="S164">
            <v>0.44793383690758026</v>
          </cell>
        </row>
        <row r="165">
          <cell r="C165">
            <v>0.79437140036023357</v>
          </cell>
          <cell r="G165">
            <v>0.44689382667894717</v>
          </cell>
          <cell r="H165">
            <v>0.92596354548399118</v>
          </cell>
          <cell r="J165">
            <v>0.28489925817024608</v>
          </cell>
          <cell r="M165">
            <v>54.453860385358823</v>
          </cell>
          <cell r="P165">
            <v>0.89816135759196003</v>
          </cell>
          <cell r="S165">
            <v>0.44861034371636133</v>
          </cell>
        </row>
        <row r="166">
          <cell r="C166">
            <v>0.79288452654554131</v>
          </cell>
          <cell r="G166">
            <v>0.43944473799906281</v>
          </cell>
          <cell r="H166">
            <v>0.91905519889112108</v>
          </cell>
          <cell r="J166">
            <v>0.28068190760779799</v>
          </cell>
          <cell r="M166">
            <v>54.651589711507164</v>
          </cell>
          <cell r="P166">
            <v>0.87580792632019311</v>
          </cell>
          <cell r="S166">
            <v>0.44852055256408557</v>
          </cell>
        </row>
        <row r="167">
          <cell r="C167">
            <v>0.77701759466546949</v>
          </cell>
          <cell r="G167">
            <v>0.42650340836156497</v>
          </cell>
          <cell r="H167">
            <v>0.90443645520354765</v>
          </cell>
          <cell r="J167">
            <v>0.27837313574516409</v>
          </cell>
          <cell r="M167">
            <v>53.766842268741485</v>
          </cell>
          <cell r="P167">
            <v>0.83693766593933105</v>
          </cell>
          <cell r="S167">
            <v>0.45363188010959915</v>
          </cell>
        </row>
        <row r="168">
          <cell r="C168">
            <v>0.76703198552131657</v>
          </cell>
          <cell r="G168">
            <v>0.42409750074148178</v>
          </cell>
          <cell r="H168">
            <v>0.90151076763868332</v>
          </cell>
          <cell r="J168">
            <v>0.28200062041481339</v>
          </cell>
          <cell r="M168">
            <v>54.58829428354899</v>
          </cell>
          <cell r="P168">
            <v>0.82393037825822835</v>
          </cell>
          <cell r="S168">
            <v>0.45769902804454166</v>
          </cell>
        </row>
        <row r="169">
          <cell r="C169">
            <v>0.75910714188000517</v>
          </cell>
          <cell r="G169">
            <v>0.42442023682140168</v>
          </cell>
          <cell r="H169">
            <v>0.8943938947919815</v>
          </cell>
          <cell r="J169">
            <v>0.28769647218083577</v>
          </cell>
          <cell r="M169">
            <v>54.394879295712428</v>
          </cell>
          <cell r="P169">
            <v>0.8243018758138021</v>
          </cell>
          <cell r="S169">
            <v>0.45889603853036487</v>
          </cell>
        </row>
        <row r="170">
          <cell r="C170">
            <v>0.74896745983090318</v>
          </cell>
          <cell r="G170">
            <v>0.42130789389484807</v>
          </cell>
          <cell r="H170">
            <v>0.8874496936588957</v>
          </cell>
          <cell r="J170">
            <v>0.28875625596130106</v>
          </cell>
          <cell r="M170">
            <v>54.74402855856377</v>
          </cell>
          <cell r="P170">
            <v>0.82638115770942289</v>
          </cell>
          <cell r="S170">
            <v>0.45767488288628433</v>
          </cell>
        </row>
        <row r="171">
          <cell r="C171">
            <v>0.7160663510125781</v>
          </cell>
          <cell r="G171">
            <v>0.40220833285933449</v>
          </cell>
          <cell r="H171">
            <v>0.86704412859583657</v>
          </cell>
          <cell r="J171">
            <v>0.28518751216313193</v>
          </cell>
          <cell r="M171">
            <v>54.550585095844575</v>
          </cell>
          <cell r="P171">
            <v>0.80457230692818049</v>
          </cell>
          <cell r="S171">
            <v>0.46625281420965042</v>
          </cell>
        </row>
        <row r="172">
          <cell r="C172">
            <v>0.70068652530511222</v>
          </cell>
          <cell r="G172">
            <v>0.39960750192403793</v>
          </cell>
          <cell r="H172">
            <v>0.85696289936701453</v>
          </cell>
          <cell r="J172">
            <v>0.27924499586224555</v>
          </cell>
          <cell r="M172">
            <v>55.168415451049803</v>
          </cell>
          <cell r="P172">
            <v>0.80144654313723251</v>
          </cell>
          <cell r="S172">
            <v>0.46758138785759606</v>
          </cell>
        </row>
        <row r="173">
          <cell r="C173">
            <v>0.70182895750710461</v>
          </cell>
          <cell r="G173">
            <v>0.4093284085392952</v>
          </cell>
          <cell r="H173">
            <v>0.85975690502108948</v>
          </cell>
          <cell r="J173">
            <v>0.28509097817269241</v>
          </cell>
          <cell r="M173">
            <v>55.218614607146293</v>
          </cell>
          <cell r="P173">
            <v>0.79172043773260981</v>
          </cell>
          <cell r="S173">
            <v>0.4666649830160719</v>
          </cell>
        </row>
        <row r="174">
          <cell r="C174">
            <v>0.70857149835616828</v>
          </cell>
          <cell r="G174">
            <v>0.41508928438027698</v>
          </cell>
          <cell r="H174">
            <v>0.86004348217494908</v>
          </cell>
          <cell r="J174">
            <v>0.28858012836130836</v>
          </cell>
          <cell r="M174">
            <v>55.015866900247239</v>
          </cell>
          <cell r="P174">
            <v>0.79231641784546869</v>
          </cell>
          <cell r="S174">
            <v>0.46404770513375598</v>
          </cell>
        </row>
        <row r="175">
          <cell r="C175">
            <v>0.69997739558653405</v>
          </cell>
          <cell r="G175">
            <v>0.41331704435023392</v>
          </cell>
          <cell r="H175">
            <v>0.85585840768886334</v>
          </cell>
          <cell r="J175">
            <v>0.2866621139374646</v>
          </cell>
          <cell r="M175">
            <v>53.415311086250078</v>
          </cell>
          <cell r="P175">
            <v>0.79290726148720947</v>
          </cell>
          <cell r="S175">
            <v>0.46507613089951599</v>
          </cell>
        </row>
        <row r="176">
          <cell r="C176">
            <v>0.68048430180204089</v>
          </cell>
          <cell r="G176">
            <v>0.40421739058650058</v>
          </cell>
          <cell r="H176">
            <v>0.85105814881946729</v>
          </cell>
          <cell r="J176">
            <v>0.28042814308318537</v>
          </cell>
          <cell r="M176">
            <v>51.833250101061836</v>
          </cell>
          <cell r="P176">
            <v>0.78466382752294128</v>
          </cell>
          <cell r="S176">
            <v>0.47396929950817773</v>
          </cell>
        </row>
        <row r="177">
          <cell r="C177">
            <v>0.66881932352049311</v>
          </cell>
          <cell r="G177">
            <v>0.4105684209698125</v>
          </cell>
          <cell r="H177">
            <v>0.84715669839591323</v>
          </cell>
          <cell r="J177">
            <v>0.28291461093509401</v>
          </cell>
          <cell r="M177">
            <v>52.418897559182689</v>
          </cell>
          <cell r="P177">
            <v>0.762164512516323</v>
          </cell>
          <cell r="S177">
            <v>0.48129886501002728</v>
          </cell>
        </row>
        <row r="178">
          <cell r="C178">
            <v>0.6600513126611709</v>
          </cell>
          <cell r="G178">
            <v>0.39828749932348728</v>
          </cell>
          <cell r="H178">
            <v>0.84372986853122711</v>
          </cell>
          <cell r="J178">
            <v>0.27762416303157805</v>
          </cell>
          <cell r="M178">
            <v>52.69959494272868</v>
          </cell>
          <cell r="P178">
            <v>0.75404001871744797</v>
          </cell>
          <cell r="S178">
            <v>0.48951606949170429</v>
          </cell>
        </row>
        <row r="179">
          <cell r="C179">
            <v>0.65520769736123463</v>
          </cell>
          <cell r="G179">
            <v>0.40092535742691587</v>
          </cell>
          <cell r="H179">
            <v>0.84745726462394477</v>
          </cell>
          <cell r="J179">
            <v>0.27593556022984644</v>
          </cell>
          <cell r="M179">
            <v>53.843129871913362</v>
          </cell>
          <cell r="P179">
            <v>0.75109325798730997</v>
          </cell>
          <cell r="S179">
            <v>0.50687653603629468</v>
          </cell>
        </row>
        <row r="180">
          <cell r="C180">
            <v>0.66204798718293512</v>
          </cell>
          <cell r="G180">
            <v>0.4081737481057644</v>
          </cell>
          <cell r="H180">
            <v>0.86104199836651485</v>
          </cell>
          <cell r="J180">
            <v>0.27492327888806661</v>
          </cell>
          <cell r="M180">
            <v>54.978625715891518</v>
          </cell>
          <cell r="P180">
            <v>0.74469393442074461</v>
          </cell>
          <cell r="S180">
            <v>0.51700709561506908</v>
          </cell>
        </row>
        <row r="181">
          <cell r="C181">
            <v>0.67418523546025366</v>
          </cell>
          <cell r="G181">
            <v>0.41330869593050168</v>
          </cell>
          <cell r="H181">
            <v>0.86363396256764724</v>
          </cell>
          <cell r="J181">
            <v>0.2770086863766546</v>
          </cell>
          <cell r="M181">
            <v>55.234675089518227</v>
          </cell>
          <cell r="P181">
            <v>0.76550393691961316</v>
          </cell>
          <cell r="S181">
            <v>0.50909601756628009</v>
          </cell>
        </row>
        <row r="182">
          <cell r="C182">
            <v>0.67505086043424778</v>
          </cell>
          <cell r="G182">
            <v>0.41966315751013</v>
          </cell>
          <cell r="H182">
            <v>0.86273348205047728</v>
          </cell>
          <cell r="J182">
            <v>0.27839791853176921</v>
          </cell>
          <cell r="M182">
            <v>54.259176254272461</v>
          </cell>
          <cell r="P182">
            <v>0.78324207349827413</v>
          </cell>
          <cell r="S182">
            <v>0.50662555090544514</v>
          </cell>
        </row>
        <row r="183">
          <cell r="C183">
            <v>0.70829166024923329</v>
          </cell>
          <cell r="G183">
            <v>0.41624250225722792</v>
          </cell>
          <cell r="H183">
            <v>0.87862964123487475</v>
          </cell>
          <cell r="J183">
            <v>0.2789731947084268</v>
          </cell>
          <cell r="M183">
            <v>56.19554958343506</v>
          </cell>
          <cell r="P183">
            <v>0.8113926778237025</v>
          </cell>
          <cell r="S183">
            <v>0.50211212372461955</v>
          </cell>
        </row>
        <row r="184">
          <cell r="C184">
            <v>0.71911179811008397</v>
          </cell>
          <cell r="G184">
            <v>0.41212261857191718</v>
          </cell>
          <cell r="H184">
            <v>0.88007815156588465</v>
          </cell>
          <cell r="J184">
            <v>0.27318350811572301</v>
          </cell>
          <cell r="M184">
            <v>54.934628206283328</v>
          </cell>
          <cell r="P184">
            <v>0.79524061055032036</v>
          </cell>
          <cell r="S184">
            <v>0.50327116511170822</v>
          </cell>
        </row>
        <row r="185">
          <cell r="C185">
            <v>0.7048860230143108</v>
          </cell>
          <cell r="G185">
            <v>0.41134642951545264</v>
          </cell>
          <cell r="H185">
            <v>0.87332408066022971</v>
          </cell>
          <cell r="J185">
            <v>0.27347611103739056</v>
          </cell>
          <cell r="M185">
            <v>55.407668690757141</v>
          </cell>
          <cell r="P185">
            <v>0.78055103951030302</v>
          </cell>
          <cell r="S185">
            <v>0.50777446088336764</v>
          </cell>
        </row>
        <row r="186">
          <cell r="C186">
            <v>0.70916284033746435</v>
          </cell>
          <cell r="G186">
            <v>0.41379886459220538</v>
          </cell>
          <cell r="H186">
            <v>0.87284374869231018</v>
          </cell>
          <cell r="J186">
            <v>0.27654279407226678</v>
          </cell>
          <cell r="M186">
            <v>55.844593683878578</v>
          </cell>
          <cell r="P186">
            <v>0.77017764837452862</v>
          </cell>
          <cell r="S186">
            <v>0.50728020929928985</v>
          </cell>
        </row>
        <row r="187">
          <cell r="C187">
            <v>0.7111988004409906</v>
          </cell>
          <cell r="G187">
            <v>0.40871931815689261</v>
          </cell>
          <cell r="H187">
            <v>0.86897437545386225</v>
          </cell>
          <cell r="J187">
            <v>0.27810725928472751</v>
          </cell>
          <cell r="M187">
            <v>55.1446093934955</v>
          </cell>
          <cell r="P187">
            <v>0.75814145216436102</v>
          </cell>
          <cell r="S187">
            <v>0.50229184250289738</v>
          </cell>
        </row>
        <row r="188">
          <cell r="C188">
            <v>0.68692534594308763</v>
          </cell>
          <cell r="G188">
            <v>0.40337499901169821</v>
          </cell>
          <cell r="H188">
            <v>0.85556639896498787</v>
          </cell>
          <cell r="J188">
            <v>0.27850788990088876</v>
          </cell>
          <cell r="M188">
            <v>55.119019080268011</v>
          </cell>
          <cell r="P188">
            <v>0.73617016275723779</v>
          </cell>
          <cell r="S188">
            <v>0.50671390917074111</v>
          </cell>
        </row>
        <row r="189">
          <cell r="C189">
            <v>0.66306309189115253</v>
          </cell>
          <cell r="G189">
            <v>0.39358095128479453</v>
          </cell>
          <cell r="H189">
            <v>0.84656452423050288</v>
          </cell>
          <cell r="J189">
            <v>0.27477080907140461</v>
          </cell>
          <cell r="M189">
            <v>53.77857259841192</v>
          </cell>
          <cell r="P189">
            <v>0.73007839586999679</v>
          </cell>
          <cell r="S189">
            <v>0.5144074043584248</v>
          </cell>
        </row>
        <row r="190">
          <cell r="C190">
            <v>0.67124024801182025</v>
          </cell>
          <cell r="G190">
            <v>0.38479772548783908</v>
          </cell>
          <cell r="H190">
            <v>0.8452770032275807</v>
          </cell>
          <cell r="J190">
            <v>0.2668942260471257</v>
          </cell>
          <cell r="M190">
            <v>53.747378493800305</v>
          </cell>
          <cell r="P190">
            <v>0.72033513043866015</v>
          </cell>
          <cell r="S190">
            <v>0.51881934973326593</v>
          </cell>
        </row>
        <row r="191">
          <cell r="C191">
            <v>0.67542443294373766</v>
          </cell>
          <cell r="G191">
            <v>0.39387738137018113</v>
          </cell>
          <cell r="H191">
            <v>0.84816653482497684</v>
          </cell>
          <cell r="J191">
            <v>0.27500085438054706</v>
          </cell>
          <cell r="M191">
            <v>53.629969551449733</v>
          </cell>
          <cell r="P191">
            <v>0.73357049907956806</v>
          </cell>
          <cell r="S191">
            <v>0.52102731712280759</v>
          </cell>
        </row>
        <row r="192">
          <cell r="C192">
            <v>0.6693995729088783</v>
          </cell>
          <cell r="G192">
            <v>0.402215001732111</v>
          </cell>
          <cell r="H192">
            <v>0.84483079094807312</v>
          </cell>
          <cell r="J192">
            <v>0.27719685509800912</v>
          </cell>
          <cell r="M192">
            <v>55.115146891276041</v>
          </cell>
          <cell r="P192">
            <v>0.73173106312751768</v>
          </cell>
          <cell r="S192">
            <v>0.52653779933849976</v>
          </cell>
        </row>
        <row r="193">
          <cell r="C193">
            <v>0.67110170116500245</v>
          </cell>
          <cell r="G193">
            <v>0.39979202300310135</v>
          </cell>
          <cell r="H193">
            <v>0.84764337694304326</v>
          </cell>
          <cell r="J193">
            <v>0.27649505885820541</v>
          </cell>
          <cell r="M193">
            <v>55.757476836915998</v>
          </cell>
          <cell r="P193">
            <v>0.72206537118033753</v>
          </cell>
          <cell r="S193">
            <v>0.53145060747388806</v>
          </cell>
        </row>
        <row r="194">
          <cell r="C194">
            <v>0.67577374577522276</v>
          </cell>
          <cell r="G194">
            <v>0.40397875010967255</v>
          </cell>
          <cell r="H194">
            <v>0.85086135205109925</v>
          </cell>
          <cell r="J194">
            <v>0.27552976260582607</v>
          </cell>
          <cell r="M194">
            <v>56.348112265268959</v>
          </cell>
          <cell r="P194">
            <v>0.72637730091810226</v>
          </cell>
          <cell r="S194">
            <v>0.5258320907751719</v>
          </cell>
        </row>
        <row r="195">
          <cell r="C195">
            <v>0.68115901947021484</v>
          </cell>
          <cell r="G195">
            <v>0.41135475961934953</v>
          </cell>
          <cell r="H195">
            <v>0.8536330632111383</v>
          </cell>
          <cell r="J195">
            <v>0.28107415849254247</v>
          </cell>
          <cell r="M195">
            <v>55.926316276429191</v>
          </cell>
          <cell r="P195">
            <v>0.72586991011150304</v>
          </cell>
          <cell r="S195">
            <v>0.5254475086454361</v>
          </cell>
        </row>
        <row r="196">
          <cell r="C196">
            <v>0.67776716703718354</v>
          </cell>
          <cell r="G196">
            <v>0.4271704547784545</v>
          </cell>
          <cell r="H196">
            <v>0.85568216235926664</v>
          </cell>
          <cell r="J196">
            <v>0.28529755071257101</v>
          </cell>
          <cell r="M196">
            <v>56.64352223367402</v>
          </cell>
          <cell r="P196">
            <v>0.7331893186677586</v>
          </cell>
          <cell r="S196">
            <v>0.52255866970076703</v>
          </cell>
        </row>
        <row r="197">
          <cell r="C197">
            <v>0.67664560079574587</v>
          </cell>
          <cell r="G197">
            <v>0.42277749925851821</v>
          </cell>
          <cell r="H197">
            <v>0.85561052309830987</v>
          </cell>
          <cell r="J197">
            <v>0.29025202567378677</v>
          </cell>
          <cell r="M197">
            <v>57.185213597615558</v>
          </cell>
          <cell r="P197">
            <v>0.74961303671201074</v>
          </cell>
          <cell r="S197">
            <v>0.51290658922115961</v>
          </cell>
        </row>
        <row r="198">
          <cell r="C198">
            <v>0.67553676643233374</v>
          </cell>
          <cell r="G198">
            <v>0.41861630263535871</v>
          </cell>
          <cell r="H198">
            <v>0.85413198971955673</v>
          </cell>
          <cell r="J198">
            <v>0.28660605883287349</v>
          </cell>
          <cell r="M198">
            <v>57.147446419536202</v>
          </cell>
          <cell r="P198">
            <v>0.7403776338998822</v>
          </cell>
          <cell r="S198">
            <v>0.51780695717991265</v>
          </cell>
        </row>
        <row r="199">
          <cell r="C199">
            <v>0.66515274345874786</v>
          </cell>
          <cell r="G199">
            <v>0.41513863713903859</v>
          </cell>
          <cell r="H199">
            <v>0.84248967334140434</v>
          </cell>
          <cell r="J199">
            <v>0.28080767520774491</v>
          </cell>
          <cell r="M199">
            <v>56.687257428024751</v>
          </cell>
          <cell r="P199">
            <v>0.7272630785450791</v>
          </cell>
          <cell r="S199">
            <v>0.51202885648517893</v>
          </cell>
        </row>
        <row r="200">
          <cell r="C200">
            <v>0.66952593695549734</v>
          </cell>
          <cell r="G200">
            <v>0.42020631005423409</v>
          </cell>
          <cell r="H200">
            <v>0.84148195764753553</v>
          </cell>
          <cell r="J200">
            <v>0.28611865024718025</v>
          </cell>
          <cell r="M200">
            <v>58.157555716378347</v>
          </cell>
          <cell r="P200">
            <v>0.72426157574805006</v>
          </cell>
          <cell r="S200">
            <v>0.50861631830533349</v>
          </cell>
        </row>
        <row r="201">
          <cell r="C201">
            <v>0.67412734727064771</v>
          </cell>
          <cell r="G201">
            <v>0.42135999985039235</v>
          </cell>
          <cell r="H201">
            <v>0.84387513404687242</v>
          </cell>
          <cell r="J201">
            <v>0.28588961710532507</v>
          </cell>
          <cell r="M201">
            <v>58.904041417439778</v>
          </cell>
          <cell r="P201">
            <v>0.71977390150229137</v>
          </cell>
          <cell r="S201">
            <v>0.4997429264573256</v>
          </cell>
        </row>
        <row r="202">
          <cell r="C202">
            <v>0.65713123626876291</v>
          </cell>
          <cell r="G202">
            <v>0.41262894790423543</v>
          </cell>
          <cell r="H202">
            <v>0.8246332410059477</v>
          </cell>
          <cell r="J202">
            <v>0.27971531450748444</v>
          </cell>
          <cell r="M202">
            <v>58.041163461250171</v>
          </cell>
          <cell r="P202">
            <v>0.70181592305501306</v>
          </cell>
          <cell r="S202">
            <v>0.49124230183007422</v>
          </cell>
        </row>
        <row r="203">
          <cell r="C203">
            <v>0.64780383687170728</v>
          </cell>
          <cell r="G203">
            <v>0.40194166742676785</v>
          </cell>
          <cell r="H203">
            <v>0.81643348601129317</v>
          </cell>
          <cell r="J203">
            <v>0.27541284949211847</v>
          </cell>
          <cell r="M203">
            <v>56.202942533947166</v>
          </cell>
          <cell r="P203">
            <v>0.70623121627625962</v>
          </cell>
          <cell r="S203">
            <v>0.4891719390002508</v>
          </cell>
        </row>
        <row r="204">
          <cell r="C204">
            <v>0.65201680759588876</v>
          </cell>
          <cell r="G204">
            <v>0.40569750022828577</v>
          </cell>
          <cell r="H204">
            <v>0.82049612614870071</v>
          </cell>
          <cell r="J204">
            <v>0.27683452392617863</v>
          </cell>
          <cell r="M204">
            <v>57.2009908358256</v>
          </cell>
          <cell r="P204">
            <v>0.71746941755215332</v>
          </cell>
          <cell r="S204">
            <v>0.48717442130049071</v>
          </cell>
        </row>
        <row r="205">
          <cell r="C205">
            <v>0.66420987248420715</v>
          </cell>
          <cell r="G205">
            <v>0.40356739092132321</v>
          </cell>
          <cell r="H205">
            <v>0.83463565940442297</v>
          </cell>
          <cell r="J205">
            <v>0.27736443367557251</v>
          </cell>
          <cell r="M205">
            <v>56.866271137845686</v>
          </cell>
          <cell r="P205">
            <v>0.75951425277668494</v>
          </cell>
          <cell r="S205">
            <v>0.4867665350869082</v>
          </cell>
        </row>
        <row r="206">
          <cell r="C206">
            <v>0.665643324696784</v>
          </cell>
          <cell r="G206">
            <v>0.40084853067117576</v>
          </cell>
          <cell r="H206">
            <v>0.84176101287206018</v>
          </cell>
          <cell r="J206">
            <v>0.27826026549526289</v>
          </cell>
          <cell r="M206">
            <v>57.646832746617932</v>
          </cell>
          <cell r="P206">
            <v>0.78839814896677052</v>
          </cell>
          <cell r="S206">
            <v>0.49272278126548319</v>
          </cell>
        </row>
        <row r="207">
          <cell r="C207">
            <v>0.64515714708602789</v>
          </cell>
          <cell r="G207">
            <v>0.38757113672115584</v>
          </cell>
          <cell r="H207">
            <v>0.82584694414572279</v>
          </cell>
          <cell r="J207">
            <v>0.26461879683263373</v>
          </cell>
          <cell r="M207">
            <v>55.380695718707457</v>
          </cell>
          <cell r="P207">
            <v>0.78023284718845831</v>
          </cell>
          <cell r="S207">
            <v>0.49609734027674701</v>
          </cell>
        </row>
        <row r="208">
          <cell r="C208">
            <v>0.65100415746370954</v>
          </cell>
          <cell r="G208">
            <v>0.38719375096261499</v>
          </cell>
          <cell r="H208">
            <v>0.83060264190435407</v>
          </cell>
          <cell r="J208">
            <v>0.26604667430122692</v>
          </cell>
          <cell r="M208">
            <v>56.898172172546388</v>
          </cell>
          <cell r="P208">
            <v>0.79192039867242181</v>
          </cell>
          <cell r="S208">
            <v>0.4921814533571402</v>
          </cell>
        </row>
        <row r="209">
          <cell r="C209">
            <v>0.65100415746370954</v>
          </cell>
          <cell r="G209">
            <v>0.38719375096261499</v>
          </cell>
          <cell r="H209">
            <v>0.83060264190435407</v>
          </cell>
          <cell r="J209">
            <v>0.26604667430122692</v>
          </cell>
          <cell r="M209">
            <v>56.898172172546388</v>
          </cell>
          <cell r="P209">
            <v>0.79192039867242181</v>
          </cell>
          <cell r="S209">
            <v>0.4921814533571402</v>
          </cell>
        </row>
        <row r="210">
          <cell r="C210">
            <v>0.64659158604732458</v>
          </cell>
          <cell r="G210">
            <v>0.38695000079662906</v>
          </cell>
          <cell r="H210">
            <v>0.82852230766683377</v>
          </cell>
          <cell r="J210">
            <v>0.26165065320505609</v>
          </cell>
          <cell r="M210">
            <v>57.460892335090087</v>
          </cell>
          <cell r="P210">
            <v>0.78000377096991613</v>
          </cell>
          <cell r="S210">
            <v>0.49632570924966229</v>
          </cell>
        </row>
        <row r="211">
          <cell r="C211">
            <v>0.6521022776762645</v>
          </cell>
          <cell r="G211">
            <v>0.38913124874234201</v>
          </cell>
          <cell r="H211">
            <v>0.82627729592402777</v>
          </cell>
          <cell r="J211">
            <v>0.2631033317496379</v>
          </cell>
          <cell r="M211">
            <v>58.093071397145586</v>
          </cell>
          <cell r="P211">
            <v>0.75424454097509386</v>
          </cell>
          <cell r="S211">
            <v>0.49683134034276011</v>
          </cell>
        </row>
        <row r="212">
          <cell r="C212">
            <v>0.65527606416832318</v>
          </cell>
          <cell r="G212">
            <v>0.39323522726243193</v>
          </cell>
          <cell r="H212">
            <v>0.82552526168750995</v>
          </cell>
          <cell r="J212">
            <v>0.26427502094796207</v>
          </cell>
          <cell r="M212">
            <v>58.926538236213453</v>
          </cell>
          <cell r="P212">
            <v>0.74627425363569544</v>
          </cell>
          <cell r="S212">
            <v>0.49679950488011043</v>
          </cell>
        </row>
        <row r="213">
          <cell r="C213">
            <v>0.63993386294501176</v>
          </cell>
          <cell r="G213">
            <v>0.38594285753511248</v>
          </cell>
          <cell r="H213">
            <v>0.81267548175085158</v>
          </cell>
          <cell r="J213">
            <v>0.25999456774147728</v>
          </cell>
          <cell r="M213">
            <v>58.321240531073677</v>
          </cell>
          <cell r="P213">
            <v>0.7387783588871123</v>
          </cell>
          <cell r="S213">
            <v>0.49730368951956433</v>
          </cell>
        </row>
        <row r="214">
          <cell r="C214">
            <v>0.62993061100995096</v>
          </cell>
          <cell r="G214">
            <v>0.37681388772196239</v>
          </cell>
          <cell r="H214">
            <v>0.80012131234010064</v>
          </cell>
          <cell r="J214">
            <v>0.25298249581323728</v>
          </cell>
          <cell r="M214">
            <v>58.432096002366812</v>
          </cell>
          <cell r="P214">
            <v>0.71531673769156134</v>
          </cell>
          <cell r="S214">
            <v>0.49798774774427768</v>
          </cell>
        </row>
        <row r="215">
          <cell r="C215">
            <v>0.6274285298405271</v>
          </cell>
          <cell r="G215">
            <v>0.3804124989970164</v>
          </cell>
          <cell r="H215">
            <v>0.79375915364785632</v>
          </cell>
          <cell r="J215">
            <v>0.25210142045310047</v>
          </cell>
          <cell r="M215">
            <v>59.53906617020116</v>
          </cell>
          <cell r="P215">
            <v>0.70665218703674548</v>
          </cell>
          <cell r="S215">
            <v>0.49481888905619131</v>
          </cell>
        </row>
        <row r="216">
          <cell r="C216">
            <v>0.62743569115797682</v>
          </cell>
          <cell r="G216">
            <v>0.3775162510573864</v>
          </cell>
          <cell r="H216">
            <v>0.79372221628824868</v>
          </cell>
          <cell r="J216">
            <v>0.25164084732532499</v>
          </cell>
          <cell r="M216">
            <v>59.535494322458909</v>
          </cell>
          <cell r="P216">
            <v>0.70778042127688723</v>
          </cell>
          <cell r="S216">
            <v>0.49399557560682295</v>
          </cell>
        </row>
        <row r="217">
          <cell r="C217">
            <v>0.62339468977668067</v>
          </cell>
          <cell r="G217">
            <v>0.37510681668140672</v>
          </cell>
          <cell r="H217">
            <v>0.79382367533553733</v>
          </cell>
          <cell r="J217">
            <v>0.25483382098150975</v>
          </cell>
          <cell r="M217">
            <v>58.323689564791593</v>
          </cell>
          <cell r="P217">
            <v>0.70680351961742749</v>
          </cell>
          <cell r="S217">
            <v>0.49712700464508752</v>
          </cell>
        </row>
        <row r="218">
          <cell r="C218">
            <v>0.60741402043236625</v>
          </cell>
          <cell r="G218">
            <v>0.37417777627706528</v>
          </cell>
          <cell r="H218">
            <v>0.78795344189361294</v>
          </cell>
          <cell r="J218">
            <v>0.25439825336690303</v>
          </cell>
          <cell r="M218">
            <v>60.058731692278833</v>
          </cell>
          <cell r="P218">
            <v>0.6852392063238002</v>
          </cell>
          <cell r="S218">
            <v>0.50566354330998875</v>
          </cell>
        </row>
        <row r="219">
          <cell r="C219">
            <v>0.60714815715775983</v>
          </cell>
          <cell r="G219">
            <v>0.37110869489286258</v>
          </cell>
          <cell r="H219">
            <v>0.78711257092987286</v>
          </cell>
          <cell r="J219">
            <v>0.25356526705233945</v>
          </cell>
          <cell r="M219">
            <v>60.778992734162706</v>
          </cell>
          <cell r="P219">
            <v>0.68311996560649602</v>
          </cell>
          <cell r="S219">
            <v>0.50416640994099604</v>
          </cell>
        </row>
        <row r="220">
          <cell r="C220">
            <v>0.6016352981328964</v>
          </cell>
          <cell r="G220">
            <v>0.3795912509268522</v>
          </cell>
          <cell r="H220">
            <v>0.78364337779680893</v>
          </cell>
          <cell r="J220">
            <v>0.25619336937864623</v>
          </cell>
          <cell r="M220">
            <v>62.432673962910968</v>
          </cell>
          <cell r="P220">
            <v>0.67020069658756254</v>
          </cell>
          <cell r="S220">
            <v>0.50982521871725717</v>
          </cell>
        </row>
        <row r="221">
          <cell r="C221">
            <v>0.59367606706089449</v>
          </cell>
          <cell r="G221">
            <v>0.37776071578264236</v>
          </cell>
          <cell r="H221">
            <v>0.78077867059480577</v>
          </cell>
          <cell r="J221">
            <v>0.25434603459305233</v>
          </cell>
          <cell r="M221">
            <v>62.900332223801385</v>
          </cell>
          <cell r="P221">
            <v>0.65426971325798644</v>
          </cell>
          <cell r="S221">
            <v>0.51766681008868742</v>
          </cell>
        </row>
        <row r="222">
          <cell r="C222">
            <v>0.59838527474331127</v>
          </cell>
          <cell r="G222">
            <v>0.36741136488589371</v>
          </cell>
          <cell r="H222">
            <v>0.77954961088570685</v>
          </cell>
          <cell r="J222">
            <v>0.24860233565171561</v>
          </cell>
          <cell r="M222">
            <v>58.437230451179275</v>
          </cell>
          <cell r="P222">
            <v>0.68290533712415979</v>
          </cell>
          <cell r="S222">
            <v>0.50073446604699789</v>
          </cell>
        </row>
        <row r="223">
          <cell r="C223">
            <v>0.58884242276350662</v>
          </cell>
          <cell r="G223">
            <v>0.3604312501847744</v>
          </cell>
          <cell r="H223">
            <v>0.77270026455322904</v>
          </cell>
          <cell r="J223">
            <v>0.24769561166564624</v>
          </cell>
          <cell r="M223">
            <v>57.52906885019938</v>
          </cell>
          <cell r="P223">
            <v>0.69402033785978956</v>
          </cell>
          <cell r="S223">
            <v>0.50060851325591404</v>
          </cell>
        </row>
        <row r="224">
          <cell r="C224">
            <v>0.56983422239621484</v>
          </cell>
          <cell r="G224">
            <v>0.36209674015770787</v>
          </cell>
          <cell r="H224">
            <v>0.7736843003742937</v>
          </cell>
          <cell r="J224">
            <v>0.25163323367419449</v>
          </cell>
          <cell r="M224">
            <v>59.611739946448282</v>
          </cell>
          <cell r="P224">
            <v>0.6741678615411123</v>
          </cell>
          <cell r="S224">
            <v>0.51500386302021961</v>
          </cell>
        </row>
        <row r="225">
          <cell r="C225">
            <v>0.5742084270431882</v>
          </cell>
          <cell r="G225">
            <v>0.35317619155020941</v>
          </cell>
          <cell r="H225">
            <v>0.7729761392351181</v>
          </cell>
          <cell r="J225">
            <v>0.25002689801511313</v>
          </cell>
          <cell r="M225">
            <v>57.474245404440261</v>
          </cell>
          <cell r="P225">
            <v>0.67578018184692146</v>
          </cell>
          <cell r="S225">
            <v>0.51841379891312311</v>
          </cell>
        </row>
        <row r="226">
          <cell r="C226">
            <v>0.5961513806272436</v>
          </cell>
          <cell r="G226">
            <v>0.35953889042139053</v>
          </cell>
          <cell r="H226">
            <v>0.7846976391695164</v>
          </cell>
          <cell r="J226">
            <v>0.25892608544098006</v>
          </cell>
          <cell r="M226">
            <v>58.826225775259509</v>
          </cell>
          <cell r="P226">
            <v>0.67701454791757798</v>
          </cell>
          <cell r="S226">
            <v>0.52345358442377166</v>
          </cell>
        </row>
        <row r="227">
          <cell r="C227">
            <v>0.59849356475309889</v>
          </cell>
          <cell r="G227">
            <v>0.36088522800748996</v>
          </cell>
          <cell r="H227">
            <v>0.79128187466317967</v>
          </cell>
          <cell r="J227">
            <v>0.26930297101085832</v>
          </cell>
          <cell r="M227">
            <v>57.34906430677934</v>
          </cell>
          <cell r="P227">
            <v>0.68411363029118744</v>
          </cell>
          <cell r="S227">
            <v>0.53119075614394562</v>
          </cell>
        </row>
        <row r="228">
          <cell r="C228">
            <v>0.58891586793793571</v>
          </cell>
          <cell r="G228">
            <v>0.36714166836454754</v>
          </cell>
          <cell r="H228">
            <v>0.78521998851185748</v>
          </cell>
          <cell r="J228">
            <v>0.27529460120768773</v>
          </cell>
          <cell r="M228">
            <v>57.95605011107429</v>
          </cell>
          <cell r="P228">
            <v>0.67527314121761017</v>
          </cell>
          <cell r="S228">
            <v>0.54085919638966762</v>
          </cell>
        </row>
        <row r="229">
          <cell r="C229">
            <v>0.5854538543182507</v>
          </cell>
          <cell r="G229">
            <v>0.35226052607360642</v>
          </cell>
          <cell r="H229">
            <v>0.78192977999386037</v>
          </cell>
          <cell r="J229">
            <v>0.27214280240577565</v>
          </cell>
          <cell r="M229">
            <v>55.132297181246571</v>
          </cell>
          <cell r="P229">
            <v>0.67636342895658397</v>
          </cell>
          <cell r="S229">
            <v>0.54572921416215725</v>
          </cell>
        </row>
        <row r="230">
          <cell r="C230">
            <v>0.57999615315179975</v>
          </cell>
          <cell r="G230">
            <v>0.34481904726652873</v>
          </cell>
          <cell r="H230">
            <v>0.78418512997173129</v>
          </cell>
          <cell r="J230">
            <v>0.27385960069913712</v>
          </cell>
          <cell r="M230">
            <v>55.560683780246308</v>
          </cell>
          <cell r="P230">
            <v>0.68312184931815612</v>
          </cell>
          <cell r="S230">
            <v>0.54319865362984798</v>
          </cell>
        </row>
        <row r="231">
          <cell r="C231">
            <v>0.56762645416187518</v>
          </cell>
          <cell r="G231">
            <v>0.34913977337154473</v>
          </cell>
          <cell r="H231">
            <v>0.78156432238492102</v>
          </cell>
          <cell r="J231">
            <v>0.27578488060019235</v>
          </cell>
          <cell r="M231">
            <v>56.539877342455313</v>
          </cell>
          <cell r="P231">
            <v>0.69383478751688288</v>
          </cell>
          <cell r="S231">
            <v>0.5428868468963739</v>
          </cell>
        </row>
        <row r="232">
          <cell r="C232">
            <v>0.56234843184550598</v>
          </cell>
          <cell r="G232">
            <v>0.34652374871075153</v>
          </cell>
          <cell r="H232">
            <v>0.77978654652833934</v>
          </cell>
          <cell r="J232">
            <v>0.27377870511134467</v>
          </cell>
          <cell r="M232">
            <v>57.543388551076255</v>
          </cell>
          <cell r="P232">
            <v>0.70366616856416064</v>
          </cell>
          <cell r="S232">
            <v>0.53895223412275317</v>
          </cell>
        </row>
        <row r="233">
          <cell r="C233">
            <v>0.55659130004799884</v>
          </cell>
          <cell r="G233">
            <v>0.34250869492914365</v>
          </cell>
          <cell r="H233">
            <v>0.77822481521177977</v>
          </cell>
          <cell r="J233">
            <v>0.27100000368512195</v>
          </cell>
          <cell r="M233">
            <v>57.553560367528945</v>
          </cell>
          <cell r="P233">
            <v>0.70983147923497181</v>
          </cell>
          <cell r="S233">
            <v>0.53961951533953345</v>
          </cell>
        </row>
        <row r="234">
          <cell r="C234">
            <v>0.58332516302665072</v>
          </cell>
          <cell r="G234">
            <v>0.34673874936997889</v>
          </cell>
          <cell r="H234">
            <v>0.77300389160712557</v>
          </cell>
          <cell r="J234">
            <v>0.27414531757434207</v>
          </cell>
          <cell r="M234">
            <v>56.674484316507979</v>
          </cell>
          <cell r="P234">
            <v>0.72583114355802536</v>
          </cell>
          <cell r="S234">
            <v>0.51839327886700626</v>
          </cell>
        </row>
        <row r="235">
          <cell r="C235">
            <v>0.6076093130942547</v>
          </cell>
          <cell r="G235">
            <v>0.34979318251663988</v>
          </cell>
          <cell r="H235">
            <v>0.78320928911368048</v>
          </cell>
          <cell r="J235">
            <v>0.27922912212935364</v>
          </cell>
          <cell r="M235">
            <v>53.672647673866962</v>
          </cell>
          <cell r="P235">
            <v>0.73948255361932702</v>
          </cell>
          <cell r="S235">
            <v>0.50379399910117639</v>
          </cell>
        </row>
        <row r="236">
          <cell r="C236">
            <v>0.68003100459126453</v>
          </cell>
          <cell r="G236">
            <v>0.35530108602150628</v>
          </cell>
          <cell r="H236">
            <v>0.7983058086339978</v>
          </cell>
          <cell r="J236">
            <v>0.28455093057673908</v>
          </cell>
          <cell r="M236">
            <v>47.583156832266546</v>
          </cell>
          <cell r="P236">
            <v>0.77131642336430761</v>
          </cell>
          <cell r="S236">
            <v>0.47420105359692505</v>
          </cell>
        </row>
        <row r="237">
          <cell r="C237">
            <v>0.69611119590223891</v>
          </cell>
          <cell r="G237">
            <v>0.36197763206645062</v>
          </cell>
          <cell r="H237">
            <v>0.80485893132393815</v>
          </cell>
          <cell r="J237">
            <v>0.30105819920195193</v>
          </cell>
          <cell r="M237">
            <v>44.646641442817561</v>
          </cell>
          <cell r="P237">
            <v>0.81062855083733276</v>
          </cell>
          <cell r="S237">
            <v>0.46116281436911799</v>
          </cell>
        </row>
        <row r="238">
          <cell r="C238">
            <v>0.68181724647680919</v>
          </cell>
          <cell r="G238">
            <v>0.3436675012111664</v>
          </cell>
          <cell r="H238">
            <v>0.7985302627086639</v>
          </cell>
          <cell r="J238">
            <v>0.30999781365195911</v>
          </cell>
          <cell r="M238">
            <v>42.162219365437828</v>
          </cell>
          <cell r="P238">
            <v>0.81815322985251748</v>
          </cell>
          <cell r="S238">
            <v>0.46261007438103358</v>
          </cell>
        </row>
        <row r="239">
          <cell r="C239">
            <v>0.67212488111995516</v>
          </cell>
          <cell r="G239">
            <v>0.34670238019455046</v>
          </cell>
          <cell r="H239">
            <v>0.79645872967583797</v>
          </cell>
          <cell r="J239">
            <v>0.31949400996404981</v>
          </cell>
          <cell r="M239">
            <v>41.611777562943715</v>
          </cell>
          <cell r="P239">
            <v>0.82272790774466498</v>
          </cell>
          <cell r="S239">
            <v>0.46146582439399902</v>
          </cell>
        </row>
        <row r="240">
          <cell r="C240">
            <v>0.68381787737210586</v>
          </cell>
          <cell r="G240">
            <v>0.35065750032663345</v>
          </cell>
          <cell r="H240">
            <v>0.79503736048936846</v>
          </cell>
          <cell r="J240">
            <v>0.31140793437759079</v>
          </cell>
          <cell r="M240">
            <v>41.43151149749756</v>
          </cell>
          <cell r="P240">
            <v>0.85954767862955728</v>
          </cell>
          <cell r="S240">
            <v>0.44900353699922563</v>
          </cell>
        </row>
        <row r="241">
          <cell r="C241">
            <v>0.67334939091566837</v>
          </cell>
          <cell r="G241">
            <v>0.34699772730903189</v>
          </cell>
          <cell r="H241">
            <v>0.79864491161071893</v>
          </cell>
          <cell r="J241">
            <v>0.31849366742553131</v>
          </cell>
          <cell r="M241">
            <v>44.098655209396824</v>
          </cell>
          <cell r="P241">
            <v>0.84340355252424881</v>
          </cell>
          <cell r="S241">
            <v>0.45229689347924606</v>
          </cell>
        </row>
        <row r="242">
          <cell r="C242">
            <v>0.6468934575716655</v>
          </cell>
          <cell r="G242">
            <v>0.35354250008165838</v>
          </cell>
          <cell r="H242">
            <v>0.90728040784597397</v>
          </cell>
          <cell r="J242">
            <v>0.31744330328106879</v>
          </cell>
          <cell r="M242">
            <v>46.062703675587969</v>
          </cell>
          <cell r="P242">
            <v>0.8068339015046756</v>
          </cell>
          <cell r="S242">
            <v>0.46713831313848497</v>
          </cell>
        </row>
        <row r="243">
          <cell r="C243">
            <v>0.62368927541233243</v>
          </cell>
          <cell r="G243">
            <v>0.35223095318703423</v>
          </cell>
          <cell r="H243">
            <v>0.98944361247713608</v>
          </cell>
          <cell r="J243">
            <v>0.31185073135126207</v>
          </cell>
          <cell r="M243">
            <v>46.311327778649705</v>
          </cell>
          <cell r="P243">
            <v>0.79346066855248953</v>
          </cell>
          <cell r="S243">
            <v>0.48016030920876396</v>
          </cell>
        </row>
        <row r="244">
          <cell r="C244">
            <v>0.60887971067277213</v>
          </cell>
          <cell r="G244">
            <v>0.35222142934799194</v>
          </cell>
          <cell r="H244">
            <v>0.98445991740756555</v>
          </cell>
          <cell r="J244">
            <v>0.30140006991605911</v>
          </cell>
          <cell r="M244">
            <v>47.631621375916495</v>
          </cell>
          <cell r="P244">
            <v>0.76436125028095547</v>
          </cell>
          <cell r="S244">
            <v>0.49379594647695146</v>
          </cell>
        </row>
        <row r="247">
          <cell r="C247">
            <v>0.59468593937339209</v>
          </cell>
          <cell r="G247">
            <v>0.35486170254674826</v>
          </cell>
          <cell r="H247">
            <v>0.98190709188128955</v>
          </cell>
          <cell r="J247">
            <v>0.31610764625650462</v>
          </cell>
          <cell r="M247">
            <v>47.195874763257578</v>
          </cell>
          <cell r="P247">
            <v>0.72882925061890569</v>
          </cell>
          <cell r="S247">
            <v>0.51621758502324411</v>
          </cell>
        </row>
        <row r="250">
          <cell r="C250">
            <v>0.57781635988931812</v>
          </cell>
          <cell r="G250">
            <v>0.3603821405189378</v>
          </cell>
          <cell r="H250">
            <v>0.98241483477940639</v>
          </cell>
          <cell r="J250">
            <v>0.32395996082396733</v>
          </cell>
          <cell r="M250">
            <v>47.079911370655843</v>
          </cell>
          <cell r="P250">
            <v>0.72797223263316679</v>
          </cell>
          <cell r="S250">
            <v>0.52543142059492687</v>
          </cell>
        </row>
        <row r="253">
          <cell r="C253">
            <v>0.56901301172367036</v>
          </cell>
          <cell r="G253">
            <v>0.38546119662730588</v>
          </cell>
          <cell r="H253">
            <v>0.97331169614860968</v>
          </cell>
          <cell r="J253">
            <v>0.34749982197146484</v>
          </cell>
          <cell r="M253">
            <v>47.307421910202102</v>
          </cell>
          <cell r="P253">
            <v>0.73720058601559069</v>
          </cell>
          <cell r="S253">
            <v>0.52315032482147217</v>
          </cell>
        </row>
        <row r="256">
          <cell r="G256">
            <v>0.41991785729839687</v>
          </cell>
          <cell r="H256">
            <v>0.98083485731927178</v>
          </cell>
          <cell r="J256">
            <v>0.34788738729083346</v>
          </cell>
          <cell r="M256">
            <v>46.563979678734654</v>
          </cell>
          <cell r="P256">
            <v>0.73356638341025693</v>
          </cell>
          <cell r="S256">
            <v>0.51310155907320598</v>
          </cell>
        </row>
        <row r="259">
          <cell r="C259">
            <v>0.55479972147797096</v>
          </cell>
          <cell r="G259">
            <v>0.40115682035684586</v>
          </cell>
          <cell r="H259">
            <v>0.95698395243991496</v>
          </cell>
          <cell r="J259">
            <v>0.33617611242821721</v>
          </cell>
          <cell r="M259">
            <v>44.101059075557828</v>
          </cell>
          <cell r="P259">
            <v>0.71311065316922739</v>
          </cell>
          <cell r="S259">
            <v>0.52285776851755195</v>
          </cell>
        </row>
        <row r="262">
          <cell r="C262">
            <v>0.54514502034042822</v>
          </cell>
          <cell r="G262">
            <v>0.4137454554438591</v>
          </cell>
          <cell r="H262">
            <v>0.96160535978068729</v>
          </cell>
          <cell r="J262">
            <v>0.35033972877769759</v>
          </cell>
          <cell r="M262">
            <v>45.437904760187322</v>
          </cell>
          <cell r="P262">
            <v>0.72041633167122354</v>
          </cell>
          <cell r="S262">
            <v>0.54458186240990958</v>
          </cell>
        </row>
        <row r="265">
          <cell r="C265">
            <v>0.53754310999331267</v>
          </cell>
          <cell r="G265">
            <v>0.39181413184197056</v>
          </cell>
          <cell r="H265">
            <v>0.95614108349274896</v>
          </cell>
          <cell r="J265">
            <v>0.33924169474304583</v>
          </cell>
          <cell r="M265">
            <v>44.70750581160835</v>
          </cell>
          <cell r="P265">
            <v>0.73172350939875064</v>
          </cell>
          <cell r="S265">
            <v>0.5471128817385521</v>
          </cell>
        </row>
        <row r="268">
          <cell r="C268">
            <v>0.54962516067520018</v>
          </cell>
          <cell r="G268">
            <v>0.40782499936932609</v>
          </cell>
          <cell r="H268">
            <v>0.98177799843757874</v>
          </cell>
          <cell r="J268">
            <v>0.36138252076572841</v>
          </cell>
          <cell r="M268">
            <v>47.03743422977508</v>
          </cell>
          <cell r="P268">
            <v>0.71254076276730727</v>
          </cell>
          <cell r="S268">
            <v>0.58582974331719539</v>
          </cell>
        </row>
        <row r="271">
          <cell r="C271">
            <v>0.58243624366846958</v>
          </cell>
          <cell r="G271">
            <v>0.43675795366818254</v>
          </cell>
          <cell r="H271">
            <v>1.0146974981770371</v>
          </cell>
          <cell r="J271">
            <v>0.38101962409055595</v>
          </cell>
          <cell r="M271">
            <v>46.090299317331024</v>
          </cell>
          <cell r="P271">
            <v>0.73111577241709735</v>
          </cell>
          <cell r="S271">
            <v>0.60021888577576843</v>
          </cell>
        </row>
        <row r="274">
          <cell r="C274">
            <v>0.56859832505385077</v>
          </cell>
          <cell r="G274">
            <v>0.44071625061333181</v>
          </cell>
          <cell r="H274">
            <v>0.9983771605300904</v>
          </cell>
          <cell r="J274">
            <v>0.37187627666672074</v>
          </cell>
          <cell r="M274">
            <v>45.17333774185181</v>
          </cell>
          <cell r="P274">
            <v>0.74557012000719713</v>
          </cell>
          <cell r="S274">
            <v>0.57836671861262967</v>
          </cell>
        </row>
        <row r="277">
          <cell r="C277">
            <v>0.55497008164723716</v>
          </cell>
          <cell r="G277">
            <v>0.44754125028848646</v>
          </cell>
          <cell r="H277">
            <v>0.99172062128782268</v>
          </cell>
          <cell r="J277">
            <v>0.3732680858361721</v>
          </cell>
          <cell r="M277">
            <v>48.577372328440347</v>
          </cell>
          <cell r="P277">
            <v>0.71125375374555588</v>
          </cell>
          <cell r="S277">
            <v>0.58917203396558759</v>
          </cell>
        </row>
        <row r="280">
          <cell r="C280">
            <v>0.5657258093357086</v>
          </cell>
          <cell r="G280">
            <v>0.45416250069558617</v>
          </cell>
          <cell r="H280">
            <v>1.0021124505384764</v>
          </cell>
          <cell r="J280">
            <v>0.36602146476507186</v>
          </cell>
          <cell r="M280">
            <v>45.045197264353433</v>
          </cell>
          <cell r="P280">
            <v>0.72226523439645762</v>
          </cell>
          <cell r="S280">
            <v>0.56848974078893666</v>
          </cell>
        </row>
        <row r="283">
          <cell r="C283">
            <v>0.55635191025064701</v>
          </cell>
          <cell r="G283">
            <v>0.45345000047307266</v>
          </cell>
          <cell r="H283">
            <v>1.0038603622662394</v>
          </cell>
          <cell r="J283">
            <v>0.36157592827311735</v>
          </cell>
          <cell r="M283">
            <v>45.40890519660816</v>
          </cell>
          <cell r="P283">
            <v>0.70514865795185688</v>
          </cell>
          <cell r="S283">
            <v>0.58105705445607503</v>
          </cell>
        </row>
        <row r="286">
          <cell r="C286">
            <v>0.55114529340708696</v>
          </cell>
          <cell r="G286">
            <v>0.4435194455385208</v>
          </cell>
          <cell r="H286">
            <v>0.99227000014075528</v>
          </cell>
          <cell r="J286">
            <v>0.36009549112496553</v>
          </cell>
          <cell r="M286">
            <v>48.666139885231303</v>
          </cell>
          <cell r="P286">
            <v>0.69155338850816095</v>
          </cell>
          <cell r="S286">
            <v>0.58039438188429238</v>
          </cell>
        </row>
        <row r="289">
          <cell r="C289">
            <v>0.55534224389727904</v>
          </cell>
          <cell r="G289">
            <v>0.44594999887049197</v>
          </cell>
          <cell r="H289">
            <v>0.99912139325062421</v>
          </cell>
          <cell r="J289">
            <v>0.38308796311418214</v>
          </cell>
          <cell r="M289">
            <v>54.612302112579343</v>
          </cell>
          <cell r="P289">
            <v>0.69076298553387316</v>
          </cell>
          <cell r="S289">
            <v>0.57700227101643875</v>
          </cell>
        </row>
        <row r="292">
          <cell r="C292">
            <v>0.58441800617466766</v>
          </cell>
          <cell r="G292">
            <v>0.42062368440000636</v>
          </cell>
          <cell r="H292">
            <v>0.9873261990254385</v>
          </cell>
          <cell r="J292">
            <v>0.35803336637061939</v>
          </cell>
          <cell r="M292">
            <v>53.821560675637762</v>
          </cell>
          <cell r="P292">
            <v>0.69518258981537395</v>
          </cell>
          <cell r="S292">
            <v>0.55427856304891487</v>
          </cell>
        </row>
        <row r="295">
          <cell r="C295">
            <v>0.59229159255822494</v>
          </cell>
          <cell r="G295">
            <v>0.41443749795317653</v>
          </cell>
          <cell r="H295">
            <v>0.99527566879987717</v>
          </cell>
          <cell r="J295">
            <v>0.34899303590257963</v>
          </cell>
          <cell r="M295">
            <v>54.866533912658696</v>
          </cell>
          <cell r="P295">
            <v>0.67359298467636108</v>
          </cell>
          <cell r="S295">
            <v>0.55220548939074454</v>
          </cell>
        </row>
        <row r="298">
          <cell r="C298">
            <v>0.60460840296327023</v>
          </cell>
          <cell r="G298">
            <v>0.39917105318684326</v>
          </cell>
          <cell r="H298">
            <v>0.99512562260293125</v>
          </cell>
          <cell r="J298">
            <v>0.33329994453672779</v>
          </cell>
          <cell r="M298">
            <v>56.543682071618868</v>
          </cell>
          <cell r="P298">
            <v>0.66075968390933248</v>
          </cell>
          <cell r="S298">
            <v>0.54620062206920827</v>
          </cell>
        </row>
        <row r="301">
          <cell r="C301">
            <v>0.60237367878868475</v>
          </cell>
          <cell r="G301">
            <v>0.39707380994444802</v>
          </cell>
          <cell r="H301">
            <v>0.9888458166803632</v>
          </cell>
          <cell r="J301">
            <v>0.33025716245174408</v>
          </cell>
          <cell r="M301">
            <v>56.11047424224369</v>
          </cell>
          <cell r="P301">
            <v>0.64125285356763806</v>
          </cell>
          <cell r="S301">
            <v>0.54860950352683902</v>
          </cell>
        </row>
        <row r="304">
          <cell r="C304">
            <v>0.58812114000320437</v>
          </cell>
          <cell r="G304">
            <v>0.4072275009006262</v>
          </cell>
          <cell r="H304">
            <v>0.98402357548475261</v>
          </cell>
          <cell r="J304">
            <v>0.32756508365273473</v>
          </cell>
          <cell r="M304">
            <v>56.453277905782066</v>
          </cell>
          <cell r="P304">
            <v>0.63957782437403998</v>
          </cell>
          <cell r="S304">
            <v>0.55365508298079169</v>
          </cell>
        </row>
        <row r="307">
          <cell r="C307">
            <v>0.58836475629655138</v>
          </cell>
          <cell r="G307">
            <v>0.41522618955373763</v>
          </cell>
          <cell r="H307">
            <v>0.97397337073371526</v>
          </cell>
          <cell r="J307">
            <v>0.32875784285484799</v>
          </cell>
          <cell r="M307">
            <v>57.431412037053185</v>
          </cell>
          <cell r="P307">
            <v>0.65407881140708923</v>
          </cell>
          <cell r="S307">
            <v>0.53634733529317946</v>
          </cell>
        </row>
        <row r="310">
          <cell r="C310">
            <v>0.61809324762980133</v>
          </cell>
          <cell r="G310">
            <v>0.41543500225842001</v>
          </cell>
          <cell r="H310">
            <v>0.9737395273526509</v>
          </cell>
          <cell r="J310">
            <v>0.3275531000641187</v>
          </cell>
          <cell r="M310">
            <v>61.120801699015296</v>
          </cell>
          <cell r="P310">
            <v>0.65719720255438474</v>
          </cell>
          <cell r="S310">
            <v>0.51246046382149057</v>
          </cell>
        </row>
        <row r="313">
          <cell r="C313">
            <v>0.64054964656755486</v>
          </cell>
          <cell r="G313">
            <v>0.45930714263632183</v>
          </cell>
          <cell r="H313">
            <v>0.97565437640462604</v>
          </cell>
          <cell r="J313">
            <v>0.33219441795159899</v>
          </cell>
          <cell r="M313">
            <v>59.819765635899138</v>
          </cell>
          <cell r="P313">
            <v>0.66349118279884867</v>
          </cell>
          <cell r="S313">
            <v>0.49735266821725027</v>
          </cell>
        </row>
        <row r="316">
          <cell r="C316">
            <v>0.61747790612871689</v>
          </cell>
          <cell r="G316">
            <v>0.42692619049322034</v>
          </cell>
          <cell r="H316">
            <v>0.94837044307163787</v>
          </cell>
          <cell r="J316">
            <v>0.30770145041110025</v>
          </cell>
          <cell r="M316">
            <v>59.1900698041159</v>
          </cell>
          <cell r="P316">
            <v>0.68073683327266143</v>
          </cell>
          <cell r="S316">
            <v>0.47917107717385365</v>
          </cell>
        </row>
        <row r="319">
          <cell r="C319">
            <v>0.63270300248312572</v>
          </cell>
          <cell r="G319">
            <v>0.39764761782827829</v>
          </cell>
          <cell r="H319">
            <v>0.92521641837680146</v>
          </cell>
          <cell r="J319">
            <v>0.29236223157549657</v>
          </cell>
          <cell r="M319">
            <v>53.733733227315959</v>
          </cell>
          <cell r="P319">
            <v>0.70434331330193412</v>
          </cell>
          <cell r="S319">
            <v>0.44761428520793006</v>
          </cell>
        </row>
        <row r="322">
          <cell r="C322">
            <v>0.61846711585919067</v>
          </cell>
          <cell r="G322">
            <v>0.41254999944448467</v>
          </cell>
          <cell r="H322">
            <v>0.9210345094402631</v>
          </cell>
          <cell r="J322">
            <v>0.29972674523790677</v>
          </cell>
          <cell r="M322">
            <v>54.729559930165607</v>
          </cell>
          <cell r="P322">
            <v>0.66564685652653377</v>
          </cell>
          <cell r="S322">
            <v>0.44976500049233437</v>
          </cell>
        </row>
        <row r="325">
          <cell r="C325">
            <v>0.59665083648666506</v>
          </cell>
          <cell r="G325">
            <v>0.40178095336471287</v>
          </cell>
          <cell r="H325">
            <v>0.91305360180350126</v>
          </cell>
          <cell r="J325">
            <v>0.31369959503885297</v>
          </cell>
          <cell r="M325">
            <v>50.475954964047389</v>
          </cell>
          <cell r="P325">
            <v>0.6647927289016663</v>
          </cell>
          <cell r="S325">
            <v>0.44717464962648967</v>
          </cell>
        </row>
        <row r="328">
          <cell r="C328">
            <v>0.606108017762502</v>
          </cell>
          <cell r="G328">
            <v>0.39974249921739102</v>
          </cell>
          <cell r="H328">
            <v>0.91400696585575736</v>
          </cell>
          <cell r="J328">
            <v>0.31692931403716407</v>
          </cell>
          <cell r="M328">
            <v>47.530371164906818</v>
          </cell>
          <cell r="P328">
            <v>0.64210485219955449</v>
          </cell>
          <cell r="S328">
            <v>0.44979558636744815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ANZ BUY"/>
      <sheetName val="ANZ SELL"/>
      <sheetName val="BSP BUY"/>
      <sheetName val="BSP SELL"/>
      <sheetName val="MBF BUY"/>
      <sheetName val="MBF SELL"/>
      <sheetName val="TDB BUY"/>
      <sheetName val="TDB SELL"/>
      <sheetName val="Database"/>
      <sheetName val="Summary-Daily"/>
      <sheetName val="Summary-Custom"/>
      <sheetName val="MOF_MNTHLY"/>
      <sheetName val="Chart1"/>
      <sheetName val="Chart2"/>
      <sheetName val="Chart3"/>
      <sheetName val="Chart4"/>
      <sheetName val="Chart5"/>
      <sheetName val="Chart6"/>
      <sheetName val="Chart7"/>
    </sheetNames>
    <sheetDataSet>
      <sheetData sheetId="0"/>
      <sheetData sheetId="1"/>
      <sheetData sheetId="2"/>
      <sheetData sheetId="3"/>
      <sheetData sheetId="4"/>
      <sheetData sheetId="5"/>
      <sheetData sheetId="6"/>
      <sheetData sheetId="7"/>
      <sheetData sheetId="8"/>
      <sheetData sheetId="9">
        <row r="9">
          <cell r="EP9">
            <v>0.58865765687348182</v>
          </cell>
          <cell r="EQ9">
            <v>0.41034999970975133</v>
          </cell>
          <cell r="ER9">
            <v>0.98748869089250935</v>
          </cell>
          <cell r="ES9">
            <v>0.32548906360363616</v>
          </cell>
          <cell r="ET9">
            <v>56.472512302785688</v>
          </cell>
          <cell r="EU9">
            <v>0.6360864563354548</v>
          </cell>
          <cell r="EV9">
            <v>0.55616440674740319</v>
          </cell>
        </row>
        <row r="10">
          <cell r="EP10">
            <v>0.58563186110012122</v>
          </cell>
          <cell r="EQ10">
            <v>0.41107381064267384</v>
          </cell>
          <cell r="ER10">
            <v>0.97435693466474149</v>
          </cell>
          <cell r="ES10">
            <v>0.32777091080234166</v>
          </cell>
          <cell r="ET10">
            <v>56.41839807177346</v>
          </cell>
          <cell r="EU10">
            <v>0.64602561378100554</v>
          </cell>
          <cell r="EV10">
            <v>0.54777146237237118</v>
          </cell>
        </row>
        <row r="11">
          <cell r="EP11">
            <v>0.58844815555847041</v>
          </cell>
          <cell r="EQ11">
            <v>0.41516818076643075</v>
          </cell>
          <cell r="ER11">
            <v>0.97394468748208252</v>
          </cell>
          <cell r="ES11">
            <v>0.32881580564108764</v>
          </cell>
          <cell r="ET11">
            <v>57.427504184237407</v>
          </cell>
          <cell r="EU11">
            <v>0.65400687943805336</v>
          </cell>
          <cell r="EV11">
            <v>0.5363133757403401</v>
          </cell>
        </row>
        <row r="12">
          <cell r="EP12">
            <v>0.59402559416881495</v>
          </cell>
          <cell r="EQ12">
            <v>0.41308695589666788</v>
          </cell>
          <cell r="ER12">
            <v>0.96670832970867981</v>
          </cell>
          <cell r="ES12">
            <v>0.32711368777613709</v>
          </cell>
          <cell r="ET12">
            <v>56.476048400436639</v>
          </cell>
          <cell r="EU12">
            <v>0.66238991731422547</v>
          </cell>
          <cell r="EV12">
            <v>0.52387384613233368</v>
          </cell>
        </row>
        <row r="13">
          <cell r="EP13">
            <v>0.59731629689534493</v>
          </cell>
          <cell r="EQ13">
            <v>0.41607500202953818</v>
          </cell>
          <cell r="ER13">
            <v>0.96461421490444788</v>
          </cell>
          <cell r="ES13">
            <v>0.32888500554720562</v>
          </cell>
          <cell r="ET13">
            <v>60.12256180953981</v>
          </cell>
          <cell r="EU13">
            <v>0.66011311610539747</v>
          </cell>
          <cell r="EV13">
            <v>0.51941924081087132</v>
          </cell>
        </row>
        <row r="14">
          <cell r="EP14">
            <v>0.61853461068402182</v>
          </cell>
          <cell r="EQ14">
            <v>0.41561956758602803</v>
          </cell>
          <cell r="ER14">
            <v>0.97394646569265897</v>
          </cell>
          <cell r="ES14">
            <v>0.32759690494184907</v>
          </cell>
          <cell r="ET14">
            <v>61.175727536585704</v>
          </cell>
          <cell r="EU14">
            <v>0.65722774967857023</v>
          </cell>
          <cell r="EV14">
            <v>0.5121741666997689</v>
          </cell>
        </row>
        <row r="15">
          <cell r="EP15">
            <v>0.62445329788959392</v>
          </cell>
          <cell r="EQ15">
            <v>0.43472954582626161</v>
          </cell>
          <cell r="ER15">
            <v>0.97170894372535488</v>
          </cell>
          <cell r="ES15">
            <v>0.3340161743037629</v>
          </cell>
          <cell r="ET15">
            <v>60.164320916840531</v>
          </cell>
          <cell r="EU15">
            <v>0.65914000157868891</v>
          </cell>
          <cell r="EV15">
            <v>0.50704003215739213</v>
          </cell>
        </row>
        <row r="16">
          <cell r="EP16">
            <v>0.6389598169204076</v>
          </cell>
          <cell r="EQ16">
            <v>0.44035499989986421</v>
          </cell>
          <cell r="ER16">
            <v>0.97832424392302797</v>
          </cell>
          <cell r="ES16">
            <v>0.32641819193959232</v>
          </cell>
          <cell r="ET16">
            <v>59.26523482640583</v>
          </cell>
          <cell r="EU16">
            <v>0.66922049715425791</v>
          </cell>
          <cell r="EV16">
            <v>0.49994550314545627</v>
          </cell>
        </row>
        <row r="17">
          <cell r="EP17">
            <v>0.64051700278557977</v>
          </cell>
          <cell r="EQ17">
            <v>0.4587977270901204</v>
          </cell>
          <cell r="ER17">
            <v>0.97570447623729739</v>
          </cell>
          <cell r="ES17">
            <v>0.33189922909844999</v>
          </cell>
          <cell r="ET17">
            <v>59.821748531225964</v>
          </cell>
          <cell r="EU17">
            <v>0.66348230020425669</v>
          </cell>
          <cell r="EV17">
            <v>0.49754584309729671</v>
          </cell>
        </row>
        <row r="18">
          <cell r="EP18">
            <v>0.64325672273419121</v>
          </cell>
          <cell r="EQ18">
            <v>0.46284545407620353</v>
          </cell>
          <cell r="ER18">
            <v>0.97732633804697</v>
          </cell>
          <cell r="ES18">
            <v>0.33416348343617996</v>
          </cell>
          <cell r="ET18">
            <v>59.618656747991373</v>
          </cell>
          <cell r="EU18">
            <v>0.65550206874500616</v>
          </cell>
          <cell r="EV18">
            <v>0.4988821712981571</v>
          </cell>
        </row>
        <row r="19">
          <cell r="EP19">
            <v>0.62423540683322487</v>
          </cell>
          <cell r="EQ19">
            <v>0.44367142870937082</v>
          </cell>
          <cell r="ER19">
            <v>0.96430113850281729</v>
          </cell>
          <cell r="ES19">
            <v>0.32055466727040927</v>
          </cell>
          <cell r="ET19">
            <v>59.693051627119772</v>
          </cell>
          <cell r="EU19">
            <v>0.6662290907049937</v>
          </cell>
          <cell r="EV19">
            <v>0.49537091034139913</v>
          </cell>
        </row>
        <row r="20">
          <cell r="EP20">
            <v>0.61782567157889867</v>
          </cell>
          <cell r="EQ20">
            <v>0.42703636381626126</v>
          </cell>
          <cell r="ER20">
            <v>0.9484655650276127</v>
          </cell>
          <cell r="ES20">
            <v>0.30799529626044364</v>
          </cell>
          <cell r="ET20">
            <v>59.22621634512236</v>
          </cell>
          <cell r="EU20">
            <v>0.68046069337671455</v>
          </cell>
          <cell r="EV20">
            <v>0.47933150850462203</v>
          </cell>
        </row>
        <row r="21">
          <cell r="EP21">
            <v>0.62309502176883114</v>
          </cell>
          <cell r="EQ21">
            <v>0.42260869551223257</v>
          </cell>
          <cell r="ER21">
            <v>0.94322558825948943</v>
          </cell>
          <cell r="ES21">
            <v>0.29871105345504873</v>
          </cell>
          <cell r="ET21">
            <v>57.174239704961366</v>
          </cell>
          <cell r="EU21">
            <v>0.69538154814128605</v>
          </cell>
          <cell r="EV21">
            <v>0.46455689940763562</v>
          </cell>
        </row>
        <row r="22">
          <cell r="EP22">
            <v>0.62528893507246008</v>
          </cell>
          <cell r="EQ22">
            <v>0.411680951214972</v>
          </cell>
          <cell r="ER22">
            <v>0.93717499663019932</v>
          </cell>
          <cell r="ES22">
            <v>0.29400468866030377</v>
          </cell>
          <cell r="ET22">
            <v>56.463733178420291</v>
          </cell>
          <cell r="EU22">
            <v>0.69712067362745378</v>
          </cell>
          <cell r="EV22">
            <v>0.45858308720210228</v>
          </cell>
        </row>
        <row r="23">
          <cell r="EP23">
            <v>0.63240592091372527</v>
          </cell>
          <cell r="EQ23">
            <v>0.39764318107204005</v>
          </cell>
          <cell r="ER23">
            <v>0.92516253569342899</v>
          </cell>
          <cell r="ES23">
            <v>0.29239275125048381</v>
          </cell>
          <cell r="ET23">
            <v>53.746504730335317</v>
          </cell>
          <cell r="EU23">
            <v>0.70430201792500224</v>
          </cell>
          <cell r="EV23">
            <v>0.4476681812243028</v>
          </cell>
        </row>
        <row r="24">
          <cell r="EP24">
            <v>0.62642827566172488</v>
          </cell>
          <cell r="EQ24">
            <v>0.40241818177212368</v>
          </cell>
          <cell r="ER24">
            <v>0.92301309887119087</v>
          </cell>
          <cell r="ES24">
            <v>0.29535314235106269</v>
          </cell>
          <cell r="ET24">
            <v>54.340904712552238</v>
          </cell>
          <cell r="EU24">
            <v>0.67593537869475551</v>
          </cell>
          <cell r="EV24">
            <v>0.452595750720236</v>
          </cell>
        </row>
        <row r="25">
          <cell r="EP25">
            <v>0.62516868789625335</v>
          </cell>
          <cell r="EQ25">
            <v>0.41650952380952377</v>
          </cell>
          <cell r="ER25">
            <v>0.926257786810879</v>
          </cell>
          <cell r="ES25">
            <v>0.31765802002078208</v>
          </cell>
          <cell r="ET25">
            <v>54.863989442557816</v>
          </cell>
          <cell r="EU25">
            <v>0.6803567956007881</v>
          </cell>
          <cell r="EV25">
            <v>0.44826228230573889</v>
          </cell>
        </row>
        <row r="26">
          <cell r="EP26">
            <v>0.61826857844544858</v>
          </cell>
          <cell r="EQ26">
            <v>0.41241086956521739</v>
          </cell>
          <cell r="ER26">
            <v>0.92105646486008608</v>
          </cell>
          <cell r="ES26">
            <v>0.29986081189194452</v>
          </cell>
          <cell r="ET26">
            <v>54.716934009876596</v>
          </cell>
          <cell r="EU26">
            <v>0.66548625151236951</v>
          </cell>
          <cell r="EV26">
            <v>0.44983478260869558</v>
          </cell>
        </row>
        <row r="27">
          <cell r="EP27">
            <v>0.62898838675564772</v>
          </cell>
          <cell r="EQ27">
            <v>0.40654761904761905</v>
          </cell>
          <cell r="ER27">
            <v>0.91821510113771243</v>
          </cell>
          <cell r="ES27">
            <v>0.30674620175643591</v>
          </cell>
          <cell r="ET27">
            <v>52.414314243754816</v>
          </cell>
          <cell r="EU27">
            <v>0.67419915427541399</v>
          </cell>
          <cell r="EV27">
            <v>0.4428428571428572</v>
          </cell>
        </row>
        <row r="28">
          <cell r="EP28">
            <v>0.61882131271287277</v>
          </cell>
          <cell r="EQ28">
            <v>0.39769642857142856</v>
          </cell>
          <cell r="ER28">
            <v>0.91004641687115018</v>
          </cell>
          <cell r="ES28">
            <v>0.30862324816304121</v>
          </cell>
          <cell r="ET28">
            <v>50.92873619484687</v>
          </cell>
          <cell r="EU28">
            <v>0.66714754355829642</v>
          </cell>
          <cell r="EV28">
            <v>0.44232066382918345</v>
          </cell>
        </row>
        <row r="29">
          <cell r="EP29">
            <v>0.59654097849543875</v>
          </cell>
          <cell r="EQ29">
            <v>0.40156086956521742</v>
          </cell>
          <cell r="ER29">
            <v>0.91252355969715171</v>
          </cell>
          <cell r="ES29">
            <v>0.31394698388121273</v>
          </cell>
          <cell r="ET29">
            <v>50.454165426057401</v>
          </cell>
          <cell r="EU29">
            <v>0.66489700201567925</v>
          </cell>
          <cell r="EV29">
            <v>0.44729959114998935</v>
          </cell>
        </row>
        <row r="30">
          <cell r="EP30">
            <v>0.58863394772537936</v>
          </cell>
          <cell r="EQ30">
            <v>0.39783809523809516</v>
          </cell>
          <cell r="ER30">
            <v>0.90545992231628014</v>
          </cell>
          <cell r="ES30">
            <v>0.31572199825096592</v>
          </cell>
          <cell r="ET30">
            <v>49.528438549676608</v>
          </cell>
          <cell r="EU30">
            <v>0.65643811390351225</v>
          </cell>
          <cell r="EV30">
            <v>0.45193853437459597</v>
          </cell>
        </row>
        <row r="31">
          <cell r="EP31">
            <v>0.6083661075224005</v>
          </cell>
          <cell r="EQ31">
            <v>0.39406136363636363</v>
          </cell>
          <cell r="ER31">
            <v>0.91126090043306851</v>
          </cell>
          <cell r="ES31">
            <v>0.30710277127674368</v>
          </cell>
          <cell r="ET31">
            <v>47.781582181588412</v>
          </cell>
          <cell r="EU31">
            <v>0.65711542484103624</v>
          </cell>
          <cell r="EV31">
            <v>0.44660959776186498</v>
          </cell>
        </row>
        <row r="32">
          <cell r="EP32">
            <v>0.60682731961364622</v>
          </cell>
          <cell r="EQ32">
            <v>0.39956136363636363</v>
          </cell>
          <cell r="ER32">
            <v>0.91388163748967832</v>
          </cell>
          <cell r="ES32">
            <v>0.31610063089482454</v>
          </cell>
          <cell r="ET32">
            <v>47.532846927286307</v>
          </cell>
          <cell r="EU32">
            <v>0.64222864659053303</v>
          </cell>
          <cell r="EV32">
            <v>0.44971491338914843</v>
          </cell>
        </row>
        <row r="33">
          <cell r="EP33">
            <v>0.60222486214733562</v>
          </cell>
          <cell r="EQ33">
            <v>0.40948571428571418</v>
          </cell>
          <cell r="ER33">
            <v>0.91503409603293928</v>
          </cell>
          <cell r="ES33">
            <v>0.34476398826000776</v>
          </cell>
          <cell r="ET33">
            <v>47.243481975392299</v>
          </cell>
          <cell r="EU33">
            <v>0.63839358819405567</v>
          </cell>
          <cell r="EV33">
            <v>0.45387565262464796</v>
          </cell>
        </row>
        <row r="34">
          <cell r="EP34">
            <v>0.59671791235592953</v>
          </cell>
          <cell r="EQ34">
            <v>0.40537173913043484</v>
          </cell>
          <cell r="ER34">
            <v>0.90871735979844648</v>
          </cell>
          <cell r="ES34">
            <v>0.34691003024927969</v>
          </cell>
          <cell r="ET34">
            <v>46.081721761467939</v>
          </cell>
          <cell r="EU34">
            <v>0.63171317749051392</v>
          </cell>
          <cell r="EV34">
            <v>0.455458673315702</v>
          </cell>
        </row>
        <row r="35">
          <cell r="EP35">
            <v>0.60450242716922897</v>
          </cell>
          <cell r="EQ35">
            <v>0.40804545454545466</v>
          </cell>
          <cell r="ER35">
            <v>0.91990992856357079</v>
          </cell>
          <cell r="ES35">
            <v>0.34803728829365954</v>
          </cell>
          <cell r="ET35">
            <v>46.726285202656932</v>
          </cell>
          <cell r="EU35">
            <v>0.62822569963485142</v>
          </cell>
          <cell r="EV35">
            <v>0.45880240356652907</v>
          </cell>
        </row>
        <row r="36">
          <cell r="EP36">
            <v>0.5997390023057575</v>
          </cell>
          <cell r="EQ36">
            <v>0.41304047619047618</v>
          </cell>
          <cell r="ER36">
            <v>0.92089080326535622</v>
          </cell>
          <cell r="ES36">
            <v>0.36992624954336967</v>
          </cell>
          <cell r="ET36">
            <v>47.347667289205617</v>
          </cell>
          <cell r="EU36">
            <v>0.63920485057370291</v>
          </cell>
          <cell r="EV36">
            <v>0.45710582489296375</v>
          </cell>
        </row>
        <row r="37">
          <cell r="EP37">
            <v>0.60270578053686585</v>
          </cell>
          <cell r="EQ37">
            <v>0.41964166666666664</v>
          </cell>
          <cell r="ER37">
            <v>0.92153094056412821</v>
          </cell>
          <cell r="ES37">
            <v>0.36519972897968095</v>
          </cell>
          <cell r="ET37">
            <v>49.230085775168824</v>
          </cell>
          <cell r="EU37">
            <v>0.63672679485268868</v>
          </cell>
          <cell r="EV37">
            <v>0.45397240844520886</v>
          </cell>
        </row>
        <row r="38">
          <cell r="EP38">
            <v>0.61034575232204591</v>
          </cell>
          <cell r="EQ38">
            <v>0.42465000000000003</v>
          </cell>
          <cell r="ER38">
            <v>0.92704228766097485</v>
          </cell>
          <cell r="ES38">
            <v>0.35899225542254731</v>
          </cell>
          <cell r="ET38">
            <v>52.123653342494705</v>
          </cell>
          <cell r="EU38">
            <v>0.63842962673079984</v>
          </cell>
          <cell r="EV38">
            <v>0.44915081181081346</v>
          </cell>
        </row>
        <row r="39">
          <cell r="EP39">
            <v>0.60295231039519093</v>
          </cell>
          <cell r="EQ39">
            <v>0.42201428571428584</v>
          </cell>
          <cell r="ER39">
            <v>0.92207780635506731</v>
          </cell>
          <cell r="ES39">
            <v>0.3644609931708957</v>
          </cell>
          <cell r="ET39">
            <v>51.717384773825152</v>
          </cell>
          <cell r="EU39">
            <v>0.63245912986015951</v>
          </cell>
          <cell r="EV39">
            <v>0.44966007350179749</v>
          </cell>
        </row>
        <row r="40">
          <cell r="EP40">
            <v>0.59398775171285512</v>
          </cell>
          <cell r="EQ40">
            <v>0.42619749999999995</v>
          </cell>
          <cell r="ER40">
            <v>0.92125708124591521</v>
          </cell>
          <cell r="ES40">
            <v>0.36373812432132374</v>
          </cell>
          <cell r="ET40">
            <v>51.524497102850148</v>
          </cell>
          <cell r="EU40">
            <v>0.6300908272613287</v>
          </cell>
          <cell r="EV40">
            <v>0.45531966559957499</v>
          </cell>
        </row>
        <row r="41">
          <cell r="EP41">
            <v>0.5887548200093059</v>
          </cell>
          <cell r="EQ41">
            <v>0.41919772727272719</v>
          </cell>
          <cell r="ER41">
            <v>0.91537376474540555</v>
          </cell>
          <cell r="ES41">
            <v>0.3635138944196587</v>
          </cell>
          <cell r="ET41">
            <v>50.829196789760068</v>
          </cell>
          <cell r="EU41">
            <v>0.64165523782142297</v>
          </cell>
          <cell r="EV41">
            <v>0.44919926495177298</v>
          </cell>
        </row>
        <row r="42">
          <cell r="EP42">
            <v>0.59137157848290112</v>
          </cell>
          <cell r="EQ42">
            <v>0.41552941176470581</v>
          </cell>
          <cell r="ER42">
            <v>0.91276465033449128</v>
          </cell>
          <cell r="ES42">
            <v>0.35279125309210213</v>
          </cell>
          <cell r="ET42">
            <v>49.189391228745265</v>
          </cell>
          <cell r="EU42">
            <v>0.64041515191956411</v>
          </cell>
          <cell r="EV42">
            <v>0.44619061859273756</v>
          </cell>
        </row>
        <row r="43">
          <cell r="EP43">
            <v>0.59561132244708503</v>
          </cell>
          <cell r="EQ43">
            <v>0.4009897633077642</v>
          </cell>
          <cell r="ER43">
            <v>0.90335579001980426</v>
          </cell>
          <cell r="ES43">
            <v>0.34265793009823908</v>
          </cell>
          <cell r="ET43">
            <v>49.722116863348617</v>
          </cell>
          <cell r="EU43">
            <v>0.63956248941495686</v>
          </cell>
          <cell r="EV43">
            <v>0.4434176750255166</v>
          </cell>
        </row>
        <row r="44">
          <cell r="EP44">
            <v>0.59697955603049335</v>
          </cell>
          <cell r="EQ44">
            <v>0.40175594423418315</v>
          </cell>
          <cell r="ER44">
            <v>0.9055390047213473</v>
          </cell>
          <cell r="ES44">
            <v>0.35216550673098551</v>
          </cell>
          <cell r="ET44">
            <v>50.012852248141513</v>
          </cell>
          <cell r="EU44">
            <v>0.62579875144157293</v>
          </cell>
          <cell r="EV44">
            <v>0.4514845554363533</v>
          </cell>
        </row>
        <row r="45">
          <cell r="EP45">
            <v>0.5894030529918487</v>
          </cell>
          <cell r="EQ45">
            <v>0.39891651357940205</v>
          </cell>
          <cell r="ER45">
            <v>0.90989829109818499</v>
          </cell>
          <cell r="ES45">
            <v>0.35341150747334132</v>
          </cell>
          <cell r="ET45">
            <v>51.638264183851014</v>
          </cell>
          <cell r="EU45">
            <v>0.62582252491650248</v>
          </cell>
          <cell r="EV45">
            <v>0.45991483674016942</v>
          </cell>
        </row>
        <row r="46">
          <cell r="EP46">
            <v>0.58473084018752441</v>
          </cell>
          <cell r="EQ46">
            <v>0.39185353008433349</v>
          </cell>
          <cell r="ER46">
            <v>0.91056224692827836</v>
          </cell>
          <cell r="ES46">
            <v>0.35664497987146399</v>
          </cell>
          <cell r="ET46">
            <v>50.799836426789319</v>
          </cell>
          <cell r="EU46">
            <v>0.63395642474031655</v>
          </cell>
          <cell r="EV46">
            <v>0.46336627486877746</v>
          </cell>
        </row>
        <row r="47">
          <cell r="EP47">
            <v>0.57986545163759096</v>
          </cell>
          <cell r="EQ47">
            <v>0.38844516506632909</v>
          </cell>
          <cell r="ER47">
            <v>0.9108159279013931</v>
          </cell>
          <cell r="ES47">
            <v>0.34809998440663403</v>
          </cell>
          <cell r="ET47">
            <v>51.146983369322797</v>
          </cell>
          <cell r="EU47">
            <v>0.63915151304813367</v>
          </cell>
          <cell r="EV47">
            <v>0.46252957235546788</v>
          </cell>
        </row>
        <row r="48">
          <cell r="EP48">
            <v>0.58409512925218487</v>
          </cell>
          <cell r="EQ48">
            <v>0.38745909615503965</v>
          </cell>
          <cell r="ER48">
            <v>0.91061507587930557</v>
          </cell>
          <cell r="ES48">
            <v>0.34451675082550864</v>
          </cell>
          <cell r="ET48">
            <v>51.424376631604964</v>
          </cell>
          <cell r="EU48">
            <v>0.64671311851214641</v>
          </cell>
          <cell r="EV48">
            <v>0.45596821083797501</v>
          </cell>
        </row>
        <row r="49">
          <cell r="EP49">
            <v>0.58844425679083523</v>
          </cell>
          <cell r="EQ49">
            <v>0.38263407715263992</v>
          </cell>
          <cell r="ER49">
            <v>0.90534172323152706</v>
          </cell>
          <cell r="ES49">
            <v>0.33932708652320387</v>
          </cell>
          <cell r="ET49">
            <v>50.648952873520379</v>
          </cell>
          <cell r="EU49">
            <v>0.65312286115369766</v>
          </cell>
          <cell r="EV49">
            <v>0.44944364664947994</v>
          </cell>
        </row>
        <row r="50">
          <cell r="EP50">
            <v>0.58836211763688029</v>
          </cell>
          <cell r="EQ50">
            <v>0.37965493626958285</v>
          </cell>
          <cell r="ER50">
            <v>0.90335716587015591</v>
          </cell>
          <cell r="ES50">
            <v>0.33480380887175837</v>
          </cell>
          <cell r="ET50">
            <v>50.694749661728061</v>
          </cell>
          <cell r="EU50">
            <v>0.64694553407019184</v>
          </cell>
          <cell r="EV50">
            <v>0.4499197360725648</v>
          </cell>
        </row>
        <row r="51">
          <cell r="EP51">
            <v>0.57642884994640364</v>
          </cell>
          <cell r="EQ51">
            <v>0.37596023421833458</v>
          </cell>
          <cell r="ER51">
            <v>0.90402424095839562</v>
          </cell>
          <cell r="ES51">
            <v>0.33169885528361642</v>
          </cell>
          <cell r="ET51">
            <v>50.834567874038861</v>
          </cell>
          <cell r="EU51">
            <v>0.63273327212092567</v>
          </cell>
          <cell r="EV51">
            <v>0.45895497329665652</v>
          </cell>
        </row>
        <row r="52">
          <cell r="EP52">
            <v>0.57910339920950948</v>
          </cell>
          <cell r="EQ52">
            <v>0.37201536966739301</v>
          </cell>
          <cell r="ER52">
            <v>0.90559878329420118</v>
          </cell>
          <cell r="ES52">
            <v>0.32833672737477881</v>
          </cell>
          <cell r="ET52">
            <v>49.649811114608177</v>
          </cell>
          <cell r="EU52">
            <v>0.62951705408893888</v>
          </cell>
          <cell r="EV52">
            <v>0.46034185981197184</v>
          </cell>
        </row>
        <row r="53">
          <cell r="EP53">
            <v>0.58775327960308155</v>
          </cell>
          <cell r="EQ53">
            <v>0.37019957460284736</v>
          </cell>
          <cell r="ER53">
            <v>0.90526698439435282</v>
          </cell>
          <cell r="ES53">
            <v>0.32670426380036849</v>
          </cell>
          <cell r="ET53">
            <v>48.421015188828733</v>
          </cell>
          <cell r="EU53">
            <v>0.63027558157907193</v>
          </cell>
          <cell r="EV53">
            <v>0.45742816239586698</v>
          </cell>
        </row>
        <row r="54">
          <cell r="EP54">
            <v>0.591678442332919</v>
          </cell>
          <cell r="EQ54">
            <v>0.37070092263296922</v>
          </cell>
          <cell r="ER54">
            <v>0.90521372743367357</v>
          </cell>
          <cell r="ES54">
            <v>0.32283423688527529</v>
          </cell>
          <cell r="ET54">
            <v>48.928444187738762</v>
          </cell>
          <cell r="EU54">
            <v>0.62835365203609828</v>
          </cell>
          <cell r="EV54">
            <v>0.45620877847285679</v>
          </cell>
        </row>
        <row r="55">
          <cell r="EP55">
            <v>0.59343698683773993</v>
          </cell>
          <cell r="EQ55">
            <v>0.37761417039189715</v>
          </cell>
          <cell r="ER55">
            <v>0.90003422470456507</v>
          </cell>
          <cell r="ES55">
            <v>0.33109733748411152</v>
          </cell>
          <cell r="ET55">
            <v>49.007914808509142</v>
          </cell>
          <cell r="EU55">
            <v>0.64356525665221032</v>
          </cell>
          <cell r="EV55">
            <v>0.4475997486526313</v>
          </cell>
        </row>
        <row r="56">
          <cell r="EP56">
            <v>0.59372140998982981</v>
          </cell>
          <cell r="EQ56">
            <v>0.38113837538695183</v>
          </cell>
          <cell r="ER56">
            <v>0.89401874758434929</v>
          </cell>
          <cell r="ES56">
            <v>0.33463181118960444</v>
          </cell>
          <cell r="ET56">
            <v>48.947165359288832</v>
          </cell>
          <cell r="EU56">
            <v>0.64158887154401323</v>
          </cell>
          <cell r="EV56">
            <v>0.44588311569302358</v>
          </cell>
        </row>
        <row r="57">
          <cell r="EP57">
            <v>0.59410718057084555</v>
          </cell>
          <cell r="EQ57">
            <v>0.37652352529768701</v>
          </cell>
          <cell r="ER57">
            <v>0.88752655644900236</v>
          </cell>
          <cell r="ES57">
            <v>0.33379082243769431</v>
          </cell>
          <cell r="ET57">
            <v>49.026331268097906</v>
          </cell>
          <cell r="EU57">
            <v>0.64915940591122367</v>
          </cell>
          <cell r="EV57">
            <v>0.44098886013969213</v>
          </cell>
        </row>
        <row r="58">
          <cell r="EP58">
            <v>0.5970830212397934</v>
          </cell>
          <cell r="EQ58">
            <v>0.37928011970561454</v>
          </cell>
          <cell r="ER58">
            <v>0.88841081932116706</v>
          </cell>
          <cell r="ES58">
            <v>0.33982243590648897</v>
          </cell>
          <cell r="ET58">
            <v>48.640233148835954</v>
          </cell>
          <cell r="EU58">
            <v>0.65703205178483459</v>
          </cell>
          <cell r="EV58">
            <v>0.43904290399041207</v>
          </cell>
        </row>
        <row r="59">
          <cell r="EP59">
            <v>0.60525398390609098</v>
          </cell>
          <cell r="EQ59">
            <v>0.37398390913317248</v>
          </cell>
          <cell r="ER59">
            <v>0.88918001684671355</v>
          </cell>
          <cell r="ES59">
            <v>0.3339503111458082</v>
          </cell>
          <cell r="ET59">
            <v>48.798626685596048</v>
          </cell>
          <cell r="EU59">
            <v>0.66188430433481238</v>
          </cell>
          <cell r="EV59">
            <v>0.43710208113324428</v>
          </cell>
        </row>
        <row r="60">
          <cell r="EP60">
            <v>0.61312862144606073</v>
          </cell>
          <cell r="EQ60">
            <v>0.37949454997855947</v>
          </cell>
          <cell r="ER60">
            <v>0.89325096565575623</v>
          </cell>
          <cell r="ES60">
            <v>0.33484346907943185</v>
          </cell>
          <cell r="ET60">
            <v>49.206282606987727</v>
          </cell>
          <cell r="EU60">
            <v>0.66841360486259338</v>
          </cell>
          <cell r="EV60">
            <v>0.437217773069635</v>
          </cell>
        </row>
        <row r="61">
          <cell r="EP61">
            <v>0.60970026979785541</v>
          </cell>
          <cell r="EQ61">
            <v>0.38867360237022264</v>
          </cell>
          <cell r="ER61">
            <v>0.8977584490176117</v>
          </cell>
          <cell r="ES61">
            <v>0.34238049509166502</v>
          </cell>
          <cell r="ET61">
            <v>50.042589301919257</v>
          </cell>
          <cell r="EU61">
            <v>0.65331418948309661</v>
          </cell>
          <cell r="EV61">
            <v>0.44266052827135444</v>
          </cell>
        </row>
        <row r="62">
          <cell r="EP62">
            <v>0.61537645856208922</v>
          </cell>
          <cell r="EQ62">
            <v>0.38940813869467822</v>
          </cell>
          <cell r="ER62">
            <v>0.89970376600113333</v>
          </cell>
          <cell r="ES62">
            <v>0.34934065517338531</v>
          </cell>
          <cell r="ET62">
            <v>49.847987865381626</v>
          </cell>
          <cell r="EU62">
            <v>0.64795839670136113</v>
          </cell>
          <cell r="EV62">
            <v>0.44355191776349956</v>
          </cell>
        </row>
        <row r="63">
          <cell r="EP63">
            <v>0.61711507384853581</v>
          </cell>
          <cell r="EQ63">
            <v>0.38643258011086074</v>
          </cell>
          <cell r="ER63">
            <v>0.89822695285906851</v>
          </cell>
          <cell r="ES63">
            <v>0.3421082218032469</v>
          </cell>
          <cell r="ET63">
            <v>48.163376167607026</v>
          </cell>
          <cell r="EU63">
            <v>0.65196962851538176</v>
          </cell>
          <cell r="EV63">
            <v>0.44221933928522961</v>
          </cell>
        </row>
        <row r="64">
          <cell r="EP64">
            <v>0.61827189863791909</v>
          </cell>
          <cell r="EQ64">
            <v>0.38976029389673239</v>
          </cell>
          <cell r="ER64">
            <v>0.89921705833506349</v>
          </cell>
          <cell r="ES64">
            <v>0.3397490184130969</v>
          </cell>
          <cell r="ET64">
            <v>48.830349260302413</v>
          </cell>
          <cell r="EU64">
            <v>0.64738325418350018</v>
          </cell>
          <cell r="EV64">
            <v>0.44312322481829558</v>
          </cell>
        </row>
        <row r="65">
          <cell r="EP65">
            <v>0.62311277840077162</v>
          </cell>
          <cell r="EQ65">
            <v>0.39076459201072244</v>
          </cell>
          <cell r="ER65">
            <v>0.89945542099342324</v>
          </cell>
          <cell r="ES65">
            <v>0.33487105453836186</v>
          </cell>
          <cell r="ET65">
            <v>49.088218423677766</v>
          </cell>
          <cell r="EU65">
            <v>0.64670734915502126</v>
          </cell>
          <cell r="EV65">
            <v>0.44248083577227554</v>
          </cell>
        </row>
        <row r="66">
          <cell r="EP66">
            <v>0.61826468723542438</v>
          </cell>
          <cell r="EQ66">
            <v>0.39204347530679839</v>
          </cell>
          <cell r="ER66">
            <v>0.89598540841333907</v>
          </cell>
          <cell r="ES66">
            <v>0.33754004540649118</v>
          </cell>
          <cell r="ET66">
            <v>49.215887239376357</v>
          </cell>
          <cell r="EU66">
            <v>0.65438965833716656</v>
          </cell>
          <cell r="EV66">
            <v>0.44116077549029009</v>
          </cell>
        </row>
        <row r="67">
          <cell r="EP67">
            <v>0.62712420983822703</v>
          </cell>
          <cell r="EQ67">
            <v>0.38943518216235967</v>
          </cell>
          <cell r="ER67">
            <v>0.89490655812736453</v>
          </cell>
          <cell r="ES67">
            <v>0.33872627997077315</v>
          </cell>
          <cell r="ET67">
            <v>47.993420231508779</v>
          </cell>
          <cell r="EU67">
            <v>0.6643842167936963</v>
          </cell>
          <cell r="EV67">
            <v>0.43678583793891568</v>
          </cell>
        </row>
        <row r="68">
          <cell r="EP68">
            <v>0.6282467485765304</v>
          </cell>
          <cell r="EQ68">
            <v>0.38630073069361481</v>
          </cell>
          <cell r="ER68">
            <v>0.89567582971748672</v>
          </cell>
          <cell r="ES68">
            <v>0.34386291445021583</v>
          </cell>
          <cell r="ET68">
            <v>47.164929648205941</v>
          </cell>
          <cell r="EU68">
            <v>0.66206158364677004</v>
          </cell>
          <cell r="EV68">
            <v>0.43738688870469256</v>
          </cell>
        </row>
        <row r="69">
          <cell r="EP69">
            <v>0.62717504103244981</v>
          </cell>
          <cell r="EQ69">
            <v>0.39033395522457592</v>
          </cell>
          <cell r="ER69">
            <v>0.89597463827002066</v>
          </cell>
          <cell r="ES69">
            <v>0.35073689482419412</v>
          </cell>
          <cell r="ET69">
            <v>47.425827537063519</v>
          </cell>
          <cell r="EU69">
            <v>0.65617900485784564</v>
          </cell>
          <cell r="EV69">
            <v>0.43919478492818859</v>
          </cell>
        </row>
        <row r="70">
          <cell r="EP70">
            <v>0.63707186505044355</v>
          </cell>
          <cell r="EQ70">
            <v>0.3876899190116182</v>
          </cell>
          <cell r="ER70">
            <v>0.89201291537309035</v>
          </cell>
          <cell r="ES70">
            <v>0.35475971940707346</v>
          </cell>
          <cell r="ET70">
            <v>45.879167076219055</v>
          </cell>
          <cell r="EU70">
            <v>0.67056478782459183</v>
          </cell>
          <cell r="EV70">
            <v>0.43253918312992695</v>
          </cell>
        </row>
        <row r="71">
          <cell r="EP71">
            <v>0.63226666725531377</v>
          </cell>
          <cell r="EQ71">
            <v>0.39099593323135456</v>
          </cell>
          <cell r="ER71">
            <v>0.89041038096980973</v>
          </cell>
          <cell r="ES71">
            <v>0.34838059129341847</v>
          </cell>
          <cell r="ET71">
            <v>46.15757843575804</v>
          </cell>
          <cell r="EU71">
            <v>0.67865871507898923</v>
          </cell>
          <cell r="EV71">
            <v>0.43120256970495147</v>
          </cell>
        </row>
        <row r="72">
          <cell r="EP72">
            <v>0.63251269970701074</v>
          </cell>
          <cell r="EQ72">
            <v>0.38903390608636246</v>
          </cell>
          <cell r="ER72">
            <v>0.88960002666084681</v>
          </cell>
          <cell r="ES72">
            <v>0.34002919310527091</v>
          </cell>
          <cell r="ET72">
            <v>46.469573513581309</v>
          </cell>
          <cell r="EU72">
            <v>0.67932282027758284</v>
          </cell>
          <cell r="EV72">
            <v>0.43060730945045639</v>
          </cell>
        </row>
        <row r="73">
          <cell r="EP73">
            <v>0.63020659547300351</v>
          </cell>
          <cell r="EQ73">
            <v>0.38962855590754292</v>
          </cell>
          <cell r="ER73">
            <v>0.89108999775161191</v>
          </cell>
          <cell r="ES73">
            <v>0.33392509915194007</v>
          </cell>
          <cell r="ET73">
            <v>46.894772726462186</v>
          </cell>
          <cell r="EU73">
            <v>0.67398693318542113</v>
          </cell>
          <cell r="EV73">
            <v>0.43163891551161654</v>
          </cell>
        </row>
        <row r="74">
          <cell r="EP74">
            <v>0.6309289403293179</v>
          </cell>
          <cell r="EQ74">
            <v>0.39054039514574707</v>
          </cell>
          <cell r="ER74">
            <v>0.89389386096624357</v>
          </cell>
          <cell r="ES74">
            <v>0.33068517190617308</v>
          </cell>
          <cell r="ET74">
            <v>47.349521336741695</v>
          </cell>
          <cell r="EU74">
            <v>0.65964478798643866</v>
          </cell>
          <cell r="EV74">
            <v>0.43488018746969709</v>
          </cell>
        </row>
        <row r="75">
          <cell r="EP75">
            <v>0.63269308559097426</v>
          </cell>
          <cell r="EQ75">
            <v>0.39112089628090557</v>
          </cell>
          <cell r="ER75">
            <v>0.8986974299410313</v>
          </cell>
          <cell r="ES75">
            <v>0.33190268550706842</v>
          </cell>
          <cell r="ET75">
            <v>47.487636010856797</v>
          </cell>
          <cell r="EU75">
            <v>0.65759316342332452</v>
          </cell>
          <cell r="EV75">
            <v>0.43543483616552103</v>
          </cell>
        </row>
        <row r="76">
          <cell r="EP76">
            <v>0.64533647404607586</v>
          </cell>
          <cell r="EQ76">
            <v>0.39487597241528205</v>
          </cell>
          <cell r="ER76">
            <v>0.89718556649643788</v>
          </cell>
          <cell r="ES76">
            <v>0.33184481493623702</v>
          </cell>
          <cell r="ET76">
            <v>47.416954456996947</v>
          </cell>
          <cell r="EU76">
            <v>0.67350352498127142</v>
          </cell>
          <cell r="EV76">
            <v>0.43186251557418043</v>
          </cell>
        </row>
        <row r="77">
          <cell r="EP77">
            <v>0.68384539916466336</v>
          </cell>
          <cell r="EQ77">
            <v>0.38425632304995899</v>
          </cell>
          <cell r="ER77">
            <v>0.91081670517020286</v>
          </cell>
          <cell r="ES77">
            <v>0.34358596099599353</v>
          </cell>
          <cell r="ET77">
            <v>45.749930324194246</v>
          </cell>
          <cell r="EU77">
            <v>0.70356240568423101</v>
          </cell>
          <cell r="EV77">
            <v>0.42618373133753218</v>
          </cell>
        </row>
        <row r="78">
          <cell r="EP78">
            <v>0.67976112676996525</v>
          </cell>
          <cell r="EQ78">
            <v>0.39351529924026218</v>
          </cell>
          <cell r="ER78">
            <v>0.92371656936651469</v>
          </cell>
          <cell r="ES78">
            <v>0.3445071295892651</v>
          </cell>
          <cell r="ET78">
            <v>46.071205138833179</v>
          </cell>
          <cell r="EU78">
            <v>0.71340154794850652</v>
          </cell>
          <cell r="EV78">
            <v>0.42892812413500497</v>
          </cell>
        </row>
        <row r="79">
          <cell r="EP79">
            <v>0.66353037822165584</v>
          </cell>
          <cell r="EQ79">
            <v>0.39663113521451521</v>
          </cell>
          <cell r="ER79">
            <v>0.92036069212846072</v>
          </cell>
          <cell r="ES79">
            <v>0.35106189501714707</v>
          </cell>
          <cell r="ET79">
            <v>46.342014693323229</v>
          </cell>
          <cell r="EU79">
            <v>0.710807368448377</v>
          </cell>
          <cell r="EV79">
            <v>0.43335026074056088</v>
          </cell>
        </row>
        <row r="80">
          <cell r="EP80">
            <v>0.63800544488782607</v>
          </cell>
          <cell r="EQ80">
            <v>0.39041118898993088</v>
          </cell>
          <cell r="ER80">
            <v>0.91553888429381403</v>
          </cell>
          <cell r="ES80">
            <v>0.35067917148837691</v>
          </cell>
          <cell r="ET80">
            <v>47.228241602066412</v>
          </cell>
          <cell r="EU80">
            <v>0.6835246520403585</v>
          </cell>
          <cell r="EV80">
            <v>0.44035113790978014</v>
          </cell>
        </row>
        <row r="81">
          <cell r="EP81">
            <v>0.62363776334522691</v>
          </cell>
          <cell r="EQ81">
            <v>0.38260524291862447</v>
          </cell>
          <cell r="ER81">
            <v>0.90899136443199591</v>
          </cell>
          <cell r="ES81">
            <v>0.34576754690915412</v>
          </cell>
          <cell r="ET81">
            <v>46.787638939599724</v>
          </cell>
          <cell r="EU81">
            <v>0.666181058044643</v>
          </cell>
          <cell r="EV81">
            <v>0.4390122453925171</v>
          </cell>
        </row>
        <row r="82">
          <cell r="EP82">
            <v>0.60858633111896465</v>
          </cell>
          <cell r="EQ82">
            <v>0.37014445196693951</v>
          </cell>
          <cell r="ER82">
            <v>0.90283704866053871</v>
          </cell>
          <cell r="ES82">
            <v>0.33319316353220013</v>
          </cell>
          <cell r="ET82">
            <v>46.398248059289436</v>
          </cell>
          <cell r="EU82">
            <v>0.66397593658818455</v>
          </cell>
          <cell r="EV82">
            <v>0.43862748589725925</v>
          </cell>
        </row>
        <row r="83">
          <cell r="EP83">
            <v>0.60394911344336655</v>
          </cell>
          <cell r="EQ83">
            <v>0.37047092981307539</v>
          </cell>
          <cell r="ER83">
            <v>0.89700754013252271</v>
          </cell>
          <cell r="ES83">
            <v>0.33651439840843328</v>
          </cell>
          <cell r="ET83">
            <v>46.175104275970618</v>
          </cell>
          <cell r="EU83">
            <v>0.65578886544606974</v>
          </cell>
          <cell r="EV83">
            <v>0.43806929948131462</v>
          </cell>
        </row>
        <row r="84">
          <cell r="EP84">
            <v>0.60437367991890312</v>
          </cell>
          <cell r="EQ84">
            <v>0.36641864184862993</v>
          </cell>
          <cell r="ER84">
            <v>0.88966726751648717</v>
          </cell>
          <cell r="ES84">
            <v>0.33208927337468414</v>
          </cell>
          <cell r="ET84">
            <v>45.401366306454833</v>
          </cell>
          <cell r="EU84">
            <v>0.65009824305715902</v>
          </cell>
          <cell r="EV84">
            <v>0.43236160427121056</v>
          </cell>
        </row>
        <row r="85">
          <cell r="EP85">
            <v>0.59591248043629585</v>
          </cell>
          <cell r="EQ85">
            <v>0.36690617839401729</v>
          </cell>
          <cell r="ER85">
            <v>0.88571897274828437</v>
          </cell>
          <cell r="ES85">
            <v>0.32843467949155125</v>
          </cell>
          <cell r="ET85">
            <v>45.356451056087707</v>
          </cell>
          <cell r="EU85">
            <v>0.6325956832862859</v>
          </cell>
          <cell r="EV85">
            <v>0.43508738547108905</v>
          </cell>
        </row>
        <row r="86">
          <cell r="EP86">
            <v>0.58133689191916682</v>
          </cell>
          <cell r="EQ86">
            <v>0.35984834311435565</v>
          </cell>
          <cell r="ER86">
            <v>0.87728201098432801</v>
          </cell>
          <cell r="ES86">
            <v>0.3255187230415954</v>
          </cell>
          <cell r="ET86">
            <v>45.429582733653625</v>
          </cell>
          <cell r="EU86">
            <v>0.61744166114905963</v>
          </cell>
          <cell r="EV86">
            <v>0.43817783900105856</v>
          </cell>
        </row>
        <row r="87">
          <cell r="EP87">
            <v>0.56580505670838843</v>
          </cell>
          <cell r="EQ87">
            <v>0.35940684760088265</v>
          </cell>
          <cell r="ER87">
            <v>0.86799648594791423</v>
          </cell>
          <cell r="ES87">
            <v>0.32059674833319063</v>
          </cell>
          <cell r="ET87">
            <v>45.371347156148104</v>
          </cell>
          <cell r="EU87">
            <v>0.60847062079904302</v>
          </cell>
          <cell r="EV87">
            <v>0.43856308685510947</v>
          </cell>
        </row>
        <row r="88">
          <cell r="EP88">
            <v>0.56053900518480493</v>
          </cell>
          <cell r="EQ88">
            <v>0.35944675859820557</v>
          </cell>
          <cell r="ER88">
            <v>0.85968874489461222</v>
          </cell>
          <cell r="ES88">
            <v>0.31361438517633405</v>
          </cell>
          <cell r="ET88">
            <v>45.780096902048498</v>
          </cell>
          <cell r="EU88">
            <v>0.60093637007409895</v>
          </cell>
          <cell r="EV88">
            <v>0.43579247526519832</v>
          </cell>
        </row>
        <row r="89">
          <cell r="EP89">
            <v>0.56768839725331477</v>
          </cell>
          <cell r="EQ89">
            <v>0.36770601926923879</v>
          </cell>
          <cell r="ER89">
            <v>0.86800632859005655</v>
          </cell>
          <cell r="ES89">
            <v>0.31566689042889978</v>
          </cell>
          <cell r="ET89">
            <v>47.558092524610757</v>
          </cell>
          <cell r="EU89">
            <v>0.61342293182174157</v>
          </cell>
          <cell r="EV89">
            <v>0.43902096607519991</v>
          </cell>
        </row>
        <row r="90">
          <cell r="EP90">
            <v>0.56970603184388058</v>
          </cell>
          <cell r="EQ90">
            <v>0.36673242508057352</v>
          </cell>
          <cell r="ER90">
            <v>0.87060138273038346</v>
          </cell>
          <cell r="ES90">
            <v>0.31703086916568168</v>
          </cell>
          <cell r="ET90">
            <v>47.837913664680869</v>
          </cell>
          <cell r="EU90">
            <v>0.6159507473670216</v>
          </cell>
          <cell r="EV90">
            <v>0.44010315021020874</v>
          </cell>
        </row>
        <row r="91">
          <cell r="EP91">
            <v>0.57116185498001826</v>
          </cell>
          <cell r="EQ91">
            <v>0.36531649255391707</v>
          </cell>
          <cell r="ER91">
            <v>0.87445851119417006</v>
          </cell>
          <cell r="ES91">
            <v>0.31496528830325116</v>
          </cell>
          <cell r="ET91">
            <v>48.387352085416474</v>
          </cell>
          <cell r="EU91">
            <v>0.61423776921670359</v>
          </cell>
          <cell r="EV91">
            <v>0.4444514166835743</v>
          </cell>
        </row>
        <row r="92">
          <cell r="EP92">
            <v>0.58403501579475325</v>
          </cell>
          <cell r="EQ92">
            <v>0.37061685791871074</v>
          </cell>
          <cell r="ER92">
            <v>0.88672726712041672</v>
          </cell>
          <cell r="ES92">
            <v>0.31810426965009847</v>
          </cell>
          <cell r="ET92">
            <v>49.127949900021058</v>
          </cell>
          <cell r="EU92">
            <v>0.62823916857228801</v>
          </cell>
          <cell r="EV92">
            <v>0.44763223426900256</v>
          </cell>
        </row>
        <row r="93">
          <cell r="EP93">
            <v>0.59545184472687518</v>
          </cell>
          <cell r="EQ93">
            <v>0.37398722638984833</v>
          </cell>
          <cell r="ER93">
            <v>0.8890209760193708</v>
          </cell>
          <cell r="ES93">
            <v>0.31994305765894576</v>
          </cell>
          <cell r="ET93">
            <v>48.738933139176702</v>
          </cell>
          <cell r="EU93">
            <v>0.63354646775208234</v>
          </cell>
          <cell r="EV93">
            <v>0.44320354636125242</v>
          </cell>
        </row>
        <row r="94">
          <cell r="EP94">
            <v>0.60345134857270988</v>
          </cell>
          <cell r="EQ94">
            <v>0.37453333333333333</v>
          </cell>
          <cell r="ER94">
            <v>0.8912907221706593</v>
          </cell>
          <cell r="ES94">
            <v>0.31897499999999995</v>
          </cell>
          <cell r="ET94">
            <v>48.394759090909091</v>
          </cell>
          <cell r="EU94">
            <v>0.63236497480191178</v>
          </cell>
          <cell r="EV94">
            <v>0.4419129844572961</v>
          </cell>
        </row>
        <row r="95">
          <cell r="EP95">
            <v>0.6048305176343165</v>
          </cell>
          <cell r="EQ95">
            <v>0.37606587301587302</v>
          </cell>
          <cell r="ER95">
            <v>0.89315349153300316</v>
          </cell>
          <cell r="ES95">
            <v>0.32190714285714284</v>
          </cell>
          <cell r="ET95">
            <v>48.744242857142851</v>
          </cell>
          <cell r="EU95">
            <v>0.62762648325671899</v>
          </cell>
          <cell r="EV95">
            <v>0.443995238095238</v>
          </cell>
        </row>
        <row r="96">
          <cell r="EP96">
            <v>0.59917416105436794</v>
          </cell>
          <cell r="EQ96">
            <v>0.38198833333333337</v>
          </cell>
          <cell r="ER96">
            <v>0.89752676403837062</v>
          </cell>
          <cell r="ES96">
            <v>0.32354047619047616</v>
          </cell>
          <cell r="ET96">
            <v>50.062512698412696</v>
          </cell>
          <cell r="EU96">
            <v>0.62920281669092781</v>
          </cell>
          <cell r="EV96">
            <v>0.44423809523809521</v>
          </cell>
        </row>
        <row r="97">
          <cell r="EP97">
            <v>0.60394511325913747</v>
          </cell>
          <cell r="EQ97">
            <v>0.38734682539682536</v>
          </cell>
          <cell r="ER97">
            <v>0.9032086602235756</v>
          </cell>
          <cell r="ES97">
            <v>0.32775476190476188</v>
          </cell>
          <cell r="ET97">
            <v>50.413588888888889</v>
          </cell>
          <cell r="EU97">
            <v>0.6295641920074605</v>
          </cell>
          <cell r="EV97">
            <v>0.4430857142857143</v>
          </cell>
        </row>
        <row r="98">
          <cell r="EP98">
            <v>0.6102847387669843</v>
          </cell>
          <cell r="EQ98">
            <v>0.38660499999999998</v>
          </cell>
          <cell r="ER98">
            <v>0.90652079859521739</v>
          </cell>
          <cell r="ES98">
            <v>0.32806249999999998</v>
          </cell>
          <cell r="ET98">
            <v>49.70684</v>
          </cell>
          <cell r="EU98">
            <v>0.64406097357245928</v>
          </cell>
          <cell r="EV98">
            <v>0.43794666666666676</v>
          </cell>
        </row>
        <row r="99">
          <cell r="EP99">
            <v>0.60679526479861934</v>
          </cell>
          <cell r="EQ99">
            <v>0.38546904761904766</v>
          </cell>
          <cell r="ER99">
            <v>0.90913665202531324</v>
          </cell>
          <cell r="ES99">
            <v>0.32157857142857144</v>
          </cell>
          <cell r="ET99">
            <v>50.255292063492064</v>
          </cell>
          <cell r="EU99">
            <v>0.64571088338482929</v>
          </cell>
          <cell r="EV99">
            <v>0.43920317460317465</v>
          </cell>
        </row>
        <row r="100">
          <cell r="EP100">
            <v>0.60868545680110697</v>
          </cell>
          <cell r="EQ100">
            <v>0.38159500000000002</v>
          </cell>
          <cell r="ER100">
            <v>0.91169679322774488</v>
          </cell>
          <cell r="ES100">
            <v>0.32145750000000001</v>
          </cell>
          <cell r="ET100">
            <v>50.090041666666664</v>
          </cell>
          <cell r="EU100">
            <v>0.65413471100654452</v>
          </cell>
          <cell r="EV100">
            <v>0.43624333333333337</v>
          </cell>
        </row>
        <row r="101">
          <cell r="EP101">
            <v>0.60160373111672127</v>
          </cell>
          <cell r="EQ101">
            <v>0.39877000000000001</v>
          </cell>
          <cell r="ER101">
            <v>0.90929330019676391</v>
          </cell>
          <cell r="ES101">
            <v>0.33291666666666669</v>
          </cell>
          <cell r="ET101">
            <v>51.190184444444441</v>
          </cell>
          <cell r="EU101">
            <v>0.64527570910039567</v>
          </cell>
          <cell r="EV101">
            <v>0.44047555555555562</v>
          </cell>
        </row>
        <row r="102">
          <cell r="EP102">
            <v>0.59527680990750087</v>
          </cell>
          <cell r="EQ102">
            <v>0.40582222222222225</v>
          </cell>
          <cell r="ER102">
            <v>0.90962152384606376</v>
          </cell>
          <cell r="ES102">
            <v>0.33892472222222225</v>
          </cell>
          <cell r="ET102">
            <v>55.299444444444447</v>
          </cell>
          <cell r="EU102">
            <v>0.64876169718308196</v>
          </cell>
          <cell r="EV102">
            <v>0.44068888888888891</v>
          </cell>
        </row>
        <row r="103">
          <cell r="EP103">
            <v>0.60934133522449485</v>
          </cell>
          <cell r="EQ103">
            <v>0.40660303030303024</v>
          </cell>
          <cell r="ER103">
            <v>0.91561944908255244</v>
          </cell>
          <cell r="ES103">
            <v>0.34480681818181819</v>
          </cell>
          <cell r="ET103">
            <v>55.362862121212103</v>
          </cell>
          <cell r="EU103">
            <v>0.67150488766266681</v>
          </cell>
          <cell r="EV103">
            <v>0.43097121212121225</v>
          </cell>
        </row>
        <row r="104">
          <cell r="EP104">
            <v>0.60957503891438003</v>
          </cell>
          <cell r="EQ104">
            <v>0.40543253968253978</v>
          </cell>
          <cell r="ER104">
            <v>0.91330645178917502</v>
          </cell>
          <cell r="ES104">
            <v>0.34706428571428571</v>
          </cell>
          <cell r="ET104">
            <v>57.379450793650797</v>
          </cell>
          <cell r="EU104">
            <v>0.67456516328648541</v>
          </cell>
          <cell r="EV104">
            <v>0.4295714285714286</v>
          </cell>
        </row>
        <row r="105">
          <cell r="EP105">
            <v>0.61850439061495588</v>
          </cell>
          <cell r="EQ105">
            <v>0.41672500000000001</v>
          </cell>
          <cell r="ER105">
            <v>0.91816646177333927</v>
          </cell>
          <cell r="ES105">
            <v>0.35338249999999999</v>
          </cell>
          <cell r="ET105">
            <v>58.060759999999995</v>
          </cell>
          <cell r="EU105">
            <v>0.68488908080968336</v>
          </cell>
          <cell r="EV105">
            <v>0.42544166666666666</v>
          </cell>
        </row>
        <row r="106">
          <cell r="EP106">
            <v>0.61255018173087339</v>
          </cell>
          <cell r="EQ106">
            <v>0.42101086956521744</v>
          </cell>
          <cell r="ER106">
            <v>0.91562397950312957</v>
          </cell>
          <cell r="ES106">
            <v>0.3550630434782609</v>
          </cell>
          <cell r="ET106">
            <v>57.62264202898551</v>
          </cell>
          <cell r="EU106">
            <v>0.68103789940315707</v>
          </cell>
          <cell r="EV106">
            <v>0.42759710144927532</v>
          </cell>
        </row>
        <row r="107">
          <cell r="EP107">
            <v>0.62490927437797794</v>
          </cell>
          <cell r="EQ107">
            <v>0.42180909090909097</v>
          </cell>
          <cell r="ER107">
            <v>0.91802879060106435</v>
          </cell>
          <cell r="ES107">
            <v>0.36847045454545452</v>
          </cell>
          <cell r="ET107">
            <v>59.757039393939401</v>
          </cell>
          <cell r="EU107">
            <v>0.70410693059893237</v>
          </cell>
          <cell r="EV107">
            <v>0.41924848484848487</v>
          </cell>
        </row>
        <row r="108">
          <cell r="EP108">
            <v>0.64368066669054025</v>
          </cell>
          <cell r="EQ108">
            <v>0.41642301587301583</v>
          </cell>
          <cell r="ER108">
            <v>0.92472866905289119</v>
          </cell>
          <cell r="ES108">
            <v>0.36243571428571436</v>
          </cell>
          <cell r="ET108">
            <v>60.200019047619058</v>
          </cell>
          <cell r="EU108">
            <v>0.72038630951900517</v>
          </cell>
          <cell r="EV108">
            <v>0.41083809523809528</v>
          </cell>
        </row>
        <row r="109">
          <cell r="EP109">
            <v>0.63445846198854394</v>
          </cell>
          <cell r="EQ109">
            <v>0.41054206349206346</v>
          </cell>
          <cell r="ER109">
            <v>0.92379875559826241</v>
          </cell>
          <cell r="ES109">
            <v>0.35615000000000002</v>
          </cell>
          <cell r="ET109">
            <v>59.57094285714286</v>
          </cell>
          <cell r="EU109">
            <v>0.69089777636655225</v>
          </cell>
          <cell r="EV109">
            <v>0.41966190476190474</v>
          </cell>
        </row>
        <row r="110">
          <cell r="EP110">
            <v>0.63063993405151142</v>
          </cell>
          <cell r="EQ110">
            <v>0.4023066666666667</v>
          </cell>
          <cell r="ER110">
            <v>0.92566348064427151</v>
          </cell>
          <cell r="ES110">
            <v>0.34929499999999997</v>
          </cell>
          <cell r="ET110">
            <v>57.598681666666678</v>
          </cell>
          <cell r="EU110">
            <v>0.67007546063061552</v>
          </cell>
          <cell r="EV110">
            <v>0.4265066666666667</v>
          </cell>
        </row>
        <row r="111">
          <cell r="EP111">
            <v>0.61715859251637262</v>
          </cell>
          <cell r="EQ111">
            <v>0.39793181818181816</v>
          </cell>
          <cell r="ER111">
            <v>0.91979508635444562</v>
          </cell>
          <cell r="ES111">
            <v>0.35015909090909098</v>
          </cell>
          <cell r="ET111">
            <v>55.869886363636368</v>
          </cell>
          <cell r="EU111">
            <v>0.66983998397941058</v>
          </cell>
          <cell r="EV111">
            <v>0.42976212121212121</v>
          </cell>
        </row>
        <row r="112">
          <cell r="EP112">
            <v>0.61698454280832649</v>
          </cell>
          <cell r="EQ112">
            <v>0.39813000000000004</v>
          </cell>
          <cell r="ER112">
            <v>0.91625176654083518</v>
          </cell>
          <cell r="ES112">
            <v>0.35248000000000002</v>
          </cell>
          <cell r="ET112">
            <v>56.677904999999996</v>
          </cell>
          <cell r="EU112">
            <v>0.67739669375393308</v>
          </cell>
          <cell r="EV112">
            <v>0.4278616666666667</v>
          </cell>
        </row>
        <row r="113">
          <cell r="EP113">
            <v>0.63351204000701733</v>
          </cell>
          <cell r="EQ113">
            <v>0.39546304347826083</v>
          </cell>
          <cell r="ER113">
            <v>0.91943421454571894</v>
          </cell>
          <cell r="ES113">
            <v>0.34843695652173917</v>
          </cell>
          <cell r="ET113">
            <v>56.548018840579715</v>
          </cell>
          <cell r="EU113">
            <v>0.68239893266324358</v>
          </cell>
          <cell r="EV113">
            <v>0.42434057971014488</v>
          </cell>
        </row>
        <row r="114">
          <cell r="EP114">
            <v>0.63246891606675459</v>
          </cell>
          <cell r="EQ114">
            <v>0.38686568627450979</v>
          </cell>
          <cell r="ER114">
            <v>0.91944031446863883</v>
          </cell>
          <cell r="ES114">
            <v>0.34046176470588241</v>
          </cell>
          <cell r="ET114">
            <v>56.539468627450979</v>
          </cell>
          <cell r="EU114">
            <v>0.68263104493029914</v>
          </cell>
          <cell r="EV114">
            <v>0.42494901960784309</v>
          </cell>
        </row>
        <row r="115">
          <cell r="EP115">
            <v>0.63630192437650113</v>
          </cell>
          <cell r="EQ115">
            <v>0.38897753623188414</v>
          </cell>
          <cell r="ER115">
            <v>0.92011695018877526</v>
          </cell>
          <cell r="ES115">
            <v>0.33850434782608696</v>
          </cell>
          <cell r="ET115">
            <v>58.019153623188409</v>
          </cell>
          <cell r="EU115">
            <v>0.6810659620959818</v>
          </cell>
          <cell r="EV115">
            <v>0.42422753623188408</v>
          </cell>
        </row>
        <row r="116">
          <cell r="EP116">
            <v>0.62923250740952263</v>
          </cell>
          <cell r="EQ116">
            <v>0.38962539682539682</v>
          </cell>
          <cell r="ER116">
            <v>0.92135767501753152</v>
          </cell>
          <cell r="ES116">
            <v>0.33403571428571432</v>
          </cell>
          <cell r="ET116">
            <v>59.669555555555561</v>
          </cell>
          <cell r="EU116">
            <v>0.68886880750250912</v>
          </cell>
          <cell r="EV116">
            <v>0.42316666666666664</v>
          </cell>
        </row>
        <row r="117">
          <cell r="EP117">
            <v>0.63023075527822014</v>
          </cell>
          <cell r="EQ117">
            <v>0.38384666666666661</v>
          </cell>
          <cell r="ER117">
            <v>0.9254658081333661</v>
          </cell>
          <cell r="ES117">
            <v>0.32906750000000001</v>
          </cell>
          <cell r="ET117">
            <v>59.843920000000004</v>
          </cell>
          <cell r="EU117">
            <v>0.68217135438445919</v>
          </cell>
          <cell r="EV117">
            <v>0.42534333333333335</v>
          </cell>
        </row>
        <row r="118">
          <cell r="EP118">
            <v>0.6453281415611849</v>
          </cell>
          <cell r="EQ118">
            <v>0.38391521739130435</v>
          </cell>
          <cell r="ER118">
            <v>0.93091579405904201</v>
          </cell>
          <cell r="ES118">
            <v>0.32920217391304352</v>
          </cell>
          <cell r="ET118">
            <v>60.651030434782612</v>
          </cell>
          <cell r="EU118">
            <v>0.69820008184659432</v>
          </cell>
          <cell r="EV118">
            <v>0.41977681159420294</v>
          </cell>
        </row>
        <row r="119">
          <cell r="EP119">
            <v>0.64872883449077101</v>
          </cell>
          <cell r="EQ119">
            <v>0.38988666666666671</v>
          </cell>
          <cell r="ER119">
            <v>0.93146630433218447</v>
          </cell>
          <cell r="ES119">
            <v>0.33536500000000002</v>
          </cell>
          <cell r="ET119">
            <v>61.508899999999983</v>
          </cell>
          <cell r="EU119">
            <v>0.70317754040979374</v>
          </cell>
          <cell r="EV119">
            <v>0.4173783333333333</v>
          </cell>
        </row>
        <row r="120">
          <cell r="EP120">
            <v>0.6541887248564644</v>
          </cell>
          <cell r="EQ120">
            <v>0.39333181818181823</v>
          </cell>
          <cell r="ER120">
            <v>0.93575837684555618</v>
          </cell>
          <cell r="ES120">
            <v>0.34091818181818179</v>
          </cell>
          <cell r="ET120">
            <v>62.112377272727265</v>
          </cell>
          <cell r="EU120">
            <v>0.70344370621715802</v>
          </cell>
          <cell r="EV120">
            <v>0.4163196969696969</v>
          </cell>
        </row>
        <row r="121">
          <cell r="EP121">
            <v>0.64468237345589519</v>
          </cell>
          <cell r="EQ121">
            <v>0.38710079365079358</v>
          </cell>
          <cell r="ER121">
            <v>0.93536956335411336</v>
          </cell>
          <cell r="ES121">
            <v>0.33667619047619046</v>
          </cell>
          <cell r="ET121">
            <v>62.744060317460317</v>
          </cell>
          <cell r="EU121">
            <v>0.69913281562978069</v>
          </cell>
          <cell r="EV121">
            <v>0.41911904761904756</v>
          </cell>
        </row>
        <row r="122">
          <cell r="EP122">
            <v>0.63479026556423213</v>
          </cell>
          <cell r="EQ122">
            <v>0.38874629629629631</v>
          </cell>
          <cell r="ER122">
            <v>0.93346917426932263</v>
          </cell>
          <cell r="ES122">
            <v>0.33469444444444446</v>
          </cell>
          <cell r="ET122">
            <v>61.129977777777782</v>
          </cell>
          <cell r="EU122">
            <v>0.6826761485659727</v>
          </cell>
          <cell r="EV122">
            <v>0.42462777777777788</v>
          </cell>
        </row>
        <row r="123">
          <cell r="EP123">
            <v>0.63653978536930678</v>
          </cell>
          <cell r="EQ123">
            <v>0.38762575757575751</v>
          </cell>
          <cell r="ER123">
            <v>0.93491606081873979</v>
          </cell>
          <cell r="ES123">
            <v>0.33260227272727277</v>
          </cell>
          <cell r="ET123">
            <v>61.772834848484848</v>
          </cell>
          <cell r="EU123">
            <v>0.6849270578190999</v>
          </cell>
          <cell r="EV123">
            <v>0.42377878787878787</v>
          </cell>
        </row>
        <row r="124">
          <cell r="EP124">
            <v>0.64504869869095194</v>
          </cell>
          <cell r="EQ124">
            <v>0.38989444444444449</v>
          </cell>
          <cell r="ER124">
            <v>0.93477358478083816</v>
          </cell>
          <cell r="ES124">
            <v>0.33285000000000003</v>
          </cell>
          <cell r="ET124">
            <v>62.929077777777763</v>
          </cell>
          <cell r="EU124">
            <v>0.68717043706883429</v>
          </cell>
          <cell r="EV124">
            <v>0.42169047619047623</v>
          </cell>
        </row>
        <row r="125">
          <cell r="EP125">
            <v>0.64137893122876932</v>
          </cell>
          <cell r="EQ125">
            <v>0.38667499999999999</v>
          </cell>
          <cell r="ER125">
            <v>0.935430653289964</v>
          </cell>
          <cell r="ES125">
            <v>0.33037750000000005</v>
          </cell>
          <cell r="ET125">
            <v>62.966646666666655</v>
          </cell>
          <cell r="EU125">
            <v>0.69058699228902942</v>
          </cell>
          <cell r="EV125">
            <v>0.42145833333333338</v>
          </cell>
        </row>
        <row r="126">
          <cell r="EP126">
            <v>0.64264564648853462</v>
          </cell>
          <cell r="EQ126">
            <v>0.38960166666666668</v>
          </cell>
          <cell r="ER126">
            <v>0.93757387134743519</v>
          </cell>
          <cell r="ES126">
            <v>0.33344375000000009</v>
          </cell>
          <cell r="ET126">
            <v>64.237538333333333</v>
          </cell>
          <cell r="EU126">
            <v>0.7015580796015447</v>
          </cell>
          <cell r="EV126">
            <v>0.41880166666666679</v>
          </cell>
        </row>
        <row r="127">
          <cell r="EP127">
            <v>0.63575895315304221</v>
          </cell>
          <cell r="EQ127">
            <v>0.3892427536231885</v>
          </cell>
          <cell r="ER127">
            <v>0.94012915008431508</v>
          </cell>
          <cell r="ES127">
            <v>0.33266304347826087</v>
          </cell>
          <cell r="ET127">
            <v>65.617718840579712</v>
          </cell>
          <cell r="EU127">
            <v>0.69460426291768906</v>
          </cell>
          <cell r="EV127">
            <v>0.42171739130434793</v>
          </cell>
        </row>
        <row r="128">
          <cell r="EP128">
            <v>0.63581080414874602</v>
          </cell>
          <cell r="EQ128">
            <v>0.39196228070175437</v>
          </cell>
          <cell r="ER128">
            <v>0.93834178250690836</v>
          </cell>
          <cell r="ES128">
            <v>0.33143157894736835</v>
          </cell>
          <cell r="ET128">
            <v>66.536142105263139</v>
          </cell>
          <cell r="EU128">
            <v>0.68759012464677927</v>
          </cell>
          <cell r="EV128">
            <v>0.42325263157894738</v>
          </cell>
        </row>
        <row r="131">
          <cell r="EP131">
            <v>0.62884224976369563</v>
          </cell>
          <cell r="EQ131">
            <v>0.38292666666666664</v>
          </cell>
          <cell r="ER131">
            <v>0.93189941784424024</v>
          </cell>
          <cell r="ES131">
            <v>0.32157249999999993</v>
          </cell>
          <cell r="ET131">
            <v>60.960031666666666</v>
          </cell>
          <cell r="EU131">
            <v>0.6837215737284642</v>
          </cell>
          <cell r="EV131">
            <v>0.42628500000000003</v>
          </cell>
        </row>
        <row r="134">
          <cell r="EP134">
            <v>0.65125828154059706</v>
          </cell>
          <cell r="EQ134">
            <v>0.39391140350877191</v>
          </cell>
          <cell r="ER134">
            <v>0.93632601879723698</v>
          </cell>
          <cell r="ES134">
            <v>0.32593157894736841</v>
          </cell>
          <cell r="ET134">
            <v>63.378696491228084</v>
          </cell>
          <cell r="EU134">
            <v>0.71715170620366664</v>
          </cell>
          <cell r="EV134">
            <v>0.41393684210526321</v>
          </cell>
        </row>
        <row r="137">
          <cell r="EP137">
            <v>0.65361500111148263</v>
          </cell>
          <cell r="EQ137">
            <v>0.38157380952380954</v>
          </cell>
          <cell r="ER137">
            <v>0.93668359791165068</v>
          </cell>
          <cell r="ES137">
            <v>0.31871666666666665</v>
          </cell>
          <cell r="ET137">
            <v>61.409114285714274</v>
          </cell>
          <cell r="EU137">
            <v>0.71927916353153898</v>
          </cell>
          <cell r="EV137">
            <v>0.41289999999999988</v>
          </cell>
        </row>
        <row r="1639">
          <cell r="EP1639">
            <v>0.60135934364528476</v>
          </cell>
          <cell r="EQ1639">
            <v>0.40825</v>
          </cell>
          <cell r="ER1639">
            <v>0.9195459210191993</v>
          </cell>
          <cell r="ES1639">
            <v>0.35353899219215018</v>
          </cell>
          <cell r="ET1639">
            <v>46.407966467747165</v>
          </cell>
          <cell r="EU1639">
            <v>0.63409321232249716</v>
          </cell>
          <cell r="EV1639">
            <v>0.45951589564239659</v>
          </cell>
        </row>
        <row r="1700">
          <cell r="EP1700">
            <v>0.61585239361707389</v>
          </cell>
          <cell r="EQ1700">
            <v>0.42220000000000002</v>
          </cell>
          <cell r="ER1700">
            <v>0.92782066401096308</v>
          </cell>
          <cell r="ES1700">
            <v>0.36325064871324231</v>
          </cell>
          <cell r="ET1700">
            <v>51.855073288321478</v>
          </cell>
          <cell r="EU1700">
            <v>0.63986960803761495</v>
          </cell>
          <cell r="EV1700">
            <v>0.44420823900892265</v>
          </cell>
        </row>
        <row r="1763">
          <cell r="EP1763">
            <v>0.58512656965387044</v>
          </cell>
          <cell r="EQ1763">
            <v>0.41854999999999998</v>
          </cell>
          <cell r="ER1763">
            <v>0.90909110012674021</v>
          </cell>
          <cell r="ES1763">
            <v>0.35875062214260689</v>
          </cell>
          <cell r="ET1763">
            <v>50.205612234820855</v>
          </cell>
          <cell r="EU1763">
            <v>0.64032273025624253</v>
          </cell>
          <cell r="EV1763">
            <v>0.4482088474482821</v>
          </cell>
        </row>
        <row r="1824">
          <cell r="EP1824">
            <v>0.59450168734963282</v>
          </cell>
          <cell r="EQ1824">
            <v>0.39864735174549359</v>
          </cell>
          <cell r="ER1824">
            <v>0.91206363269419011</v>
          </cell>
          <cell r="ES1824">
            <v>0.35054741925474781</v>
          </cell>
          <cell r="ET1824">
            <v>51.12579550443904</v>
          </cell>
          <cell r="EU1824">
            <v>0.62639155969192872</v>
          </cell>
          <cell r="EV1824">
            <v>0.45651076302455973</v>
          </cell>
        </row>
        <row r="1887">
          <cell r="EP1887">
            <v>0.58562552011487945</v>
          </cell>
          <cell r="EQ1887">
            <v>0.39099370837351555</v>
          </cell>
          <cell r="ER1887">
            <v>0.91049338757423615</v>
          </cell>
          <cell r="ES1887">
            <v>0.34267749510054579</v>
          </cell>
          <cell r="ET1887">
            <v>51.709140771971633</v>
          </cell>
          <cell r="EU1887">
            <v>0.63733933987539981</v>
          </cell>
          <cell r="EV1887">
            <v>0.46041059776253795</v>
          </cell>
        </row>
        <row r="1947">
          <cell r="EP1947">
            <v>0.58097748698213147</v>
          </cell>
          <cell r="EQ1947">
            <v>0.37881395153369884</v>
          </cell>
          <cell r="ER1947">
            <v>0.90270241246235239</v>
          </cell>
          <cell r="ES1947">
            <v>0.33637598307011657</v>
          </cell>
          <cell r="ET1947">
            <v>51.099852573579099</v>
          </cell>
          <cell r="EU1947">
            <v>0.64029773025624248</v>
          </cell>
          <cell r="EV1947">
            <v>0.4537106769788099</v>
          </cell>
        </row>
        <row r="2009">
          <cell r="EP2009">
            <v>0.59300160928508183</v>
          </cell>
          <cell r="EQ2009">
            <v>0.36923727681396057</v>
          </cell>
          <cell r="ER2009">
            <v>0.9031518845289136</v>
          </cell>
          <cell r="ES2009">
            <v>0.32237059456187728</v>
          </cell>
          <cell r="ET2009">
            <v>48.568037212765987</v>
          </cell>
          <cell r="EU2009">
            <v>0.63146892821624367</v>
          </cell>
          <cell r="EV2009">
            <v>0.45520663247961302</v>
          </cell>
        </row>
        <row r="2071">
          <cell r="EP2071">
            <v>0.59647856933907906</v>
          </cell>
          <cell r="EQ2071">
            <v>0.3793890881012339</v>
          </cell>
          <cell r="ER2071">
            <v>0.88783463329243362</v>
          </cell>
          <cell r="ES2071">
            <v>0.33544208960601907</v>
          </cell>
          <cell r="ET2071">
            <v>48.479113791694978</v>
          </cell>
          <cell r="EU2071">
            <v>0.65066653749298642</v>
          </cell>
          <cell r="EV2071">
            <v>0.43980875820053877</v>
          </cell>
        </row>
        <row r="2134">
          <cell r="EP2134">
            <v>0.60745200463560889</v>
          </cell>
          <cell r="EQ2134">
            <v>0.37608942207161045</v>
          </cell>
          <cell r="ER2134">
            <v>0.89211790565409543</v>
          </cell>
          <cell r="ES2134">
            <v>0.33464153282054848</v>
          </cell>
          <cell r="ET2134">
            <v>49.667451822333248</v>
          </cell>
          <cell r="EU2134">
            <v>0.66319571562247615</v>
          </cell>
          <cell r="EV2134">
            <v>0.43910791792906423</v>
          </cell>
        </row>
        <row r="2194">
          <cell r="EP2194">
            <v>0.62485240997059155</v>
          </cell>
          <cell r="EQ2194">
            <v>0.38314072081673339</v>
          </cell>
          <cell r="ER2194">
            <v>0.89847431829706159</v>
          </cell>
          <cell r="ES2194">
            <v>0.34654769949592318</v>
          </cell>
          <cell r="ET2194">
            <v>48.530344947693749</v>
          </cell>
          <cell r="EU2194">
            <v>0.65552093049676663</v>
          </cell>
          <cell r="EV2194">
            <v>0.43980875820053877</v>
          </cell>
        </row>
        <row r="2257">
          <cell r="EP2257">
            <v>0.62240261171959332</v>
          </cell>
          <cell r="EQ2257">
            <v>0.39254429911887634</v>
          </cell>
          <cell r="ER2257">
            <v>0.89861794290455788</v>
          </cell>
          <cell r="ES2257">
            <v>0.33724276803308245</v>
          </cell>
          <cell r="ET2257">
            <v>48.720648039215206</v>
          </cell>
          <cell r="EU2257">
            <v>0.65032292884452525</v>
          </cell>
          <cell r="EV2257">
            <v>0.4416093069024199</v>
          </cell>
        </row>
        <row r="2318">
          <cell r="EP2318">
            <v>0.62567788290888871</v>
          </cell>
          <cell r="EQ2318">
            <v>0.38549107581308328</v>
          </cell>
          <cell r="ER2318">
            <v>0.89597845194579828</v>
          </cell>
          <cell r="ES2318">
            <v>0.34571338483720382</v>
          </cell>
          <cell r="ET2318">
            <v>47.245337395994042</v>
          </cell>
          <cell r="EU2318">
            <v>0.65496896829227347</v>
          </cell>
          <cell r="EV2318">
            <v>0.43950898604944744</v>
          </cell>
        </row>
        <row r="2381">
          <cell r="EP2381">
            <v>0.63435318972808286</v>
          </cell>
          <cell r="EQ2381">
            <v>0.39286801517789527</v>
          </cell>
          <cell r="ER2381">
            <v>0.8936470873560467</v>
          </cell>
          <cell r="ES2381">
            <v>0.34824634200139143</v>
          </cell>
          <cell r="ET2381">
            <v>46.307203781843675</v>
          </cell>
          <cell r="EU2381">
            <v>0.68247499151069446</v>
          </cell>
          <cell r="EV2381">
            <v>0.43000578108058601</v>
          </cell>
        </row>
        <row r="2441">
          <cell r="EP2441">
            <v>0.62572770446762049</v>
          </cell>
          <cell r="EQ2441">
            <v>0.39059394376123874</v>
          </cell>
          <cell r="ER2441">
            <v>0.89419648426731535</v>
          </cell>
          <cell r="ES2441">
            <v>0.33317556171334622</v>
          </cell>
          <cell r="ET2441">
            <v>47.805620604435305</v>
          </cell>
          <cell r="EU2441">
            <v>0.65229134406639222</v>
          </cell>
          <cell r="EV2441">
            <v>0.43780914974300816</v>
          </cell>
        </row>
        <row r="2505">
          <cell r="EP2505">
            <v>0.69060672765957376</v>
          </cell>
          <cell r="EQ2505">
            <v>0.38561684482502723</v>
          </cell>
          <cell r="ER2505">
            <v>0.92456147418712842</v>
          </cell>
          <cell r="ES2505">
            <v>0.34274538674617988</v>
          </cell>
          <cell r="ET2505">
            <v>45.971411779424713</v>
          </cell>
          <cell r="EU2505">
            <v>0.70904672645853273</v>
          </cell>
          <cell r="EV2505">
            <v>0.42710707297235351</v>
          </cell>
        </row>
        <row r="2566">
          <cell r="EP2566">
            <v>0.63370610043566389</v>
          </cell>
          <cell r="EQ2566">
            <v>0.38704290680351999</v>
          </cell>
          <cell r="ER2566">
            <v>0.91176851035044115</v>
          </cell>
          <cell r="ES2566">
            <v>0.35354890460882493</v>
          </cell>
          <cell r="ET2566">
            <v>46.81411235906765</v>
          </cell>
          <cell r="EU2566">
            <v>0.67844532327228391</v>
          </cell>
          <cell r="EV2566">
            <v>0.43610557109591053</v>
          </cell>
        </row>
        <row r="2631">
          <cell r="EP2631">
            <v>0.6055008641671118</v>
          </cell>
          <cell r="EQ2631">
            <v>0.36798542278575186</v>
          </cell>
          <cell r="ER2631">
            <v>0.89243724170953831</v>
          </cell>
          <cell r="ES2631">
            <v>0.33571038245353241</v>
          </cell>
          <cell r="ET2631">
            <v>45.662210945848685</v>
          </cell>
          <cell r="EU2631">
            <v>0.65569746210530244</v>
          </cell>
          <cell r="EV2631">
            <v>0.43320723247892867</v>
          </cell>
        </row>
        <row r="2693">
          <cell r="EP2693">
            <v>0.57147481793352983</v>
          </cell>
          <cell r="EQ2693">
            <v>0.35738184232483522</v>
          </cell>
          <cell r="ER2693">
            <v>0.87245620992364481</v>
          </cell>
          <cell r="ES2693">
            <v>0.32233726122854389</v>
          </cell>
          <cell r="ET2693">
            <v>45.349138291197391</v>
          </cell>
          <cell r="EU2693">
            <v>0.60999047960648323</v>
          </cell>
          <cell r="EV2693">
            <v>0.44000943110147239</v>
          </cell>
        </row>
        <row r="2756">
          <cell r="EP2756">
            <v>0.57319646430968585</v>
          </cell>
          <cell r="EQ2756">
            <v>0.37176197247386428</v>
          </cell>
          <cell r="ER2756">
            <v>0.87091315230737987</v>
          </cell>
          <cell r="ES2756">
            <v>0.31703677859652296</v>
          </cell>
          <cell r="ET2756">
            <v>48.089475643495582</v>
          </cell>
          <cell r="EU2756">
            <v>0.62328804154635464</v>
          </cell>
          <cell r="EV2756">
            <v>0.43660883709202919</v>
          </cell>
        </row>
        <row r="2818">
          <cell r="EP2818">
            <v>0.59014925771773197</v>
          </cell>
          <cell r="EQ2818">
            <v>0.37313778075565973</v>
          </cell>
          <cell r="ER2818">
            <v>0.88819060827943963</v>
          </cell>
          <cell r="ES2818">
            <v>0.32006972647956528</v>
          </cell>
          <cell r="ET2818">
            <v>49.013900327948576</v>
          </cell>
          <cell r="EU2818">
            <v>0.63429329301842152</v>
          </cell>
          <cell r="EV2818">
            <v>0.44450647820235356</v>
          </cell>
        </row>
        <row r="2882">
          <cell r="EP2882">
            <v>0.61082618960571378</v>
          </cell>
          <cell r="EQ2882">
            <v>0.3782166666666667</v>
          </cell>
          <cell r="ER2882">
            <v>0.89289691712097607</v>
          </cell>
          <cell r="ES2882">
            <v>0.32625000000000004</v>
          </cell>
          <cell r="ET2882">
            <v>49.069200000000002</v>
          </cell>
          <cell r="EU2882">
            <v>0.63898970783381559</v>
          </cell>
          <cell r="EV2882">
            <v>0.43956666666666666</v>
          </cell>
        </row>
        <row r="2944">
          <cell r="EP2944">
            <v>0.60530086416711182</v>
          </cell>
          <cell r="EQ2944">
            <v>0.38755000000000001</v>
          </cell>
          <cell r="ER2944">
            <v>0.90806219173777392</v>
          </cell>
          <cell r="ES2944">
            <v>0.32445000000000002</v>
          </cell>
          <cell r="ET2944">
            <v>50.473866666666673</v>
          </cell>
          <cell r="EU2944">
            <v>0.64259412057636123</v>
          </cell>
          <cell r="EV2944">
            <v>0.43986666666666663</v>
          </cell>
        </row>
        <row r="3008">
          <cell r="EP3008">
            <v>0.59284862266190541</v>
          </cell>
          <cell r="EQ3008">
            <v>0.3979166666666667</v>
          </cell>
          <cell r="ER3008">
            <v>0.90375258639735068</v>
          </cell>
          <cell r="ES3008">
            <v>0.33755000000000002</v>
          </cell>
          <cell r="ET3008">
            <v>54.058299999999996</v>
          </cell>
          <cell r="EU3008">
            <v>0.63866969341498403</v>
          </cell>
          <cell r="EV3008">
            <v>0.44496666666666668</v>
          </cell>
        </row>
        <row r="3069">
          <cell r="EP3069">
            <v>0.61788130518821993</v>
          </cell>
          <cell r="EQ3069">
            <v>0.40721666666666662</v>
          </cell>
          <cell r="ER3069">
            <v>0.91614699671087019</v>
          </cell>
          <cell r="ES3069">
            <v>0.35040000000000004</v>
          </cell>
          <cell r="ET3069">
            <v>58.080333333333328</v>
          </cell>
          <cell r="EU3069">
            <v>0.68394525877961709</v>
          </cell>
          <cell r="EV3069">
            <v>0.42626666666666663</v>
          </cell>
        </row>
        <row r="3134">
          <cell r="EP3134">
            <v>0.63312667132582734</v>
          </cell>
          <cell r="EQ3134">
            <v>0.41934999999999995</v>
          </cell>
          <cell r="ER3134">
            <v>0.92018964508676593</v>
          </cell>
          <cell r="ES3134">
            <v>0.37080000000000002</v>
          </cell>
          <cell r="ET3134">
            <v>59.378733333333344</v>
          </cell>
          <cell r="EU3134">
            <v>0.71885236898221438</v>
          </cell>
          <cell r="EV3134">
            <v>0.41226666666666673</v>
          </cell>
        </row>
        <row r="3196">
          <cell r="EP3196">
            <v>0.62788024841576373</v>
          </cell>
          <cell r="EQ3196">
            <v>0.39925000000000005</v>
          </cell>
          <cell r="ER3196">
            <v>0.92576748709146706</v>
          </cell>
          <cell r="ES3196">
            <v>0.35275000000000001</v>
          </cell>
          <cell r="ET3196">
            <v>56.688533333333339</v>
          </cell>
          <cell r="EU3196">
            <v>0.67072212080492044</v>
          </cell>
          <cell r="EV3196">
            <v>0.42736666666666667</v>
          </cell>
        </row>
        <row r="3261">
          <cell r="EP3261">
            <v>0.63235527117732604</v>
          </cell>
          <cell r="EQ3261">
            <v>0.38935000000000003</v>
          </cell>
          <cell r="ER3261">
            <v>0.92154948547633309</v>
          </cell>
          <cell r="ES3261">
            <v>0.34219999999999995</v>
          </cell>
          <cell r="ET3261">
            <v>54.691533333333332</v>
          </cell>
          <cell r="EU3261">
            <v>0.6776944787005601</v>
          </cell>
          <cell r="EV3261">
            <v>0.42566666666666664</v>
          </cell>
        </row>
        <row r="3322">
          <cell r="EP3322">
            <v>0.63495853046630901</v>
          </cell>
          <cell r="EQ3322">
            <v>0.38668333333333332</v>
          </cell>
          <cell r="ER3322">
            <v>0.92554384891928676</v>
          </cell>
          <cell r="ES3322">
            <v>0.33274999999999999</v>
          </cell>
          <cell r="ET3322">
            <v>60.895700000000005</v>
          </cell>
          <cell r="EU3322">
            <v>0.6933708762693841</v>
          </cell>
          <cell r="EV3322">
            <v>0.42103333333333337</v>
          </cell>
        </row>
        <row r="3385">
          <cell r="EP3385">
            <v>0.64915825448808495</v>
          </cell>
          <cell r="EQ3385">
            <v>0.39488333333333331</v>
          </cell>
          <cell r="ER3385">
            <v>0.93041425941563949</v>
          </cell>
          <cell r="ES3385">
            <v>0.34145000000000003</v>
          </cell>
          <cell r="ET3385">
            <v>62.255533333333325</v>
          </cell>
          <cell r="EU3385">
            <v>0.69950389555372583</v>
          </cell>
          <cell r="EV3385">
            <v>0.41773333333333335</v>
          </cell>
        </row>
        <row r="3446">
          <cell r="EP3446">
            <v>0.62577936608640594</v>
          </cell>
          <cell r="EQ3446">
            <v>0.38631666666666664</v>
          </cell>
          <cell r="ER3446">
            <v>0.92790810449563521</v>
          </cell>
          <cell r="ES3446">
            <v>0.33560000000000001</v>
          </cell>
          <cell r="ET3446">
            <v>60.474700000000006</v>
          </cell>
          <cell r="EU3446">
            <v>0.67539547081684792</v>
          </cell>
          <cell r="EV3446">
            <v>0.42833333333333329</v>
          </cell>
        </row>
        <row r="3509">
          <cell r="EP3509">
            <v>0.6414267623269776</v>
          </cell>
          <cell r="EQ3509">
            <v>0.3868833333333333</v>
          </cell>
          <cell r="ER3509">
            <v>0.93417428471646302</v>
          </cell>
          <cell r="ES3509">
            <v>0.33115</v>
          </cell>
          <cell r="ET3509">
            <v>63.421099999999996</v>
          </cell>
          <cell r="EU3509">
            <v>0.69789521784569852</v>
          </cell>
          <cell r="EV3509">
            <v>0.41973333333333335</v>
          </cell>
        </row>
        <row r="3571">
          <cell r="EP3571">
            <v>0.63404296574325791</v>
          </cell>
          <cell r="EQ3571">
            <v>0.39338333333333336</v>
          </cell>
          <cell r="ER3571">
            <v>0.93556072675442337</v>
          </cell>
          <cell r="ES3571">
            <v>0.33279999999999998</v>
          </cell>
          <cell r="ET3571">
            <v>67.751733333333334</v>
          </cell>
          <cell r="EU3571">
            <v>0.69249927166785619</v>
          </cell>
          <cell r="EV3571">
            <v>0.42239999999999994</v>
          </cell>
        </row>
        <row r="3635">
          <cell r="EP3635">
            <v>0.62069367917554419</v>
          </cell>
          <cell r="EQ3635">
            <v>0.38355</v>
          </cell>
          <cell r="ER3635">
            <v>0.92909139974322452</v>
          </cell>
          <cell r="ES3635">
            <v>0.31979999999999997</v>
          </cell>
          <cell r="ET3635">
            <v>60.891866666666658</v>
          </cell>
          <cell r="EU3635">
            <v>0.6761916608296723</v>
          </cell>
          <cell r="EV3635">
            <v>0.42949999999999999</v>
          </cell>
        </row>
        <row r="3697">
          <cell r="EP3697">
            <v>0.65829671890863772</v>
          </cell>
          <cell r="EQ3697">
            <v>0.39365</v>
          </cell>
          <cell r="ER3697">
            <v>0.93952008008822174</v>
          </cell>
          <cell r="ES3697">
            <v>0.32599999999999996</v>
          </cell>
          <cell r="ET3697">
            <v>64.326866666666675</v>
          </cell>
          <cell r="EU3697">
            <v>0.72562292417304708</v>
          </cell>
          <cell r="EV3697">
            <v>0.41059999999999991</v>
          </cell>
        </row>
        <row r="3760">
          <cell r="EP3760">
            <v>0.65437028842743661</v>
          </cell>
          <cell r="EQ3760">
            <v>0.38021666666666665</v>
          </cell>
          <cell r="ER3760">
            <v>0.93763552265087968</v>
          </cell>
          <cell r="ES3760">
            <v>0.31774999999999998</v>
          </cell>
          <cell r="ET3760">
            <v>61.635799999999996</v>
          </cell>
          <cell r="EU3760">
            <v>0.71966928099564742</v>
          </cell>
          <cell r="EV3760">
            <v>0.41270000000000001</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ade Data"/>
      <sheetName val="TWI Weights Database"/>
      <sheetName val="FM Exchange Rates"/>
      <sheetName val="Monthly_average"/>
      <sheetName val="Chart8"/>
      <sheetName val="Chart6"/>
      <sheetName val="Chart11"/>
      <sheetName val="Chart13"/>
      <sheetName val="CPI"/>
      <sheetName val="Daily NEER_REER"/>
      <sheetName val="Monthly NEER_REER"/>
      <sheetName val="Monthly NEER_REER_TONGA"/>
      <sheetName val="Summary"/>
      <sheetName val="for Eco updates"/>
      <sheetName val="Nominal Rates Database"/>
      <sheetName val="Real Rates Database"/>
      <sheetName val="Chart16"/>
      <sheetName val="Chart16 (MPS)"/>
      <sheetName val="Chart16_TONGA"/>
      <sheetName val="Sheet2"/>
      <sheetName val="Monthly NEER_REER _TONGA2"/>
      <sheetName val="Chart4"/>
      <sheetName val="Chart5"/>
      <sheetName val="Chart7"/>
      <sheetName val="Chart9"/>
      <sheetName val="Chart10"/>
      <sheetName val="Chart12"/>
      <sheetName val="Chart14"/>
      <sheetName val="Chart15"/>
      <sheetName val="Monthly NEER_REER_TONGAN"/>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Real Rates Database (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194"/>
      <sheetName val="Chart233"/>
      <sheetName val="Chart234"/>
      <sheetName val="Chart235"/>
      <sheetName val="Chart236"/>
      <sheetName val="Chart237"/>
      <sheetName val="Chart238"/>
      <sheetName val="Chart239"/>
      <sheetName val="Chart240"/>
      <sheetName val="Chart241"/>
      <sheetName val="Chart242"/>
      <sheetName val="Chart243"/>
      <sheetName val="Chart244"/>
      <sheetName val="Chart245"/>
      <sheetName val="Chart246"/>
      <sheetName val="Chart247"/>
      <sheetName val="Chart248"/>
      <sheetName val="Chart249"/>
      <sheetName val="Chart250"/>
      <sheetName val="Chart251"/>
      <sheetName val="Chart252"/>
      <sheetName val="Chart253"/>
      <sheetName val="Chart254"/>
      <sheetName val="Chart255"/>
      <sheetName val="Chart256"/>
      <sheetName val="Chart257"/>
      <sheetName val="Chart258"/>
      <sheetName val="Chart259"/>
      <sheetName val="Chart260"/>
      <sheetName val="Chart261"/>
      <sheetName val="Chart262"/>
      <sheetName val="Chart263"/>
      <sheetName val="Chart264"/>
      <sheetName val="Chart265"/>
      <sheetName val="Chart266"/>
      <sheetName val="Chart267"/>
      <sheetName val="Chart268"/>
      <sheetName val="Chart269"/>
      <sheetName val="Chart270"/>
      <sheetName val="Chart271"/>
      <sheetName val="Chart272"/>
      <sheetName val="Chart273"/>
      <sheetName val="Chart274"/>
      <sheetName val="Chart275"/>
      <sheetName val="Chart276"/>
      <sheetName val="Chart277"/>
      <sheetName val="Chart278"/>
      <sheetName val="Chart279"/>
      <sheetName val="Chart280"/>
      <sheetName val="Chart281"/>
      <sheetName val="Chart282"/>
      <sheetName val="Chart283"/>
      <sheetName val="Chart284"/>
      <sheetName val="Chart285"/>
      <sheetName val="Chart286"/>
      <sheetName val="Chart287"/>
      <sheetName val="Chart288"/>
      <sheetName val="Chart289"/>
      <sheetName val="Chart290"/>
      <sheetName val="Chart291"/>
      <sheetName val="Chart292"/>
      <sheetName val="Chart293"/>
      <sheetName val="Chart294"/>
      <sheetName val="Chart295"/>
      <sheetName val="Chart296"/>
      <sheetName val="Chart297"/>
      <sheetName val="Chart298"/>
      <sheetName val="Chart299"/>
      <sheetName val="Chart300"/>
      <sheetName val="Chart301"/>
      <sheetName val="Chart302"/>
      <sheetName val="Chart303"/>
      <sheetName val="Chart304"/>
      <sheetName val="Chart305"/>
      <sheetName val="Chart156"/>
      <sheetName val="Chart158"/>
      <sheetName val="AUD_TOP "/>
      <sheetName val="AUD_TOP_ave"/>
      <sheetName val="USD_TOP"/>
      <sheetName val="USD_TOP_ave"/>
      <sheetName val="Chart160"/>
      <sheetName val="NZD_TOP "/>
      <sheetName val="NZD_TOP_ave"/>
      <sheetName val="FJD_TOP "/>
      <sheetName val="FJD_TOP_ave"/>
      <sheetName val="Chart163"/>
      <sheetName val="Chart165"/>
      <sheetName val="Chart166"/>
      <sheetName val="Chart165 for MPS"/>
      <sheetName val="Chart165_TONGAN"/>
      <sheetName val="Chart167"/>
      <sheetName val="Chart168"/>
      <sheetName val="Chart169"/>
      <sheetName val="Chart170"/>
      <sheetName val="Chart171"/>
      <sheetName val="Chart172"/>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Chart224"/>
      <sheetName val="Chart225"/>
      <sheetName val="Chart226"/>
      <sheetName val="Chart227"/>
      <sheetName val="Chart228"/>
      <sheetName val="Chart229"/>
      <sheetName val="Chart230"/>
      <sheetName val="Chart231"/>
      <sheetName val="Chart232"/>
      <sheetName val="AUD_TOP"/>
      <sheetName val="NZD_TOP"/>
      <sheetName val="FJD_TOP"/>
      <sheetName val="Chart164"/>
      <sheetName val="Chart162"/>
      <sheetName val="Chart154"/>
      <sheetName val="Chart155"/>
      <sheetName val="Chart173"/>
      <sheetName val="Chart174"/>
      <sheetName val="Chart175"/>
      <sheetName val="Chart176"/>
      <sheetName val="Chart177"/>
      <sheetName val="Chart178"/>
      <sheetName val="Chart179"/>
      <sheetName val="Chart157"/>
      <sheetName val="Chart159"/>
      <sheetName val="Chart161"/>
      <sheetName val="Chart2"/>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
      <sheetName val="USD_ave"/>
      <sheetName val="Chart3"/>
      <sheetName val="AUD_ave"/>
      <sheetName val="NZD_ave"/>
      <sheetName val="FJD_ave"/>
      <sheetName val="Chart15 Tongan"/>
      <sheetName val="Real Rates Database (Tonga)"/>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
      <sheetName val="Trade Weighted Exchange Rates"/>
      <sheetName val="Trade Weighted ExRate_TOP"/>
      <sheetName val="NEER_REER_monthly"/>
      <sheetName val="USD"/>
      <sheetName val="AUD"/>
      <sheetName val="NZD"/>
      <sheetName val="FJD"/>
      <sheetName val="YEN"/>
      <sheetName val="GBP"/>
      <sheetName val="EURO"/>
      <sheetName val="CNY"/>
      <sheetName val="NEER_monthly"/>
      <sheetName val="REER_monthly"/>
      <sheetName val="USD_daily"/>
      <sheetName val="USD_monthly"/>
      <sheetName val="USD_Tongan"/>
      <sheetName val="AUD_daily"/>
      <sheetName val="AUD_monthly"/>
      <sheetName val="AUD_Tongan"/>
      <sheetName val="NZD_daily"/>
      <sheetName val="NZD_monthly"/>
      <sheetName val="NZD_Tongan"/>
      <sheetName val="JPY_Daily"/>
      <sheetName val="JPY_Monthly"/>
      <sheetName val="JPY_Tongan"/>
      <sheetName val="CNY_daily"/>
      <sheetName val="Trade Weighted_Tongan"/>
      <sheetName val="EURO_daily"/>
      <sheetName val="GBP_daily"/>
      <sheetName val="FJD_monthly"/>
      <sheetName val="FJD_daily"/>
      <sheetName val="FJD_Tongan"/>
      <sheetName val="SDR_daily"/>
      <sheetName val="MainCurrency"/>
      <sheetName val="USDTOP_ave"/>
      <sheetName val="AUDTOP_ave"/>
      <sheetName val="NZDTOP_ave"/>
      <sheetName val="FJDTOP_ave"/>
      <sheetName val="USDTOP"/>
      <sheetName val="AUDTOP"/>
      <sheetName val="NZDTOP"/>
      <sheetName val="FJDTOP"/>
      <sheetName val="Chart306"/>
      <sheetName val="Chart307"/>
      <sheetName val="Chart308"/>
      <sheetName val="Chart309"/>
      <sheetName val="Chart310"/>
      <sheetName val="USDTOP_ave_Tongan"/>
      <sheetName val="AUDTOP_ave_Tongan"/>
      <sheetName val="NZDTOP_ave_Tongan"/>
      <sheetName val="JPYTOP_ave"/>
      <sheetName val="JPYTOP_ave_Tongan"/>
      <sheetName val="FJDTOP_ave_Tongan"/>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row r="205">
          <cell r="K205">
            <v>100.04595692579016</v>
          </cell>
          <cell r="L205">
            <v>124.22298248280475</v>
          </cell>
          <cell r="M205">
            <v>101.45079963659774</v>
          </cell>
          <cell r="N205">
            <v>103.88056411533908</v>
          </cell>
          <cell r="O205">
            <v>121.82415563636985</v>
          </cell>
          <cell r="P205">
            <v>117.57508329837825</v>
          </cell>
          <cell r="T205">
            <v>107.86603460701839</v>
          </cell>
        </row>
        <row r="208">
          <cell r="K208">
            <v>99.096679766725657</v>
          </cell>
          <cell r="L208">
            <v>122.3472912092176</v>
          </cell>
          <cell r="M208">
            <v>103.0645734045161</v>
          </cell>
          <cell r="N208">
            <v>102.46515531306737</v>
          </cell>
          <cell r="O208">
            <v>119.48698152087717</v>
          </cell>
          <cell r="P208">
            <v>123.80978667318797</v>
          </cell>
          <cell r="T208">
            <v>106.95851000608</v>
          </cell>
        </row>
        <row r="211">
          <cell r="K211">
            <v>98.115186025900201</v>
          </cell>
          <cell r="L211">
            <v>127.88659792938208</v>
          </cell>
          <cell r="M211">
            <v>104.71926730168526</v>
          </cell>
          <cell r="N211">
            <v>102.48310184440919</v>
          </cell>
          <cell r="O211">
            <v>124.44314366606812</v>
          </cell>
          <cell r="P211">
            <v>129.19557860360808</v>
          </cell>
          <cell r="T211">
            <v>109.68250665857622</v>
          </cell>
        </row>
        <row r="214">
          <cell r="K214">
            <v>97.949134301916018</v>
          </cell>
          <cell r="L214">
            <v>124.3986575224049</v>
          </cell>
          <cell r="M214">
            <v>100.35097729954397</v>
          </cell>
          <cell r="N214">
            <v>98.986255855568487</v>
          </cell>
          <cell r="O214">
            <v>121.40208775779807</v>
          </cell>
          <cell r="P214">
            <v>121.8528580963945</v>
          </cell>
          <cell r="T214">
            <v>106.10542899425369</v>
          </cell>
        </row>
        <row r="217">
          <cell r="K217">
            <v>98.244585533261144</v>
          </cell>
          <cell r="L217">
            <v>115.78314419902449</v>
          </cell>
          <cell r="M217">
            <v>100.23648842251741</v>
          </cell>
          <cell r="N217">
            <v>103.57467376188117</v>
          </cell>
          <cell r="O217">
            <v>119.26956513601442</v>
          </cell>
          <cell r="P217">
            <v>121.0118870027103</v>
          </cell>
          <cell r="T217">
            <v>105.55175334088764</v>
          </cell>
        </row>
        <row r="220">
          <cell r="K220">
            <v>97.699231131121408</v>
          </cell>
          <cell r="L220">
            <v>114.37176180882348</v>
          </cell>
          <cell r="M220">
            <v>103.93782180826334</v>
          </cell>
          <cell r="N220">
            <v>100.39946725015913</v>
          </cell>
          <cell r="O220">
            <v>118.86545833722498</v>
          </cell>
          <cell r="P220">
            <v>129.49998650920298</v>
          </cell>
          <cell r="T220">
            <v>104.61437452376761</v>
          </cell>
        </row>
        <row r="223">
          <cell r="K223">
            <v>97.776978779432937</v>
          </cell>
          <cell r="L223">
            <v>110.28202712920786</v>
          </cell>
          <cell r="M223">
            <v>107.69730400182522</v>
          </cell>
          <cell r="N223">
            <v>101.81807634536686</v>
          </cell>
          <cell r="O223">
            <v>116.96143053471286</v>
          </cell>
          <cell r="P223">
            <v>127.14592783661112</v>
          </cell>
          <cell r="T223">
            <v>104.04414474395651</v>
          </cell>
        </row>
        <row r="226">
          <cell r="K226">
            <v>97.09554491994318</v>
          </cell>
          <cell r="L226">
            <v>105.93024433092636</v>
          </cell>
          <cell r="M226">
            <v>103.24892004239015</v>
          </cell>
          <cell r="N226">
            <v>107.54453147683725</v>
          </cell>
          <cell r="O226">
            <v>116.73268109063055</v>
          </cell>
          <cell r="P226">
            <v>124.96914173930965</v>
          </cell>
          <cell r="T226">
            <v>104.85936757163161</v>
          </cell>
        </row>
        <row r="229">
          <cell r="K229">
            <v>95.168811360631622</v>
          </cell>
          <cell r="L229">
            <v>97.096413851928986</v>
          </cell>
          <cell r="M229">
            <v>103.41025482288076</v>
          </cell>
          <cell r="N229">
            <v>105.81920149720078</v>
          </cell>
          <cell r="O229">
            <v>108.98750855536588</v>
          </cell>
          <cell r="P229">
            <v>110.92125926161503</v>
          </cell>
          <cell r="T229">
            <v>99.736116805344082</v>
          </cell>
        </row>
        <row r="232">
          <cell r="K232">
            <v>93.533483108666175</v>
          </cell>
          <cell r="L232">
            <v>99.333308476996692</v>
          </cell>
          <cell r="M232">
            <v>100.52512551525163</v>
          </cell>
          <cell r="N232">
            <v>100.46968732518621</v>
          </cell>
          <cell r="O232">
            <v>108.74631477557909</v>
          </cell>
          <cell r="P232">
            <v>114.11215175071129</v>
          </cell>
          <cell r="T232">
            <v>98.358849590233874</v>
          </cell>
        </row>
        <row r="235">
          <cell r="K235">
            <v>91.818786428609201</v>
          </cell>
          <cell r="L235">
            <v>100.91303913631732</v>
          </cell>
          <cell r="M235">
            <v>97.767601830215312</v>
          </cell>
          <cell r="N235">
            <v>101.17742665970775</v>
          </cell>
          <cell r="O235">
            <v>108.21112254156793</v>
          </cell>
          <cell r="P235">
            <v>109.78349205789959</v>
          </cell>
          <cell r="T235">
            <v>98.262841173472339</v>
          </cell>
        </row>
        <row r="238">
          <cell r="K238">
            <v>90.687341972240404</v>
          </cell>
          <cell r="L238">
            <v>100.31922088520436</v>
          </cell>
          <cell r="M238">
            <v>101.05137756767608</v>
          </cell>
          <cell r="N238">
            <v>98.715776210375694</v>
          </cell>
          <cell r="O238">
            <v>105.8225230564544</v>
          </cell>
          <cell r="P238">
            <v>100.62961389490104</v>
          </cell>
          <cell r="T238">
            <v>96.782023619742901</v>
          </cell>
        </row>
        <row r="241">
          <cell r="K241">
            <v>90.574639340337171</v>
          </cell>
          <cell r="L241">
            <v>105.61924889446203</v>
          </cell>
          <cell r="M241">
            <v>103.05453577559666</v>
          </cell>
          <cell r="N241">
            <v>101.82855018381406</v>
          </cell>
          <cell r="O241">
            <v>108.53678692029345</v>
          </cell>
          <cell r="P241">
            <v>103.86042150325729</v>
          </cell>
          <cell r="T241">
            <v>100.20172100196034</v>
          </cell>
        </row>
        <row r="244">
          <cell r="K244">
            <v>91.715945348548701</v>
          </cell>
          <cell r="L244">
            <v>101.92372805156874</v>
          </cell>
          <cell r="M244">
            <v>104.74077370460441</v>
          </cell>
          <cell r="N244">
            <v>102.07641885973187</v>
          </cell>
          <cell r="O244">
            <v>110.07093041787581</v>
          </cell>
          <cell r="P244">
            <v>115.0106722645624</v>
          </cell>
          <cell r="T244">
            <v>101.05248654196312</v>
          </cell>
        </row>
        <row r="247">
          <cell r="K247">
            <v>91.001262450197572</v>
          </cell>
          <cell r="L247">
            <v>106.69958318736136</v>
          </cell>
          <cell r="M247">
            <v>103.83712330159892</v>
          </cell>
          <cell r="N247">
            <v>106.06463346038282</v>
          </cell>
          <cell r="O247">
            <v>110.87770636532359</v>
          </cell>
          <cell r="P247">
            <v>117.96146367462359</v>
          </cell>
          <cell r="T247">
            <v>104.15430795369586</v>
          </cell>
        </row>
        <row r="250">
          <cell r="K250">
            <v>90.889486482164202</v>
          </cell>
          <cell r="L250">
            <v>109.89454710599844</v>
          </cell>
          <cell r="M250">
            <v>106.87322170533967</v>
          </cell>
          <cell r="N250">
            <v>105.44160806979096</v>
          </cell>
          <cell r="O250">
            <v>113.67060207425932</v>
          </cell>
          <cell r="P250">
            <v>121.76955816939987</v>
          </cell>
          <cell r="T250">
            <v>105.66280136780122</v>
          </cell>
        </row>
        <row r="253">
          <cell r="K253">
            <v>91.560816820814352</v>
          </cell>
          <cell r="L253">
            <v>109.44786957419358</v>
          </cell>
          <cell r="M253">
            <v>104.25157214691227</v>
          </cell>
          <cell r="N253">
            <v>106.17182824056134</v>
          </cell>
          <cell r="O253">
            <v>113.06422476504655</v>
          </cell>
          <cell r="P253">
            <v>121.59865155941705</v>
          </cell>
          <cell r="T253">
            <v>105.23080692023748</v>
          </cell>
        </row>
        <row r="256">
          <cell r="K256">
            <v>90.832701195744704</v>
          </cell>
          <cell r="L256">
            <v>107.50681425450584</v>
          </cell>
          <cell r="M256">
            <v>102.42793271967442</v>
          </cell>
          <cell r="N256">
            <v>106.23211572483939</v>
          </cell>
          <cell r="O256">
            <v>111.75723826945369</v>
          </cell>
          <cell r="P256">
            <v>118.90838543127686</v>
          </cell>
          <cell r="T256">
            <v>103.75434127482639</v>
          </cell>
        </row>
        <row r="259">
          <cell r="K259">
            <v>89.587563844639888</v>
          </cell>
          <cell r="L259">
            <v>108.92271577948024</v>
          </cell>
          <cell r="M259">
            <v>106.35484831820089</v>
          </cell>
          <cell r="N259">
            <v>106.48869907926152</v>
          </cell>
          <cell r="O259">
            <v>111.05951197228136</v>
          </cell>
          <cell r="P259">
            <v>116.49020325614087</v>
          </cell>
          <cell r="T259">
            <v>103.87877777305864</v>
          </cell>
        </row>
        <row r="262">
          <cell r="K262">
            <v>90.393036143977</v>
          </cell>
          <cell r="L262">
            <v>105.86034403349643</v>
          </cell>
          <cell r="M262">
            <v>108.48597061961945</v>
          </cell>
          <cell r="N262">
            <v>111.25184770289401</v>
          </cell>
          <cell r="O262">
            <v>110.49237109644622</v>
          </cell>
          <cell r="P262">
            <v>118.31122221899335</v>
          </cell>
          <cell r="T262">
            <v>106.00625653262401</v>
          </cell>
        </row>
        <row r="265">
          <cell r="K265">
            <v>91.900696743380465</v>
          </cell>
          <cell r="L265">
            <v>107.60085623778579</v>
          </cell>
          <cell r="M265">
            <v>112.01657010173642</v>
          </cell>
          <cell r="N265">
            <v>114.49890695362267</v>
          </cell>
          <cell r="O265">
            <v>112.65204154400971</v>
          </cell>
          <cell r="P265">
            <v>121.87794454541341</v>
          </cell>
          <cell r="T265">
            <v>109.00936819907656</v>
          </cell>
        </row>
        <row r="268">
          <cell r="K268">
            <v>91.665971159676474</v>
          </cell>
          <cell r="L268">
            <v>107.72100993254023</v>
          </cell>
          <cell r="M268">
            <v>114.04597631188227</v>
          </cell>
          <cell r="N268">
            <v>112.48363726762415</v>
          </cell>
          <cell r="O268">
            <v>113.40788891348224</v>
          </cell>
          <cell r="P268">
            <v>118.59549327489556</v>
          </cell>
          <cell r="T268">
            <v>108.04314123389589</v>
          </cell>
        </row>
        <row r="271">
          <cell r="K271">
            <v>91.227787925180763</v>
          </cell>
          <cell r="L271">
            <v>107.82523060274427</v>
          </cell>
          <cell r="M271">
            <v>114.68371522977505</v>
          </cell>
          <cell r="N271">
            <v>112.46194860036057</v>
          </cell>
          <cell r="O271">
            <v>112.25845716313147</v>
          </cell>
          <cell r="P271">
            <v>121.02649453090113</v>
          </cell>
          <cell r="T271">
            <v>108.05915668357135</v>
          </cell>
        </row>
        <row r="274">
          <cell r="K274">
            <v>91.380077477849113</v>
          </cell>
          <cell r="L274">
            <v>105.99636160604328</v>
          </cell>
          <cell r="M274">
            <v>113.94834153979225</v>
          </cell>
          <cell r="N274">
            <v>112.11333421274722</v>
          </cell>
          <cell r="O274">
            <v>112.1021983892791</v>
          </cell>
          <cell r="P274">
            <v>116.39969848073896</v>
          </cell>
          <cell r="T274">
            <v>107.18300300050429</v>
          </cell>
        </row>
        <row r="277">
          <cell r="K277">
            <v>92.581729026609636</v>
          </cell>
          <cell r="L277">
            <v>104.02348801358818</v>
          </cell>
          <cell r="M277">
            <v>115.5451996884462</v>
          </cell>
          <cell r="N277">
            <v>116.63886887904073</v>
          </cell>
          <cell r="O277">
            <v>114.42647223398977</v>
          </cell>
          <cell r="P277">
            <v>113.91024020073485</v>
          </cell>
          <cell r="T277">
            <v>108.65069733769241</v>
          </cell>
        </row>
        <row r="280">
          <cell r="K280">
            <v>91.494255272185839</v>
          </cell>
          <cell r="L280">
            <v>106.07801302372594</v>
          </cell>
          <cell r="M280">
            <v>113.53669302448813</v>
          </cell>
          <cell r="N280">
            <v>111.28520554262471</v>
          </cell>
          <cell r="O280">
            <v>115.98318344363571</v>
          </cell>
          <cell r="P280">
            <v>117.32426228655206</v>
          </cell>
          <cell r="T280">
            <v>107.13484977732702</v>
          </cell>
        </row>
        <row r="283">
          <cell r="K283">
            <v>94.850711354782419</v>
          </cell>
          <cell r="L283">
            <v>103.1538004925914</v>
          </cell>
          <cell r="M283">
            <v>125.06968967192792</v>
          </cell>
          <cell r="N283">
            <v>120.31688950254987</v>
          </cell>
          <cell r="O283">
            <v>120.21541485223166</v>
          </cell>
          <cell r="P283">
            <v>114.21518031845784</v>
          </cell>
          <cell r="T283">
            <v>110.9</v>
          </cell>
        </row>
        <row r="286">
          <cell r="K286">
            <v>92.876739766150706</v>
          </cell>
          <cell r="L286">
            <v>103.08520264166384</v>
          </cell>
          <cell r="M286">
            <v>114.146028544445</v>
          </cell>
          <cell r="N286">
            <v>112.79559121139775</v>
          </cell>
          <cell r="O286">
            <v>115.29425401885372</v>
          </cell>
          <cell r="P286">
            <v>113.67307656925851</v>
          </cell>
          <cell r="T286">
            <v>106.7436671606315</v>
          </cell>
        </row>
        <row r="289">
          <cell r="K289">
            <v>90.135841748137864</v>
          </cell>
          <cell r="L289">
            <v>102.42072603636747</v>
          </cell>
          <cell r="M289">
            <v>108.59517950983505</v>
          </cell>
          <cell r="N289">
            <v>109.67111737917699</v>
          </cell>
          <cell r="O289">
            <v>115.51532743011394</v>
          </cell>
          <cell r="P289">
            <v>111.2719286695841</v>
          </cell>
          <cell r="T289">
            <v>104.1</v>
          </cell>
        </row>
        <row r="292">
          <cell r="K292">
            <v>86.546895226370438</v>
          </cell>
          <cell r="L292">
            <v>105.45465850251935</v>
          </cell>
          <cell r="M292">
            <v>103.03811446607463</v>
          </cell>
          <cell r="N292">
            <v>102.81804534769958</v>
          </cell>
          <cell r="O292">
            <v>113.83448671851112</v>
          </cell>
          <cell r="P292">
            <v>112.91398963218558</v>
          </cell>
          <cell r="T292">
            <v>101.2</v>
          </cell>
        </row>
        <row r="295">
          <cell r="K295">
            <v>87.940817111013487</v>
          </cell>
          <cell r="L295">
            <v>106.16822756849247</v>
          </cell>
          <cell r="M295">
            <v>106.0376142908144</v>
          </cell>
          <cell r="N295">
            <v>107.7172285126</v>
          </cell>
          <cell r="O295">
            <v>116.00540181770039</v>
          </cell>
          <cell r="P295">
            <v>123.56095787933855</v>
          </cell>
          <cell r="T295">
            <v>105.64110425021484</v>
          </cell>
        </row>
        <row r="298">
          <cell r="K298">
            <v>89.435837416672953</v>
          </cell>
          <cell r="L298">
            <v>106.56656919397996</v>
          </cell>
          <cell r="M298">
            <v>109.45287454531233</v>
          </cell>
          <cell r="N298">
            <v>109.23457050709261</v>
          </cell>
          <cell r="O298">
            <v>118.83805638122227</v>
          </cell>
          <cell r="P298">
            <v>126.95198612551499</v>
          </cell>
          <cell r="T298">
            <v>104.37893914512284</v>
          </cell>
        </row>
        <row r="301">
          <cell r="K301">
            <v>89.822682869044243</v>
          </cell>
          <cell r="L301">
            <v>102.23088538172654</v>
          </cell>
          <cell r="M301">
            <v>110.13935487473917</v>
          </cell>
          <cell r="N301">
            <v>105.59176917650618</v>
          </cell>
          <cell r="O301">
            <v>117.60805765881338</v>
          </cell>
          <cell r="P301">
            <v>123.81678738844846</v>
          </cell>
          <cell r="T301">
            <v>104.27256850144184</v>
          </cell>
        </row>
        <row r="304">
          <cell r="K304">
            <v>90.164629425433034</v>
          </cell>
          <cell r="L304">
            <v>105.73571240795962</v>
          </cell>
          <cell r="M304">
            <v>113.16141652909711</v>
          </cell>
          <cell r="N304">
            <v>109.91248598249416</v>
          </cell>
          <cell r="O304">
            <v>123.14513062920247</v>
          </cell>
          <cell r="P304">
            <v>133.98108382916436</v>
          </cell>
          <cell r="T304">
            <v>108.05643638834164</v>
          </cell>
        </row>
        <row r="307">
          <cell r="K307">
            <v>90.469163302429351</v>
          </cell>
          <cell r="L307">
            <v>106.21036847013794</v>
          </cell>
          <cell r="M307">
            <v>110.85257505253787</v>
          </cell>
          <cell r="N307">
            <v>109.59843865730942</v>
          </cell>
          <cell r="O307">
            <v>121.77680335462716</v>
          </cell>
          <cell r="P307">
            <v>146.35172782177648</v>
          </cell>
          <cell r="T307">
            <v>108.72194809058549</v>
          </cell>
        </row>
        <row r="310">
          <cell r="K310">
            <v>93.185902366091668</v>
          </cell>
          <cell r="L310">
            <v>100.21120875370363</v>
          </cell>
          <cell r="M310">
            <v>115.58572748822547</v>
          </cell>
          <cell r="N310">
            <v>117.35941100738648</v>
          </cell>
          <cell r="O310">
            <v>123.9714340924866</v>
          </cell>
          <cell r="P310">
            <v>157.07018629512422</v>
          </cell>
          <cell r="T310">
            <v>111.89507420457493</v>
          </cell>
        </row>
        <row r="313">
          <cell r="K313">
            <v>95.147147222658418</v>
          </cell>
          <cell r="L313">
            <v>101.05046686950907</v>
          </cell>
          <cell r="M313">
            <v>121.53034317913809</v>
          </cell>
          <cell r="N313">
            <v>126.55638853284891</v>
          </cell>
          <cell r="O313">
            <v>131.76368804355175</v>
          </cell>
          <cell r="P313">
            <v>165.73120442032163</v>
          </cell>
          <cell r="T313">
            <v>117.29027905957739</v>
          </cell>
        </row>
        <row r="316">
          <cell r="K316">
            <v>93.014894970227971</v>
          </cell>
          <cell r="L316">
            <v>108.61565814518188</v>
          </cell>
          <cell r="M316">
            <v>122.74308574700159</v>
          </cell>
          <cell r="N316">
            <v>120.57979733062166</v>
          </cell>
          <cell r="O316">
            <v>135.4905317757862</v>
          </cell>
          <cell r="P316">
            <v>162.77867290883714</v>
          </cell>
          <cell r="T316">
            <v>117.3953099288364</v>
          </cell>
        </row>
        <row r="319">
          <cell r="K319">
            <v>93.132871131857726</v>
          </cell>
          <cell r="L319">
            <v>107.41215274846935</v>
          </cell>
          <cell r="M319">
            <v>123.05224549393796</v>
          </cell>
          <cell r="N319">
            <v>121.39742979937</v>
          </cell>
          <cell r="O319">
            <v>134.27166513264646</v>
          </cell>
          <cell r="P319">
            <v>163.75147189954953</v>
          </cell>
          <cell r="T319">
            <v>117.37573008111977</v>
          </cell>
        </row>
        <row r="322">
          <cell r="K322">
            <v>94.765080121426152</v>
          </cell>
          <cell r="L322">
            <v>109.34638882859726</v>
          </cell>
          <cell r="M322">
            <v>127.88343066898108</v>
          </cell>
          <cell r="N322">
            <v>127.62717099136195</v>
          </cell>
          <cell r="O322">
            <v>140.28979530664236</v>
          </cell>
          <cell r="P322">
            <v>181.31759303567088</v>
          </cell>
          <cell r="T322">
            <v>122.6828503401161</v>
          </cell>
        </row>
        <row r="325">
          <cell r="K325">
            <v>95.499563975141399</v>
          </cell>
          <cell r="L325">
            <v>108.24220641039042</v>
          </cell>
          <cell r="M325">
            <v>129.38434824145764</v>
          </cell>
          <cell r="N325">
            <v>127.56332821961577</v>
          </cell>
          <cell r="O325">
            <v>142.6317310677629</v>
          </cell>
          <cell r="P325">
            <v>184.81753256765271</v>
          </cell>
          <cell r="T325">
            <v>122.9577356834517</v>
          </cell>
        </row>
        <row r="328">
          <cell r="K328">
            <v>94.033137221406903</v>
          </cell>
          <cell r="L328">
            <v>113.21268969084555</v>
          </cell>
          <cell r="M328">
            <v>127.00308480391531</v>
          </cell>
          <cell r="N328">
            <v>124.57425656319826</v>
          </cell>
          <cell r="O328">
            <v>139.95084729778122</v>
          </cell>
          <cell r="P328">
            <v>181.88349614167061</v>
          </cell>
          <cell r="T328">
            <v>122.40916535737347</v>
          </cell>
        </row>
        <row r="331">
          <cell r="K331">
            <v>95.437576204881651</v>
          </cell>
          <cell r="L331">
            <v>110.16571010589777</v>
          </cell>
          <cell r="M331">
            <v>129.51888777914027</v>
          </cell>
          <cell r="N331">
            <v>129.27713339117366</v>
          </cell>
          <cell r="O331">
            <v>140.72952533856176</v>
          </cell>
          <cell r="P331">
            <v>193.36351601810304</v>
          </cell>
          <cell r="T331">
            <v>124.40011888490184</v>
          </cell>
        </row>
        <row r="334">
          <cell r="K334">
            <v>95.760463211329679</v>
          </cell>
          <cell r="L334">
            <v>113.2138027915716</v>
          </cell>
          <cell r="M334">
            <v>130.86874378525584</v>
          </cell>
          <cell r="N334">
            <v>131.33173936009536</v>
          </cell>
          <cell r="O334">
            <v>142.06440763404234</v>
          </cell>
          <cell r="P334">
            <v>208.82009215245139</v>
          </cell>
          <cell r="T334">
            <v>127.14978645553039</v>
          </cell>
        </row>
        <row r="337">
          <cell r="K337">
            <v>93.945813941345222</v>
          </cell>
          <cell r="L337">
            <v>109.72764087298293</v>
          </cell>
          <cell r="M337">
            <v>121.49255680227874</v>
          </cell>
          <cell r="N337">
            <v>121.89693153358036</v>
          </cell>
          <cell r="O337">
            <v>136.22332377391425</v>
          </cell>
          <cell r="P337">
            <v>178.28168589916064</v>
          </cell>
          <cell r="T337">
            <v>119.71858566357756</v>
          </cell>
        </row>
        <row r="340">
          <cell r="K340">
            <v>96.607154582909914</v>
          </cell>
          <cell r="L340">
            <v>111.7365465940575</v>
          </cell>
          <cell r="M340">
            <v>138.18344159287</v>
          </cell>
          <cell r="N340">
            <v>138.79906742221317</v>
          </cell>
          <cell r="O340">
            <v>149.01409614554009</v>
          </cell>
          <cell r="P340">
            <v>197.90191520985695</v>
          </cell>
          <cell r="T340">
            <v>129.77512611580772</v>
          </cell>
        </row>
        <row r="343">
          <cell r="K343">
            <v>95.997922710016439</v>
          </cell>
          <cell r="L343">
            <v>109.17542250456617</v>
          </cell>
          <cell r="M343">
            <v>133.25819016017397</v>
          </cell>
          <cell r="N343">
            <v>134.25224609824056</v>
          </cell>
          <cell r="O343">
            <v>143.52451133739666</v>
          </cell>
          <cell r="P343">
            <v>187.42853044632716</v>
          </cell>
          <cell r="T343">
            <v>126.30887593441082</v>
          </cell>
        </row>
      </sheetData>
      <sheetData sheetId="12"/>
      <sheetData sheetId="13"/>
      <sheetData sheetId="14"/>
      <sheetData sheetId="15">
        <row r="11019">
          <cell r="B11019">
            <v>0.82117903636363632</v>
          </cell>
        </row>
        <row r="12097">
          <cell r="K12097">
            <v>109.45763427418603</v>
          </cell>
        </row>
        <row r="12100">
          <cell r="K12100">
            <v>106.12447711990905</v>
          </cell>
        </row>
        <row r="12103">
          <cell r="K12103">
            <v>104.94552956449593</v>
          </cell>
        </row>
        <row r="12106">
          <cell r="K12106">
            <v>102.82151654530023</v>
          </cell>
        </row>
        <row r="12109">
          <cell r="K12109">
            <v>105.18828089728477</v>
          </cell>
        </row>
        <row r="12112">
          <cell r="K12112">
            <v>107.20868141605597</v>
          </cell>
        </row>
        <row r="12115">
          <cell r="K12115">
            <v>104.30955173554941</v>
          </cell>
        </row>
        <row r="12118">
          <cell r="K12118">
            <v>102.43422859349725</v>
          </cell>
        </row>
        <row r="12121">
          <cell r="K12121">
            <v>103.49988790751647</v>
          </cell>
        </row>
        <row r="12124">
          <cell r="K12124">
            <v>103.88378710903466</v>
          </cell>
        </row>
        <row r="12127">
          <cell r="K12127">
            <v>102.58674895748997</v>
          </cell>
        </row>
        <row r="12130">
          <cell r="K12130">
            <v>100.17939242150148</v>
          </cell>
        </row>
        <row r="12133">
          <cell r="K12133">
            <v>106.87954589702592</v>
          </cell>
        </row>
        <row r="12136">
          <cell r="K12136">
            <v>106.83263200735257</v>
          </cell>
        </row>
        <row r="12139">
          <cell r="K12139">
            <v>103.91171391796641</v>
          </cell>
        </row>
        <row r="12142">
          <cell r="K12142">
            <v>100</v>
          </cell>
        </row>
        <row r="12145">
          <cell r="K12145">
            <v>99.373547274706667</v>
          </cell>
        </row>
        <row r="12148">
          <cell r="K12148">
            <v>97.324650101791491</v>
          </cell>
        </row>
        <row r="12151">
          <cell r="K12151">
            <v>97.028885216639793</v>
          </cell>
        </row>
        <row r="12154">
          <cell r="K12154">
            <v>98.412365179738089</v>
          </cell>
        </row>
        <row r="12159">
          <cell r="K12159">
            <v>98.422994921916185</v>
          </cell>
        </row>
        <row r="12162">
          <cell r="K12162">
            <v>100.24342222825986</v>
          </cell>
        </row>
        <row r="12165">
          <cell r="K12165">
            <v>103.85530175766445</v>
          </cell>
        </row>
        <row r="12168">
          <cell r="K12168">
            <v>105.34886350083787</v>
          </cell>
        </row>
        <row r="12171">
          <cell r="K12171">
            <v>103.81783525850734</v>
          </cell>
        </row>
        <row r="12174">
          <cell r="K12174">
            <v>102.07911373714609</v>
          </cell>
        </row>
        <row r="12177">
          <cell r="K12177">
            <v>101.75064928472065</v>
          </cell>
        </row>
        <row r="12180">
          <cell r="K12180">
            <v>102.20743037105952</v>
          </cell>
        </row>
        <row r="12183">
          <cell r="K12183">
            <v>101.80943085722954</v>
          </cell>
        </row>
        <row r="12186">
          <cell r="K12186">
            <v>99.799750133770274</v>
          </cell>
        </row>
        <row r="12189">
          <cell r="K12189">
            <v>101.09657316561426</v>
          </cell>
        </row>
        <row r="12192">
          <cell r="K12192">
            <v>101.15190694941579</v>
          </cell>
        </row>
        <row r="12195">
          <cell r="K12195">
            <v>101.07664160216812</v>
          </cell>
        </row>
        <row r="12198">
          <cell r="K12198">
            <v>105.35470503833295</v>
          </cell>
        </row>
        <row r="12201">
          <cell r="K12201">
            <v>105.12769504631946</v>
          </cell>
        </row>
        <row r="12204">
          <cell r="K12204">
            <v>103.40200747253694</v>
          </cell>
        </row>
        <row r="12207">
          <cell r="K12207">
            <v>103.29882150348479</v>
          </cell>
        </row>
        <row r="12210">
          <cell r="K12210">
            <v>102.46633645558393</v>
          </cell>
        </row>
        <row r="12213">
          <cell r="K12213">
            <v>101.55086088413213</v>
          </cell>
        </row>
        <row r="12216">
          <cell r="K12216">
            <v>102.00285254181894</v>
          </cell>
        </row>
        <row r="12219">
          <cell r="K12219">
            <v>101.68900137155131</v>
          </cell>
        </row>
        <row r="12222">
          <cell r="K12222">
            <v>100.62806378548827</v>
          </cell>
        </row>
      </sheetData>
      <sheetData sheetId="16">
        <row r="5">
          <cell r="A5" t="str">
            <v>Measurement Unit</v>
          </cell>
        </row>
        <row r="20">
          <cell r="S20">
            <v>100.34120557678651</v>
          </cell>
          <cell r="T20">
            <v>106.09868616206718</v>
          </cell>
          <cell r="U20">
            <v>102.79345826431697</v>
          </cell>
          <cell r="V20">
            <v>65.77891204131825</v>
          </cell>
        </row>
        <row r="23">
          <cell r="S23">
            <v>99.4531324373134</v>
          </cell>
          <cell r="T23">
            <v>105.52520005613401</v>
          </cell>
          <cell r="U23">
            <v>102.01654798723976</v>
          </cell>
          <cell r="V23">
            <v>65.609526989085893</v>
          </cell>
        </row>
        <row r="26">
          <cell r="S26">
            <v>102.26698281965214</v>
          </cell>
          <cell r="T26">
            <v>102.40612789521693</v>
          </cell>
          <cell r="U26">
            <v>97.990906527604309</v>
          </cell>
          <cell r="V26">
            <v>73.364936633396638</v>
          </cell>
        </row>
        <row r="29">
          <cell r="S29">
            <v>101.81304126820868</v>
          </cell>
          <cell r="T29">
            <v>101.79173142138491</v>
          </cell>
          <cell r="U29">
            <v>96.90856381361705</v>
          </cell>
          <cell r="V29">
            <v>76.884936225138404</v>
          </cell>
        </row>
        <row r="32">
          <cell r="S32">
            <v>102.75980946641586</v>
          </cell>
          <cell r="T32">
            <v>104.89324307316716</v>
          </cell>
          <cell r="U32">
            <v>99.826021353707674</v>
          </cell>
          <cell r="V32">
            <v>82.929758427389842</v>
          </cell>
        </row>
        <row r="35">
          <cell r="S35">
            <v>100.75787770920681</v>
          </cell>
          <cell r="T35">
            <v>108.55461837613062</v>
          </cell>
          <cell r="U35">
            <v>100.19806533500987</v>
          </cell>
          <cell r="V35">
            <v>74.999943377550991</v>
          </cell>
        </row>
        <row r="38">
          <cell r="S38">
            <v>97.334029266846969</v>
          </cell>
          <cell r="T38">
            <v>109.31174007224905</v>
          </cell>
          <cell r="U38">
            <v>103.28197175913128</v>
          </cell>
          <cell r="V38">
            <v>76.44657364434309</v>
          </cell>
          <cell r="Z38">
            <v>92.92615887804952</v>
          </cell>
        </row>
        <row r="41">
          <cell r="S41">
            <v>91.796524099076876</v>
          </cell>
          <cell r="T41">
            <v>114.1780453704458</v>
          </cell>
          <cell r="U41">
            <v>106.70053041942336</v>
          </cell>
          <cell r="V41">
            <v>77.202385022948675</v>
          </cell>
          <cell r="Z41">
            <v>91.991138220406299</v>
          </cell>
        </row>
        <row r="44">
          <cell r="S44">
            <v>92.023459754672672</v>
          </cell>
          <cell r="T44">
            <v>112.66138696664733</v>
          </cell>
          <cell r="U44">
            <v>112.86712056127914</v>
          </cell>
          <cell r="V44">
            <v>79.090713686982298</v>
          </cell>
          <cell r="Z44">
            <v>114.08756201905453</v>
          </cell>
        </row>
        <row r="47">
          <cell r="S47">
            <v>85.171211710354342</v>
          </cell>
          <cell r="T47">
            <v>113.64283341463384</v>
          </cell>
          <cell r="U47">
            <v>114.64847565156477</v>
          </cell>
          <cell r="V47">
            <v>78.657201799353757</v>
          </cell>
          <cell r="Z47">
            <v>110.47917089594013</v>
          </cell>
        </row>
        <row r="50">
          <cell r="S50">
            <v>79.612756653596605</v>
          </cell>
          <cell r="T50">
            <v>108.21172184950039</v>
          </cell>
          <cell r="U50">
            <v>108.07188881927397</v>
          </cell>
          <cell r="V50">
            <v>69.764527757088757</v>
          </cell>
          <cell r="Z50">
            <v>101.54046759005418</v>
          </cell>
        </row>
        <row r="53">
          <cell r="S53">
            <v>78.375368532912418</v>
          </cell>
          <cell r="T53">
            <v>103.814001613287</v>
          </cell>
          <cell r="U53">
            <v>102.31433561891765</v>
          </cell>
          <cell r="V53">
            <v>58.947097297202312</v>
          </cell>
          <cell r="Z53">
            <v>94.857489030213856</v>
          </cell>
        </row>
        <row r="56">
          <cell r="S56">
            <v>81.33907363198368</v>
          </cell>
          <cell r="T56">
            <v>105.51935352983223</v>
          </cell>
          <cell r="U56">
            <v>105.49514023578752</v>
          </cell>
          <cell r="V56">
            <v>64.866067783799465</v>
          </cell>
          <cell r="Z56">
            <v>98.611629841758614</v>
          </cell>
        </row>
        <row r="59">
          <cell r="S59">
            <v>82.028816310483052</v>
          </cell>
          <cell r="T59">
            <v>101.96205953628375</v>
          </cell>
          <cell r="U59">
            <v>107.32973497102827</v>
          </cell>
          <cell r="V59">
            <v>66.396647054368373</v>
          </cell>
          <cell r="Z59">
            <v>99.255379669618833</v>
          </cell>
          <cell r="AA59"/>
        </row>
        <row r="62">
          <cell r="S62">
            <v>80.958490503564903</v>
          </cell>
          <cell r="T62">
            <v>101.4759082502361</v>
          </cell>
          <cell r="U62">
            <v>109.04995959320171</v>
          </cell>
          <cell r="V62">
            <v>58.269756448446195</v>
          </cell>
          <cell r="Z62">
            <v>97.306771085526677</v>
          </cell>
          <cell r="AA62"/>
        </row>
        <row r="65">
          <cell r="S65">
            <v>81.340012558901648</v>
          </cell>
          <cell r="T65">
            <v>102.81260007850841</v>
          </cell>
          <cell r="U65">
            <v>109.7549360742745</v>
          </cell>
          <cell r="V65">
            <v>56.576079002188713</v>
          </cell>
          <cell r="Z65">
            <v>99.832923320151764</v>
          </cell>
          <cell r="AA65"/>
        </row>
        <row r="68">
          <cell r="S68">
            <v>79.896861615285431</v>
          </cell>
          <cell r="T68">
            <v>106.96876400283412</v>
          </cell>
          <cell r="U68">
            <v>112.39023094917214</v>
          </cell>
          <cell r="V68">
            <v>57.960607248494412</v>
          </cell>
          <cell r="Z68">
            <v>101.46248448058039</v>
          </cell>
          <cell r="AA68"/>
        </row>
        <row r="71">
          <cell r="S71">
            <v>79.438758445081689</v>
          </cell>
          <cell r="T71">
            <v>106.98382072147324</v>
          </cell>
          <cell r="U71">
            <v>118.61003816934857</v>
          </cell>
          <cell r="V71">
            <v>57.999210396329737</v>
          </cell>
          <cell r="Z71">
            <v>103.86751278643581</v>
          </cell>
          <cell r="AA71"/>
        </row>
        <row r="74">
          <cell r="S74">
            <v>71.951575012507647</v>
          </cell>
          <cell r="T74">
            <v>105.7888615481365</v>
          </cell>
          <cell r="U74">
            <v>121.67175257216674</v>
          </cell>
          <cell r="V74">
            <v>54.407942135543777</v>
          </cell>
          <cell r="Z74">
            <v>101.7393754774529</v>
          </cell>
          <cell r="AA74"/>
        </row>
        <row r="77">
          <cell r="S77">
            <v>68.549242155019655</v>
          </cell>
          <cell r="T77">
            <v>99.548833536103103</v>
          </cell>
          <cell r="U77">
            <v>108.8501364049671</v>
          </cell>
          <cell r="V77">
            <v>55.951855790661064</v>
          </cell>
          <cell r="Z77">
            <v>94.571131648678119</v>
          </cell>
          <cell r="AA77"/>
        </row>
        <row r="80">
          <cell r="S80">
            <v>65.803618029368764</v>
          </cell>
          <cell r="T80">
            <v>107.05270905005412</v>
          </cell>
          <cell r="U80">
            <v>112.63409919871921</v>
          </cell>
          <cell r="V80">
            <v>57.877736830855163</v>
          </cell>
          <cell r="Z80">
            <v>96.522502849995831</v>
          </cell>
          <cell r="AA80"/>
        </row>
        <row r="83">
          <cell r="S83">
            <v>64.845953351535371</v>
          </cell>
          <cell r="T83">
            <v>101.15694704702405</v>
          </cell>
          <cell r="U83">
            <v>109.8731296438219</v>
          </cell>
          <cell r="V83">
            <v>58.266673432003316</v>
          </cell>
          <cell r="Z83">
            <v>96.293998249615839</v>
          </cell>
          <cell r="AA83"/>
        </row>
        <row r="86">
          <cell r="S86">
            <v>65.023316507564516</v>
          </cell>
          <cell r="T86">
            <v>105.95353778211026</v>
          </cell>
          <cell r="U86">
            <v>113.48949662771726</v>
          </cell>
          <cell r="V86">
            <v>56.326677548042646</v>
          </cell>
          <cell r="Z86">
            <v>94.037898733739922</v>
          </cell>
          <cell r="AA86"/>
        </row>
        <row r="89">
          <cell r="S89">
            <v>66.925428623612262</v>
          </cell>
          <cell r="T89">
            <v>103.87559427517016</v>
          </cell>
          <cell r="U89">
            <v>112.62086785603644</v>
          </cell>
          <cell r="V89">
            <v>63.986100734241795</v>
          </cell>
          <cell r="Z89">
            <v>97.179146516550247</v>
          </cell>
          <cell r="AA89"/>
        </row>
        <row r="92">
          <cell r="S92">
            <v>68.473225459544807</v>
          </cell>
          <cell r="T92">
            <v>102.60217458927603</v>
          </cell>
          <cell r="U92">
            <v>109.5639113871546</v>
          </cell>
          <cell r="V92">
            <v>66.71619414952967</v>
          </cell>
          <cell r="Z92">
            <v>97.226632250177374</v>
          </cell>
          <cell r="AA92"/>
        </row>
        <row r="95">
          <cell r="S95">
            <v>70.2482197902292</v>
          </cell>
          <cell r="T95">
            <v>98.483222387093207</v>
          </cell>
          <cell r="U95">
            <v>100.10570048443695</v>
          </cell>
          <cell r="V95">
            <v>62.29932823242703</v>
          </cell>
          <cell r="Z95">
            <v>94.223790638912774</v>
          </cell>
          <cell r="AA95"/>
        </row>
        <row r="98">
          <cell r="S98">
            <v>68.670686554209567</v>
          </cell>
          <cell r="T98">
            <v>99.547286012466671</v>
          </cell>
          <cell r="U98">
            <v>101.69972001127498</v>
          </cell>
          <cell r="V98">
            <v>62.999405139609074</v>
          </cell>
          <cell r="Z98">
            <v>93.415662793696242</v>
          </cell>
          <cell r="AA98"/>
        </row>
        <row r="101">
          <cell r="S101">
            <v>72.33153129740694</v>
          </cell>
          <cell r="T101">
            <v>101.10033720273466</v>
          </cell>
          <cell r="U101">
            <v>96.251125351470861</v>
          </cell>
          <cell r="V101">
            <v>64.44017580327646</v>
          </cell>
          <cell r="Z101">
            <v>94.218960630495729</v>
          </cell>
          <cell r="AA101">
            <v>88.345834421264357</v>
          </cell>
        </row>
        <row r="104">
          <cell r="S104">
            <v>74.056463918020626</v>
          </cell>
          <cell r="T104">
            <v>97.103172180694131</v>
          </cell>
          <cell r="U104">
            <v>93.863132821689746</v>
          </cell>
          <cell r="V104">
            <v>67.213061461653623</v>
          </cell>
          <cell r="Z104">
            <v>92.614346090867357</v>
          </cell>
          <cell r="AA104">
            <v>87.386876117118376</v>
          </cell>
        </row>
        <row r="107">
          <cell r="S107">
            <v>77.292481617004981</v>
          </cell>
          <cell r="T107">
            <v>91.263995810381402</v>
          </cell>
          <cell r="U107">
            <v>92.691837080190538</v>
          </cell>
          <cell r="V107">
            <v>70.254002249727691</v>
          </cell>
          <cell r="Z107">
            <v>89.791368540599294</v>
          </cell>
          <cell r="AA107">
            <v>86.775172117388877</v>
          </cell>
        </row>
        <row r="110">
          <cell r="S110">
            <v>80.263931480416076</v>
          </cell>
          <cell r="T110">
            <v>93.45437057626863</v>
          </cell>
          <cell r="U110">
            <v>95.226509273075123</v>
          </cell>
          <cell r="V110">
            <v>68.161163415581612</v>
          </cell>
          <cell r="Z110">
            <v>92.121134030910767</v>
          </cell>
          <cell r="AA110">
            <v>88.615455382043294</v>
          </cell>
        </row>
        <row r="113">
          <cell r="S113">
            <v>87.498850530522901</v>
          </cell>
          <cell r="T113">
            <v>91.541738382378327</v>
          </cell>
          <cell r="U113">
            <v>93.583795003170081</v>
          </cell>
          <cell r="V113">
            <v>71.991061051831252</v>
          </cell>
          <cell r="Z113">
            <v>93.401469089983607</v>
          </cell>
          <cell r="AA113">
            <v>89.543037358281552</v>
          </cell>
        </row>
        <row r="116">
          <cell r="S116">
            <v>90.122957214689052</v>
          </cell>
          <cell r="T116">
            <v>93.593125543117154</v>
          </cell>
          <cell r="U116">
            <v>95.747837367301742</v>
          </cell>
          <cell r="V116">
            <v>73.645021385415575</v>
          </cell>
          <cell r="Z116">
            <v>95.877691169087171</v>
          </cell>
          <cell r="AA116">
            <v>91.73391533942852</v>
          </cell>
        </row>
        <row r="119">
          <cell r="S119">
            <v>89.025072855884531</v>
          </cell>
          <cell r="T119">
            <v>101.28172667894538</v>
          </cell>
          <cell r="U119">
            <v>98.839208585621719</v>
          </cell>
          <cell r="V119">
            <v>75.094861306898451</v>
          </cell>
          <cell r="Z119">
            <v>97.692410203258902</v>
          </cell>
          <cell r="AA119">
            <v>94.423573761917254</v>
          </cell>
        </row>
        <row r="122">
          <cell r="S122">
            <v>91.986066745925967</v>
          </cell>
          <cell r="T122">
            <v>101.23354200046067</v>
          </cell>
          <cell r="U122">
            <v>96.518690117419339</v>
          </cell>
          <cell r="V122">
            <v>79.887834254596157</v>
          </cell>
          <cell r="Z122">
            <v>98.279013647023703</v>
          </cell>
          <cell r="AA122">
            <v>94.615883580636563</v>
          </cell>
        </row>
        <row r="125">
          <cell r="S125">
            <v>98.620134373315111</v>
          </cell>
          <cell r="T125">
            <v>99.947303406069153</v>
          </cell>
          <cell r="U125">
            <v>96.54741158463095</v>
          </cell>
          <cell r="V125">
            <v>80.148465865627713</v>
          </cell>
          <cell r="Z125">
            <v>100.02347570890727</v>
          </cell>
          <cell r="AA125">
            <v>95.724381961863344</v>
          </cell>
        </row>
        <row r="128">
          <cell r="S128">
            <v>98.293122138250922</v>
          </cell>
          <cell r="T128">
            <v>100.41050765063839</v>
          </cell>
          <cell r="U128">
            <v>97.354101943074639</v>
          </cell>
          <cell r="V128">
            <v>84.201903216226313</v>
          </cell>
          <cell r="Z128">
            <v>100.35246252634209</v>
          </cell>
          <cell r="AA128">
            <v>96.694470983535481</v>
          </cell>
        </row>
        <row r="131">
          <cell r="S131">
            <v>96.8184495587345</v>
          </cell>
          <cell r="T131">
            <v>100.59897006812309</v>
          </cell>
          <cell r="U131">
            <v>97.526539525225346</v>
          </cell>
          <cell r="V131">
            <v>86.113728303111387</v>
          </cell>
          <cell r="Z131">
            <v>100.89174936759505</v>
          </cell>
          <cell r="AA131">
            <v>96.872209046311397</v>
          </cell>
        </row>
        <row r="134">
          <cell r="S134">
            <v>96.200468030546986</v>
          </cell>
          <cell r="T134">
            <v>100.42096315859028</v>
          </cell>
          <cell r="U134">
            <v>98.165011210855113</v>
          </cell>
          <cell r="V134">
            <v>88.613565180895634</v>
          </cell>
          <cell r="Z134">
            <v>100.02592475711342</v>
          </cell>
          <cell r="AA134">
            <v>97.262847795637441</v>
          </cell>
        </row>
        <row r="137">
          <cell r="S137">
            <v>94.75995436567456</v>
          </cell>
          <cell r="T137">
            <v>102.96062666381128</v>
          </cell>
          <cell r="U137">
            <v>98.024199712875671</v>
          </cell>
          <cell r="V137">
            <v>91.978599809450998</v>
          </cell>
          <cell r="Z137">
            <v>101.4718277168384</v>
          </cell>
          <cell r="AA137">
            <v>97.886104824374939</v>
          </cell>
        </row>
        <row r="140">
          <cell r="S140">
            <v>95.209942051851499</v>
          </cell>
          <cell r="T140">
            <v>105.77877408100763</v>
          </cell>
          <cell r="U140">
            <v>109.87818867936794</v>
          </cell>
          <cell r="V140">
            <v>92.402532500428904</v>
          </cell>
          <cell r="Z140">
            <v>103.68157207641305</v>
          </cell>
          <cell r="AA140">
            <v>104.17301575564063</v>
          </cell>
        </row>
        <row r="143">
          <cell r="S143">
            <v>93.935607274818722</v>
          </cell>
          <cell r="T143">
            <v>101.61242443528502</v>
          </cell>
          <cell r="U143">
            <v>110.97954470014331</v>
          </cell>
          <cell r="V143">
            <v>90.729205944190895</v>
          </cell>
          <cell r="Z143">
            <v>101.1077472887377</v>
          </cell>
          <cell r="AA143">
            <v>103.36385757269358</v>
          </cell>
        </row>
        <row r="146">
          <cell r="S146">
            <v>97.559867412972139</v>
          </cell>
          <cell r="T146">
            <v>102.93276990000248</v>
          </cell>
          <cell r="U146">
            <v>104.59829059869377</v>
          </cell>
          <cell r="V146">
            <v>96.060712851381041</v>
          </cell>
          <cell r="Z146">
            <v>102.27328938280938</v>
          </cell>
          <cell r="AA146">
            <v>102.01508423207439</v>
          </cell>
        </row>
        <row r="149">
          <cell r="S149">
            <v>100</v>
          </cell>
          <cell r="T149">
            <v>100</v>
          </cell>
          <cell r="U149">
            <v>100</v>
          </cell>
          <cell r="V149">
            <v>100</v>
          </cell>
          <cell r="Z149">
            <v>100</v>
          </cell>
          <cell r="AA149">
            <v>100</v>
          </cell>
        </row>
        <row r="152">
          <cell r="S152">
            <v>99.203541631141633</v>
          </cell>
          <cell r="T152">
            <v>96.858125233601797</v>
          </cell>
          <cell r="U152">
            <v>97.870236659865654</v>
          </cell>
          <cell r="V152">
            <v>98.991992446761572</v>
          </cell>
          <cell r="Z152">
            <v>97.799194222444115</v>
          </cell>
          <cell r="AA152">
            <v>97.987267172371673</v>
          </cell>
        </row>
        <row r="155">
          <cell r="S155">
            <v>101.90143903522265</v>
          </cell>
          <cell r="T155">
            <v>95.14367619745083</v>
          </cell>
          <cell r="U155">
            <v>93.466872441447833</v>
          </cell>
          <cell r="V155">
            <v>106.9923410071013</v>
          </cell>
          <cell r="Z155">
            <v>96.820776636835362</v>
          </cell>
          <cell r="AA155">
            <v>96.691344816104944</v>
          </cell>
        </row>
        <row r="158">
          <cell r="S158">
            <v>104.82896393869849</v>
          </cell>
          <cell r="T158">
            <v>94.550488287779743</v>
          </cell>
          <cell r="U158">
            <v>98.997042781392878</v>
          </cell>
          <cell r="V158">
            <v>104.42465051055015</v>
          </cell>
          <cell r="Z158">
            <v>98.923171097832082</v>
          </cell>
          <cell r="AA158">
            <v>99.843623684207884</v>
          </cell>
        </row>
        <row r="161">
          <cell r="S161">
            <v>108.92146511696335</v>
          </cell>
          <cell r="T161">
            <v>98.757806957282369</v>
          </cell>
          <cell r="U161">
            <v>99.834872940572794</v>
          </cell>
          <cell r="V161">
            <v>107.03358310387399</v>
          </cell>
          <cell r="Z161">
            <v>101.41989343850771</v>
          </cell>
          <cell r="AA161">
            <v>101.67697513117777</v>
          </cell>
        </row>
        <row r="164">
          <cell r="S164">
            <v>116.53089780875149</v>
          </cell>
          <cell r="T164">
            <v>100.09159311321248</v>
          </cell>
          <cell r="U164">
            <v>102.86827440251392</v>
          </cell>
          <cell r="V164">
            <v>100.84914802866219</v>
          </cell>
          <cell r="Z164">
            <v>103.51071007327636</v>
          </cell>
          <cell r="AA164">
            <v>104.31605282573331</v>
          </cell>
        </row>
        <row r="167">
          <cell r="S167">
            <v>117.72169872732388</v>
          </cell>
          <cell r="T167">
            <v>95.888877628832503</v>
          </cell>
          <cell r="U167">
            <v>108.31601338751156</v>
          </cell>
          <cell r="V167">
            <v>108.34391971114785</v>
          </cell>
          <cell r="Z167">
            <v>103.44278188133411</v>
          </cell>
          <cell r="AA167">
            <v>106.93622231093056</v>
          </cell>
        </row>
        <row r="170">
          <cell r="S170">
            <v>112.38755549720484</v>
          </cell>
          <cell r="T170">
            <v>107.28425464965028</v>
          </cell>
          <cell r="U170">
            <v>115.09215202000871</v>
          </cell>
          <cell r="V170">
            <v>102.08822868897887</v>
          </cell>
          <cell r="Z170">
            <v>110.58714186781143</v>
          </cell>
          <cell r="AA170">
            <v>110.66421978508961</v>
          </cell>
        </row>
        <row r="173">
          <cell r="S173">
            <v>101.77846750283175</v>
          </cell>
          <cell r="T173">
            <v>113.63135729219985</v>
          </cell>
          <cell r="U173">
            <v>121.9331341895402</v>
          </cell>
          <cell r="V173">
            <v>79.446581647265774</v>
          </cell>
          <cell r="Z173">
            <v>106.32450586796919</v>
          </cell>
          <cell r="AA173">
            <v>109.44714262940654</v>
          </cell>
        </row>
        <row r="176">
          <cell r="S176">
            <v>100.18710881427405</v>
          </cell>
          <cell r="T176">
            <v>113.62570585950817</v>
          </cell>
          <cell r="U176">
            <v>122.91347423000202</v>
          </cell>
          <cell r="V176">
            <v>84.875046694948722</v>
          </cell>
          <cell r="Z176">
            <v>103.73801841462644</v>
          </cell>
          <cell r="AA176">
            <v>109.58401250948505</v>
          </cell>
        </row>
        <row r="179">
          <cell r="S179">
            <v>108.00006870363735</v>
          </cell>
          <cell r="T179">
            <v>103.5994026106558</v>
          </cell>
          <cell r="U179">
            <v>115.02113846713942</v>
          </cell>
          <cell r="V179">
            <v>91.248570528246574</v>
          </cell>
          <cell r="Z179">
            <v>128.06011214482876</v>
          </cell>
          <cell r="AA179">
            <v>109.81958590731173</v>
          </cell>
        </row>
        <row r="182">
          <cell r="S182">
            <v>116.16082660939183</v>
          </cell>
          <cell r="T182">
            <v>103.00302681729865</v>
          </cell>
          <cell r="U182">
            <v>112.33829265446481</v>
          </cell>
          <cell r="V182">
            <v>93.514715820703529</v>
          </cell>
          <cell r="Z182">
            <v>128.78967590150614</v>
          </cell>
          <cell r="AA182">
            <v>110.73395126173543</v>
          </cell>
        </row>
        <row r="185">
          <cell r="S185">
            <v>113.15673986993608</v>
          </cell>
          <cell r="T185">
            <v>97.64589143860573</v>
          </cell>
          <cell r="U185">
            <v>108.58611411419071</v>
          </cell>
          <cell r="V185">
            <v>94.415619159266285</v>
          </cell>
          <cell r="Z185">
            <v>122.98014285455487</v>
          </cell>
          <cell r="AA185">
            <v>106.69265370898987</v>
          </cell>
        </row>
        <row r="188">
          <cell r="S188">
            <v>113.93969175314609</v>
          </cell>
          <cell r="T188">
            <v>95.4112730425379</v>
          </cell>
          <cell r="U188">
            <v>110.2189453411841</v>
          </cell>
          <cell r="V188">
            <v>95.877610740859765</v>
          </cell>
          <cell r="Z188">
            <v>123.23172174185751</v>
          </cell>
          <cell r="AA188">
            <v>107.22333085172318</v>
          </cell>
        </row>
        <row r="191">
          <cell r="S191">
            <v>112.43330126538355</v>
          </cell>
          <cell r="T191">
            <v>101.10587734405763</v>
          </cell>
          <cell r="U191">
            <v>110.65526266584281</v>
          </cell>
          <cell r="V191">
            <v>90.40469843323784</v>
          </cell>
          <cell r="Z191">
            <v>123.76037085786923</v>
          </cell>
          <cell r="AA191">
            <v>107.88729823207538</v>
          </cell>
        </row>
        <row r="194">
          <cell r="S194">
            <v>119.50126697120866</v>
          </cell>
          <cell r="T194">
            <v>94.439883853561795</v>
          </cell>
          <cell r="U194">
            <v>110.0903994532183</v>
          </cell>
          <cell r="V194">
            <v>91.310754294509948</v>
          </cell>
          <cell r="Z194">
            <v>124.01167596299393</v>
          </cell>
          <cell r="AA194">
            <v>108.12406821292535</v>
          </cell>
        </row>
        <row r="197">
          <cell r="S197">
            <v>123.00760751421583</v>
          </cell>
          <cell r="T197">
            <v>92.815986729040944</v>
          </cell>
          <cell r="U197">
            <v>108.14457766257148</v>
          </cell>
          <cell r="V197">
            <v>92.331407708942436</v>
          </cell>
          <cell r="Z197">
            <v>124.00778829580027</v>
          </cell>
          <cell r="AA197">
            <v>107.65510620335651</v>
          </cell>
        </row>
        <row r="200">
          <cell r="S200">
            <v>127.52303219919258</v>
          </cell>
          <cell r="T200">
            <v>94.499861976971403</v>
          </cell>
          <cell r="U200">
            <v>113.38405950350567</v>
          </cell>
          <cell r="V200">
            <v>98.033033769310322</v>
          </cell>
          <cell r="Z200">
            <v>126.702372069424</v>
          </cell>
          <cell r="AA200">
            <v>111.59958693315168</v>
          </cell>
        </row>
        <row r="203">
          <cell r="S203">
            <v>135.88524847916213</v>
          </cell>
          <cell r="T203">
            <v>97.541227658774986</v>
          </cell>
          <cell r="U203">
            <v>112.60911145481657</v>
          </cell>
          <cell r="V203">
            <v>102.58369033387028</v>
          </cell>
          <cell r="Z203">
            <v>130.48984288087297</v>
          </cell>
          <cell r="AA203">
            <v>113.99406096037441</v>
          </cell>
        </row>
        <row r="206">
          <cell r="S206">
            <v>134.55131719686142</v>
          </cell>
          <cell r="T206">
            <v>104.74280919590805</v>
          </cell>
          <cell r="U206">
            <v>117.88206421290867</v>
          </cell>
          <cell r="V206">
            <v>97.310759071392255</v>
          </cell>
          <cell r="Z206">
            <v>133.08518759963457</v>
          </cell>
          <cell r="AA206">
            <v>117.38314399485614</v>
          </cell>
        </row>
        <row r="209">
          <cell r="S209">
            <v>129.88153158709289</v>
          </cell>
          <cell r="T209">
            <v>98.161969172112904</v>
          </cell>
          <cell r="U209">
            <v>115.30677003142776</v>
          </cell>
          <cell r="V209">
            <v>95.804615275150056</v>
          </cell>
          <cell r="Z209">
            <v>126.93084512160164</v>
          </cell>
          <cell r="AA209">
            <v>113.28241104062757</v>
          </cell>
        </row>
        <row r="212">
          <cell r="S212">
            <v>132.95683671951988</v>
          </cell>
          <cell r="T212">
            <v>98.375075361466713</v>
          </cell>
          <cell r="U212">
            <v>111.88083669519941</v>
          </cell>
          <cell r="V212">
            <v>104.32130853483527</v>
          </cell>
          <cell r="Z212">
            <v>126.79157937175745</v>
          </cell>
          <cell r="AA212">
            <v>113.12842912903353</v>
          </cell>
        </row>
        <row r="215">
          <cell r="S215">
            <v>130.71756223716511</v>
          </cell>
          <cell r="T215">
            <v>99.553819552309221</v>
          </cell>
          <cell r="U215">
            <v>114.08858835908157</v>
          </cell>
          <cell r="V215">
            <v>99.392537909716864</v>
          </cell>
          <cell r="Z215">
            <v>127.12983666362383</v>
          </cell>
          <cell r="AA215">
            <v>113.45880291591429</v>
          </cell>
        </row>
        <row r="218">
          <cell r="S218">
            <v>131.54066805076121</v>
          </cell>
          <cell r="T218">
            <v>96.344647224485598</v>
          </cell>
          <cell r="U218">
            <v>109.10159930174396</v>
          </cell>
          <cell r="V218">
            <v>98.502651731405223</v>
          </cell>
          <cell r="Z218">
            <v>124.82178630650833</v>
          </cell>
          <cell r="AA218">
            <v>110.68195284819896</v>
          </cell>
        </row>
        <row r="221">
          <cell r="S221">
            <v>129.9644256533804</v>
          </cell>
          <cell r="T221">
            <v>95.445514350616449</v>
          </cell>
          <cell r="U221">
            <v>109.45183909021793</v>
          </cell>
          <cell r="V221">
            <v>108.38377343400518</v>
          </cell>
          <cell r="Z221">
            <v>123.70595584455404</v>
          </cell>
          <cell r="AA221">
            <v>110.82455425091469</v>
          </cell>
        </row>
        <row r="224">
          <cell r="S224">
            <v>130.95276293146793</v>
          </cell>
          <cell r="T224">
            <v>95.349148152856287</v>
          </cell>
          <cell r="U224">
            <v>107.90686500584587</v>
          </cell>
          <cell r="V224">
            <v>119.68753122748657</v>
          </cell>
          <cell r="Z224">
            <v>123.5174959291536</v>
          </cell>
          <cell r="AA224">
            <v>111.14729062102623</v>
          </cell>
        </row>
        <row r="227">
          <cell r="S227">
            <v>124.00661158357251</v>
          </cell>
          <cell r="T227">
            <v>101.18609144077028</v>
          </cell>
          <cell r="U227">
            <v>109.60738123420164</v>
          </cell>
          <cell r="V227">
            <v>118.27438993999719</v>
          </cell>
          <cell r="Z227">
            <v>123.58001939112344</v>
          </cell>
          <cell r="AA227">
            <v>110.57113733419564</v>
          </cell>
        </row>
      </sheetData>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s Data"/>
      <sheetName val="Chart12"/>
      <sheetName val="Chart13"/>
      <sheetName val="Daily"/>
      <sheetName val="Weekly"/>
      <sheetName val="Monthly"/>
      <sheetName val="Summary"/>
      <sheetName val="Chart14"/>
      <sheetName val="Chart15"/>
      <sheetName val="Chart16"/>
      <sheetName val="Chart17"/>
    </sheetNames>
    <sheetDataSet>
      <sheetData sheetId="0"/>
      <sheetData sheetId="1" refreshError="1"/>
      <sheetData sheetId="2" refreshError="1"/>
      <sheetData sheetId="3">
        <row r="443">
          <cell r="Y443">
            <v>2.269469596685771</v>
          </cell>
        </row>
        <row r="503">
          <cell r="Y503">
            <v>2.1205771415890826</v>
          </cell>
        </row>
        <row r="568">
          <cell r="Y568">
            <v>2.0326813636803784</v>
          </cell>
        </row>
        <row r="631">
          <cell r="Y631">
            <v>2.0036433105914626</v>
          </cell>
        </row>
        <row r="695">
          <cell r="Y695">
            <v>1.7816326016590762</v>
          </cell>
        </row>
        <row r="755">
          <cell r="Y755">
            <v>1.4180084973107716</v>
          </cell>
        </row>
        <row r="819">
          <cell r="Y819">
            <v>1.0560994367624683</v>
          </cell>
        </row>
        <row r="881">
          <cell r="Y881">
            <v>1.3393705395681463</v>
          </cell>
        </row>
        <row r="945">
          <cell r="Y945">
            <v>1.1578433605608602</v>
          </cell>
        </row>
        <row r="1005">
          <cell r="Y1005">
            <v>1.2091506136373948</v>
          </cell>
        </row>
        <row r="1069">
          <cell r="Y1069">
            <v>0.96938424004307233</v>
          </cell>
        </row>
        <row r="1131">
          <cell r="Y1131">
            <v>1.2331918281861645</v>
          </cell>
        </row>
        <row r="1193">
          <cell r="Y1193">
            <v>1.0194685495403164</v>
          </cell>
        </row>
        <row r="1254">
          <cell r="Y1254">
            <v>1.4652710096098316</v>
          </cell>
        </row>
        <row r="1319">
          <cell r="Y1319">
            <v>1.0355612117460944</v>
          </cell>
        </row>
        <row r="1381">
          <cell r="Y1381">
            <v>1.5697691911747396</v>
          </cell>
        </row>
        <row r="1444">
          <cell r="Y1444">
            <v>1.2639924409260983</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6Jul01"/>
      <sheetName val="Data"/>
      <sheetName val="Data_2003 (2)"/>
      <sheetName val="Data_2003"/>
      <sheetName val="Sheet2"/>
      <sheetName val="Sheet3"/>
      <sheetName val="GFA"/>
      <sheetName val="Sheet1"/>
      <sheetName val="Chart6"/>
      <sheetName val="GFA_new"/>
      <sheetName val="NFA"/>
      <sheetName val="Chart7"/>
      <sheetName val="Chart8"/>
      <sheetName val="Chart9"/>
      <sheetName val="Chart10"/>
      <sheetName val="oet_trad"/>
      <sheetName val="De_seas"/>
    </sheetNames>
    <sheetDataSet>
      <sheetData sheetId="0"/>
      <sheetData sheetId="1">
        <row r="1">
          <cell r="BV1">
            <v>32173</v>
          </cell>
        </row>
      </sheetData>
      <sheetData sheetId="2"/>
      <sheetData sheetId="3">
        <row r="1">
          <cell r="B1">
            <v>37741</v>
          </cell>
        </row>
        <row r="20">
          <cell r="D20">
            <v>2.3600276792986552</v>
          </cell>
          <cell r="G20">
            <v>2.3180603416497645</v>
          </cell>
          <cell r="J20">
            <v>3.4047668472529513</v>
          </cell>
          <cell r="M20">
            <v>3.4080578865951026</v>
          </cell>
          <cell r="P20">
            <v>5.4020162644202081</v>
          </cell>
          <cell r="S20">
            <v>4.8288543357098623</v>
          </cell>
          <cell r="V20">
            <v>5.4282465344238346</v>
          </cell>
          <cell r="Y20">
            <v>4.4742654602069383</v>
          </cell>
          <cell r="AB20">
            <v>4.3857182293617738</v>
          </cell>
          <cell r="AE20">
            <v>4.3251086129109817</v>
          </cell>
          <cell r="AH20">
            <v>4.3815609237982711</v>
          </cell>
          <cell r="AK20">
            <v>3.8871079048256503</v>
          </cell>
          <cell r="AN20">
            <v>4.2890410721882617</v>
          </cell>
          <cell r="AQ20">
            <v>4.2244507274530889</v>
          </cell>
          <cell r="AT20">
            <v>4.2860359326893569</v>
          </cell>
          <cell r="AW20">
            <v>4.5182122908200277</v>
          </cell>
          <cell r="AZ20">
            <v>4.3696719388210195</v>
          </cell>
          <cell r="BC20">
            <v>4.7516610715842154</v>
          </cell>
          <cell r="BF20">
            <v>4.8937559406639455</v>
          </cell>
          <cell r="BI20">
            <v>4.0570872984160058</v>
          </cell>
          <cell r="BL20">
            <v>3.483944616307372</v>
          </cell>
          <cell r="BO20">
            <v>4.7617373359073074</v>
          </cell>
          <cell r="BR20">
            <v>2.3627436974828466</v>
          </cell>
          <cell r="BU20">
            <v>2.5422872360119402</v>
          </cell>
          <cell r="BX20">
            <v>2.8155674763604974</v>
          </cell>
          <cell r="CA20">
            <v>3.7463159554847034</v>
          </cell>
          <cell r="CD20">
            <v>3.855039554531654</v>
          </cell>
          <cell r="CG20">
            <v>3.7716350193180634</v>
          </cell>
          <cell r="CJ20">
            <v>4.1427192696862472</v>
          </cell>
          <cell r="CM20">
            <v>4.0173993694292482</v>
          </cell>
          <cell r="CP20">
            <v>4.0988780297533323</v>
          </cell>
          <cell r="CS20">
            <v>3.5070536351050636</v>
          </cell>
          <cell r="CV20">
            <v>4.4682569197952313</v>
          </cell>
          <cell r="CY20">
            <v>4.5702055071331227</v>
          </cell>
          <cell r="DB20">
            <v>4.7324738866943576</v>
          </cell>
          <cell r="DE20">
            <v>4.9042098490300692</v>
          </cell>
          <cell r="DH20">
            <v>4.7647722581274028</v>
          </cell>
          <cell r="DK20">
            <v>4.5726996203071684</v>
          </cell>
          <cell r="DN20">
            <v>4.6459498881247248</v>
          </cell>
          <cell r="DQ20">
            <v>4.4311382481123038</v>
          </cell>
          <cell r="DT20">
            <v>4.9020684217031167</v>
          </cell>
          <cell r="DW20">
            <v>4.8992644194598007</v>
          </cell>
          <cell r="DZ20">
            <v>5.3456128500579272</v>
          </cell>
          <cell r="EC20">
            <v>5.3238256524824141</v>
          </cell>
          <cell r="EF20">
            <v>5.2857413476558657</v>
          </cell>
          <cell r="EI20">
            <v>4.9455295382002884</v>
          </cell>
          <cell r="EL20">
            <v>5.1693176048644389</v>
          </cell>
          <cell r="EO20">
            <v>4.597997183860139</v>
          </cell>
          <cell r="ER20">
            <v>4.756383454443518</v>
          </cell>
          <cell r="EU20">
            <v>5.0796193504403719</v>
          </cell>
          <cell r="EX20">
            <v>5.2138063359760807</v>
          </cell>
          <cell r="FA20">
            <v>5.0049849844813954</v>
          </cell>
          <cell r="FD20">
            <v>5.3149964474125504</v>
          </cell>
          <cell r="FG20">
            <v>5.2061931360019038</v>
          </cell>
          <cell r="FJ20">
            <v>5.317652005109025</v>
          </cell>
          <cell r="FM20">
            <v>5.2756080687866396</v>
          </cell>
          <cell r="FP20">
            <v>6.3216678803189135</v>
          </cell>
          <cell r="FS20">
            <v>6.5880369996051309</v>
          </cell>
          <cell r="FV20">
            <v>7.3420299458545832</v>
          </cell>
          <cell r="FY20">
            <v>7.7973933150450803</v>
          </cell>
          <cell r="GB20">
            <v>8.0157082789937473</v>
          </cell>
          <cell r="GE20">
            <v>7.8907234955571859</v>
          </cell>
          <cell r="GH20">
            <v>8.3390535957809853</v>
          </cell>
          <cell r="GK20">
            <v>7.8300607770351078</v>
          </cell>
          <cell r="GN20">
            <v>7.8901823875554742</v>
          </cell>
          <cell r="GQ20">
            <v>7.9381656362430792</v>
          </cell>
          <cell r="GT20">
            <v>7.3906143250608789</v>
          </cell>
          <cell r="GW20">
            <v>7.1270816990514021</v>
          </cell>
          <cell r="GZ20">
            <v>8.7144935674157118</v>
          </cell>
          <cell r="HC20">
            <v>10.136019670578298</v>
          </cell>
          <cell r="HF20">
            <v>12.5</v>
          </cell>
          <cell r="HI20">
            <v>12.5</v>
          </cell>
          <cell r="HL20">
            <v>11.849079374561994</v>
          </cell>
          <cell r="HO20">
            <v>12.372124063175287</v>
          </cell>
          <cell r="HR20">
            <v>13.426340077089572</v>
          </cell>
          <cell r="HU20">
            <v>14.499136062739943</v>
          </cell>
          <cell r="HX20">
            <v>14.390556827387917</v>
          </cell>
          <cell r="IA20">
            <v>13.739292302623298</v>
          </cell>
          <cell r="ID20">
            <v>12.299352715937335</v>
          </cell>
          <cell r="IG20">
            <v>11.355355283976243</v>
          </cell>
          <cell r="IJ20">
            <v>11.881861976894184</v>
          </cell>
          <cell r="IM20">
            <v>11.314802490654042</v>
          </cell>
          <cell r="IP20">
            <v>11.669469755386197</v>
          </cell>
          <cell r="IS20">
            <v>11.374865028471248</v>
          </cell>
          <cell r="IV20">
            <v>11.859263738283763</v>
          </cell>
          <cell r="IY20">
            <v>10.199490055545333</v>
          </cell>
          <cell r="JB20">
            <v>10.218366779943059</v>
          </cell>
          <cell r="JE20">
            <v>9.6843144452835119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rt1"/>
      <sheetName val="Chart2"/>
      <sheetName val="Chart3"/>
      <sheetName val="Chart4"/>
      <sheetName val="Database_BS"/>
      <sheetName val="Chart5"/>
      <sheetName val="Chart6"/>
      <sheetName val="Chart7"/>
      <sheetName val="Chart8"/>
      <sheetName val="Chart9"/>
      <sheetName val="Database_Tonga1"/>
      <sheetName val="Database"/>
      <sheetName val="Database_TONGAN"/>
      <sheetName val="Database_Tonga2"/>
      <sheetName val="Summary Basic"/>
      <sheetName val="Summary Basic (Tonga)"/>
      <sheetName val="Summary Detail"/>
      <sheetName val="Summary Annual"/>
      <sheetName val="Summary Basic_template"/>
      <sheetName val="Summary Annual (Tonga)"/>
      <sheetName val="Monetary Program"/>
      <sheetName val="Monetary Program (Forecast)"/>
      <sheetName val="Money Supply Breakdown"/>
      <sheetName val="Money Supply Breakdown_new"/>
      <sheetName val="Liquidity"/>
      <sheetName val="Liquidity_new"/>
      <sheetName val="Chart31"/>
      <sheetName val="Database Tonga2025"/>
      <sheetName val="Chart32"/>
      <sheetName val="Database_TONGA"/>
      <sheetName val="Chart33"/>
      <sheetName val="Chart34"/>
      <sheetName val="Database_Tonga24"/>
      <sheetName val="Chart35"/>
      <sheetName val="Chart36"/>
      <sheetName val="Chart37"/>
      <sheetName val="Chart38"/>
      <sheetName val="Govt Net Deposits Data"/>
      <sheetName val="Chart39"/>
      <sheetName val="Chart40"/>
      <sheetName val="Chart41"/>
      <sheetName val="Chart42"/>
      <sheetName val="Quarterly Database"/>
      <sheetName val="Summary Basic (Translation)"/>
      <sheetName val="MPS Table"/>
      <sheetName val="for recon with acc data"/>
      <sheetName val="MS Growth"/>
      <sheetName val="Contrib_Reserve Money"/>
      <sheetName val="broad money formation_MPS1"/>
      <sheetName val="liquidityMPS1"/>
      <sheetName val="broad money formation_MPS_Tonga"/>
      <sheetName val="broad money formation_MPS (2)"/>
      <sheetName val="broad money formation_MPS TON"/>
      <sheetName val="broad money formation"/>
      <sheetName val="broad money formation1"/>
      <sheetName val="broad money formation_MPS"/>
      <sheetName val="broad money formation_TONGA"/>
      <sheetName val="liquidity1"/>
      <sheetName val="broad money formation_BS"/>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ow r="180">
          <cell r="P180">
            <v>244.75044042000005</v>
          </cell>
          <cell r="Q180">
            <v>222.09512888000003</v>
          </cell>
          <cell r="R180">
            <v>4.4068820900000008</v>
          </cell>
          <cell r="S180">
            <v>18.248429450000014</v>
          </cell>
        </row>
        <row r="183">
          <cell r="P183">
            <v>263.25059085000009</v>
          </cell>
          <cell r="Q183">
            <v>239.16822357000009</v>
          </cell>
          <cell r="R183">
            <v>4.6842720400000015</v>
          </cell>
          <cell r="S183">
            <v>19.398095240000011</v>
          </cell>
        </row>
        <row r="186">
          <cell r="P186">
            <v>254.22113814000008</v>
          </cell>
          <cell r="Q186">
            <v>230.01860787000007</v>
          </cell>
          <cell r="R186">
            <v>4.7074615100000026</v>
          </cell>
          <cell r="S186">
            <v>19.495068760000009</v>
          </cell>
        </row>
        <row r="189">
          <cell r="P189">
            <v>271.78281458000009</v>
          </cell>
          <cell r="Q189">
            <v>246.89478007000008</v>
          </cell>
          <cell r="R189">
            <v>4.8405910700000003</v>
          </cell>
          <cell r="S189">
            <v>20.047443440000013</v>
          </cell>
        </row>
        <row r="192">
          <cell r="P192">
            <v>274.80010682</v>
          </cell>
          <cell r="Q192">
            <v>250.31231047999998</v>
          </cell>
          <cell r="R192">
            <v>4.7624735800000035</v>
          </cell>
          <cell r="S192">
            <v>19.725322760000015</v>
          </cell>
        </row>
        <row r="195">
          <cell r="P195">
            <v>274.43902031999994</v>
          </cell>
          <cell r="Q195">
            <v>250.11887661999995</v>
          </cell>
          <cell r="R195">
            <v>4.7295744799999992</v>
          </cell>
          <cell r="S195">
            <v>19.590569220000006</v>
          </cell>
        </row>
        <row r="198">
          <cell r="P198">
            <v>270.92060828000001</v>
          </cell>
          <cell r="Q198">
            <v>245.85823355999997</v>
          </cell>
          <cell r="R198">
            <v>4.873670279999998</v>
          </cell>
          <cell r="S198">
            <v>20.188704440000009</v>
          </cell>
        </row>
        <row r="201">
          <cell r="P201">
            <v>293.60325762000008</v>
          </cell>
          <cell r="Q201">
            <v>268.70326609000006</v>
          </cell>
          <cell r="R201">
            <v>4.8419604099999995</v>
          </cell>
          <cell r="S201">
            <v>20.05803112000001</v>
          </cell>
        </row>
        <row r="204">
          <cell r="P204">
            <v>270.1716089200001</v>
          </cell>
          <cell r="Q204">
            <v>245.71374562000008</v>
          </cell>
          <cell r="R204">
            <v>4.7558571899999986</v>
          </cell>
          <cell r="S204">
            <v>19.70200611000001</v>
          </cell>
        </row>
        <row r="207">
          <cell r="P207">
            <v>289.66549981000003</v>
          </cell>
          <cell r="Q207">
            <v>263.69175827999999</v>
          </cell>
          <cell r="R207">
            <v>5.050554749999999</v>
          </cell>
          <cell r="S207">
            <v>20.923186780000016</v>
          </cell>
        </row>
        <row r="210">
          <cell r="P210">
            <v>311.74439075999993</v>
          </cell>
          <cell r="Q210">
            <v>284.02800220999995</v>
          </cell>
          <cell r="R210">
            <v>5.3892726800000021</v>
          </cell>
          <cell r="S210">
            <v>22.327115870000014</v>
          </cell>
        </row>
        <row r="213">
          <cell r="P213">
            <v>327.81945399999995</v>
          </cell>
          <cell r="Q213">
            <v>300.85789503999996</v>
          </cell>
          <cell r="R213">
            <v>5.2423675400000027</v>
          </cell>
          <cell r="S213">
            <v>21.719191420000019</v>
          </cell>
        </row>
        <row r="216">
          <cell r="P216">
            <v>317.34101393999987</v>
          </cell>
          <cell r="Q216">
            <v>290.02740548999986</v>
          </cell>
          <cell r="R216">
            <v>10.66283898</v>
          </cell>
          <cell r="S216">
            <v>16.650769470000014</v>
          </cell>
        </row>
        <row r="219">
          <cell r="P219">
            <v>354.86246602</v>
          </cell>
          <cell r="Q219">
            <v>327.81739381</v>
          </cell>
          <cell r="R219">
            <v>10.558012299999998</v>
          </cell>
          <cell r="S219">
            <v>16.487059910000013</v>
          </cell>
        </row>
        <row r="222">
          <cell r="P222">
            <v>363.72641158999994</v>
          </cell>
          <cell r="Q222">
            <v>336.96027900999997</v>
          </cell>
          <cell r="R222">
            <v>10.448868969999999</v>
          </cell>
          <cell r="S222">
            <v>16.317263610000012</v>
          </cell>
        </row>
        <row r="225">
          <cell r="P225">
            <v>378.78125865000004</v>
          </cell>
          <cell r="Q225">
            <v>352.23210002000002</v>
          </cell>
          <cell r="R225">
            <v>10.363790720000004</v>
          </cell>
          <cell r="S225">
            <v>16.185367910000011</v>
          </cell>
        </row>
        <row r="228">
          <cell r="P228">
            <v>366.03984461999994</v>
          </cell>
          <cell r="Q228">
            <v>339.35837491999996</v>
          </cell>
          <cell r="R228">
            <v>10.414039400000002</v>
          </cell>
          <cell r="S228">
            <v>16.267430300000012</v>
          </cell>
        </row>
        <row r="231">
          <cell r="P231">
            <v>407.85952116000016</v>
          </cell>
          <cell r="Q231">
            <v>381.04325745000011</v>
          </cell>
          <cell r="R231">
            <v>10.46477772000001</v>
          </cell>
          <cell r="S231">
            <v>16.351485990000011</v>
          </cell>
        </row>
        <row r="234">
          <cell r="P234">
            <v>403.02476367000014</v>
          </cell>
          <cell r="Q234">
            <v>376.06042023000015</v>
          </cell>
          <cell r="R234">
            <v>10.519231720000008</v>
          </cell>
          <cell r="S234">
            <v>16.445111720000011</v>
          </cell>
        </row>
        <row r="237">
          <cell r="P237">
            <v>422.45907460000024</v>
          </cell>
          <cell r="Q237">
            <v>394.86115414000022</v>
          </cell>
          <cell r="R237">
            <v>10.763022250000006</v>
          </cell>
          <cell r="S237">
            <v>16.834898210000013</v>
          </cell>
        </row>
        <row r="240">
          <cell r="P240">
            <v>447.65617626000034</v>
          </cell>
          <cell r="Q240">
            <v>419.40999554000035</v>
          </cell>
          <cell r="R240">
            <v>11.011320100000001</v>
          </cell>
          <cell r="S240">
            <v>17.234860620000017</v>
          </cell>
        </row>
        <row r="243">
          <cell r="P243">
            <v>468.73089131000035</v>
          </cell>
          <cell r="Q243">
            <v>440.57167036000033</v>
          </cell>
          <cell r="R243">
            <v>10.972646880000001</v>
          </cell>
          <cell r="S243">
            <v>17.186574070000017</v>
          </cell>
        </row>
        <row r="246">
          <cell r="P246">
            <v>452.1676512600003</v>
          </cell>
          <cell r="Q246">
            <v>423.99362826000026</v>
          </cell>
          <cell r="R246">
            <v>10.972646880000001</v>
          </cell>
          <cell r="S246">
            <v>17.201376120000017</v>
          </cell>
        </row>
        <row r="249">
          <cell r="P249">
            <v>478.49046833000034</v>
          </cell>
          <cell r="Q249">
            <v>450.63897621000029</v>
          </cell>
          <cell r="R249">
            <v>10.841113570000001</v>
          </cell>
          <cell r="S249">
            <v>17.010378550000016</v>
          </cell>
        </row>
        <row r="252">
          <cell r="P252">
            <v>464.97244734000003</v>
          </cell>
          <cell r="Q252">
            <v>437.16529278999997</v>
          </cell>
          <cell r="R252">
            <v>10.817226950000004</v>
          </cell>
          <cell r="S252">
            <v>16.989927600000016</v>
          </cell>
        </row>
        <row r="255">
          <cell r="P255">
            <v>484.30954311000022</v>
          </cell>
          <cell r="Q255">
            <v>456.35353741000023</v>
          </cell>
          <cell r="R255">
            <v>10.868542070000004</v>
          </cell>
          <cell r="S255">
            <v>17.087463630000013</v>
          </cell>
        </row>
        <row r="258">
          <cell r="P258">
            <v>490.8493531400004</v>
          </cell>
          <cell r="Q258">
            <v>462.78776683000041</v>
          </cell>
          <cell r="R258">
            <v>10.903023489999999</v>
          </cell>
          <cell r="S258">
            <v>17.158562820000014</v>
          </cell>
        </row>
        <row r="261">
          <cell r="P261">
            <v>487.42952806000039</v>
          </cell>
          <cell r="Q261">
            <v>459.53965096000036</v>
          </cell>
          <cell r="R261">
            <v>10.830863550000002</v>
          </cell>
          <cell r="S261">
            <v>17.059013550000014</v>
          </cell>
        </row>
        <row r="264">
          <cell r="P264">
            <v>457.45180599000031</v>
          </cell>
          <cell r="Q264">
            <v>429.01496167000028</v>
          </cell>
          <cell r="R264">
            <v>11.032529710000002</v>
          </cell>
          <cell r="S264">
            <v>17.404314610000014</v>
          </cell>
        </row>
        <row r="267">
          <cell r="P267">
            <v>543.81683425000051</v>
          </cell>
          <cell r="Q267">
            <v>515.79778617000045</v>
          </cell>
          <cell r="R267">
            <v>10.868542070000004</v>
          </cell>
          <cell r="S267">
            <v>17.150506010000019</v>
          </cell>
        </row>
        <row r="270">
          <cell r="P270">
            <v>576.51544145000048</v>
          </cell>
          <cell r="Q270">
            <v>547.73057789000052</v>
          </cell>
          <cell r="R270">
            <v>11.16514946</v>
          </cell>
          <cell r="S270">
            <v>17.619714100000024</v>
          </cell>
        </row>
        <row r="273">
          <cell r="P273">
            <v>675.57490250000046</v>
          </cell>
          <cell r="Q273">
            <v>646.4766693200005</v>
          </cell>
          <cell r="R273">
            <v>11.286151080000003</v>
          </cell>
          <cell r="S273">
            <v>17.812082100000026</v>
          </cell>
        </row>
        <row r="276">
          <cell r="P276">
            <v>685.65327589000037</v>
          </cell>
          <cell r="Q276">
            <v>656.87485756000035</v>
          </cell>
          <cell r="R276">
            <v>11.161523229999998</v>
          </cell>
          <cell r="S276">
            <v>17.616895100000026</v>
          </cell>
        </row>
        <row r="279">
          <cell r="P279">
            <v>715.24531738000007</v>
          </cell>
          <cell r="Q279">
            <v>686.69707074000007</v>
          </cell>
          <cell r="R279">
            <v>11.036072590000003</v>
          </cell>
          <cell r="S279">
            <v>17.512174050000027</v>
          </cell>
        </row>
        <row r="282">
          <cell r="P282">
            <v>757.02926181999999</v>
          </cell>
          <cell r="Q282">
            <v>685.86821291000001</v>
          </cell>
          <cell r="R282">
            <v>11.057377740000003</v>
          </cell>
          <cell r="S282">
            <v>60.103671170000034</v>
          </cell>
        </row>
        <row r="285">
          <cell r="P285">
            <v>817.4899814299996</v>
          </cell>
          <cell r="Q285">
            <v>747.12057957999957</v>
          </cell>
          <cell r="R285">
            <v>10.934244360000005</v>
          </cell>
          <cell r="S285">
            <v>59.435157490000037</v>
          </cell>
        </row>
        <row r="288">
          <cell r="P288">
            <v>861.43231422999997</v>
          </cell>
          <cell r="Q288">
            <v>792.61638391999998</v>
          </cell>
          <cell r="R288">
            <v>10.692697580000008</v>
          </cell>
          <cell r="S288">
            <v>58.123232730000026</v>
          </cell>
        </row>
        <row r="291">
          <cell r="P291">
            <v>871.1803445700001</v>
          </cell>
          <cell r="Q291">
            <v>801.99510528000008</v>
          </cell>
          <cell r="R291">
            <v>10.749555840000012</v>
          </cell>
          <cell r="S291">
            <v>58.435683450000035</v>
          </cell>
        </row>
        <row r="294">
          <cell r="P294">
            <v>895.27133973000014</v>
          </cell>
          <cell r="Q294">
            <v>826.88549427000009</v>
          </cell>
          <cell r="R294">
            <v>10.623285950000009</v>
          </cell>
          <cell r="S294">
            <v>57.762559510000038</v>
          </cell>
        </row>
        <row r="297">
          <cell r="P297">
            <v>868.89072567000051</v>
          </cell>
          <cell r="Q297">
            <v>799.92113388000041</v>
          </cell>
          <cell r="R297">
            <v>10.709358070000006</v>
          </cell>
          <cell r="S297">
            <v>58.260233720000038</v>
          </cell>
        </row>
        <row r="300">
          <cell r="P300">
            <v>883.73970561000044</v>
          </cell>
          <cell r="Q300">
            <v>813.72002176000035</v>
          </cell>
          <cell r="R300">
            <v>10.865105920000005</v>
          </cell>
          <cell r="S300">
            <v>59.154577930000031</v>
          </cell>
        </row>
        <row r="303">
          <cell r="P303">
            <v>921.44704632000037</v>
          </cell>
          <cell r="Q303">
            <v>851.21730296000032</v>
          </cell>
          <cell r="R303">
            <v>10.889204700000009</v>
          </cell>
          <cell r="S303">
            <v>59.340538660000036</v>
          </cell>
        </row>
        <row r="306">
          <cell r="P306">
            <v>886.13486954999996</v>
          </cell>
          <cell r="Q306">
            <v>816.56766352</v>
          </cell>
          <cell r="R306">
            <v>10.776522429999996</v>
          </cell>
          <cell r="S306">
            <v>58.790683600000001</v>
          </cell>
        </row>
        <row r="309">
          <cell r="P309">
            <v>901.72203556000011</v>
          </cell>
          <cell r="Q309">
            <v>831.88935945000014</v>
          </cell>
          <cell r="R309">
            <v>10.807022019999996</v>
          </cell>
          <cell r="S309">
            <v>59.025654090000003</v>
          </cell>
        </row>
        <row r="312">
          <cell r="P312">
            <v>868.71558975999994</v>
          </cell>
          <cell r="Q312">
            <v>798.44429515000002</v>
          </cell>
          <cell r="R312">
            <v>10.851383020000002</v>
          </cell>
          <cell r="S312">
            <v>59.419911590000005</v>
          </cell>
        </row>
        <row r="315">
          <cell r="P315">
            <v>924.33450035000021</v>
          </cell>
          <cell r="Q315">
            <v>854.93651591000014</v>
          </cell>
          <cell r="R315">
            <v>10.706021820000002</v>
          </cell>
          <cell r="S315">
            <v>58.691962619999998</v>
          </cell>
        </row>
        <row r="318">
          <cell r="P318">
            <v>887.41003980000005</v>
          </cell>
          <cell r="Q318">
            <v>817.08791743000006</v>
          </cell>
          <cell r="R318">
            <v>10.83769474</v>
          </cell>
          <cell r="S318">
            <v>59.484427630000006</v>
          </cell>
        </row>
        <row r="321">
          <cell r="P321">
            <v>889.05240243000003</v>
          </cell>
          <cell r="Q321">
            <v>818.03827261000004</v>
          </cell>
          <cell r="R321">
            <v>10.934244359999997</v>
          </cell>
          <cell r="S321">
            <v>60.079885460000007</v>
          </cell>
        </row>
        <row r="324">
          <cell r="P324">
            <v>842.58693811000001</v>
          </cell>
          <cell r="Q324">
            <v>770.75949437999998</v>
          </cell>
          <cell r="R324">
            <v>11.050266880000002</v>
          </cell>
          <cell r="S324">
            <v>60.777176850000004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sheetData sheetId="31" refreshError="1"/>
      <sheetData sheetId="32" refreshError="1"/>
      <sheetData sheetId="33"/>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nk Data Unadjusted"/>
      <sheetName val="FED Data for Adjustment"/>
      <sheetName val="MoF Data Request"/>
      <sheetName val="Bank Data Adjusted"/>
      <sheetName val="Chart58"/>
      <sheetName val="Currency Data Totals"/>
      <sheetName val="Currency Data Remittances"/>
      <sheetName val="Currency Data Imports"/>
      <sheetName val="Currency Data Exports"/>
      <sheetName val="Policy Matrix &amp; MP Data"/>
      <sheetName val="FED Data Check "/>
      <sheetName val="Breakdown 1"/>
      <sheetName val="Breakdown 2"/>
      <sheetName val="Breakdown 3"/>
      <sheetName val="Breakdown 4"/>
      <sheetName val="Currency Breakdown 1"/>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Sheet2"/>
      <sheetName val="Remittances Data-Tonga"/>
      <sheetName val="Chart103"/>
      <sheetName val="Database_Tongan"/>
      <sheetName val="Chart104"/>
      <sheetName val="Chart105"/>
      <sheetName val="Chart106"/>
      <sheetName val="Chart107"/>
      <sheetName val="Chart108"/>
      <sheetName val="Chart109"/>
      <sheetName val="Chart110"/>
      <sheetName val="MPS Tongan remitt"/>
      <sheetName val="Chart111"/>
      <sheetName val="Chart112"/>
      <sheetName val="Chart113"/>
      <sheetName val="MPS bank adj Tongan"/>
      <sheetName val="MPS_unadj"/>
      <sheetName val="Chart114"/>
      <sheetName val="Tongan dates"/>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Sheet8"/>
      <sheetName val="Sheet7"/>
      <sheetName val="Sheet1"/>
      <sheetName val="Sheet3"/>
      <sheetName val="Sheet4"/>
      <sheetName val="Sheet5"/>
      <sheetName val="Sheet6"/>
    </sheetNames>
    <sheetDataSet>
      <sheetData sheetId="0"/>
      <sheetData sheetId="1">
        <row r="12">
          <cell r="A12">
            <v>32173</v>
          </cell>
        </row>
        <row r="1156">
          <cell r="BA1156">
            <v>1.0177866833333333</v>
          </cell>
        </row>
        <row r="1159">
          <cell r="BA1159">
            <v>1.1598218733333332</v>
          </cell>
        </row>
        <row r="1162">
          <cell r="BA1162">
            <v>1.044791283333333</v>
          </cell>
        </row>
        <row r="1165">
          <cell r="BA1165">
            <v>1.2633280699999998</v>
          </cell>
        </row>
        <row r="1168">
          <cell r="BA1168">
            <v>1.2444023699999998</v>
          </cell>
        </row>
        <row r="1171">
          <cell r="BA1171">
            <v>0.77772670333333327</v>
          </cell>
        </row>
        <row r="1174">
          <cell r="BA1174">
            <v>0.8354144</v>
          </cell>
        </row>
        <row r="1177">
          <cell r="BA1177">
            <v>1.50426061</v>
          </cell>
        </row>
        <row r="1180">
          <cell r="BA1180">
            <v>2.6409042233333335</v>
          </cell>
        </row>
        <row r="1183">
          <cell r="BA1183">
            <v>2.6426935066666672</v>
          </cell>
        </row>
        <row r="1186">
          <cell r="BA1186">
            <v>1.7659860099999998</v>
          </cell>
        </row>
        <row r="1189">
          <cell r="BA1189">
            <v>3.0599017099999997</v>
          </cell>
        </row>
        <row r="1192">
          <cell r="BA1192">
            <v>2.4483810880000001</v>
          </cell>
        </row>
        <row r="1195">
          <cell r="BA1195">
            <v>2.27384122</v>
          </cell>
        </row>
        <row r="1198">
          <cell r="BA1198">
            <v>2.3571210133333333</v>
          </cell>
        </row>
        <row r="1201">
          <cell r="BA1201">
            <v>3.0452106666666672</v>
          </cell>
        </row>
        <row r="1204">
          <cell r="BA1204">
            <v>2.1141247766666673</v>
          </cell>
        </row>
        <row r="1207">
          <cell r="BA1207">
            <v>1.6067122933333333</v>
          </cell>
        </row>
        <row r="1210">
          <cell r="BA1210">
            <v>1.7831868066666665</v>
          </cell>
        </row>
        <row r="1213">
          <cell r="BA1213">
            <v>2.2604672833333335</v>
          </cell>
        </row>
        <row r="1216">
          <cell r="BA1216">
            <v>1.8742360566666667</v>
          </cell>
        </row>
        <row r="1219">
          <cell r="BA1219">
            <v>2.504401393333334</v>
          </cell>
        </row>
        <row r="1222">
          <cell r="BA1222">
            <v>2.3523490966666665</v>
          </cell>
        </row>
        <row r="1225">
          <cell r="BA1225">
            <v>3.2006289266666665</v>
          </cell>
        </row>
        <row r="1228">
          <cell r="BA1228">
            <v>1.6064992133333333</v>
          </cell>
        </row>
        <row r="1231">
          <cell r="BA1231">
            <v>1.213052323333333</v>
          </cell>
        </row>
        <row r="1234">
          <cell r="BA1234">
            <v>2.0354819466666663</v>
          </cell>
        </row>
        <row r="1237">
          <cell r="BA1237">
            <v>3.6127839466666671</v>
          </cell>
        </row>
        <row r="1240">
          <cell r="BA1240">
            <v>3.9743817499999996</v>
          </cell>
        </row>
        <row r="1243">
          <cell r="BA1243">
            <v>3.8009928800000004</v>
          </cell>
        </row>
        <row r="1246">
          <cell r="BA1246">
            <v>2.4673737056666667</v>
          </cell>
        </row>
        <row r="1249">
          <cell r="BA1249">
            <v>6.2956532166666674</v>
          </cell>
        </row>
        <row r="1252">
          <cell r="BA1252">
            <v>4.7426253066666666</v>
          </cell>
        </row>
        <row r="1255">
          <cell r="BA1255">
            <v>4.3600257000000004</v>
          </cell>
        </row>
        <row r="1258">
          <cell r="BA1258">
            <v>3.8869581699999998</v>
          </cell>
        </row>
        <row r="1261">
          <cell r="BA1261">
            <v>4.7838257913333342</v>
          </cell>
        </row>
        <row r="1264">
          <cell r="BA1264">
            <v>4.0573378099999999</v>
          </cell>
        </row>
        <row r="1267">
          <cell r="BA1267">
            <v>3.8152783233333332</v>
          </cell>
        </row>
        <row r="1270">
          <cell r="BA1270">
            <v>4.0583274066666659</v>
          </cell>
        </row>
        <row r="1273">
          <cell r="BA1273">
            <v>6.1331079499999994</v>
          </cell>
        </row>
        <row r="1276">
          <cell r="BA1276">
            <v>5.42550109</v>
          </cell>
        </row>
        <row r="1279">
          <cell r="BA1279">
            <v>4.2309764633333335</v>
          </cell>
        </row>
        <row r="1282">
          <cell r="BA1282">
            <v>4.5099681766666668</v>
          </cell>
        </row>
        <row r="1285">
          <cell r="BA1285">
            <v>5.3710761533333331</v>
          </cell>
        </row>
        <row r="1288">
          <cell r="BA1288">
            <v>4.5551376333333327</v>
          </cell>
        </row>
        <row r="1291">
          <cell r="BA1291">
            <v>4.5953334233333356</v>
          </cell>
        </row>
        <row r="1294">
          <cell r="BA1294">
            <v>6.8554455966666668</v>
          </cell>
        </row>
        <row r="1297">
          <cell r="BA1297">
            <v>5.7307123533333337</v>
          </cell>
        </row>
        <row r="1300">
          <cell r="BA1300">
            <v>6.5388848800000003</v>
          </cell>
        </row>
        <row r="1303">
          <cell r="BA1303">
            <v>5.3078407033333335</v>
          </cell>
        </row>
        <row r="1306">
          <cell r="BA1306">
            <v>5.8047582966666669</v>
          </cell>
        </row>
        <row r="1309">
          <cell r="BA1309">
            <v>8.0915778033333314</v>
          </cell>
        </row>
        <row r="1312">
          <cell r="BA1312">
            <v>6.4750278166666675</v>
          </cell>
        </row>
        <row r="1315">
          <cell r="BA1315">
            <v>5.1409530066666669</v>
          </cell>
        </row>
        <row r="1318">
          <cell r="BA1318">
            <v>4.2240975133333309</v>
          </cell>
        </row>
      </sheetData>
      <sheetData sheetId="2">
        <row r="293">
          <cell r="U293"/>
        </row>
      </sheetData>
      <sheetData sheetId="3"/>
      <sheetData sheetId="4">
        <row r="11">
          <cell r="A11" t="str">
            <v>Measurement unit</v>
          </cell>
        </row>
        <row r="1295">
          <cell r="D1295">
            <v>19.090487383333336</v>
          </cell>
          <cell r="K1295">
            <v>8.9963623566666673</v>
          </cell>
          <cell r="R1295">
            <v>0.46854306666666662</v>
          </cell>
          <cell r="V1295">
            <v>2.49728E-2</v>
          </cell>
          <cell r="W1295">
            <v>1.3698560100000001</v>
          </cell>
          <cell r="AD1295">
            <v>3.9327069999999999E-2</v>
          </cell>
          <cell r="AE1295">
            <v>0.49128577999999995</v>
          </cell>
          <cell r="AG1295">
            <v>0</v>
          </cell>
          <cell r="AH1295">
            <v>0.2569456633333333</v>
          </cell>
          <cell r="AI1295">
            <v>0</v>
          </cell>
          <cell r="AJ1295">
            <v>0.44243204333333336</v>
          </cell>
          <cell r="AM1295">
            <v>0.97483930333333335</v>
          </cell>
          <cell r="AS1295">
            <v>6.8542764791666668</v>
          </cell>
          <cell r="BA1295">
            <v>1.0810474699999999</v>
          </cell>
          <cell r="BE1295">
            <v>6.0414768866666675</v>
          </cell>
          <cell r="BF1295">
            <v>12.563671416666667</v>
          </cell>
          <cell r="BL1295">
            <v>3.6397788374999993</v>
          </cell>
          <cell r="BN1295">
            <v>0</v>
          </cell>
          <cell r="BP1295">
            <v>0.21857593</v>
          </cell>
          <cell r="BQ1295">
            <v>3.456012E-2</v>
          </cell>
          <cell r="BR1295">
            <v>6.4426666666666664E-5</v>
          </cell>
          <cell r="BS1295">
            <v>1.6952066866666666</v>
          </cell>
          <cell r="BT1295">
            <v>3.2885099500000039</v>
          </cell>
          <cell r="BW1295">
            <v>5.2117953333333382</v>
          </cell>
        </row>
        <row r="1296">
          <cell r="D1296">
            <v>19.755162330000001</v>
          </cell>
          <cell r="K1296">
            <v>8.7082830866666665</v>
          </cell>
          <cell r="R1296">
            <v>0.3677320466666667</v>
          </cell>
          <cell r="V1296">
            <v>2.49728E-2</v>
          </cell>
          <cell r="W1296">
            <v>1.9190144933333333</v>
          </cell>
          <cell r="AD1296">
            <v>7.0298896666666666E-2</v>
          </cell>
          <cell r="AE1296">
            <v>0.28069107666666665</v>
          </cell>
          <cell r="AG1296">
            <v>0</v>
          </cell>
          <cell r="AH1296">
            <v>0.25459074333333331</v>
          </cell>
          <cell r="AI1296">
            <v>0</v>
          </cell>
          <cell r="AJ1296">
            <v>0.38620193000000008</v>
          </cell>
          <cell r="AM1296">
            <v>0.76033583333333332</v>
          </cell>
          <cell r="AS1296">
            <v>7.0244614750000025</v>
          </cell>
          <cell r="BA1296">
            <v>0.94467011000000001</v>
          </cell>
          <cell r="BE1296">
            <v>6.0352935533333332</v>
          </cell>
          <cell r="BF1296">
            <v>14.053164903333334</v>
          </cell>
          <cell r="BL1296">
            <v>2.9378089949999993</v>
          </cell>
          <cell r="BN1296">
            <v>0</v>
          </cell>
          <cell r="BP1296">
            <v>0.12155701333333335</v>
          </cell>
          <cell r="BQ1296">
            <v>1.2550103333333333E-2</v>
          </cell>
          <cell r="BR1296">
            <v>0</v>
          </cell>
          <cell r="BS1296">
            <v>1.7009742933333332</v>
          </cell>
          <cell r="BT1296">
            <v>4.0719011233333404</v>
          </cell>
          <cell r="BW1296">
            <v>5.8957700000000104</v>
          </cell>
        </row>
        <row r="1297">
          <cell r="D1297">
            <v>19.161307713333333</v>
          </cell>
          <cell r="K1297">
            <v>9.0689292266666666</v>
          </cell>
          <cell r="R1297">
            <v>1.1337851366666667</v>
          </cell>
          <cell r="V1297">
            <v>3.8798976666666672E-2</v>
          </cell>
          <cell r="W1297">
            <v>2.46326212</v>
          </cell>
          <cell r="AD1297">
            <v>7.0298896666666666E-2</v>
          </cell>
          <cell r="AE1297">
            <v>0.10758282333333331</v>
          </cell>
          <cell r="AG1297">
            <v>0.11499507666666665</v>
          </cell>
          <cell r="AH1297">
            <v>0.42804346000000004</v>
          </cell>
          <cell r="AI1297">
            <v>0</v>
          </cell>
          <cell r="AJ1297">
            <v>0.13500327000000001</v>
          </cell>
          <cell r="AM1297">
            <v>0.69284730999999999</v>
          </cell>
          <cell r="AS1297">
            <v>7.4513033008333345</v>
          </cell>
          <cell r="BA1297">
            <v>1.3725303666666664</v>
          </cell>
          <cell r="BE1297">
            <v>5.4645356199999995</v>
          </cell>
          <cell r="BF1297">
            <v>14.048715190000001</v>
          </cell>
          <cell r="BL1297">
            <v>1.941061699166666</v>
          </cell>
          <cell r="BN1297">
            <v>0</v>
          </cell>
          <cell r="BP1297">
            <v>0.22171143000000001</v>
          </cell>
          <cell r="BQ1297">
            <v>1.2018470000000002E-2</v>
          </cell>
          <cell r="BR1297">
            <v>0</v>
          </cell>
          <cell r="BS1297">
            <v>2.1005688766666668</v>
          </cell>
          <cell r="BT1297">
            <v>3.8202571033333292</v>
          </cell>
          <cell r="BW1297">
            <v>4.4035426666666631</v>
          </cell>
        </row>
        <row r="1298">
          <cell r="D1298">
            <v>18.970625256666668</v>
          </cell>
          <cell r="K1298">
            <v>8.9281830066666661</v>
          </cell>
          <cell r="R1298">
            <v>1.14122865</v>
          </cell>
          <cell r="V1298">
            <v>0.22002962333333334</v>
          </cell>
          <cell r="W1298">
            <v>2.3498223033333336</v>
          </cell>
          <cell r="AD1298">
            <v>0.11469148666666668</v>
          </cell>
          <cell r="AE1298">
            <v>0.23612163333333333</v>
          </cell>
          <cell r="AG1298">
            <v>0.27123583666666667</v>
          </cell>
          <cell r="AH1298">
            <v>0.42883647000000003</v>
          </cell>
          <cell r="AI1298">
            <v>0</v>
          </cell>
          <cell r="AJ1298">
            <v>0.23338252000000001</v>
          </cell>
          <cell r="AM1298">
            <v>0.66968297666666665</v>
          </cell>
          <cell r="AS1298">
            <v>8.2718857325000013</v>
          </cell>
          <cell r="BA1298">
            <v>1.3836671066666664</v>
          </cell>
          <cell r="BE1298">
            <v>4.5015706066666672</v>
          </cell>
          <cell r="BF1298">
            <v>14.21003221</v>
          </cell>
          <cell r="BL1298">
            <v>4.7774701808333324</v>
          </cell>
          <cell r="BN1298">
            <v>0</v>
          </cell>
          <cell r="BP1298">
            <v>0.24807457666666666</v>
          </cell>
          <cell r="BQ1298">
            <v>8.1315733333333345E-3</v>
          </cell>
          <cell r="BR1298">
            <v>0</v>
          </cell>
          <cell r="BS1298">
            <v>3.4305425666666665</v>
          </cell>
          <cell r="BT1298">
            <v>-1.0096794100000002</v>
          </cell>
          <cell r="BW1298">
            <v>3.5972213333333372</v>
          </cell>
        </row>
        <row r="1299">
          <cell r="D1299">
            <v>19.288288856666668</v>
          </cell>
          <cell r="K1299">
            <v>8.9510951700000003</v>
          </cell>
          <cell r="R1299">
            <v>1.2137814366666666</v>
          </cell>
          <cell r="V1299">
            <v>0.31973329</v>
          </cell>
          <cell r="W1299">
            <v>2.4702376099999999</v>
          </cell>
          <cell r="AD1299">
            <v>8.3719660000000015E-2</v>
          </cell>
          <cell r="AE1299">
            <v>0.3164759133333333</v>
          </cell>
          <cell r="AG1299">
            <v>0.40518861999999994</v>
          </cell>
          <cell r="AH1299">
            <v>0.43979188333333336</v>
          </cell>
          <cell r="AI1299">
            <v>0.24485707666666667</v>
          </cell>
          <cell r="AJ1299">
            <v>0.24035932666666668</v>
          </cell>
          <cell r="AM1299">
            <v>0.79068492000000001</v>
          </cell>
          <cell r="AS1299">
            <v>9.6057230350833311</v>
          </cell>
          <cell r="BA1299">
            <v>1.4571778333333334</v>
          </cell>
          <cell r="BE1299">
            <v>4.5425529933333335</v>
          </cell>
          <cell r="BF1299">
            <v>15.851922516666667</v>
          </cell>
          <cell r="BL1299">
            <v>5.0212678285833325</v>
          </cell>
          <cell r="BN1299">
            <v>0</v>
          </cell>
          <cell r="BP1299">
            <v>0.5173997933333333</v>
          </cell>
          <cell r="BQ1299">
            <v>1.3629973333333337E-2</v>
          </cell>
          <cell r="BR1299">
            <v>0</v>
          </cell>
          <cell r="BS1299">
            <v>3.9234532200000003</v>
          </cell>
          <cell r="BT1299">
            <v>-2.9753752703333198</v>
          </cell>
          <cell r="BW1299">
            <v>4.774908000000015</v>
          </cell>
        </row>
        <row r="1300">
          <cell r="D1300">
            <v>21.745854489999999</v>
          </cell>
          <cell r="K1300">
            <v>9.8462678033333333</v>
          </cell>
          <cell r="R1300">
            <v>0.47005137333333336</v>
          </cell>
          <cell r="V1300">
            <v>0.36916233999999998</v>
          </cell>
          <cell r="W1300">
            <v>2.5518860866666668</v>
          </cell>
          <cell r="AD1300">
            <v>8.3719660000000015E-2</v>
          </cell>
          <cell r="AE1300">
            <v>0.60337661666666664</v>
          </cell>
          <cell r="AG1300">
            <v>0.37573527000000001</v>
          </cell>
          <cell r="AH1300">
            <v>0.11656383666666666</v>
          </cell>
          <cell r="AI1300">
            <v>0.24485707666666667</v>
          </cell>
          <cell r="AJ1300">
            <v>0.32582338666666666</v>
          </cell>
          <cell r="AM1300">
            <v>0.68798601999999998</v>
          </cell>
          <cell r="AS1300">
            <v>10.148904962583334</v>
          </cell>
          <cell r="BA1300">
            <v>0.97010889999999994</v>
          </cell>
          <cell r="BE1300">
            <v>0.25736165</v>
          </cell>
          <cell r="BF1300">
            <v>16.80825887</v>
          </cell>
          <cell r="BL1300">
            <v>5.8019396544166666</v>
          </cell>
          <cell r="BN1300">
            <v>0</v>
          </cell>
          <cell r="BP1300">
            <v>0.41420143333333331</v>
          </cell>
          <cell r="BQ1300">
            <v>2.0841750000000003E-2</v>
          </cell>
          <cell r="BR1300">
            <v>0</v>
          </cell>
          <cell r="BS1300">
            <v>5.1192694433333337</v>
          </cell>
          <cell r="BT1300">
            <v>0.46490753966667125</v>
          </cell>
          <cell r="BW1300">
            <v>3.9604822833333415</v>
          </cell>
        </row>
        <row r="1301">
          <cell r="D1301">
            <v>23.372079716666665</v>
          </cell>
          <cell r="K1301">
            <v>9.5693634000000003</v>
          </cell>
          <cell r="R1301">
            <v>0.54290906000000005</v>
          </cell>
          <cell r="V1301">
            <v>0.33331582333333332</v>
          </cell>
          <cell r="W1301">
            <v>2.8591774366666667</v>
          </cell>
          <cell r="AD1301">
            <v>0</v>
          </cell>
          <cell r="AE1301">
            <v>0.45955654333333329</v>
          </cell>
          <cell r="AG1301">
            <v>0.35772460333333339</v>
          </cell>
          <cell r="AH1301">
            <v>0.15314221666666666</v>
          </cell>
          <cell r="AI1301">
            <v>0.24603135333333334</v>
          </cell>
          <cell r="AJ1301">
            <v>0.39151753666666672</v>
          </cell>
          <cell r="AM1301">
            <v>0.68929899333333333</v>
          </cell>
          <cell r="AS1301">
            <v>11.839580540083332</v>
          </cell>
          <cell r="BA1301">
            <v>1.1150026433333335</v>
          </cell>
          <cell r="BE1301">
            <v>0.23115020666666664</v>
          </cell>
          <cell r="BF1301">
            <v>18.032904739999999</v>
          </cell>
          <cell r="BL1301">
            <v>3.0813241335833332</v>
          </cell>
          <cell r="BN1301">
            <v>0</v>
          </cell>
          <cell r="BP1301">
            <v>0.39707485333333331</v>
          </cell>
          <cell r="BQ1301">
            <v>2.9068563333333328E-2</v>
          </cell>
          <cell r="BR1301">
            <v>0</v>
          </cell>
          <cell r="BS1301">
            <v>5.0325495533333333</v>
          </cell>
          <cell r="BT1301">
            <v>1.4410104630000038</v>
          </cell>
          <cell r="BW1301">
            <v>3.604147000000006</v>
          </cell>
        </row>
        <row r="1302">
          <cell r="D1302">
            <v>23.384007100000002</v>
          </cell>
          <cell r="K1302">
            <v>10.47853793</v>
          </cell>
          <cell r="R1302">
            <v>0.71733006666666677</v>
          </cell>
          <cell r="V1302">
            <v>0.28083004333333333</v>
          </cell>
          <cell r="W1302">
            <v>3.1792373433333339</v>
          </cell>
          <cell r="AD1302">
            <v>0</v>
          </cell>
          <cell r="AE1302">
            <v>0.39031591999999998</v>
          </cell>
          <cell r="AG1302">
            <v>0.29495399333333333</v>
          </cell>
          <cell r="AH1302">
            <v>0.14295344000000001</v>
          </cell>
          <cell r="AI1302">
            <v>1.1742766666666667E-3</v>
          </cell>
          <cell r="AJ1302">
            <v>0.46036776333333335</v>
          </cell>
          <cell r="AM1302">
            <v>0.71033090333333337</v>
          </cell>
          <cell r="AS1302">
            <v>11.013293825</v>
          </cell>
          <cell r="BA1302">
            <v>1.1625873400000002</v>
          </cell>
          <cell r="BE1302">
            <v>0.21416563000000002</v>
          </cell>
          <cell r="BF1302">
            <v>17.65888266</v>
          </cell>
          <cell r="BL1302">
            <v>3.1020321416666667</v>
          </cell>
          <cell r="BN1302">
            <v>0</v>
          </cell>
          <cell r="BP1302">
            <v>0.21080440666666664</v>
          </cell>
          <cell r="BQ1302">
            <v>2.7061379999999996E-2</v>
          </cell>
          <cell r="BR1302">
            <v>0.44130588666666665</v>
          </cell>
          <cell r="BS1302">
            <v>4.0269379600000006</v>
          </cell>
          <cell r="BT1302">
            <v>3.3350264099999944</v>
          </cell>
          <cell r="BW1302">
            <v>2.5727206666666635</v>
          </cell>
        </row>
        <row r="1303">
          <cell r="D1303">
            <v>23.355127600000003</v>
          </cell>
          <cell r="K1303">
            <v>9.7645962599999994</v>
          </cell>
          <cell r="R1303">
            <v>1.5170340399999998</v>
          </cell>
          <cell r="V1303">
            <v>0.22963338666666666</v>
          </cell>
          <cell r="W1303">
            <v>3.3549527233333336</v>
          </cell>
          <cell r="AD1303">
            <v>2.6411000000000002E-4</v>
          </cell>
          <cell r="AE1303">
            <v>0.15609104666666665</v>
          </cell>
          <cell r="AG1303">
            <v>0.23958380000000001</v>
          </cell>
          <cell r="AH1303">
            <v>0.49720995000000001</v>
          </cell>
          <cell r="AI1303">
            <v>1.1742766666666667E-3</v>
          </cell>
          <cell r="AJ1303">
            <v>0.72309266666666672</v>
          </cell>
          <cell r="AM1303">
            <v>0.78971442666666647</v>
          </cell>
          <cell r="AS1303">
            <v>11.144838765833333</v>
          </cell>
          <cell r="BA1303">
            <v>1.1952844733333334</v>
          </cell>
          <cell r="BE1303">
            <v>4.130909E-2</v>
          </cell>
          <cell r="BF1303">
            <v>17.321008860000003</v>
          </cell>
          <cell r="BL1303">
            <v>4.0673215141666672</v>
          </cell>
          <cell r="BN1303">
            <v>0</v>
          </cell>
          <cell r="BP1303">
            <v>9.2291336666666668E-2</v>
          </cell>
          <cell r="BQ1303">
            <v>4.1335873333333321E-2</v>
          </cell>
          <cell r="BR1303">
            <v>0.44130588666666665</v>
          </cell>
          <cell r="BS1303">
            <v>2.8772199133333332</v>
          </cell>
          <cell r="BT1303">
            <v>0.75927776999999885</v>
          </cell>
          <cell r="BW1303">
            <v>-1.0678519500000032</v>
          </cell>
        </row>
        <row r="1304">
          <cell r="D1304">
            <v>22.824231266666661</v>
          </cell>
          <cell r="K1304">
            <v>9.7918785499999998</v>
          </cell>
          <cell r="R1304">
            <v>1.69681821</v>
          </cell>
          <cell r="V1304">
            <v>7.7813916666666663E-2</v>
          </cell>
          <cell r="W1304">
            <v>3.3394995200000004</v>
          </cell>
          <cell r="AD1304">
            <v>2.6411000000000002E-4</v>
          </cell>
          <cell r="AE1304">
            <v>0.35364474000000001</v>
          </cell>
          <cell r="AG1304">
            <v>0.35998100666666666</v>
          </cell>
          <cell r="AH1304">
            <v>0.4631958733333334</v>
          </cell>
          <cell r="AI1304">
            <v>0</v>
          </cell>
          <cell r="AJ1304">
            <v>0.71888872000000015</v>
          </cell>
          <cell r="AM1304">
            <v>1.0614004833333333</v>
          </cell>
          <cell r="AS1304">
            <v>10.738799588333331</v>
          </cell>
          <cell r="BA1304">
            <v>0.88014167666666665</v>
          </cell>
          <cell r="BE1304">
            <v>3.0485546666666669E-2</v>
          </cell>
          <cell r="BF1304">
            <v>17.090108406666669</v>
          </cell>
          <cell r="BL1304">
            <v>4.1379826583333328</v>
          </cell>
          <cell r="BN1304">
            <v>0</v>
          </cell>
          <cell r="BP1304">
            <v>0.17310937000000001</v>
          </cell>
          <cell r="BQ1304">
            <v>3.9773726666666655E-2</v>
          </cell>
          <cell r="BR1304">
            <v>0.44130588666666665</v>
          </cell>
          <cell r="BS1304">
            <v>2.4490748566666665</v>
          </cell>
          <cell r="BT1304">
            <v>0.94721837999999803</v>
          </cell>
          <cell r="BW1304">
            <v>-1.6368153333333355</v>
          </cell>
        </row>
        <row r="1305">
          <cell r="D1305">
            <v>22.947864909999996</v>
          </cell>
          <cell r="K1305">
            <v>9.8123228400000002</v>
          </cell>
          <cell r="R1305">
            <v>1.6871867399999998</v>
          </cell>
          <cell r="V1305">
            <v>3.6550386666666664E-2</v>
          </cell>
          <cell r="W1305">
            <v>3.21195005</v>
          </cell>
          <cell r="AD1305">
            <v>2.6411000000000002E-4</v>
          </cell>
          <cell r="AE1305">
            <v>0.5419257666666667</v>
          </cell>
          <cell r="AG1305">
            <v>0.33873266333333335</v>
          </cell>
          <cell r="AH1305">
            <v>0.46384606666666667</v>
          </cell>
          <cell r="AI1305">
            <v>0</v>
          </cell>
          <cell r="AJ1305">
            <v>0.9916340233333335</v>
          </cell>
          <cell r="AM1305">
            <v>1.3755931666666665</v>
          </cell>
          <cell r="AS1305">
            <v>11.169820062499999</v>
          </cell>
          <cell r="BA1305">
            <v>0.84633823666666663</v>
          </cell>
          <cell r="BE1305">
            <v>7.9719666666666668E-3</v>
          </cell>
          <cell r="BF1305">
            <v>17.667279113333333</v>
          </cell>
          <cell r="BL1305">
            <v>4.7543983041666671</v>
          </cell>
          <cell r="BN1305">
            <v>0</v>
          </cell>
          <cell r="BP1305">
            <v>2.9369316300000001</v>
          </cell>
          <cell r="BQ1305">
            <v>5.6848769999999993E-2</v>
          </cell>
          <cell r="BR1305">
            <v>0.72317127666666658</v>
          </cell>
          <cell r="BS1305">
            <v>2.5463914866666664</v>
          </cell>
          <cell r="BT1305">
            <v>-1.6979677900000063</v>
          </cell>
          <cell r="BW1305">
            <v>0.35449866666666274</v>
          </cell>
        </row>
        <row r="1306">
          <cell r="D1306">
            <v>21.555203699999993</v>
          </cell>
          <cell r="K1306">
            <v>10.495285186666667</v>
          </cell>
          <cell r="R1306">
            <v>0.88228165999999986</v>
          </cell>
          <cell r="V1306">
            <v>1.4059083333333333E-2</v>
          </cell>
          <cell r="W1306">
            <v>3.1516707799999999</v>
          </cell>
          <cell r="AD1306">
            <v>0</v>
          </cell>
          <cell r="AE1306">
            <v>0.64945738000000008</v>
          </cell>
          <cell r="AG1306">
            <v>0.3372967633333333</v>
          </cell>
          <cell r="AH1306">
            <v>0.15356854</v>
          </cell>
          <cell r="AI1306">
            <v>0</v>
          </cell>
          <cell r="AJ1306">
            <v>0.57157816333333333</v>
          </cell>
          <cell r="AM1306">
            <v>1.7854068199999997</v>
          </cell>
          <cell r="AS1306">
            <v>11.638336252499998</v>
          </cell>
          <cell r="BA1306">
            <v>0.76864279000000002</v>
          </cell>
          <cell r="BE1306">
            <v>1.4842299999999998E-3</v>
          </cell>
          <cell r="BF1306">
            <v>19.161981553333334</v>
          </cell>
          <cell r="BL1306">
            <v>3.5302519508333332</v>
          </cell>
          <cell r="BN1306">
            <v>0</v>
          </cell>
          <cell r="BP1306">
            <v>2.9369316300000001</v>
          </cell>
          <cell r="BQ1306">
            <v>0.17826682333333332</v>
          </cell>
          <cell r="BR1306">
            <v>0.72317127666666658</v>
          </cell>
          <cell r="BS1306">
            <v>2.6336653933333332</v>
          </cell>
          <cell r="BT1306">
            <v>-2.4053857966666654</v>
          </cell>
          <cell r="BW1306">
            <v>3.1423516666666735</v>
          </cell>
        </row>
        <row r="1307">
          <cell r="D1307">
            <v>21.949291513333332</v>
          </cell>
          <cell r="K1307">
            <v>10.187607420000001</v>
          </cell>
          <cell r="R1307">
            <v>0.64610593999999999</v>
          </cell>
          <cell r="V1307">
            <v>0.10237661999999999</v>
          </cell>
          <cell r="W1307">
            <v>3.2489317733333336</v>
          </cell>
          <cell r="AD1307">
            <v>0</v>
          </cell>
          <cell r="AE1307">
            <v>0.42000464333333337</v>
          </cell>
          <cell r="AG1307">
            <v>7.8669463333333314E-2</v>
          </cell>
          <cell r="AH1307">
            <v>0.15021122666666667</v>
          </cell>
          <cell r="AI1307">
            <v>0</v>
          </cell>
          <cell r="AJ1307">
            <v>0.78594716000000009</v>
          </cell>
          <cell r="AM1307">
            <v>1.6186490166666665</v>
          </cell>
          <cell r="AS1307">
            <v>10.371730340833333</v>
          </cell>
          <cell r="BA1307">
            <v>0.91972836666666657</v>
          </cell>
          <cell r="BE1307">
            <v>2.7730893333333336E-2</v>
          </cell>
          <cell r="BF1307">
            <v>18.378567589999999</v>
          </cell>
          <cell r="BL1307">
            <v>4.2948068724999997</v>
          </cell>
          <cell r="BN1307">
            <v>0</v>
          </cell>
          <cell r="BP1307">
            <v>2.9032249999999995</v>
          </cell>
          <cell r="BQ1307">
            <v>0.17338477333333333</v>
          </cell>
          <cell r="BR1307">
            <v>0.72317127666666658</v>
          </cell>
          <cell r="BS1307">
            <v>2.2848876466666668</v>
          </cell>
          <cell r="BT1307">
            <v>0.58668398333334526</v>
          </cell>
          <cell r="BW1307">
            <v>4.7134200000000162</v>
          </cell>
        </row>
        <row r="1308">
          <cell r="D1308">
            <v>21.269255659999999</v>
          </cell>
          <cell r="K1308">
            <v>9.7654194433333341</v>
          </cell>
          <cell r="R1308">
            <v>0.46866496666666668</v>
          </cell>
          <cell r="V1308">
            <v>0.14498490666666666</v>
          </cell>
          <cell r="W1308">
            <v>3.0748337633333329</v>
          </cell>
          <cell r="AD1308">
            <v>0</v>
          </cell>
          <cell r="AE1308">
            <v>0.22475096000000003</v>
          </cell>
          <cell r="AG1308">
            <v>7.5055583333333328E-2</v>
          </cell>
          <cell r="AH1308">
            <v>0.20965736333333332</v>
          </cell>
          <cell r="AI1308">
            <v>0</v>
          </cell>
          <cell r="AJ1308">
            <v>0.44206881333333331</v>
          </cell>
          <cell r="AM1308">
            <v>1.2104708200000001</v>
          </cell>
          <cell r="AS1308">
            <v>9.5066293425000001</v>
          </cell>
          <cell r="BA1308">
            <v>0.92632446000000002</v>
          </cell>
          <cell r="BE1308">
            <v>1.0745449966666667</v>
          </cell>
          <cell r="BF1308">
            <v>16.627639163333331</v>
          </cell>
          <cell r="BL1308">
            <v>3.3904403141666664</v>
          </cell>
          <cell r="BN1308">
            <v>0</v>
          </cell>
          <cell r="BP1308">
            <v>8.9681303333333337E-2</v>
          </cell>
          <cell r="BQ1308">
            <v>0.15573165999999997</v>
          </cell>
          <cell r="BR1308">
            <v>0</v>
          </cell>
          <cell r="BS1308">
            <v>2.5455836600000001</v>
          </cell>
          <cell r="BT1308">
            <v>1.5776794066666635</v>
          </cell>
          <cell r="BW1308">
            <v>1.4300336666666678</v>
          </cell>
        </row>
        <row r="1309">
          <cell r="D1309">
            <v>21.37994229666667</v>
          </cell>
          <cell r="K1309">
            <v>10.612886140000001</v>
          </cell>
          <cell r="R1309">
            <v>0.56724732666666666</v>
          </cell>
          <cell r="V1309">
            <v>0.16003864333333334</v>
          </cell>
          <cell r="W1309">
            <v>2.9765493699999994</v>
          </cell>
          <cell r="AD1309">
            <v>4.0622096666666663E-2</v>
          </cell>
          <cell r="AE1309">
            <v>0.29129147999999999</v>
          </cell>
          <cell r="AG1309">
            <v>6.1944856666666666E-2</v>
          </cell>
          <cell r="AH1309">
            <v>0.15770536333333332</v>
          </cell>
          <cell r="AI1309">
            <v>0</v>
          </cell>
          <cell r="AJ1309">
            <v>0.44195563333333338</v>
          </cell>
          <cell r="AM1309">
            <v>0.78932266999999989</v>
          </cell>
          <cell r="AS1309">
            <v>9.5366106100000003</v>
          </cell>
          <cell r="BA1309">
            <v>0.91065699000000011</v>
          </cell>
          <cell r="BE1309">
            <v>1.0829187699999998</v>
          </cell>
          <cell r="BF1309">
            <v>15.038108393333333</v>
          </cell>
          <cell r="BL1309">
            <v>3.4012165066666662</v>
          </cell>
          <cell r="BN1309">
            <v>0</v>
          </cell>
          <cell r="BP1309">
            <v>0.10648964</v>
          </cell>
          <cell r="BQ1309">
            <v>2.3140893333333329E-2</v>
          </cell>
          <cell r="BR1309">
            <v>0</v>
          </cell>
          <cell r="BS1309">
            <v>5.4395171899999992</v>
          </cell>
          <cell r="BT1309">
            <v>-3.8291274566666664</v>
          </cell>
          <cell r="BW1309">
            <v>-4.1913290000000023</v>
          </cell>
        </row>
        <row r="1310">
          <cell r="D1310">
            <v>18.723782506666669</v>
          </cell>
          <cell r="K1310">
            <v>10.313316210000002</v>
          </cell>
          <cell r="R1310">
            <v>0.59810357000000003</v>
          </cell>
          <cell r="V1310">
            <v>6.3804113333333343E-2</v>
          </cell>
          <cell r="W1310">
            <v>2.6457932599999996</v>
          </cell>
          <cell r="AD1310">
            <v>4.0622096666666663E-2</v>
          </cell>
          <cell r="AE1310">
            <v>0.28371612000000002</v>
          </cell>
          <cell r="AG1310">
            <v>6.1944856666666666E-2</v>
          </cell>
          <cell r="AH1310">
            <v>0.16354538999999998</v>
          </cell>
          <cell r="AI1310">
            <v>0</v>
          </cell>
          <cell r="AJ1310">
            <v>8.4383849999999996E-2</v>
          </cell>
          <cell r="AM1310">
            <v>0.73665431999999997</v>
          </cell>
          <cell r="AS1310">
            <v>9.2930948791666665</v>
          </cell>
          <cell r="BA1310">
            <v>0.90287486666666672</v>
          </cell>
          <cell r="BE1310">
            <v>1.0955337133333332</v>
          </cell>
          <cell r="BF1310">
            <v>15.885012336666668</v>
          </cell>
          <cell r="BL1310">
            <v>2.1604811108333331</v>
          </cell>
          <cell r="BN1310">
            <v>0</v>
          </cell>
          <cell r="BP1310">
            <v>0.6834682133333333</v>
          </cell>
          <cell r="BQ1310">
            <v>8.9265126666666653E-2</v>
          </cell>
          <cell r="BR1310">
            <v>0</v>
          </cell>
          <cell r="BS1310">
            <v>6.7412497866666667</v>
          </cell>
          <cell r="BT1310">
            <v>-5.2541557133333487</v>
          </cell>
          <cell r="BW1310">
            <v>-0.64553333333335416</v>
          </cell>
        </row>
        <row r="1311">
          <cell r="D1311">
            <v>20.497489863333339</v>
          </cell>
          <cell r="K1311">
            <v>10.250280026666667</v>
          </cell>
          <cell r="R1311">
            <v>0.70754574999999997</v>
          </cell>
          <cell r="V1311">
            <v>1.5429203333333334E-2</v>
          </cell>
          <cell r="W1311">
            <v>2.8747033700000002</v>
          </cell>
          <cell r="AD1311">
            <v>4.0622096666666663E-2</v>
          </cell>
          <cell r="AE1311">
            <v>0.38988264333333333</v>
          </cell>
          <cell r="AG1311">
            <v>0.10485874333333334</v>
          </cell>
          <cell r="AH1311">
            <v>0.11654850666666666</v>
          </cell>
          <cell r="AI1311">
            <v>0</v>
          </cell>
          <cell r="AJ1311">
            <v>0.30142916333333336</v>
          </cell>
          <cell r="AM1311">
            <v>0.78748657333333316</v>
          </cell>
          <cell r="AS1311">
            <v>9.9670378949999989</v>
          </cell>
          <cell r="BA1311">
            <v>0.95738239999999986</v>
          </cell>
          <cell r="BE1311">
            <v>4.8098150000000006E-2</v>
          </cell>
          <cell r="BF1311">
            <v>17.732017936666669</v>
          </cell>
          <cell r="BL1311">
            <v>2.2950501983333336</v>
          </cell>
          <cell r="BN1311">
            <v>0</v>
          </cell>
          <cell r="BP1311">
            <v>1.0704356900000001</v>
          </cell>
          <cell r="BQ1311">
            <v>8.9793133333333316E-2</v>
          </cell>
          <cell r="BR1311">
            <v>0</v>
          </cell>
          <cell r="BS1311">
            <v>7.381430346666666</v>
          </cell>
          <cell r="BT1311">
            <v>-4.6387286233333356</v>
          </cell>
          <cell r="BW1311">
            <v>0.39121433333332095</v>
          </cell>
        </row>
        <row r="1312">
          <cell r="D1312">
            <v>20.668950416666672</v>
          </cell>
          <cell r="K1312">
            <v>8.7429246466666672</v>
          </cell>
          <cell r="R1312">
            <v>0.63214562666666663</v>
          </cell>
          <cell r="V1312">
            <v>3.7546666666666667E-4</v>
          </cell>
          <cell r="W1312">
            <v>2.8605455433333336</v>
          </cell>
          <cell r="AD1312">
            <v>0</v>
          </cell>
          <cell r="AE1312">
            <v>0.44016807333333335</v>
          </cell>
          <cell r="AG1312">
            <v>8.9233836666666677E-2</v>
          </cell>
          <cell r="AH1312">
            <v>1.8705440300000002</v>
          </cell>
          <cell r="AI1312">
            <v>0</v>
          </cell>
          <cell r="AJ1312">
            <v>0.30142916333333336</v>
          </cell>
          <cell r="AM1312">
            <v>0.73585561666666666</v>
          </cell>
          <cell r="AS1312">
            <v>9.4019725608333342</v>
          </cell>
          <cell r="BA1312">
            <v>1.0382048733333333</v>
          </cell>
          <cell r="BE1312">
            <v>4.0354300000000003E-2</v>
          </cell>
          <cell r="BF1312">
            <v>18.328721263333335</v>
          </cell>
          <cell r="BL1312">
            <v>1.7360378925</v>
          </cell>
          <cell r="BN1312">
            <v>0</v>
          </cell>
          <cell r="BP1312">
            <v>1.3136416533333335</v>
          </cell>
          <cell r="BQ1312">
            <v>8.0693943333333323E-2</v>
          </cell>
          <cell r="BR1312">
            <v>0</v>
          </cell>
          <cell r="BS1312">
            <v>6.9390458566666666</v>
          </cell>
          <cell r="BT1312">
            <v>2.1585058433333502</v>
          </cell>
          <cell r="BW1312">
            <v>6.1667170000000118</v>
          </cell>
        </row>
        <row r="1313">
          <cell r="D1313">
            <v>24.03553131</v>
          </cell>
          <cell r="K1313">
            <v>9.8379926866666665</v>
          </cell>
          <cell r="R1313">
            <v>0.58704947666666674</v>
          </cell>
          <cell r="V1313">
            <v>8.532003333333333E-3</v>
          </cell>
          <cell r="W1313">
            <v>3.0479110566666665</v>
          </cell>
          <cell r="AD1313">
            <v>2.7301950000000002E-2</v>
          </cell>
          <cell r="AE1313">
            <v>0.47495857666666663</v>
          </cell>
          <cell r="AG1313">
            <v>0.10127187666666666</v>
          </cell>
          <cell r="AH1313">
            <v>1.8695631800000001</v>
          </cell>
          <cell r="AI1313">
            <v>0</v>
          </cell>
          <cell r="AJ1313">
            <v>0.2847624966666667</v>
          </cell>
          <cell r="AM1313">
            <v>0.75594546333333323</v>
          </cell>
          <cell r="AS1313">
            <v>11.529946184166667</v>
          </cell>
          <cell r="BA1313">
            <v>1.2310663766666667</v>
          </cell>
          <cell r="BE1313">
            <v>5.39088E-2</v>
          </cell>
          <cell r="BF1313">
            <v>18.503005543333334</v>
          </cell>
          <cell r="BL1313">
            <v>1.7067328291666666</v>
          </cell>
          <cell r="BN1313">
            <v>0</v>
          </cell>
          <cell r="BP1313">
            <v>0.89779578666666671</v>
          </cell>
          <cell r="BQ1313">
            <v>1.9904139999999997E-2</v>
          </cell>
          <cell r="BR1313">
            <v>0</v>
          </cell>
          <cell r="BS1313">
            <v>6.3253669166666668</v>
          </cell>
          <cell r="BT1313">
            <v>-2.6474957599999915</v>
          </cell>
          <cell r="BW1313">
            <v>-1.8986983333333292</v>
          </cell>
        </row>
        <row r="1314">
          <cell r="D1314">
            <v>22.012783253333335</v>
          </cell>
          <cell r="K1314">
            <v>9.9240006166666674</v>
          </cell>
          <cell r="R1314">
            <v>0.74559433999999991</v>
          </cell>
          <cell r="V1314">
            <v>2.7612573333333335E-2</v>
          </cell>
          <cell r="W1314">
            <v>2.7950178399999999</v>
          </cell>
          <cell r="AD1314">
            <v>2.7301950000000002E-2</v>
          </cell>
          <cell r="AE1314">
            <v>0.39831377666666667</v>
          </cell>
          <cell r="AG1314">
            <v>4.5371373333333333E-2</v>
          </cell>
          <cell r="AH1314">
            <v>1.8752983900000002</v>
          </cell>
          <cell r="AI1314">
            <v>0</v>
          </cell>
          <cell r="AJ1314">
            <v>0.10735743333333332</v>
          </cell>
          <cell r="AM1314">
            <v>0.78787938333333329</v>
          </cell>
          <cell r="AS1314">
            <v>11.647356926666667</v>
          </cell>
          <cell r="BA1314">
            <v>1.1400305933333335</v>
          </cell>
          <cell r="BE1314">
            <v>9.8961480000000004E-2</v>
          </cell>
          <cell r="BF1314">
            <v>18.104021633333335</v>
          </cell>
          <cell r="BL1314">
            <v>2.3168280333333335</v>
          </cell>
          <cell r="BN1314">
            <v>0</v>
          </cell>
          <cell r="BP1314">
            <v>0.61854087333333341</v>
          </cell>
          <cell r="BQ1314">
            <v>4.9746569999999997E-2</v>
          </cell>
          <cell r="BR1314">
            <v>0</v>
          </cell>
          <cell r="BS1314">
            <v>7.1732347166666663</v>
          </cell>
          <cell r="BT1314">
            <v>-4.9730726633333084</v>
          </cell>
          <cell r="BW1314">
            <v>-0.99512399999997925</v>
          </cell>
        </row>
        <row r="1315">
          <cell r="D1315">
            <v>22.826910383333331</v>
          </cell>
          <cell r="K1315">
            <v>10.489572236666667</v>
          </cell>
          <cell r="R1315">
            <v>0.73280591333333334</v>
          </cell>
          <cell r="V1315">
            <v>2.7612573333333335E-2</v>
          </cell>
          <cell r="W1315">
            <v>2.6798788133333331</v>
          </cell>
          <cell r="AD1315">
            <v>2.7301950000000002E-2</v>
          </cell>
          <cell r="AE1315">
            <v>0.14980473</v>
          </cell>
          <cell r="AG1315">
            <v>7.8704706666666666E-2</v>
          </cell>
          <cell r="AH1315">
            <v>0.35545888000000003</v>
          </cell>
          <cell r="AI1315">
            <v>0</v>
          </cell>
          <cell r="AJ1315">
            <v>0.10735743333333332</v>
          </cell>
          <cell r="AM1315">
            <v>0.93006268666666669</v>
          </cell>
          <cell r="AS1315">
            <v>12.147024824166666</v>
          </cell>
          <cell r="BA1315">
            <v>1.3991670899999999</v>
          </cell>
          <cell r="BE1315">
            <v>0.14891994666666666</v>
          </cell>
          <cell r="BF1315">
            <v>17.136280920000001</v>
          </cell>
          <cell r="BL1315">
            <v>2.3856707391666667</v>
          </cell>
          <cell r="BN1315">
            <v>0</v>
          </cell>
          <cell r="BP1315">
            <v>1.0229311433333332</v>
          </cell>
          <cell r="BQ1315">
            <v>5.1705919999999995E-2</v>
          </cell>
          <cell r="BR1315">
            <v>0</v>
          </cell>
          <cell r="BS1315">
            <v>4.8933189733333329</v>
          </cell>
          <cell r="BT1315">
            <v>-5.649492956666669</v>
          </cell>
          <cell r="BW1315">
            <v>-3.0098183333333366</v>
          </cell>
        </row>
        <row r="1316">
          <cell r="D1316">
            <v>23.326541980000002</v>
          </cell>
          <cell r="K1316">
            <v>10.274238923333334</v>
          </cell>
          <cell r="R1316">
            <v>0.77363671666666656</v>
          </cell>
          <cell r="V1316">
            <v>1.9329209999999999E-2</v>
          </cell>
          <cell r="W1316">
            <v>2.5634173799999997</v>
          </cell>
          <cell r="AD1316">
            <v>0</v>
          </cell>
          <cell r="AE1316">
            <v>0.31903304333333332</v>
          </cell>
          <cell r="AG1316">
            <v>0.51564292</v>
          </cell>
          <cell r="AH1316">
            <v>0.36754521333333329</v>
          </cell>
          <cell r="AI1316">
            <v>0</v>
          </cell>
          <cell r="AJ1316">
            <v>0.10735743333333332</v>
          </cell>
          <cell r="AM1316">
            <v>1.5335801433333334</v>
          </cell>
          <cell r="AS1316">
            <v>10.983713462499999</v>
          </cell>
          <cell r="BA1316">
            <v>1.8590452399999997</v>
          </cell>
          <cell r="BE1316">
            <v>0.11029270000000001</v>
          </cell>
          <cell r="BF1316">
            <v>17.147755929999999</v>
          </cell>
          <cell r="BL1316">
            <v>3.7689999608333333</v>
          </cell>
          <cell r="BN1316">
            <v>0</v>
          </cell>
          <cell r="BP1316">
            <v>1.8415156699999999</v>
          </cell>
          <cell r="BQ1316">
            <v>4.6303850000000001E-2</v>
          </cell>
          <cell r="BR1316">
            <v>0</v>
          </cell>
          <cell r="BS1316">
            <v>8.3188654300000007</v>
          </cell>
          <cell r="BT1316">
            <v>-4.7212908999999961</v>
          </cell>
          <cell r="BW1316">
            <v>2.6220386666666693</v>
          </cell>
        </row>
        <row r="1317">
          <cell r="D1317">
            <v>22.563332146666667</v>
          </cell>
          <cell r="K1317">
            <v>9.2780478099999986</v>
          </cell>
          <cell r="R1317">
            <v>0.63607095999999996</v>
          </cell>
          <cell r="V1317">
            <v>5.0749573333333332E-2</v>
          </cell>
          <cell r="W1317">
            <v>2.7367184933333335</v>
          </cell>
          <cell r="AD1317">
            <v>0</v>
          </cell>
          <cell r="AE1317">
            <v>0.39981765333333336</v>
          </cell>
          <cell r="AG1317">
            <v>0.48230958666666668</v>
          </cell>
          <cell r="AH1317">
            <v>0.35687792000000002</v>
          </cell>
          <cell r="AI1317">
            <v>0</v>
          </cell>
          <cell r="AJ1317">
            <v>0</v>
          </cell>
          <cell r="AM1317">
            <v>2.079647486666667</v>
          </cell>
          <cell r="AS1317">
            <v>10.264687686666667</v>
          </cell>
          <cell r="BA1317">
            <v>1.7775738466666666</v>
          </cell>
          <cell r="BE1317">
            <v>7.6779790000000001E-2</v>
          </cell>
          <cell r="BF1317">
            <v>16.998200440000002</v>
          </cell>
          <cell r="BL1317">
            <v>2.7950776000000004</v>
          </cell>
          <cell r="BN1317">
            <v>0</v>
          </cell>
          <cell r="BP1317">
            <v>2.0908646866666669</v>
          </cell>
          <cell r="BQ1317">
            <v>0.28296545333333334</v>
          </cell>
          <cell r="BR1317">
            <v>0</v>
          </cell>
          <cell r="BS1317">
            <v>7.3237980933333331</v>
          </cell>
          <cell r="BT1317">
            <v>-4.1289332733333355</v>
          </cell>
          <cell r="BW1317">
            <v>3.0567376666666655</v>
          </cell>
        </row>
        <row r="1318">
          <cell r="D1318">
            <v>21.285875976666667</v>
          </cell>
          <cell r="K1318">
            <v>8.823722140000001</v>
          </cell>
          <cell r="R1318">
            <v>0.72557133000000007</v>
          </cell>
          <cell r="V1318">
            <v>5.3304049999999999E-2</v>
          </cell>
          <cell r="W1318">
            <v>3.0965309733333335</v>
          </cell>
          <cell r="AD1318">
            <v>0</v>
          </cell>
          <cell r="AE1318">
            <v>0.65980313666666668</v>
          </cell>
          <cell r="AG1318">
            <v>0.48167620333333333</v>
          </cell>
          <cell r="AH1318">
            <v>0.47076898333333334</v>
          </cell>
          <cell r="AI1318">
            <v>0</v>
          </cell>
          <cell r="AJ1318">
            <v>1.7676666666666669E-4</v>
          </cell>
          <cell r="AM1318">
            <v>2.281551466666667</v>
          </cell>
          <cell r="AS1318">
            <v>9.8911105525000007</v>
          </cell>
          <cell r="BA1318">
            <v>1.6616324866666663</v>
          </cell>
          <cell r="BE1318">
            <v>3.0686938233333336</v>
          </cell>
          <cell r="BF1318">
            <v>20.061794883333331</v>
          </cell>
          <cell r="BL1318">
            <v>2.7501822141666667</v>
          </cell>
          <cell r="BN1318">
            <v>0</v>
          </cell>
          <cell r="BP1318">
            <v>2.123826446666667</v>
          </cell>
          <cell r="BQ1318">
            <v>0.29296395333333336</v>
          </cell>
          <cell r="BR1318">
            <v>8.0000000000000002E-3</v>
          </cell>
          <cell r="BS1318">
            <v>8.0732926566666663</v>
          </cell>
          <cell r="BT1318">
            <v>-8.7617262566666678</v>
          </cell>
          <cell r="BW1318">
            <v>5.8538926666666713</v>
          </cell>
        </row>
        <row r="1319">
          <cell r="D1319">
            <v>19.897648140000001</v>
          </cell>
          <cell r="K1319">
            <v>8.7891629866666658</v>
          </cell>
          <cell r="R1319">
            <v>0.74826133333333333</v>
          </cell>
          <cell r="V1319">
            <v>6.4761840000000001E-2</v>
          </cell>
          <cell r="W1319">
            <v>3.2771236466666664</v>
          </cell>
          <cell r="AD1319">
            <v>0.77231839666666657</v>
          </cell>
          <cell r="AE1319">
            <v>0.56588577666666662</v>
          </cell>
          <cell r="AG1319">
            <v>8.3267196666666668E-2</v>
          </cell>
          <cell r="AH1319">
            <v>0.45489020333333335</v>
          </cell>
          <cell r="AI1319">
            <v>0</v>
          </cell>
          <cell r="AJ1319">
            <v>9.8621886666666658E-2</v>
          </cell>
          <cell r="AM1319">
            <v>1.7820213633333335</v>
          </cell>
          <cell r="AS1319">
            <v>9.4948734941666668</v>
          </cell>
          <cell r="BA1319">
            <v>1.0118133233333326</v>
          </cell>
          <cell r="BE1319">
            <v>6.2892073466666671</v>
          </cell>
          <cell r="BF1319">
            <v>18.993417690000001</v>
          </cell>
          <cell r="BL1319">
            <v>1.8547631891666665</v>
          </cell>
          <cell r="BN1319">
            <v>0</v>
          </cell>
          <cell r="BP1319">
            <v>1.2659261500000001</v>
          </cell>
          <cell r="BQ1319">
            <v>0.34226668666666665</v>
          </cell>
          <cell r="BR1319">
            <v>0.18737709666666669</v>
          </cell>
          <cell r="BS1319">
            <v>4.6642329966666667</v>
          </cell>
          <cell r="BT1319">
            <v>-5.7462985966666693</v>
          </cell>
          <cell r="BW1319">
            <v>5.3876593333333398</v>
          </cell>
        </row>
        <row r="1320">
          <cell r="D1320">
            <v>21.875116396666666</v>
          </cell>
          <cell r="K1320">
            <v>9.4512537399999985</v>
          </cell>
          <cell r="R1320">
            <v>0.62924941999999995</v>
          </cell>
          <cell r="V1320">
            <v>0.31604713333333329</v>
          </cell>
          <cell r="W1320">
            <v>3.2933873699999996</v>
          </cell>
          <cell r="AD1320">
            <v>0.77231839666666657</v>
          </cell>
          <cell r="AE1320">
            <v>0.45143844333333333</v>
          </cell>
          <cell r="AG1320">
            <v>0.1356579</v>
          </cell>
          <cell r="AH1320">
            <v>0.57338962333333343</v>
          </cell>
          <cell r="AI1320">
            <v>0</v>
          </cell>
          <cell r="AJ1320">
            <v>0.10632757333333333</v>
          </cell>
          <cell r="AM1320">
            <v>1.2632259866666666</v>
          </cell>
          <cell r="AS1320">
            <v>8.8236226233333337</v>
          </cell>
          <cell r="BA1320">
            <v>1.3351213066666661</v>
          </cell>
          <cell r="BE1320">
            <v>6.3239613600000011</v>
          </cell>
          <cell r="BF1320">
            <v>18.141661979999999</v>
          </cell>
          <cell r="BL1320">
            <v>2.6778157133333331</v>
          </cell>
          <cell r="BN1320">
            <v>0</v>
          </cell>
          <cell r="BP1320">
            <v>1.0482901733333334</v>
          </cell>
          <cell r="BQ1320">
            <v>0.17079096999999999</v>
          </cell>
          <cell r="BR1320">
            <v>0.34010695000000002</v>
          </cell>
          <cell r="BS1320">
            <v>4.9041060966666663</v>
          </cell>
          <cell r="BT1320">
            <v>-2.1720804966666667</v>
          </cell>
          <cell r="BW1320">
            <v>5.2524366666666724</v>
          </cell>
        </row>
        <row r="1321">
          <cell r="D1321">
            <v>21.536641503333332</v>
          </cell>
          <cell r="K1321">
            <v>9.4657067299999991</v>
          </cell>
          <cell r="R1321">
            <v>1.4236556233333333</v>
          </cell>
          <cell r="V1321">
            <v>0.31349265666666665</v>
          </cell>
          <cell r="W1321">
            <v>3.1885122366666665</v>
          </cell>
          <cell r="AD1321">
            <v>0.77231839666666657</v>
          </cell>
          <cell r="AE1321">
            <v>0.16845789333333336</v>
          </cell>
          <cell r="AG1321">
            <v>0.10339192000000001</v>
          </cell>
          <cell r="AH1321">
            <v>0.52175314333333322</v>
          </cell>
          <cell r="AI1321">
            <v>0</v>
          </cell>
          <cell r="AJ1321">
            <v>0.20197582</v>
          </cell>
          <cell r="AM1321">
            <v>1.1135850066666668</v>
          </cell>
          <cell r="AS1321">
            <v>8.114773897500001</v>
          </cell>
          <cell r="BA1321">
            <v>1.2391604933333327</v>
          </cell>
          <cell r="BE1321">
            <v>3.805050196666667</v>
          </cell>
          <cell r="BF1321">
            <v>15.270999786666669</v>
          </cell>
          <cell r="BL1321">
            <v>2.4389552125000002</v>
          </cell>
          <cell r="BN1321">
            <v>0</v>
          </cell>
          <cell r="BP1321">
            <v>0.56689869999999998</v>
          </cell>
          <cell r="BQ1321">
            <v>0.31222264999999999</v>
          </cell>
          <cell r="BR1321">
            <v>0.59734964333333329</v>
          </cell>
          <cell r="BS1321">
            <v>3.6063263533333334</v>
          </cell>
          <cell r="BT1321">
            <v>1.636348316666661</v>
          </cell>
          <cell r="BW1321">
            <v>1.0057643333333302</v>
          </cell>
        </row>
        <row r="1322">
          <cell r="D1322">
            <v>21.546524809999998</v>
          </cell>
          <cell r="K1322">
            <v>9.2051339533333323</v>
          </cell>
          <cell r="R1322">
            <v>1.4115102766666665</v>
          </cell>
          <cell r="V1322">
            <v>0.31919260999999999</v>
          </cell>
          <cell r="W1322">
            <v>3.47015977</v>
          </cell>
          <cell r="AD1322">
            <v>0</v>
          </cell>
          <cell r="AE1322">
            <v>0.27014403999999997</v>
          </cell>
          <cell r="AG1322">
            <v>5.2824673333333329E-2</v>
          </cell>
          <cell r="AH1322">
            <v>0.70252536666666676</v>
          </cell>
          <cell r="AI1322">
            <v>0</v>
          </cell>
          <cell r="AJ1322">
            <v>0.20658339666666667</v>
          </cell>
          <cell r="AM1322">
            <v>1.0519197499999999</v>
          </cell>
          <cell r="AS1322">
            <v>7.3054379183333333</v>
          </cell>
          <cell r="BA1322">
            <v>1.4114169299999999</v>
          </cell>
          <cell r="BE1322">
            <v>0.75088846333333326</v>
          </cell>
          <cell r="BF1322">
            <v>15.667305495748764</v>
          </cell>
          <cell r="BL1322">
            <v>1.6765502183333334</v>
          </cell>
          <cell r="BN1322">
            <v>0</v>
          </cell>
          <cell r="BP1322">
            <v>0.88217511999999998</v>
          </cell>
          <cell r="BQ1322">
            <v>0.42147629999999997</v>
          </cell>
          <cell r="BR1322">
            <v>1.02289512</v>
          </cell>
          <cell r="BS1322">
            <v>3.8458121366666673</v>
          </cell>
          <cell r="BT1322">
            <v>0.21086844425121853</v>
          </cell>
          <cell r="BW1322">
            <v>-2.9378530000000205</v>
          </cell>
        </row>
        <row r="1323">
          <cell r="D1323">
            <v>21.414387950746384</v>
          </cell>
          <cell r="K1323">
            <v>8.7334679815793113</v>
          </cell>
          <cell r="R1323">
            <v>2.9474234966666657</v>
          </cell>
          <cell r="V1323">
            <v>1.7218649999999999E-2</v>
          </cell>
          <cell r="W1323">
            <v>3.5118569132232458</v>
          </cell>
          <cell r="AD1323">
            <v>0</v>
          </cell>
          <cell r="AE1323">
            <v>0.38525290000000001</v>
          </cell>
          <cell r="AG1323">
            <v>0.13323609333333333</v>
          </cell>
          <cell r="AH1323">
            <v>0.5993112433333333</v>
          </cell>
          <cell r="AI1323">
            <v>0</v>
          </cell>
          <cell r="AJ1323">
            <v>0.53437397666666675</v>
          </cell>
          <cell r="AM1323">
            <v>1.1304361533009366</v>
          </cell>
          <cell r="AS1323">
            <v>7.3337875261280452</v>
          </cell>
          <cell r="BA1323">
            <v>1.6088632499673718</v>
          </cell>
          <cell r="BE1323">
            <v>0.97179084999999998</v>
          </cell>
          <cell r="BF1323">
            <v>16.690828664353933</v>
          </cell>
          <cell r="BL1323">
            <v>0.71149206749999994</v>
          </cell>
          <cell r="BN1323">
            <v>0</v>
          </cell>
          <cell r="BP1323">
            <v>1.6550261666666668</v>
          </cell>
          <cell r="BQ1323">
            <v>0.48547607309564372</v>
          </cell>
          <cell r="BR1323">
            <v>0.98129738070330441</v>
          </cell>
          <cell r="BS1323">
            <v>4.1104549733333338</v>
          </cell>
          <cell r="BT1323">
            <v>-2.1950035661669558</v>
          </cell>
          <cell r="BW1323">
            <v>-4.7920796666666661</v>
          </cell>
        </row>
        <row r="1324">
          <cell r="D1324">
            <v>21.579083267413058</v>
          </cell>
          <cell r="K1324">
            <v>8.5756435985793118</v>
          </cell>
          <cell r="R1324">
            <v>2.9269313233333327</v>
          </cell>
          <cell r="V1324">
            <v>1.7218649999999999E-2</v>
          </cell>
          <cell r="W1324">
            <v>3.9165000998899124</v>
          </cell>
          <cell r="AD1324">
            <v>0</v>
          </cell>
          <cell r="AE1324">
            <v>0.66871090000000011</v>
          </cell>
          <cell r="AG1324">
            <v>0.13280212333333333</v>
          </cell>
          <cell r="AH1324">
            <v>0.34152944333333335</v>
          </cell>
          <cell r="AI1324">
            <v>0</v>
          </cell>
          <cell r="AJ1324">
            <v>3.06774068</v>
          </cell>
          <cell r="AM1324">
            <v>0.94581713330093653</v>
          </cell>
          <cell r="AS1324">
            <v>6.1885601127947112</v>
          </cell>
          <cell r="BA1324">
            <v>4.3436897033007051</v>
          </cell>
          <cell r="BE1324">
            <v>3.5013222100000001</v>
          </cell>
          <cell r="BF1324">
            <v>17.167583034353935</v>
          </cell>
          <cell r="BL1324">
            <v>0.58541409083333329</v>
          </cell>
          <cell r="BN1324">
            <v>0</v>
          </cell>
          <cell r="BP1324">
            <v>2.7995703000000005</v>
          </cell>
          <cell r="BQ1324">
            <v>0.50754799976231035</v>
          </cell>
          <cell r="BR1324">
            <v>0.75971520403663784</v>
          </cell>
          <cell r="BS1324">
            <v>8.0963212999999996</v>
          </cell>
          <cell r="BT1324">
            <v>-3.7897436691669522</v>
          </cell>
          <cell r="BW1324">
            <v>-0.12036266666666447</v>
          </cell>
        </row>
        <row r="1325">
          <cell r="D1325">
            <v>23.739383630746389</v>
          </cell>
          <cell r="K1325">
            <v>8.5687697652459782</v>
          </cell>
          <cell r="R1325">
            <v>2.8105844999999992</v>
          </cell>
          <cell r="V1325">
            <v>0</v>
          </cell>
          <cell r="W1325">
            <v>3.7449294298899125</v>
          </cell>
          <cell r="AD1325">
            <v>0</v>
          </cell>
          <cell r="AE1325">
            <v>0.56516699000000004</v>
          </cell>
          <cell r="AG1325">
            <v>0.13280212333333333</v>
          </cell>
          <cell r="AH1325">
            <v>0.17510943000000001</v>
          </cell>
          <cell r="AI1325">
            <v>0</v>
          </cell>
          <cell r="AJ1325">
            <v>3.04244665</v>
          </cell>
          <cell r="AM1325">
            <v>0.99388626330093655</v>
          </cell>
          <cell r="AS1325">
            <v>6.9164214136280462</v>
          </cell>
          <cell r="BA1325">
            <v>4.6126959033007058</v>
          </cell>
          <cell r="BE1325">
            <v>3.5738559799999998</v>
          </cell>
          <cell r="BF1325">
            <v>18.091689585271837</v>
          </cell>
          <cell r="BL1325">
            <v>0.67448330000000001</v>
          </cell>
          <cell r="BN1325">
            <v>0</v>
          </cell>
          <cell r="BP1325">
            <v>3.7515069233333329</v>
          </cell>
          <cell r="BQ1325">
            <v>0.47422927976231039</v>
          </cell>
          <cell r="BR1325">
            <v>0.24415813736997113</v>
          </cell>
          <cell r="BS1325">
            <v>8.0679710933333322</v>
          </cell>
          <cell r="BT1325">
            <v>-0.44410969341817957</v>
          </cell>
          <cell r="BW1325">
            <v>4.1775956666666803</v>
          </cell>
        </row>
        <row r="1326">
          <cell r="D1326">
            <v>24.528781717333334</v>
          </cell>
          <cell r="K1326">
            <v>9.2849436703333357</v>
          </cell>
          <cell r="R1326">
            <v>1.2566323466666667</v>
          </cell>
          <cell r="V1326">
            <v>0</v>
          </cell>
          <cell r="W1326">
            <v>3.7738247299999998</v>
          </cell>
          <cell r="AD1326">
            <v>0</v>
          </cell>
          <cell r="AE1326">
            <v>0.45445028333333332</v>
          </cell>
          <cell r="AG1326">
            <v>0</v>
          </cell>
          <cell r="AH1326">
            <v>0.15295679999999998</v>
          </cell>
          <cell r="AI1326">
            <v>0</v>
          </cell>
          <cell r="AJ1326">
            <v>3.7360623066666663</v>
          </cell>
          <cell r="AM1326">
            <v>1.0126707633333332</v>
          </cell>
          <cell r="AS1326">
            <v>6.454981257500001</v>
          </cell>
          <cell r="BA1326">
            <v>4.8536646800000005</v>
          </cell>
          <cell r="BE1326">
            <v>3.5523066700000001</v>
          </cell>
          <cell r="BF1326">
            <v>18.405258923733331</v>
          </cell>
          <cell r="BL1326">
            <v>0.64146046249999999</v>
          </cell>
          <cell r="BN1326">
            <v>0</v>
          </cell>
          <cell r="BP1326">
            <v>3.5950523066666662</v>
          </cell>
          <cell r="BQ1326">
            <v>0.3214376433333333</v>
          </cell>
          <cell r="BR1326">
            <v>0.13302602333333333</v>
          </cell>
          <cell r="BS1326">
            <v>7.7058166066666658</v>
          </cell>
          <cell r="BT1326">
            <v>2.235967183933329</v>
          </cell>
          <cell r="BW1326">
            <v>5.7239906666666629</v>
          </cell>
        </row>
        <row r="1327">
          <cell r="D1327">
            <v>28.087837645948408</v>
          </cell>
          <cell r="K1327">
            <v>9.0263805966666677</v>
          </cell>
          <cell r="R1327">
            <v>1.1145376166666667</v>
          </cell>
          <cell r="V1327">
            <v>3.0427759999999998E-2</v>
          </cell>
          <cell r="W1327">
            <v>3.65945571</v>
          </cell>
          <cell r="AD1327">
            <v>0</v>
          </cell>
          <cell r="AE1327">
            <v>0.41059156000000008</v>
          </cell>
          <cell r="AG1327">
            <v>4.2269599999999997E-2</v>
          </cell>
          <cell r="AH1327">
            <v>1.7485606666666664E-2</v>
          </cell>
          <cell r="AI1327">
            <v>0</v>
          </cell>
          <cell r="AJ1327">
            <v>1.3831248333333335</v>
          </cell>
          <cell r="AM1327">
            <v>1.1921429333333333</v>
          </cell>
          <cell r="AS1327">
            <v>7.8134189425000029</v>
          </cell>
          <cell r="BA1327">
            <v>2.5252499200000003</v>
          </cell>
          <cell r="BE1327">
            <v>0.82273369666666663</v>
          </cell>
          <cell r="BF1327">
            <v>18.452992447066666</v>
          </cell>
          <cell r="BL1327">
            <v>0.92300087416666665</v>
          </cell>
          <cell r="BN1327">
            <v>0</v>
          </cell>
          <cell r="BP1327">
            <v>2.9988862533333331</v>
          </cell>
          <cell r="BQ1327">
            <v>0.21485947666666663</v>
          </cell>
          <cell r="BR1327">
            <v>0.12269884000000002</v>
          </cell>
          <cell r="BS1327">
            <v>4.7659541166666664</v>
          </cell>
          <cell r="BT1327">
            <v>2.7673697622150661</v>
          </cell>
          <cell r="BW1327">
            <v>-1.1728036666666692</v>
          </cell>
        </row>
        <row r="1328">
          <cell r="D1328">
            <v>26.051749861281738</v>
          </cell>
          <cell r="K1328">
            <v>9.065072427666669</v>
          </cell>
          <cell r="R1328">
            <v>1.1324168566666666</v>
          </cell>
          <cell r="V1328">
            <v>3.0427759999999998E-2</v>
          </cell>
          <cell r="W1328">
            <v>3.5344460100000004</v>
          </cell>
          <cell r="AD1328">
            <v>0</v>
          </cell>
          <cell r="AE1328">
            <v>0.36630647666666666</v>
          </cell>
          <cell r="AG1328">
            <v>4.2269599999999997E-2</v>
          </cell>
          <cell r="AH1328">
            <v>2.7556999999999998E-3</v>
          </cell>
          <cell r="AI1328">
            <v>2.6213699999999996E-3</v>
          </cell>
          <cell r="AJ1328">
            <v>1.3646500899999998</v>
          </cell>
          <cell r="AM1328">
            <v>1.2246315066666666</v>
          </cell>
          <cell r="AS1328">
            <v>6.8086298404481864</v>
          </cell>
          <cell r="BA1328">
            <v>2.8494931971009145</v>
          </cell>
          <cell r="BE1328">
            <v>0.64731316666666661</v>
          </cell>
          <cell r="BF1328">
            <v>18.149260117066671</v>
          </cell>
          <cell r="BL1328">
            <v>0.67023683499999998</v>
          </cell>
          <cell r="BN1328">
            <v>0</v>
          </cell>
          <cell r="BP1328">
            <v>2.149734786666667</v>
          </cell>
          <cell r="BQ1328">
            <v>8.8214356666666674E-2</v>
          </cell>
          <cell r="BR1328">
            <v>3.3333333333333333E-2</v>
          </cell>
          <cell r="BS1328">
            <v>5.3917809600000011</v>
          </cell>
          <cell r="BT1328">
            <v>0.59548571933262906</v>
          </cell>
          <cell r="BW1328">
            <v>-2.9846023333333398</v>
          </cell>
        </row>
        <row r="1329">
          <cell r="D1329">
            <v>25.544583457281743</v>
          </cell>
          <cell r="K1329">
            <v>8.8476378843333379</v>
          </cell>
          <cell r="R1329">
            <v>1.1951153000000001</v>
          </cell>
          <cell r="V1329">
            <v>0.28320802333333334</v>
          </cell>
          <cell r="W1329">
            <v>3.3408611500000003</v>
          </cell>
          <cell r="AD1329">
            <v>0</v>
          </cell>
          <cell r="AE1329">
            <v>0.43261778000000001</v>
          </cell>
          <cell r="AG1329">
            <v>5.893626666666666E-2</v>
          </cell>
          <cell r="AH1329">
            <v>1.5786633333333333E-3</v>
          </cell>
          <cell r="AI1329">
            <v>2.6213699999999996E-3</v>
          </cell>
          <cell r="AJ1329">
            <v>0.46564146666666667</v>
          </cell>
          <cell r="AM1329">
            <v>1.3227461866666665</v>
          </cell>
          <cell r="AS1329">
            <v>7.1354591579481861</v>
          </cell>
          <cell r="BA1329">
            <v>2.3674155604342482</v>
          </cell>
          <cell r="BE1329">
            <v>0.42569991999999995</v>
          </cell>
          <cell r="BF1329">
            <v>18.617250545333338</v>
          </cell>
          <cell r="BL1329">
            <v>0.75893205083333326</v>
          </cell>
          <cell r="BN1329">
            <v>1.8333333333333334E-4</v>
          </cell>
          <cell r="BP1329">
            <v>1.55087446</v>
          </cell>
          <cell r="BQ1329">
            <v>0.17227358000000001</v>
          </cell>
          <cell r="BR1329">
            <v>6.6666666666666666E-2</v>
          </cell>
          <cell r="BS1329">
            <v>5.0535847899999995</v>
          </cell>
          <cell r="BT1329">
            <v>-2.6608058896007001</v>
          </cell>
          <cell r="BW1329">
            <v>-5.362704333333336</v>
          </cell>
        </row>
        <row r="1330">
          <cell r="D1330">
            <v>22.583827401999994</v>
          </cell>
          <cell r="K1330">
            <v>8.7917147543333378</v>
          </cell>
          <cell r="R1330">
            <v>0.48915834000000008</v>
          </cell>
          <cell r="V1330">
            <v>0.25278026333333331</v>
          </cell>
          <cell r="W1330">
            <v>3.3168017299999999</v>
          </cell>
          <cell r="AD1330">
            <v>0.17279666666666668</v>
          </cell>
          <cell r="AE1330">
            <v>0.54756789333333333</v>
          </cell>
          <cell r="AG1330">
            <v>1.6666666666666666E-2</v>
          </cell>
          <cell r="AH1330">
            <v>2.6150116666666667E-2</v>
          </cell>
          <cell r="AI1330">
            <v>2.6213699999999996E-3</v>
          </cell>
          <cell r="AJ1330">
            <v>1.2350106333333331</v>
          </cell>
          <cell r="AM1330">
            <v>1.8126271199999999</v>
          </cell>
          <cell r="AS1330">
            <v>7.516419382948186</v>
          </cell>
          <cell r="BA1330">
            <v>2.182385907100914</v>
          </cell>
          <cell r="BE1330">
            <v>4.6694598100000002</v>
          </cell>
          <cell r="BF1330">
            <v>21.700252518666673</v>
          </cell>
          <cell r="BL1330">
            <v>1.6431982058333332</v>
          </cell>
          <cell r="BN1330">
            <v>1.8333333333333334E-4</v>
          </cell>
          <cell r="BP1330">
            <v>1.2816410800000002</v>
          </cell>
          <cell r="BQ1330">
            <v>0.19608395666666667</v>
          </cell>
          <cell r="BR1330">
            <v>3.3333333333333333E-2</v>
          </cell>
          <cell r="BS1330">
            <v>7.6397263233333339</v>
          </cell>
          <cell r="BT1330">
            <v>-3.6791488015491125</v>
          </cell>
          <cell r="BW1330">
            <v>7.5608829999999996</v>
          </cell>
        </row>
      </sheetData>
      <sheetData sheetId="5" refreshError="1"/>
      <sheetData sheetId="6"/>
      <sheetData sheetId="7">
        <row r="11">
          <cell r="A11" t="str">
            <v>Measurement unit</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sheetData sheetId="77"/>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nks Raw Data"/>
      <sheetName val="FEDs Raw Data"/>
      <sheetName val="FEDs"/>
      <sheetName val="Unadjusted Banks - mapped"/>
      <sheetName val="FEDs - mapped"/>
      <sheetName val="Adjusted Banks and FEDs"/>
      <sheetName val="Adjusted Banks and FEDs_TONGA"/>
      <sheetName val="Breakdown"/>
      <sheetName val="Indicators_Fy"/>
      <sheetName val="Summary-Pay_n_Rec"/>
      <sheetName val="Sector 01 Public"/>
      <sheetName val="Sector 02 Banks"/>
      <sheetName val="Sector 03 Private Corp"/>
      <sheetName val="Sector 04 Non-Profit"/>
      <sheetName val="Sector 05 Individuals"/>
      <sheetName val="Remittances Receipts"/>
      <sheetName val="ForeignReserve_chart"/>
      <sheetName val="ForeignReserve_chart_TONGA"/>
      <sheetName val="ForeignReserve2_chart"/>
      <sheetName val="OET_charts"/>
      <sheetName val="Imports_chart"/>
      <sheetName val="Imports_chart_TONGA"/>
      <sheetName val="Imports_chart (MPS)"/>
      <sheetName val="Imports_MPS_translation"/>
      <sheetName val="Trade balance"/>
      <sheetName val="Export_chart"/>
      <sheetName val="Export_chart_TONGA"/>
      <sheetName val="Remittances_chart"/>
      <sheetName val="Remittances_chart (MPS)"/>
      <sheetName val="Remittances_chart (MPS)_TONGA"/>
      <sheetName val="Remittances_chart (translation)"/>
      <sheetName val="Travelreceipt_chart"/>
      <sheetName val="Travelreceipt_translation"/>
      <sheetName val="Travelreceipt_chart_TONGA"/>
    </sheetNames>
    <sheetDataSet>
      <sheetData sheetId="0"/>
      <sheetData sheetId="1"/>
      <sheetData sheetId="2"/>
      <sheetData sheetId="3"/>
      <sheetData sheetId="4"/>
      <sheetData sheetId="5"/>
      <sheetData sheetId="6">
        <row r="311">
          <cell r="BE311">
            <v>0</v>
          </cell>
          <cell r="BG311">
            <v>0</v>
          </cell>
          <cell r="BR311">
            <v>0</v>
          </cell>
          <cell r="GI311">
            <v>-6438.7679999999737</v>
          </cell>
          <cell r="IB311">
            <v>-982.55855999998221</v>
          </cell>
        </row>
        <row r="312">
          <cell r="BE312">
            <v>470.50757999999996</v>
          </cell>
          <cell r="BG312">
            <v>0</v>
          </cell>
          <cell r="BR312">
            <v>3.6296300000000001</v>
          </cell>
          <cell r="GI312">
            <v>-5827.2079999999951</v>
          </cell>
          <cell r="IB312">
            <v>4447.1609599999974</v>
          </cell>
        </row>
        <row r="313">
          <cell r="BE313">
            <v>0</v>
          </cell>
          <cell r="BG313">
            <v>3.6945199999999971</v>
          </cell>
          <cell r="BR313">
            <v>32.999300000000005</v>
          </cell>
          <cell r="GI313">
            <v>-11165.673000000012</v>
          </cell>
          <cell r="IB313">
            <v>-3574.4674700000196</v>
          </cell>
        </row>
        <row r="314">
          <cell r="BE314">
            <v>1.5877399999999999</v>
          </cell>
          <cell r="BG314">
            <v>2.9597599999999993</v>
          </cell>
          <cell r="BR314">
            <v>30.196280000000002</v>
          </cell>
          <cell r="GI314">
            <v>1880.1309999999958</v>
          </cell>
          <cell r="IB314">
            <v>-1364.6445569999978</v>
          </cell>
        </row>
        <row r="315">
          <cell r="BE315">
            <v>197.54250999999999</v>
          </cell>
          <cell r="BG315">
            <v>13.312099999999958</v>
          </cell>
          <cell r="BR315">
            <v>11.56302</v>
          </cell>
          <cell r="GI315">
            <v>9726.9049999999515</v>
          </cell>
          <cell r="IB315">
            <v>-1335.4027310000129</v>
          </cell>
        </row>
        <row r="316">
          <cell r="BE316">
            <v>687.83524999999997</v>
          </cell>
          <cell r="BG316">
            <v>167.82131000000004</v>
          </cell>
          <cell r="BR316">
            <v>5.3053299999999988</v>
          </cell>
          <cell r="GI316">
            <v>7886.8560000000252</v>
          </cell>
          <cell r="IB316">
            <v>-7750.3609829999587</v>
          </cell>
        </row>
        <row r="317">
          <cell r="BE317">
            <v>35.430370000000003</v>
          </cell>
          <cell r="BG317">
            <v>11.79224</v>
          </cell>
          <cell r="BR317">
            <v>22.921569999999999</v>
          </cell>
          <cell r="GI317">
            <v>12888.009000000024</v>
          </cell>
          <cell r="IB317">
            <v>421.42956100002266</v>
          </cell>
        </row>
        <row r="318">
          <cell r="BE318">
            <v>340.19414</v>
          </cell>
          <cell r="BG318">
            <v>4.9114000000000146</v>
          </cell>
          <cell r="BR318">
            <v>0</v>
          </cell>
          <cell r="GI318">
            <v>8326.6119999999646</v>
          </cell>
          <cell r="IB318">
            <v>-2226.3340330000283</v>
          </cell>
        </row>
        <row r="319">
          <cell r="BE319">
            <v>59.305570000000003</v>
          </cell>
          <cell r="BG319">
            <v>38.407129999999995</v>
          </cell>
          <cell r="BR319">
            <v>4.2974199999999998</v>
          </cell>
          <cell r="GI319">
            <v>864.27000000001863</v>
          </cell>
          <cell r="IB319">
            <v>3393.4436430000351</v>
          </cell>
        </row>
        <row r="320">
          <cell r="BE320">
            <v>194.81102999999999</v>
          </cell>
          <cell r="BG320">
            <v>3.163170000000008</v>
          </cell>
          <cell r="BR320">
            <v>34.541429999999998</v>
          </cell>
          <cell r="GI320">
            <v>4103.1020000000153</v>
          </cell>
          <cell r="IB320">
            <v>-6965.7497309999872</v>
          </cell>
        </row>
        <row r="321">
          <cell r="BE321">
            <v>104.99319</v>
          </cell>
          <cell r="BG321">
            <v>0.75415000000000987</v>
          </cell>
          <cell r="BR321">
            <v>58.97475</v>
          </cell>
          <cell r="GI321">
            <v>3149.7519999999586</v>
          </cell>
          <cell r="IB321">
            <v>5768.67928999998</v>
          </cell>
        </row>
        <row r="322">
          <cell r="BE322">
            <v>70.313149999999993</v>
          </cell>
          <cell r="BG322">
            <v>10.000000000000014</v>
          </cell>
          <cell r="BR322">
            <v>14.677359999999998</v>
          </cell>
          <cell r="GI322">
            <v>8822.209000000048</v>
          </cell>
          <cell r="IB322">
            <v>-7453.8660799999761</v>
          </cell>
        </row>
        <row r="323">
          <cell r="BE323">
            <v>2.1810300000000002</v>
          </cell>
          <cell r="BG323">
            <v>52.383930000000007</v>
          </cell>
          <cell r="BR323">
            <v>0</v>
          </cell>
          <cell r="GI323">
            <v>-1551.5830000000469</v>
          </cell>
          <cell r="IB323">
            <v>839.3258499999456</v>
          </cell>
        </row>
        <row r="324">
          <cell r="BE324">
            <v>191.42144999999999</v>
          </cell>
          <cell r="BG324">
            <v>21.148939999999982</v>
          </cell>
          <cell r="BR324">
            <v>1.44926</v>
          </cell>
          <cell r="GI324">
            <v>2256.8070000000407</v>
          </cell>
          <cell r="IB324">
            <v>-13982.451889999949</v>
          </cell>
        </row>
        <row r="325">
          <cell r="BE325">
            <v>228.15868000000003</v>
          </cell>
          <cell r="BG325">
            <v>353.33973000000015</v>
          </cell>
          <cell r="BR325">
            <v>4.6861699999999997</v>
          </cell>
          <cell r="GI325">
            <v>-11183.665000000037</v>
          </cell>
          <cell r="IB325">
            <v>-2231.3834160000551</v>
          </cell>
        </row>
        <row r="326">
          <cell r="BE326">
            <v>126.47521999999998</v>
          </cell>
          <cell r="BG326">
            <v>4.4276199999999903</v>
          </cell>
          <cell r="BR326">
            <v>5.9558900000000001</v>
          </cell>
          <cell r="GI326">
            <v>5516.8770000000459</v>
          </cell>
          <cell r="IB326">
            <v>-8672.3889199999594</v>
          </cell>
        </row>
        <row r="327">
          <cell r="BE327">
            <v>204.21506999999997</v>
          </cell>
          <cell r="BG327">
            <v>25.249390000000034</v>
          </cell>
          <cell r="BR327">
            <v>21.784279999999999</v>
          </cell>
          <cell r="GI327">
            <v>7801.0690000000141</v>
          </cell>
          <cell r="IB327">
            <v>595.60067199997502</v>
          </cell>
        </row>
        <row r="328">
          <cell r="BE328">
            <v>358.40173000000004</v>
          </cell>
          <cell r="BG328">
            <v>64.118599999999958</v>
          </cell>
          <cell r="BR328">
            <v>10.96217</v>
          </cell>
          <cell r="GI328">
            <v>24203.506999999914</v>
          </cell>
          <cell r="IB328">
            <v>-13197.91891100007</v>
          </cell>
        </row>
        <row r="329">
          <cell r="BE329">
            <v>18.066870000000002</v>
          </cell>
          <cell r="BG329">
            <v>0.60750999999999777</v>
          </cell>
          <cell r="BR329">
            <v>11.126380000000001</v>
          </cell>
          <cell r="GI329">
            <v>12582.230000000036</v>
          </cell>
          <cell r="IB329">
            <v>5713.3381400000326</v>
          </cell>
        </row>
        <row r="330">
          <cell r="BE330">
            <v>100.24279000000001</v>
          </cell>
          <cell r="BG330">
            <v>22.598140000000001</v>
          </cell>
          <cell r="BR330">
            <v>39.544040000000003</v>
          </cell>
          <cell r="GI330">
            <v>-1192.4600000000064</v>
          </cell>
          <cell r="IB330">
            <v>-11284.09035000005</v>
          </cell>
        </row>
        <row r="331">
          <cell r="BE331">
            <v>9.5196100000000001</v>
          </cell>
          <cell r="BG331">
            <v>5.9618600000000015</v>
          </cell>
          <cell r="BR331">
            <v>2.5878199999999998</v>
          </cell>
          <cell r="GI331">
            <v>-2525.8239999999696</v>
          </cell>
          <cell r="IB331">
            <v>-5347.1446793093255</v>
          </cell>
        </row>
        <row r="332">
          <cell r="BE332">
            <v>161.15653</v>
          </cell>
          <cell r="BG332">
            <v>0.24836999999999421</v>
          </cell>
          <cell r="BR332">
            <v>32.923929999999999</v>
          </cell>
          <cell r="GI332">
            <v>3292.6070000000218</v>
          </cell>
          <cell r="IB332">
            <v>-7611.4927386259988</v>
          </cell>
        </row>
        <row r="333">
          <cell r="BE333">
            <v>36.254539999999999</v>
          </cell>
          <cell r="BG333">
            <v>2.3611299999999957</v>
          </cell>
          <cell r="BR333">
            <v>34.474679999999999</v>
          </cell>
          <cell r="GI333">
            <v>-6083.6379999999772</v>
          </cell>
          <cell r="IB333">
            <v>-8102.2180351092538</v>
          </cell>
        </row>
        <row r="334">
          <cell r="BE334">
            <v>270.85298</v>
          </cell>
          <cell r="BG334">
            <v>33.293379999999956</v>
          </cell>
          <cell r="BR334">
            <v>52.720209999999994</v>
          </cell>
          <cell r="GI334">
            <v>17845.877999999921</v>
          </cell>
          <cell r="IB334">
            <v>-25399.355669259738</v>
          </cell>
        </row>
        <row r="335">
          <cell r="BE335">
            <v>31.238960000000002</v>
          </cell>
          <cell r="BG335">
            <v>2.0273799999999973</v>
          </cell>
          <cell r="BR335">
            <v>22.053380000000001</v>
          </cell>
          <cell r="GI335">
            <v>2066.6510000000126</v>
          </cell>
          <cell r="IB335">
            <v>-13251.939472000136</v>
          </cell>
        </row>
        <row r="336">
          <cell r="BE336">
            <v>3.0648499999999999</v>
          </cell>
          <cell r="BG336">
            <v>51.46211000000001</v>
          </cell>
          <cell r="BR336">
            <v>3.3680100000000004</v>
          </cell>
          <cell r="GI336">
            <v>-3179.600999999976</v>
          </cell>
          <cell r="IB336">
            <v>-3601.3744200001047</v>
          </cell>
        </row>
        <row r="337">
          <cell r="BE337">
            <v>870.22048999999993</v>
          </cell>
          <cell r="BG337">
            <v>16.889209999999935</v>
          </cell>
          <cell r="BR337">
            <v>14.86</v>
          </cell>
          <cell r="GI337">
            <v>-11628.465</v>
          </cell>
          <cell r="IB337">
            <v>-4168.9780180004791</v>
          </cell>
        </row>
        <row r="338">
          <cell r="BE338">
            <v>123.64529999999999</v>
          </cell>
          <cell r="BG338">
            <v>1.616720000000015</v>
          </cell>
          <cell r="BR338">
            <v>14.04645</v>
          </cell>
          <cell r="GI338">
            <v>5654.6149999999943</v>
          </cell>
          <cell r="IB338">
            <v>-4841.5269062858461</v>
          </cell>
        </row>
        <row r="339">
          <cell r="BE339">
            <v>247.65724000000003</v>
          </cell>
          <cell r="BG339">
            <v>500.54661999999996</v>
          </cell>
          <cell r="BR339">
            <v>4.6928600000000005</v>
          </cell>
          <cell r="GI339">
            <v>20608.57</v>
          </cell>
          <cell r="IB339">
            <v>1617.5338126923434</v>
          </cell>
        </row>
        <row r="340">
          <cell r="BE340">
            <v>95.087259999999986</v>
          </cell>
          <cell r="BG340">
            <v>7.7235499999999888</v>
          </cell>
          <cell r="BR340">
            <v>34.565550000000002</v>
          </cell>
          <cell r="GI340">
            <v>15556.493000000097</v>
          </cell>
          <cell r="IB340">
            <v>-5583.7084298854388</v>
          </cell>
        </row>
        <row r="341">
          <cell r="BE341">
            <v>0</v>
          </cell>
          <cell r="BG341">
            <v>12.228290000000001</v>
          </cell>
          <cell r="BR341">
            <v>7.8708099999999996</v>
          </cell>
          <cell r="GI341">
            <v>1052.1769999999124</v>
          </cell>
          <cell r="IB341">
            <v>-2310.9004407753564</v>
          </cell>
        </row>
        <row r="342">
          <cell r="BE342">
            <v>100.31371999999999</v>
          </cell>
          <cell r="BG342">
            <v>17.596849999999989</v>
          </cell>
          <cell r="BR342">
            <v>261.84676000000002</v>
          </cell>
          <cell r="GI342">
            <v>-3890.2919999999449</v>
          </cell>
          <cell r="IB342">
            <v>-12804.747158105531</v>
          </cell>
        </row>
        <row r="343">
          <cell r="BE343">
            <v>9.7868800000000018</v>
          </cell>
          <cell r="BG343">
            <v>15.366099999999991</v>
          </cell>
          <cell r="BR343">
            <v>16.121110000000002</v>
          </cell>
          <cell r="GI343">
            <v>-1996.6430000000828</v>
          </cell>
          <cell r="IB343">
            <v>4558.4807839620198</v>
          </cell>
        </row>
        <row r="344">
          <cell r="BE344">
            <v>159.6845029296021</v>
          </cell>
          <cell r="BG344">
            <v>23.392640000000007</v>
          </cell>
          <cell r="BR344">
            <v>54.116070000000001</v>
          </cell>
          <cell r="GI344">
            <v>10542.707000000051</v>
          </cell>
          <cell r="IB344">
            <v>-6500.222543200327</v>
          </cell>
        </row>
        <row r="345">
          <cell r="BE345">
            <v>208.75971000000001</v>
          </cell>
          <cell r="BG345">
            <v>7.1100100000000168</v>
          </cell>
          <cell r="BR345">
            <v>13.12121</v>
          </cell>
          <cell r="GI345">
            <v>11196.617000000024</v>
          </cell>
          <cell r="IB345">
            <v>7031.889729956627</v>
          </cell>
        </row>
        <row r="346">
          <cell r="BE346">
            <v>55.833289999999998</v>
          </cell>
          <cell r="BG346">
            <v>70.42201</v>
          </cell>
          <cell r="BR346">
            <v>35.526669999999996</v>
          </cell>
          <cell r="GI346">
            <v>-2305.0140000001047</v>
          </cell>
          <cell r="IB346">
            <v>-10909.946755193872</v>
          </cell>
        </row>
        <row r="347">
          <cell r="BE347">
            <v>388.89877999999999</v>
          </cell>
          <cell r="BG347">
            <v>2.6998799999999754</v>
          </cell>
          <cell r="BR347">
            <v>24.93863</v>
          </cell>
          <cell r="GI347">
            <v>1629.798000000068</v>
          </cell>
          <cell r="IB347">
            <v>2442.7695030789619</v>
          </cell>
        </row>
        <row r="348">
          <cell r="BE348">
            <v>514.54403000000002</v>
          </cell>
          <cell r="BG348">
            <v>1.0803300000000036</v>
          </cell>
          <cell r="BR348">
            <v>8.4224899999999998</v>
          </cell>
          <cell r="GI348">
            <v>23884.154999999992</v>
          </cell>
          <cell r="IB348">
            <v>-3474.4493744401861</v>
          </cell>
        </row>
        <row r="349">
          <cell r="BE349">
            <v>2601.7774199999999</v>
          </cell>
          <cell r="BG349">
            <v>5.3968199999999324</v>
          </cell>
          <cell r="BR349">
            <v>44.243070000000003</v>
          </cell>
          <cell r="GI349">
            <v>-316.85000000004311</v>
          </cell>
          <cell r="IB349">
            <v>584.65897406804925</v>
          </cell>
        </row>
        <row r="350">
          <cell r="BE350">
            <v>57.885540000000006</v>
          </cell>
          <cell r="BG350">
            <v>1.4626500000000018</v>
          </cell>
          <cell r="BR350">
            <v>7.2605699999999995</v>
          </cell>
          <cell r="GI350">
            <v>-1774.1169999999056</v>
          </cell>
          <cell r="IB350">
            <v>-6182.0621077186606</v>
          </cell>
        </row>
        <row r="351">
          <cell r="BE351">
            <v>195.17011000000005</v>
          </cell>
          <cell r="BG351">
            <v>12.13873000000001</v>
          </cell>
          <cell r="BR351">
            <v>4.7610400000000004</v>
          </cell>
          <cell r="GI351">
            <v>-3953.3720000000139</v>
          </cell>
          <cell r="IB351">
            <v>-8088.9889676130806</v>
          </cell>
        </row>
        <row r="352">
          <cell r="BE352">
            <v>175.99189999999996</v>
          </cell>
          <cell r="BG352">
            <v>8.5675299999999943</v>
          </cell>
          <cell r="BR352">
            <v>12.607190000000001</v>
          </cell>
          <cell r="GI352">
            <v>26802.203999999987</v>
          </cell>
          <cell r="IB352">
            <v>-23823.672672982426</v>
          </cell>
        </row>
        <row r="353">
          <cell r="BE353">
            <v>93.296999999999997</v>
          </cell>
          <cell r="BG353">
            <v>5.9112899999999939</v>
          </cell>
          <cell r="BR353">
            <v>3.4729999999999999</v>
          </cell>
          <cell r="GI353">
            <v>7747.1609999999509</v>
          </cell>
          <cell r="IB353">
            <v>-3859.8975633047721</v>
          </cell>
        </row>
        <row r="354">
          <cell r="BE354">
            <v>241.89252999999997</v>
          </cell>
          <cell r="BG354">
            <v>3.6613600000000019</v>
          </cell>
          <cell r="BR354">
            <v>106.25301</v>
          </cell>
          <cell r="GI354">
            <v>-1490.8240000000224</v>
          </cell>
          <cell r="IB354">
            <v>-689.93177265787381</v>
          </cell>
        </row>
        <row r="355">
          <cell r="BE355">
            <v>1.8093400000000002</v>
          </cell>
          <cell r="BG355">
            <v>15.87078</v>
          </cell>
          <cell r="BR355">
            <v>3.6346599999999998</v>
          </cell>
          <cell r="GI355">
            <v>-22819.577999999994</v>
          </cell>
          <cell r="IB355">
            <v>-10321.77127291428</v>
          </cell>
        </row>
        <row r="356">
          <cell r="BE356">
            <v>3.9621999999999997</v>
          </cell>
          <cell r="BG356">
            <v>10.785310000000001</v>
          </cell>
          <cell r="BR356">
            <v>3.4351100000000003</v>
          </cell>
          <cell r="GI356">
            <v>5136.1560000000209</v>
          </cell>
          <cell r="IB356">
            <v>940.53834890016515</v>
          </cell>
        </row>
        <row r="357">
          <cell r="BE357">
            <v>247.66998999999998</v>
          </cell>
          <cell r="BG357">
            <v>8.2233499999999538</v>
          </cell>
          <cell r="BR357">
            <v>10.305909999999999</v>
          </cell>
          <cell r="GI357">
            <v>11356.456000000027</v>
          </cell>
          <cell r="IB357">
            <v>-11213.707383095643</v>
          </cell>
        </row>
        <row r="358">
          <cell r="BE358">
            <v>2.02888</v>
          </cell>
          <cell r="BG358">
            <v>198.37645000000003</v>
          </cell>
          <cell r="BR358">
            <v>25.25592</v>
          </cell>
          <cell r="GI358">
            <v>9830.2060000000783</v>
          </cell>
          <cell r="IB358">
            <v>-9207.2433486079171</v>
          </cell>
        </row>
        <row r="359">
          <cell r="BE359">
            <v>228.97198</v>
          </cell>
          <cell r="BG359">
            <v>2.4292500000000015</v>
          </cell>
          <cell r="BR359">
            <v>2.0016700000000003</v>
          </cell>
          <cell r="GI359">
            <v>449.45399999995971</v>
          </cell>
          <cell r="IB359">
            <v>-73.742504098658173</v>
          </cell>
        </row>
        <row r="360">
          <cell r="BE360">
            <v>373.4940400000001</v>
          </cell>
          <cell r="BG360">
            <v>7.7144399999999109</v>
          </cell>
          <cell r="BR360">
            <v>30.558559999999996</v>
          </cell>
          <cell r="GI360">
            <v>-5488.638999999981</v>
          </cell>
          <cell r="IB360">
            <v>2863.0458424342432</v>
          </cell>
        </row>
        <row r="361">
          <cell r="BE361">
            <v>242.60179000000002</v>
          </cell>
          <cell r="BG361">
            <v>57.987590000000019</v>
          </cell>
          <cell r="BR361">
            <v>60.559509999999996</v>
          </cell>
          <cell r="GI361">
            <v>-8478.8360000000539</v>
          </cell>
          <cell r="IB361">
            <v>-5095.9001501054663</v>
          </cell>
        </row>
        <row r="362">
          <cell r="BE362">
            <v>294.62059002875492</v>
          </cell>
          <cell r="BG362">
            <v>5.5476899999999318</v>
          </cell>
          <cell r="BR362">
            <v>21.414600000000004</v>
          </cell>
          <cell r="GI362">
            <v>-757.39400000003843</v>
          </cell>
          <cell r="IB362">
            <v>-7275.9167333351961</v>
          </cell>
        </row>
        <row r="363">
          <cell r="BE363">
            <v>420.36038074626862</v>
          </cell>
          <cell r="BG363">
            <v>30.836529999999986</v>
          </cell>
          <cell r="BR363">
            <v>2.3490721165139767</v>
          </cell>
          <cell r="GI363">
            <v>4096.968000000039</v>
          </cell>
          <cell r="IB363">
            <v>-5769.9742819878138</v>
          </cell>
        </row>
        <row r="364">
          <cell r="BE364">
            <v>988.69191914707574</v>
          </cell>
          <cell r="BG364">
            <v>40.500128792158989</v>
          </cell>
          <cell r="BR364">
            <v>8.7062213055685529</v>
          </cell>
          <cell r="GI364">
            <v>15997.521000000017</v>
          </cell>
          <cell r="IB364">
            <v>-8027.0650247800713</v>
          </cell>
        </row>
        <row r="365">
          <cell r="BE365">
            <v>18.367485055616481</v>
          </cell>
          <cell r="BG365">
            <v>2.9917199999999986</v>
          </cell>
          <cell r="BR365">
            <v>18.650505913978495</v>
          </cell>
          <cell r="GI365">
            <v>8604.6750000000102</v>
          </cell>
          <cell r="IB365">
            <v>2806.3137310070088</v>
          </cell>
        </row>
        <row r="366">
          <cell r="BE366">
            <v>15.203134263291194</v>
          </cell>
          <cell r="BG366">
            <v>0.47406000000000059</v>
          </cell>
          <cell r="BR366">
            <v>6.9830800000000002</v>
          </cell>
          <cell r="GI366">
            <v>-1128.4670000000588</v>
          </cell>
          <cell r="IB366">
            <v>-5575.9991533858811</v>
          </cell>
        </row>
        <row r="367">
          <cell r="BE367">
            <v>0</v>
          </cell>
          <cell r="BG367">
            <v>7.7559399999999998</v>
          </cell>
          <cell r="BR367">
            <v>11.764709999999999</v>
          </cell>
          <cell r="GI367">
            <v>-936.39699999993536</v>
          </cell>
          <cell r="IB367">
            <v>5438.7776339409429</v>
          </cell>
        </row>
        <row r="368">
          <cell r="BE368">
            <v>102.10899999999999</v>
          </cell>
          <cell r="BG368">
            <v>48.295819999999992</v>
          </cell>
          <cell r="BR368">
            <v>34.685090000000002</v>
          </cell>
          <cell r="GI368">
            <v>-1509.0779999999322</v>
          </cell>
          <cell r="IB368">
            <v>-3338.6043529707495</v>
          </cell>
        </row>
        <row r="369">
          <cell r="BE369">
            <v>342.81788628517381</v>
          </cell>
          <cell r="BG369">
            <v>8.7406680766069087</v>
          </cell>
          <cell r="BR369">
            <v>52.297350000000002</v>
          </cell>
          <cell r="GI369">
            <v>181.82399999996233</v>
          </cell>
          <cell r="IB369">
            <v>-6576.6361867271935</v>
          </cell>
        </row>
        <row r="370">
          <cell r="BE370">
            <v>478.84772671471745</v>
          </cell>
          <cell r="BG370">
            <v>2.8196669183722793</v>
          </cell>
          <cell r="BR370">
            <v>50.837134150040015</v>
          </cell>
          <cell r="GI370">
            <v>-2092.5710000000581</v>
          </cell>
          <cell r="IB370">
            <v>-8545.3338551849338</v>
          </cell>
        </row>
        <row r="371">
          <cell r="BE371">
            <v>652.15738917886756</v>
          </cell>
          <cell r="BG371">
            <v>9.0214099999998467</v>
          </cell>
          <cell r="BR371">
            <v>6.4049799999999992</v>
          </cell>
          <cell r="GI371">
            <v>-4564.923999999939</v>
          </cell>
          <cell r="IB371">
            <v>1207.1745005027933</v>
          </cell>
        </row>
        <row r="372">
          <cell r="BE372">
            <v>358.40834000000018</v>
          </cell>
          <cell r="BG372">
            <v>11.893080000000033</v>
          </cell>
          <cell r="BR372">
            <v>30.573989999999998</v>
          </cell>
          <cell r="GI372">
            <v>-3034.6900000000642</v>
          </cell>
          <cell r="IB372">
            <v>-9607.5259087218838</v>
          </cell>
        </row>
        <row r="373">
          <cell r="BE373">
            <v>194.73268999999999</v>
          </cell>
          <cell r="BG373">
            <v>13.920110000000014</v>
          </cell>
          <cell r="BR373">
            <v>7.6482000000000001</v>
          </cell>
          <cell r="GI373">
            <v>-22378.107999999942</v>
          </cell>
          <cell r="IB373">
            <v>-19795.21479117281</v>
          </cell>
        </row>
        <row r="374">
          <cell r="BE374">
            <v>107.47023</v>
          </cell>
          <cell r="BG374">
            <v>3.708280000000002</v>
          </cell>
          <cell r="BR374">
            <v>5.3872499999999999</v>
          </cell>
          <cell r="GI374">
            <v>17658.287999999942</v>
          </cell>
          <cell r="IB374">
            <v>-12285.631744861561</v>
          </cell>
        </row>
        <row r="375">
          <cell r="BE375">
            <v>643.27282502182402</v>
          </cell>
          <cell r="BG375">
            <v>37.867789999999992</v>
          </cell>
          <cell r="BR375">
            <v>18.959169999999997</v>
          </cell>
          <cell r="GI375">
            <v>14512.221000000001</v>
          </cell>
          <cell r="IB375">
            <v>-2294.7355945719137</v>
          </cell>
        </row>
        <row r="376">
          <cell r="BE376">
            <v>343.9955019916531</v>
          </cell>
          <cell r="BG376">
            <v>1.6142050040354547</v>
          </cell>
          <cell r="BR376">
            <v>0.75559999999999994</v>
          </cell>
          <cell r="GI376">
            <v>54194.518000000047</v>
          </cell>
          <cell r="IB376">
            <v>2106.8024838389974</v>
          </cell>
        </row>
        <row r="377">
          <cell r="BE377">
            <v>166.33962104380242</v>
          </cell>
          <cell r="BG377">
            <v>0.12864999999999327</v>
          </cell>
          <cell r="BR377">
            <v>31.850580000000001</v>
          </cell>
          <cell r="GI377">
            <v>12115.260999999951</v>
          </cell>
          <cell r="IB377">
            <v>1465.0740486165632</v>
          </cell>
        </row>
        <row r="378">
          <cell r="BE378">
            <v>253.17235537864732</v>
          </cell>
          <cell r="BG378">
            <v>14.358029999999985</v>
          </cell>
          <cell r="BR378">
            <v>9.3226800000000001</v>
          </cell>
          <cell r="GI378">
            <v>138.08100000002923</v>
          </cell>
          <cell r="IB378">
            <v>-6416.5928270402273</v>
          </cell>
        </row>
        <row r="379">
          <cell r="BE379">
            <v>251.72889999999995</v>
          </cell>
          <cell r="BG379">
            <v>38.804390000000012</v>
          </cell>
          <cell r="BR379">
            <v>1.8318599999999998</v>
          </cell>
          <cell r="GI379">
            <v>20445.265999999931</v>
          </cell>
          <cell r="IB379">
            <v>2405.6105007221831</v>
          </cell>
        </row>
        <row r="380">
          <cell r="BE380">
            <v>144.61703</v>
          </cell>
          <cell r="BG380">
            <v>22.445020000000007</v>
          </cell>
          <cell r="BR380">
            <v>106.74755</v>
          </cell>
          <cell r="GI380">
            <v>5059.8810000000376</v>
          </cell>
          <cell r="IB380">
            <v>-6306.2393178985803</v>
          </cell>
        </row>
        <row r="381">
          <cell r="BE381">
            <v>165.75038000000001</v>
          </cell>
          <cell r="BG381">
            <v>7.0162800000000036</v>
          </cell>
          <cell r="BR381">
            <v>38.995983333333335</v>
          </cell>
          <cell r="GI381">
            <v>8657.9450000000634</v>
          </cell>
          <cell r="IB381">
            <v>-7991.8842946114692</v>
          </cell>
        </row>
        <row r="382">
          <cell r="BE382">
            <v>68.444865849894782</v>
          </cell>
          <cell r="BG382">
            <v>41.030380000000001</v>
          </cell>
          <cell r="BR382">
            <v>56.528189999999995</v>
          </cell>
          <cell r="GI382">
            <v>85341.635000000038</v>
          </cell>
          <cell r="IB382">
            <v>2954.7592989336117</v>
          </cell>
        </row>
        <row r="383">
          <cell r="BE383">
            <v>217.35672</v>
          </cell>
          <cell r="BG383">
            <v>10.238680000000016</v>
          </cell>
          <cell r="BR383">
            <v>24.304654266792422</v>
          </cell>
          <cell r="GI383">
            <v>29722.344999999979</v>
          </cell>
          <cell r="IB383">
            <v>3828.8265472458352</v>
          </cell>
        </row>
        <row r="384">
          <cell r="BE384">
            <v>565.87070000000006</v>
          </cell>
          <cell r="BG384">
            <v>0.57524999999986903</v>
          </cell>
          <cell r="BR384">
            <v>3.7451599999999998</v>
          </cell>
          <cell r="GI384">
            <v>-12918.336999999945</v>
          </cell>
          <cell r="IB384">
            <v>-8643.6207695641024</v>
          </cell>
        </row>
        <row r="385">
          <cell r="BE385">
            <v>23.64819</v>
          </cell>
          <cell r="BG385">
            <v>53.363940000000007</v>
          </cell>
          <cell r="BR385">
            <v>70.436179999999993</v>
          </cell>
          <cell r="GI385">
            <v>-6725.6350000001221</v>
          </cell>
          <cell r="IB385">
            <v>-2497.273279699777</v>
          </cell>
        </row>
        <row r="386">
          <cell r="BE386">
            <v>0.21234</v>
          </cell>
          <cell r="BG386">
            <v>4.5958599999999938</v>
          </cell>
          <cell r="BR386">
            <v>100.89113</v>
          </cell>
          <cell r="GI386">
            <v>-5980.5119999998678</v>
          </cell>
          <cell r="IB386">
            <v>-9845.5138930976864</v>
          </cell>
        </row>
        <row r="387">
          <cell r="BE387">
            <v>54.973549999999996</v>
          </cell>
          <cell r="BG387">
            <v>13.298099999999998</v>
          </cell>
          <cell r="BR387">
            <v>0</v>
          </cell>
          <cell r="GI387">
            <v>9856.2539999999281</v>
          </cell>
          <cell r="IB387">
            <v>-13929.913162568366</v>
          </cell>
        </row>
        <row r="388">
          <cell r="BE388">
            <v>1870.8426288545957</v>
          </cell>
          <cell r="BG388">
            <v>15.560918769371256</v>
          </cell>
          <cell r="BR388">
            <v>4.9817499999999999</v>
          </cell>
          <cell r="GI388">
            <v>25716.299999999941</v>
          </cell>
          <cell r="IB388">
            <v>-21755.011400315667</v>
          </cell>
        </row>
        <row r="389">
          <cell r="BE389">
            <v>53.586690000000004</v>
          </cell>
          <cell r="BG389">
            <v>39.940380000000019</v>
          </cell>
          <cell r="BR389">
            <v>0.37977</v>
          </cell>
          <cell r="GI389">
            <v>-10491.31299999998</v>
          </cell>
          <cell r="IB389">
            <v>-7221.8342874544614</v>
          </cell>
        </row>
        <row r="390">
          <cell r="BE390">
            <v>146.00039562211984</v>
          </cell>
          <cell r="BG390">
            <v>22.57420999999999</v>
          </cell>
          <cell r="BR390">
            <v>8.4460300000000004</v>
          </cell>
          <cell r="GI390">
            <v>46950.403999999973</v>
          </cell>
          <cell r="IB390">
            <v>40885.307464561207</v>
          </cell>
        </row>
        <row r="391">
          <cell r="BE391">
            <v>69.90025</v>
          </cell>
          <cell r="BG391">
            <v>32.254239999999989</v>
          </cell>
          <cell r="BR391">
            <v>0</v>
          </cell>
          <cell r="GI391">
            <v>5324.8530000000064</v>
          </cell>
          <cell r="IB391">
            <v>845.68092726155373</v>
          </cell>
        </row>
        <row r="392">
          <cell r="BE392">
            <v>312.99439505580511</v>
          </cell>
          <cell r="BG392">
            <v>9.2858799999999633</v>
          </cell>
          <cell r="BR392">
            <v>1.9678499999999999</v>
          </cell>
          <cell r="GI392">
            <v>0.92000000003099558</v>
          </cell>
          <cell r="IB392">
            <v>-7488.3327419582529</v>
          </cell>
        </row>
        <row r="393">
          <cell r="BE393">
            <v>48.18544</v>
          </cell>
          <cell r="BG393">
            <v>41.034819999999996</v>
          </cell>
          <cell r="BR393">
            <v>9.1409499999999984</v>
          </cell>
          <cell r="GI393">
            <v>26858.561999999914</v>
          </cell>
          <cell r="IB393">
            <v>-5051.8863947052341</v>
          </cell>
        </row>
        <row r="394">
          <cell r="BE394">
            <v>272.2980051019548</v>
          </cell>
          <cell r="BG394">
            <v>7.8083805578801275</v>
          </cell>
          <cell r="BR394">
            <v>115.07730999999998</v>
          </cell>
          <cell r="GI394">
            <v>33601.23699999995</v>
          </cell>
          <cell r="IB394">
            <v>-6346.9769316081547</v>
          </cell>
        </row>
        <row r="395">
          <cell r="BE395">
            <v>96.283259201243013</v>
          </cell>
          <cell r="BG395">
            <v>17.187419999999989</v>
          </cell>
          <cell r="BR395">
            <v>12.676</v>
          </cell>
          <cell r="GI395">
            <v>38622.040000000037</v>
          </cell>
          <cell r="IB395">
            <v>-11139.334118565177</v>
          </cell>
        </row>
        <row r="396">
          <cell r="BE396">
            <v>2.34632</v>
          </cell>
          <cell r="BG396">
            <v>19.293610000000001</v>
          </cell>
          <cell r="BR396">
            <v>6.86409</v>
          </cell>
          <cell r="GI396">
            <v>11146.853000000016</v>
          </cell>
          <cell r="IB396">
            <v>999.90701061081018</v>
          </cell>
        </row>
        <row r="397">
          <cell r="BE397">
            <v>620.43604319462565</v>
          </cell>
          <cell r="BG397">
            <v>32.744799999999941</v>
          </cell>
          <cell r="BR397">
            <v>39.202260000000003</v>
          </cell>
          <cell r="GI397">
            <v>-5826.5590000000157</v>
          </cell>
          <cell r="IB397">
            <v>-11257.080576803994</v>
          </cell>
        </row>
        <row r="398">
          <cell r="BE398">
            <v>118.92355223742153</v>
          </cell>
          <cell r="BG398">
            <v>11.296943962558501</v>
          </cell>
          <cell r="BR398">
            <v>22.949839770061004</v>
          </cell>
          <cell r="GI398">
            <v>22591.072000000036</v>
          </cell>
          <cell r="IB398">
            <v>4671.9194829626285</v>
          </cell>
        </row>
        <row r="399">
          <cell r="BE399">
            <v>1515.6078920846905</v>
          </cell>
          <cell r="BG399">
            <v>10.519644465786314</v>
          </cell>
          <cell r="BR399">
            <v>1.3934300000000002</v>
          </cell>
          <cell r="GI399">
            <v>-3614.0110000000604</v>
          </cell>
          <cell r="IB399">
            <v>-1212.2263140521572</v>
          </cell>
        </row>
        <row r="400">
          <cell r="BE400">
            <v>103.39526852012268</v>
          </cell>
          <cell r="BG400">
            <v>11.657549999999979</v>
          </cell>
          <cell r="BR400">
            <v>52.958899999999993</v>
          </cell>
          <cell r="GI400">
            <v>-9229.0309999999445</v>
          </cell>
          <cell r="IB400">
            <v>-454.53312845667824</v>
          </cell>
        </row>
        <row r="401">
          <cell r="BE401">
            <v>62.76063069048768</v>
          </cell>
          <cell r="BG401">
            <v>8.2592400000000126</v>
          </cell>
          <cell r="BR401">
            <v>2.0299499999999999</v>
          </cell>
          <cell r="GI401">
            <v>13647.739000000049</v>
          </cell>
          <cell r="IB401">
            <v>-7211.0831548136739</v>
          </cell>
        </row>
        <row r="402">
          <cell r="BE402">
            <v>849.60245674269538</v>
          </cell>
          <cell r="BG402">
            <v>5.1089800000000496</v>
          </cell>
          <cell r="BR402">
            <v>26.498200000000004</v>
          </cell>
          <cell r="GI402">
            <v>-13780.971000000161</v>
          </cell>
          <cell r="IB402">
            <v>-3856.6287562190373</v>
          </cell>
        </row>
        <row r="403">
          <cell r="BE403">
            <v>72.592780000000005</v>
          </cell>
          <cell r="BG403">
            <v>14.269000000000005</v>
          </cell>
          <cell r="BR403">
            <v>12.509879999999999</v>
          </cell>
          <cell r="GI403">
            <v>24224.227000000054</v>
          </cell>
          <cell r="IB403">
            <v>-3804.8009596621887</v>
          </cell>
        </row>
        <row r="404">
          <cell r="BE404">
            <v>24.776897344064388</v>
          </cell>
          <cell r="BG404">
            <v>6.3181699999999879</v>
          </cell>
          <cell r="BR404">
            <v>40.702300000000001</v>
          </cell>
          <cell r="GI404">
            <v>-18313.190999999977</v>
          </cell>
          <cell r="IB404">
            <v>-9283.0429037755675</v>
          </cell>
        </row>
        <row r="405">
          <cell r="BE405">
            <v>309.86748782608697</v>
          </cell>
          <cell r="BG405">
            <v>6.977800000000002</v>
          </cell>
          <cell r="BR405">
            <v>51.918900000000001</v>
          </cell>
          <cell r="GI405">
            <v>-10760.531999999974</v>
          </cell>
          <cell r="IB405">
            <v>-2256.0744738980975</v>
          </cell>
        </row>
        <row r="406">
          <cell r="BE406">
            <v>243.87002999999999</v>
          </cell>
          <cell r="BG406">
            <v>19.700859999999977</v>
          </cell>
          <cell r="BR406">
            <v>30.10351</v>
          </cell>
          <cell r="GI406">
            <v>2693.1090000000841</v>
          </cell>
          <cell r="IB406">
            <v>-9723.3131564670475</v>
          </cell>
        </row>
        <row r="407">
          <cell r="BE407">
            <v>369.09809869365552</v>
          </cell>
          <cell r="BG407">
            <v>13.00589999999994</v>
          </cell>
          <cell r="BR407">
            <v>11.39949</v>
          </cell>
          <cell r="GI407">
            <v>42219.298000000024</v>
          </cell>
          <cell r="IB407">
            <v>4787.9941660338773</v>
          </cell>
        </row>
        <row r="408">
          <cell r="BE408">
            <v>96.25379289191126</v>
          </cell>
          <cell r="BG408">
            <v>5.3851900000000086</v>
          </cell>
          <cell r="BR408">
            <v>1.3363</v>
          </cell>
          <cell r="GI408">
            <v>49.330999999900087</v>
          </cell>
          <cell r="IB408">
            <v>-4907.4088173332748</v>
          </cell>
        </row>
        <row r="409">
          <cell r="BE409">
            <v>966.53635746801854</v>
          </cell>
          <cell r="BG409">
            <v>35.260760000000118</v>
          </cell>
          <cell r="BR409">
            <v>52.174880000000002</v>
          </cell>
          <cell r="GI409">
            <v>-27419.648999999965</v>
          </cell>
          <cell r="IB409">
            <v>-1135.2527240067611</v>
          </cell>
        </row>
        <row r="410">
          <cell r="BE410">
            <v>527.08238682772958</v>
          </cell>
          <cell r="BG410">
            <v>3.7537699999999177</v>
          </cell>
          <cell r="BR410">
            <v>121.40439000000001</v>
          </cell>
          <cell r="GI410">
            <v>-23249.479999999989</v>
          </cell>
          <cell r="IB410">
            <v>-493.52874864152545</v>
          </cell>
        </row>
        <row r="411">
          <cell r="BE411">
            <v>205.08601507791897</v>
          </cell>
          <cell r="BG411">
            <v>3.5765781818181779</v>
          </cell>
          <cell r="BR411">
            <v>27.693020000000001</v>
          </cell>
          <cell r="GI411">
            <v>4277.8969999998953</v>
          </cell>
          <cell r="IB411">
            <v>1656.8910570649023</v>
          </cell>
        </row>
        <row r="412">
          <cell r="BE412">
            <v>171.93391408578151</v>
          </cell>
          <cell r="BG412">
            <v>168.87045873933221</v>
          </cell>
          <cell r="BR412">
            <v>3.1264800000000004</v>
          </cell>
          <cell r="GI412">
            <v>56678.923999999999</v>
          </cell>
          <cell r="IB412">
            <v>-48486.065403807108</v>
          </cell>
        </row>
        <row r="413">
          <cell r="BE413">
            <v>242.08865150275372</v>
          </cell>
          <cell r="BG413">
            <v>1.2078899999999919</v>
          </cell>
          <cell r="BR413">
            <v>8.7815599999999989</v>
          </cell>
          <cell r="GI413">
            <v>23714.667000000103</v>
          </cell>
          <cell r="IB413">
            <v>-12991.282518718188</v>
          </cell>
        </row>
        <row r="414">
          <cell r="BE414">
            <v>351.64004344226362</v>
          </cell>
          <cell r="BG414">
            <v>12.29508196721315</v>
          </cell>
          <cell r="BR414">
            <v>94.124542099999999</v>
          </cell>
          <cell r="GI414">
            <v>-25210.802000000011</v>
          </cell>
          <cell r="IB414">
            <v>-7462.7333144766599</v>
          </cell>
        </row>
        <row r="415">
          <cell r="BE415">
            <v>127.00286247759831</v>
          </cell>
          <cell r="BG415">
            <v>0</v>
          </cell>
          <cell r="BR415">
            <v>0</v>
          </cell>
          <cell r="GI415">
            <v>-33816.041999999987</v>
          </cell>
          <cell r="IB415">
            <v>-2566.6914139469482</v>
          </cell>
        </row>
        <row r="416">
          <cell r="BE416">
            <v>138.15632572147209</v>
          </cell>
          <cell r="BG416">
            <v>46.153469999999999</v>
          </cell>
          <cell r="BR416">
            <v>151.71597550122252</v>
          </cell>
          <cell r="GI416">
            <v>5067.8800000000483</v>
          </cell>
          <cell r="IB416">
            <v>13063.698905516154</v>
          </cell>
        </row>
        <row r="417">
          <cell r="BE417">
            <v>89.82454106019118</v>
          </cell>
          <cell r="BG417">
            <v>30.252571740064454</v>
          </cell>
          <cell r="BR417">
            <v>8.9334402566158762</v>
          </cell>
          <cell r="GI417">
            <v>838.4829999999929</v>
          </cell>
          <cell r="IB417">
            <v>1244.016752971831</v>
          </cell>
        </row>
        <row r="418">
          <cell r="BE418">
            <v>50.464366012364763</v>
          </cell>
          <cell r="BG418">
            <v>180.41824675612608</v>
          </cell>
          <cell r="BR418">
            <v>753.9927123261391</v>
          </cell>
          <cell r="GI418">
            <v>9680.8019999999233</v>
          </cell>
          <cell r="IB418">
            <v>-1346.6189686926809</v>
          </cell>
        </row>
        <row r="419">
          <cell r="BE419">
            <v>21.685354855540684</v>
          </cell>
          <cell r="BG419">
            <v>8.3812299999999986</v>
          </cell>
          <cell r="BR419">
            <v>51.27195797254339</v>
          </cell>
          <cell r="GI419">
            <v>-7066.7609999999404</v>
          </cell>
          <cell r="IB419">
            <v>3760.1553490309307</v>
          </cell>
        </row>
        <row r="420">
          <cell r="BE420">
            <v>1092.1772636512451</v>
          </cell>
          <cell r="BG420">
            <v>1.6080200000001241</v>
          </cell>
          <cell r="BR420">
            <v>6.5196099999999992</v>
          </cell>
          <cell r="GI420">
            <v>-3219.1259999999456</v>
          </cell>
          <cell r="IB420">
            <v>-113.74137916027394</v>
          </cell>
        </row>
        <row r="421">
          <cell r="BE421">
            <v>77.170932719002892</v>
          </cell>
          <cell r="BG421">
            <v>2.6562399999998689</v>
          </cell>
          <cell r="BR421">
            <v>578.42716999999993</v>
          </cell>
          <cell r="GI421">
            <v>-22720.557999999954</v>
          </cell>
          <cell r="IB421">
            <v>598.51268134098063</v>
          </cell>
        </row>
        <row r="422">
          <cell r="BE422">
            <v>115.5459620540401</v>
          </cell>
          <cell r="BG422">
            <v>9.9581100000002039</v>
          </cell>
          <cell r="BR422">
            <v>1209.9587099999999</v>
          </cell>
          <cell r="GI422">
            <v>36113.412999999942</v>
          </cell>
          <cell r="IB422">
            <v>-1560.0424483569477</v>
          </cell>
        </row>
        <row r="423">
          <cell r="BE423">
            <v>79.014849999999996</v>
          </cell>
          <cell r="BG423">
            <v>1.8067899999999781</v>
          </cell>
          <cell r="BR423">
            <v>7.9314200000000001</v>
          </cell>
          <cell r="GI423">
            <v>-11793.548999999872</v>
          </cell>
          <cell r="IB423">
            <v>-18308.327068100396</v>
          </cell>
        </row>
        <row r="424">
          <cell r="BE424">
            <v>297.7228260869565</v>
          </cell>
          <cell r="BG424">
            <v>149.73507910982164</v>
          </cell>
          <cell r="BR424">
            <v>46.105220000000003</v>
          </cell>
          <cell r="GI424">
            <v>31299.04699999989</v>
          </cell>
          <cell r="IB424">
            <v>-59518.997670874756</v>
          </cell>
        </row>
        <row r="425">
          <cell r="BE425">
            <v>214.17504</v>
          </cell>
          <cell r="BG425">
            <v>16.716939999999994</v>
          </cell>
          <cell r="BR425">
            <v>28.773804897007384</v>
          </cell>
          <cell r="GI425">
            <v>-15277.342999999997</v>
          </cell>
          <cell r="IB425">
            <v>7578.0843108758381</v>
          </cell>
        </row>
        <row r="426">
          <cell r="BE426">
            <v>94.242625755395679</v>
          </cell>
          <cell r="BG426">
            <v>42.339410000000001</v>
          </cell>
          <cell r="BR426">
            <v>20.581113801452787</v>
          </cell>
          <cell r="GI426">
            <v>-3543.6370000001298</v>
          </cell>
          <cell r="IB426">
            <v>-17971.166709045032</v>
          </cell>
        </row>
        <row r="427">
          <cell r="BE427">
            <v>145.83251128749822</v>
          </cell>
          <cell r="BG427">
            <v>0</v>
          </cell>
          <cell r="BR427">
            <v>3.4970100000000004</v>
          </cell>
          <cell r="GI427">
            <v>-18103.480999999887</v>
          </cell>
          <cell r="IB427">
            <v>-13320.108733739082</v>
          </cell>
        </row>
        <row r="428">
          <cell r="BE428">
            <v>531.32735860872401</v>
          </cell>
          <cell r="BG428">
            <v>18.347143383422122</v>
          </cell>
          <cell r="BR428">
            <v>0</v>
          </cell>
          <cell r="GI428">
            <v>10808.476000000013</v>
          </cell>
          <cell r="IB428">
            <v>-7415.0061258322639</v>
          </cell>
        </row>
        <row r="429">
          <cell r="BE429">
            <v>343.75448058111385</v>
          </cell>
          <cell r="BG429">
            <v>3.0233200000000124</v>
          </cell>
          <cell r="BR429">
            <v>42.072090000000003</v>
          </cell>
          <cell r="GI429">
            <v>-6052.0160000000833</v>
          </cell>
          <cell r="IB429">
            <v>-26101.203172094545</v>
          </cell>
        </row>
        <row r="430">
          <cell r="BE430">
            <v>49.407470000000004</v>
          </cell>
          <cell r="BG430">
            <v>10.227959999999968</v>
          </cell>
          <cell r="BR430">
            <v>87.194270000000003</v>
          </cell>
          <cell r="GI430">
            <v>-3114.0989999999183</v>
          </cell>
          <cell r="IB430">
            <v>-9779.9316833148077</v>
          </cell>
        </row>
        <row r="431">
          <cell r="BE431">
            <v>349.46463254900226</v>
          </cell>
          <cell r="BG431">
            <v>25.018615098039163</v>
          </cell>
          <cell r="BR431">
            <v>4.27555</v>
          </cell>
          <cell r="GI431">
            <v>-11060.842210000124</v>
          </cell>
          <cell r="IB431">
            <v>-10143.846098671236</v>
          </cell>
        </row>
        <row r="432">
          <cell r="BE432">
            <v>440.08724597040788</v>
          </cell>
          <cell r="BG432">
            <v>91.947389999999999</v>
          </cell>
          <cell r="BR432">
            <v>10.48176</v>
          </cell>
          <cell r="GI432">
            <v>-12591.55530999984</v>
          </cell>
          <cell r="IB432">
            <v>-8310.548401680735</v>
          </cell>
        </row>
        <row r="433">
          <cell r="BE433">
            <v>503.82327869565222</v>
          </cell>
          <cell r="BG433">
            <v>5.0224999999999227</v>
          </cell>
          <cell r="BR433">
            <v>4.31412</v>
          </cell>
          <cell r="GI433">
            <v>-22813.065380000029</v>
          </cell>
          <cell r="IB433">
            <v>-7117.5689431238279</v>
          </cell>
        </row>
        <row r="1313">
          <cell r="C1313">
            <v>27245.382306666655</v>
          </cell>
          <cell r="CR1313">
            <v>1444.5029633333331</v>
          </cell>
        </row>
        <row r="1316">
          <cell r="C1316">
            <v>23944.550303000015</v>
          </cell>
          <cell r="CR1316">
            <v>1059.0985366666666</v>
          </cell>
        </row>
        <row r="1319">
          <cell r="C1319">
            <v>26028.684104000011</v>
          </cell>
          <cell r="CR1319">
            <v>1979.4226866666668</v>
          </cell>
        </row>
        <row r="1322">
          <cell r="C1322">
            <v>27498.98179633333</v>
          </cell>
          <cell r="CR1322">
            <v>2039.8382366666672</v>
          </cell>
        </row>
        <row r="1325">
          <cell r="C1325">
            <v>24606.786823333328</v>
          </cell>
          <cell r="CR1325">
            <v>1378.7662</v>
          </cell>
        </row>
        <row r="1328">
          <cell r="C1328">
            <v>29224.753882999987</v>
          </cell>
          <cell r="CR1328">
            <v>1041.83044</v>
          </cell>
        </row>
        <row r="1331">
          <cell r="C1331">
            <v>32050.721167971384</v>
          </cell>
          <cell r="CR1331">
            <v>1630.4435900000005</v>
          </cell>
        </row>
        <row r="1334">
          <cell r="C1334">
            <v>29114.813738180044</v>
          </cell>
          <cell r="CR1334">
            <v>3077.1714200000001</v>
          </cell>
        </row>
        <row r="1337">
          <cell r="C1337">
            <v>28336.474716666675</v>
          </cell>
          <cell r="CR1337">
            <v>1798.9801133333333</v>
          </cell>
        </row>
        <row r="1340">
          <cell r="C1340">
            <v>33099.40207265388</v>
          </cell>
          <cell r="CR1340">
            <v>1518.79654</v>
          </cell>
        </row>
        <row r="1343">
          <cell r="C1343">
            <v>35620.804055600005</v>
          </cell>
          <cell r="CR1343">
            <v>1542.0637271111111</v>
          </cell>
        </row>
        <row r="1346">
          <cell r="C1346">
            <v>32492.792560285496</v>
          </cell>
          <cell r="CR1346">
            <v>2446.9905471374177</v>
          </cell>
        </row>
        <row r="1349">
          <cell r="C1349">
            <v>31939.608038936614</v>
          </cell>
          <cell r="CR1349">
            <v>1210.2796422520112</v>
          </cell>
        </row>
        <row r="1352">
          <cell r="C1352">
            <v>35449.116789851796</v>
          </cell>
          <cell r="CR1352">
            <v>1597.6241074678117</v>
          </cell>
        </row>
        <row r="1355">
          <cell r="C1355">
            <v>39522.583430579805</v>
          </cell>
          <cell r="CR1355">
            <v>1423.3759606834117</v>
          </cell>
        </row>
        <row r="1358">
          <cell r="C1358">
            <v>37581.94846184468</v>
          </cell>
          <cell r="CR1358">
            <v>2425.7296436837764</v>
          </cell>
        </row>
        <row r="1361">
          <cell r="C1361">
            <v>35095.23044980046</v>
          </cell>
          <cell r="CR1361">
            <v>1315.2970450837654</v>
          </cell>
        </row>
        <row r="1364">
          <cell r="C1364">
            <v>35691.160135033395</v>
          </cell>
          <cell r="CR1364">
            <v>1270.2019976397014</v>
          </cell>
        </row>
        <row r="1367">
          <cell r="C1367">
            <v>37203.111787923204</v>
          </cell>
          <cell r="CR1367">
            <v>2031.6106926235316</v>
          </cell>
        </row>
        <row r="1370">
          <cell r="C1370">
            <v>34587.150366060807</v>
          </cell>
          <cell r="CR1370">
            <v>2009.1779693624637</v>
          </cell>
        </row>
        <row r="1373">
          <cell r="C1373">
            <v>33572.500511696038</v>
          </cell>
          <cell r="CR1373">
            <v>1082.9795435906619</v>
          </cell>
        </row>
        <row r="1376">
          <cell r="C1376">
            <v>33713.508700275452</v>
          </cell>
          <cell r="CR1376">
            <v>839.81337846730378</v>
          </cell>
        </row>
        <row r="1379">
          <cell r="C1379">
            <v>35172.674984205092</v>
          </cell>
          <cell r="CR1379">
            <v>949.53032309090338</v>
          </cell>
        </row>
        <row r="1382">
          <cell r="C1382">
            <v>38643.11974223618</v>
          </cell>
          <cell r="CR1382">
            <v>1221.2141144895941</v>
          </cell>
        </row>
        <row r="1385">
          <cell r="C1385">
            <v>41661.70918503029</v>
          </cell>
          <cell r="CR1385">
            <v>1112.5659195051483</v>
          </cell>
        </row>
        <row r="1388">
          <cell r="C1388">
            <v>40298.747530711182</v>
          </cell>
          <cell r="CR1388">
            <v>973.79298861002974</v>
          </cell>
        </row>
        <row r="1391">
          <cell r="C1391">
            <v>45060.121072643029</v>
          </cell>
          <cell r="CR1391">
            <v>1142.9986270791314</v>
          </cell>
        </row>
        <row r="1394">
          <cell r="C1394">
            <v>43894.364765007871</v>
          </cell>
          <cell r="CR1394">
            <v>1534.8394845499204</v>
          </cell>
        </row>
        <row r="1397">
          <cell r="C1397">
            <v>30441.196300475207</v>
          </cell>
          <cell r="CR1397">
            <v>595.04916798972215</v>
          </cell>
        </row>
        <row r="1400">
          <cell r="C1400">
            <v>51037.102424572971</v>
          </cell>
          <cell r="CR1400">
            <v>719.25808166345234</v>
          </cell>
        </row>
        <row r="1403">
          <cell r="C1403">
            <v>51850.855372315309</v>
          </cell>
          <cell r="CR1403">
            <v>1067.78081702182</v>
          </cell>
        </row>
        <row r="1406">
          <cell r="C1406">
            <v>52790.143839396187</v>
          </cell>
          <cell r="CR1406">
            <v>751.55643966919581</v>
          </cell>
        </row>
        <row r="1409">
          <cell r="C1409">
            <v>47167.851393691635</v>
          </cell>
          <cell r="CR1409">
            <v>755.70174908773197</v>
          </cell>
        </row>
        <row r="1412">
          <cell r="C1412">
            <v>58428.411091678099</v>
          </cell>
          <cell r="CR1412">
            <v>863.64346127253191</v>
          </cell>
        </row>
        <row r="1415">
          <cell r="C1415">
            <v>59696.27031695762</v>
          </cell>
          <cell r="CR1415">
            <v>698.22893418838032</v>
          </cell>
        </row>
        <row r="1418">
          <cell r="C1418">
            <v>52369.364922301298</v>
          </cell>
          <cell r="CR1418">
            <v>1011.3405609673058</v>
          </cell>
        </row>
        <row r="1421">
          <cell r="C1421">
            <v>51837.757071043488</v>
          </cell>
          <cell r="CR1421">
            <v>466.99428144216841</v>
          </cell>
        </row>
        <row r="1424">
          <cell r="C1424">
            <v>57284.740272050927</v>
          </cell>
          <cell r="CR1424">
            <v>497.81696645240044</v>
          </cell>
        </row>
        <row r="1427">
          <cell r="C1427">
            <v>64133.236026169652</v>
          </cell>
          <cell r="CR1427">
            <v>653.12881403499205</v>
          </cell>
        </row>
        <row r="1430">
          <cell r="C1430">
            <v>61301.248903981519</v>
          </cell>
          <cell r="CR1430">
            <v>754.65140254458811</v>
          </cell>
        </row>
        <row r="1433">
          <cell r="C1433">
            <v>52165.572353203897</v>
          </cell>
          <cell r="CR1433">
            <v>798.62043268098353</v>
          </cell>
        </row>
      </sheetData>
      <sheetData sheetId="7"/>
      <sheetData sheetId="8">
        <row r="11">
          <cell r="P11">
            <v>8269.0747300000003</v>
          </cell>
          <cell r="Q11">
            <v>8475.5847600000016</v>
          </cell>
          <cell r="R11">
            <v>7637.539060000001</v>
          </cell>
          <cell r="S11">
            <v>9262.7539199999992</v>
          </cell>
          <cell r="T11">
            <v>12337.885759999999</v>
          </cell>
          <cell r="U11">
            <v>13268.280439999999</v>
          </cell>
          <cell r="V11">
            <v>12546.295529999999</v>
          </cell>
          <cell r="W11">
            <v>11754.660170000001</v>
          </cell>
          <cell r="X11">
            <v>13015.480639999998</v>
          </cell>
          <cell r="Y11">
            <v>12226.253829999998</v>
          </cell>
          <cell r="Z11">
            <v>9455.1219900000015</v>
          </cell>
          <cell r="AA11">
            <v>12114.739450000001</v>
          </cell>
          <cell r="AB11">
            <v>10073.427730000001</v>
          </cell>
          <cell r="AC11">
            <v>11014.534830000002</v>
          </cell>
          <cell r="AD11">
            <v>10413.229600000001</v>
          </cell>
          <cell r="AE11">
            <v>12105.14212</v>
          </cell>
          <cell r="AF11">
            <v>10414.46452</v>
          </cell>
          <cell r="AG11">
            <v>14002.878189999999</v>
          </cell>
          <cell r="AH11">
            <v>15003.221890000001</v>
          </cell>
          <cell r="AI11">
            <v>17107.189949999993</v>
          </cell>
          <cell r="AJ11">
            <v>15975.025750000001</v>
          </cell>
          <cell r="AK11">
            <v>13389.016990000002</v>
          </cell>
          <cell r="AL11">
            <v>12261.078105000001</v>
          </cell>
          <cell r="AM11">
            <v>18302.96765000001</v>
          </cell>
          <cell r="AN11">
            <v>14460.002020000004</v>
          </cell>
          <cell r="AO11">
            <v>9285.0330100000028</v>
          </cell>
          <cell r="AP11">
            <v>11625.495649999999</v>
          </cell>
          <cell r="AQ11">
            <v>11883.709439999999</v>
          </cell>
          <cell r="AR11">
            <v>13710.707752500004</v>
          </cell>
          <cell r="AS11">
            <v>16602.947707027281</v>
          </cell>
          <cell r="AT11">
            <v>25128.618875000007</v>
          </cell>
          <cell r="AU11">
            <v>18624.833769310342</v>
          </cell>
          <cell r="AV11">
            <v>16030.337663999995</v>
          </cell>
          <cell r="AW11">
            <v>19097.142784839645</v>
          </cell>
          <cell r="AX11">
            <v>10780.809477732562</v>
          </cell>
          <cell r="AY11">
            <v>13376.387641924954</v>
          </cell>
          <cell r="AZ11">
            <v>17250.75047276885</v>
          </cell>
          <cell r="BA11">
            <v>21175.944756973076</v>
          </cell>
          <cell r="BB11">
            <v>13523.284397077157</v>
          </cell>
          <cell r="BC11">
            <v>12907.798042485214</v>
          </cell>
          <cell r="BD11">
            <v>16678.57742690232</v>
          </cell>
          <cell r="BE11">
            <v>14380.125418744648</v>
          </cell>
          <cell r="BF11">
            <v>19492.794147360088</v>
          </cell>
          <cell r="BG11">
            <v>19510.213222440492</v>
          </cell>
          <cell r="BH11">
            <v>16131.851197804583</v>
          </cell>
          <cell r="BI11">
            <v>18415.980522758007</v>
          </cell>
          <cell r="BJ11">
            <v>17005.103115596325</v>
          </cell>
          <cell r="BK11">
            <v>18389.063988527967</v>
          </cell>
          <cell r="BL11">
            <v>16289.203922325245</v>
          </cell>
          <cell r="BM11">
            <v>11310.764770466414</v>
          </cell>
          <cell r="BN11">
            <v>15589.582363081701</v>
          </cell>
          <cell r="BO11">
            <v>17121.949059006023</v>
          </cell>
          <cell r="BP11">
            <v>17458.933191620694</v>
          </cell>
          <cell r="BQ11">
            <v>17593.417670273469</v>
          </cell>
          <cell r="BR11">
            <v>20596.320650639911</v>
          </cell>
          <cell r="BS11">
            <v>17927.942652934722</v>
          </cell>
          <cell r="BT11">
            <v>16170.405063062912</v>
          </cell>
          <cell r="BU11">
            <v>16754.610931025614</v>
          </cell>
          <cell r="BV11">
            <v>17066.080756559215</v>
          </cell>
          <cell r="BW11">
            <v>19777.558855468262</v>
          </cell>
          <cell r="BX11">
            <v>18390.246388069772</v>
          </cell>
          <cell r="BY11">
            <v>13315.864396813329</v>
          </cell>
          <cell r="BZ11">
            <v>10642.773221284049</v>
          </cell>
          <cell r="CA11">
            <v>8722.8854204273866</v>
          </cell>
          <cell r="CB11">
            <v>17011.291463179808</v>
          </cell>
          <cell r="CC11">
            <v>7615.3419228724242</v>
          </cell>
          <cell r="CD11">
            <v>7916.9249878424071</v>
          </cell>
          <cell r="CE11">
            <v>8551.4084753356856</v>
          </cell>
          <cell r="CF11">
            <v>7454.4188402351074</v>
          </cell>
          <cell r="CG11">
            <v>6649.3180807765293</v>
          </cell>
          <cell r="CH11">
            <v>9971.4587450002145</v>
          </cell>
          <cell r="CI11">
            <v>8038.5831219367192</v>
          </cell>
          <cell r="CJ11">
            <v>5496.5205820384836</v>
          </cell>
          <cell r="CK11">
            <v>5291.9705602362101</v>
          </cell>
          <cell r="CL11">
            <v>6821.6493476278993</v>
          </cell>
          <cell r="CM11">
            <v>8238.7727145906301</v>
          </cell>
          <cell r="CN11">
            <v>6258.7042995209977</v>
          </cell>
          <cell r="CO11">
            <v>7643.5373965197859</v>
          </cell>
          <cell r="CP11">
            <v>6379.118198542249</v>
          </cell>
          <cell r="CQ11">
            <v>5736.8694949317096</v>
          </cell>
          <cell r="CR11">
            <v>7793.9753664259233</v>
          </cell>
          <cell r="CS11">
            <v>7052.5672252370514</v>
          </cell>
          <cell r="CT11">
            <v>18732.786809202535</v>
          </cell>
          <cell r="CU11">
            <v>8532.8070520274268</v>
          </cell>
          <cell r="CV11">
            <v>6810.606038553743</v>
          </cell>
          <cell r="CW11">
            <v>6209.7309997998227</v>
          </cell>
          <cell r="CX11">
            <v>7703.3696135508535</v>
          </cell>
          <cell r="CY11">
            <v>5830.9845108996169</v>
          </cell>
          <cell r="CZ11">
            <v>8060.1572698427935</v>
          </cell>
          <cell r="DA11">
            <v>9647.0845273547693</v>
          </cell>
          <cell r="DB11">
            <v>13130.392379240058</v>
          </cell>
          <cell r="DC11">
            <v>9529.8248501326943</v>
          </cell>
          <cell r="DD11">
            <v>14948.375100045469</v>
          </cell>
          <cell r="DE11">
            <v>15044.819587098822</v>
          </cell>
          <cell r="DF11">
            <v>16614.42637162724</v>
          </cell>
          <cell r="DG11">
            <v>20250.574801193037</v>
          </cell>
          <cell r="DH11">
            <v>17057.15378453636</v>
          </cell>
          <cell r="DI11">
            <v>13002.238966403951</v>
          </cell>
          <cell r="DJ11">
            <v>14313.212710985688</v>
          </cell>
          <cell r="DK11">
            <v>13226.720932273283</v>
          </cell>
          <cell r="DL11">
            <v>16825.138583202981</v>
          </cell>
          <cell r="DM11">
            <v>21422.02706997054</v>
          </cell>
          <cell r="DN11">
            <v>20848.479792160255</v>
          </cell>
          <cell r="DO11">
            <v>22666.026649020707</v>
          </cell>
          <cell r="DP11">
            <v>19603.073895221845</v>
          </cell>
          <cell r="DQ11">
            <v>18939.962106745996</v>
          </cell>
          <cell r="DR11">
            <v>18372.148909137166</v>
          </cell>
          <cell r="DS11">
            <v>24709.778483759324</v>
          </cell>
          <cell r="DT11">
            <v>20525.887546510163</v>
          </cell>
          <cell r="DU11">
            <v>14913.40241956134</v>
          </cell>
          <cell r="DV11">
            <v>18111.874511764156</v>
          </cell>
          <cell r="DW11">
            <v>18464.180303666471</v>
          </cell>
          <cell r="DX11">
            <v>24425.484836327705</v>
          </cell>
          <cell r="DY11">
            <v>23856.81437936478</v>
          </cell>
          <cell r="DZ11">
            <v>27404.458081231405</v>
          </cell>
          <cell r="EA11">
            <v>26626.404180634901</v>
          </cell>
          <cell r="EB11">
            <v>26628.147237237812</v>
          </cell>
          <cell r="EC11">
            <v>26017.632513965324</v>
          </cell>
          <cell r="ED11">
            <v>25203.192878156253</v>
          </cell>
          <cell r="EE11">
            <v>27287.479276266044</v>
          </cell>
          <cell r="EF11">
            <v>23868.948405926865</v>
          </cell>
          <cell r="EG11">
            <v>23138.77515131791</v>
          </cell>
          <cell r="EH11">
            <v>21788.792487013277</v>
          </cell>
        </row>
        <row r="16">
          <cell r="J16">
            <v>6771.3138200000012</v>
          </cell>
          <cell r="K16">
            <v>5806.4969000000001</v>
          </cell>
          <cell r="L16">
            <v>7098.3630599999997</v>
          </cell>
          <cell r="M16">
            <v>6232.2423479214467</v>
          </cell>
          <cell r="N16">
            <v>4680.3299900000002</v>
          </cell>
          <cell r="O16">
            <v>6545.6452200000003</v>
          </cell>
          <cell r="P16">
            <v>6003.8083000000006</v>
          </cell>
          <cell r="Q16">
            <v>4744.7775500000007</v>
          </cell>
          <cell r="R16">
            <v>4962.1008000000011</v>
          </cell>
          <cell r="S16">
            <v>5421.8935799999999</v>
          </cell>
          <cell r="T16">
            <v>5455.4255199999998</v>
          </cell>
          <cell r="U16">
            <v>6998.5390499999994</v>
          </cell>
          <cell r="V16">
            <v>9404.6970999999976</v>
          </cell>
          <cell r="W16">
            <v>8257.2377400000005</v>
          </cell>
          <cell r="X16">
            <v>8404.2527099999988</v>
          </cell>
          <cell r="Y16">
            <v>7845.7566300000008</v>
          </cell>
          <cell r="Z16">
            <v>5402.9838999999993</v>
          </cell>
          <cell r="AA16">
            <v>7008.2848000000004</v>
          </cell>
          <cell r="AB16">
            <v>6548.0230700000011</v>
          </cell>
          <cell r="AC16">
            <v>5088.0637700000007</v>
          </cell>
          <cell r="AD16">
            <v>4770.4601899999998</v>
          </cell>
          <cell r="AE16">
            <v>6953.9384199999986</v>
          </cell>
          <cell r="AF16">
            <v>6522.46486</v>
          </cell>
          <cell r="AG16">
            <v>7962.3714899999995</v>
          </cell>
          <cell r="AH16">
            <v>9043.1737100000009</v>
          </cell>
          <cell r="AI16">
            <v>10310.132669999995</v>
          </cell>
          <cell r="AJ16">
            <v>10043.427430000002</v>
          </cell>
          <cell r="AK16">
            <v>8126.2027000000007</v>
          </cell>
          <cell r="AL16">
            <v>7564.6079250000012</v>
          </cell>
          <cell r="AM16">
            <v>12929.919360000007</v>
          </cell>
          <cell r="AN16">
            <v>10072.878030000003</v>
          </cell>
          <cell r="AO16">
            <v>6044.7865900000024</v>
          </cell>
          <cell r="AP16">
            <v>7109.3375900000001</v>
          </cell>
          <cell r="AQ16">
            <v>7114.6668499999987</v>
          </cell>
          <cell r="AR16">
            <v>9076.528102500004</v>
          </cell>
          <cell r="AS16">
            <v>11326.385757027281</v>
          </cell>
          <cell r="AT16">
            <v>11483.040965000004</v>
          </cell>
          <cell r="AU16">
            <v>12653.294719310341</v>
          </cell>
          <cell r="AV16">
            <v>11624.561893999995</v>
          </cell>
          <cell r="AW16">
            <v>10015.931714839642</v>
          </cell>
          <cell r="AX16">
            <v>6846.3572060133783</v>
          </cell>
          <cell r="AY16">
            <v>10086.353001924954</v>
          </cell>
          <cell r="AZ16">
            <v>10275.501195382745</v>
          </cell>
          <cell r="BA16">
            <v>6196.3776065299426</v>
          </cell>
          <cell r="BB16">
            <v>6562.4374397736829</v>
          </cell>
          <cell r="BC16">
            <v>6933.9174958272124</v>
          </cell>
          <cell r="BD16">
            <v>9026.2557978480145</v>
          </cell>
          <cell r="BE16">
            <v>9518.1937356678354</v>
          </cell>
          <cell r="BF16">
            <v>12241.6956011534</v>
          </cell>
          <cell r="BG16">
            <v>12690.073776247842</v>
          </cell>
          <cell r="BH16">
            <v>10653.988070145948</v>
          </cell>
          <cell r="BI16">
            <v>12359.439225493456</v>
          </cell>
          <cell r="BJ16">
            <v>9515.1162406759086</v>
          </cell>
          <cell r="BK16">
            <v>12158.942384333341</v>
          </cell>
          <cell r="BL16">
            <v>11741.273656562636</v>
          </cell>
          <cell r="BM16">
            <v>7551.601178037391</v>
          </cell>
          <cell r="BN16">
            <v>8451.7400346394606</v>
          </cell>
          <cell r="BO16">
            <v>8615.7373765890261</v>
          </cell>
          <cell r="BP16">
            <v>12138.845364649373</v>
          </cell>
          <cell r="BQ16">
            <v>11267.523514169518</v>
          </cell>
          <cell r="BR16">
            <v>15100.271015892815</v>
          </cell>
          <cell r="BS16">
            <v>13484.489905597957</v>
          </cell>
          <cell r="BT16">
            <v>12016.806147709831</v>
          </cell>
          <cell r="BU16">
            <v>12421.246688008012</v>
          </cell>
          <cell r="BV16">
            <v>10737.42297991019</v>
          </cell>
          <cell r="BW16">
            <v>11842.328349363259</v>
          </cell>
          <cell r="BX16">
            <v>11392.629188026771</v>
          </cell>
          <cell r="BY16">
            <v>7733.6383209526284</v>
          </cell>
          <cell r="BZ16">
            <v>5960.3669300658603</v>
          </cell>
          <cell r="CA16">
            <v>2867.5410649640507</v>
          </cell>
          <cell r="CB16">
            <v>2361.9573183663192</v>
          </cell>
          <cell r="CC16">
            <v>2171.6330696494429</v>
          </cell>
          <cell r="CD16">
            <v>1918.1534688938686</v>
          </cell>
          <cell r="CE16">
            <v>1859.9094730462859</v>
          </cell>
          <cell r="CF16">
            <v>1834.8610181114577</v>
          </cell>
          <cell r="CG16">
            <v>1617.7699741880911</v>
          </cell>
          <cell r="CH16">
            <v>1952.6031584120376</v>
          </cell>
          <cell r="CI16">
            <v>1906.3719084210481</v>
          </cell>
          <cell r="CJ16">
            <v>1463.0506739292309</v>
          </cell>
          <cell r="CK16">
            <v>1457.9297307169327</v>
          </cell>
          <cell r="CL16">
            <v>1825.0582300561327</v>
          </cell>
          <cell r="CM16">
            <v>1833.7105899999999</v>
          </cell>
          <cell r="CN16">
            <v>1357.2400360201698</v>
          </cell>
          <cell r="CO16">
            <v>1698.6366322155045</v>
          </cell>
          <cell r="CP16">
            <v>1793.7644800561429</v>
          </cell>
          <cell r="CQ16">
            <v>1690.7652558717996</v>
          </cell>
          <cell r="CR16">
            <v>1651.7734293064432</v>
          </cell>
          <cell r="CS16">
            <v>2435.7278200950423</v>
          </cell>
          <cell r="CT16">
            <v>2356.4090593877504</v>
          </cell>
          <cell r="CU16">
            <v>2494.9755047169151</v>
          </cell>
          <cell r="CV16">
            <v>1206.0475907546206</v>
          </cell>
          <cell r="CW16">
            <v>926.94415617035691</v>
          </cell>
          <cell r="CX16">
            <v>1623.8019803716763</v>
          </cell>
          <cell r="CY16">
            <v>1778.3425121909211</v>
          </cell>
          <cell r="CZ16">
            <v>2440.4112174944748</v>
          </cell>
          <cell r="DA16">
            <v>2271.2666501647286</v>
          </cell>
          <cell r="DB16">
            <v>3175.8341178106893</v>
          </cell>
          <cell r="DC16">
            <v>4746.9526611155734</v>
          </cell>
          <cell r="DD16">
            <v>7278.3025820950716</v>
          </cell>
          <cell r="DE16">
            <v>7740.4743000000008</v>
          </cell>
          <cell r="DF16">
            <v>9443.8773736577205</v>
          </cell>
          <cell r="DG16">
            <v>13591.823303157094</v>
          </cell>
          <cell r="DH16">
            <v>11679.765495238649</v>
          </cell>
          <cell r="DI16">
            <v>7362.3070646225187</v>
          </cell>
          <cell r="DJ16">
            <v>8108.4040357577378</v>
          </cell>
          <cell r="DK16">
            <v>6459.6082254060602</v>
          </cell>
          <cell r="DL16">
            <v>10178.167506806371</v>
          </cell>
          <cell r="DM16">
            <v>13229.59460259544</v>
          </cell>
          <cell r="DN16">
            <v>14792.647522170191</v>
          </cell>
          <cell r="DO16">
            <v>12688.872638509669</v>
          </cell>
          <cell r="DP16">
            <v>13300.454301972633</v>
          </cell>
          <cell r="DQ16">
            <v>10747.43408710881</v>
          </cell>
          <cell r="DR16">
            <v>11006.324804515283</v>
          </cell>
          <cell r="DS16">
            <v>13698.376281767522</v>
          </cell>
          <cell r="DT16">
            <v>12812.97097128584</v>
          </cell>
          <cell r="DU16">
            <v>7894.1685598141303</v>
          </cell>
          <cell r="DV16">
            <v>10204.222863925497</v>
          </cell>
          <cell r="DW16">
            <v>10565.633230844995</v>
          </cell>
          <cell r="DX16">
            <v>13988.605363870975</v>
          </cell>
          <cell r="DY16">
            <v>14559.916835591743</v>
          </cell>
          <cell r="DZ16">
            <v>18540.082665452028</v>
          </cell>
          <cell r="EA16">
            <v>17296.644947714114</v>
          </cell>
          <cell r="EB16">
            <v>15315.362122325281</v>
          </cell>
          <cell r="EC16">
            <v>15067.79085181084</v>
          </cell>
          <cell r="ED16">
            <v>12732.254669228734</v>
          </cell>
          <cell r="EE16">
            <v>16491.959854430163</v>
          </cell>
          <cell r="EF16">
            <v>15139.513274792844</v>
          </cell>
          <cell r="EG16">
            <v>10006.96363118499</v>
          </cell>
          <cell r="EH16">
            <v>10815.862195180553</v>
          </cell>
        </row>
        <row r="36">
          <cell r="P36">
            <v>826.65391000000011</v>
          </cell>
          <cell r="Q36">
            <v>1133.2787899999998</v>
          </cell>
          <cell r="R36">
            <v>1480.18</v>
          </cell>
          <cell r="S36">
            <v>2393.2974000000004</v>
          </cell>
          <cell r="T36">
            <v>2502.3395299999988</v>
          </cell>
          <cell r="U36">
            <v>1871.2733200000002</v>
          </cell>
          <cell r="V36">
            <v>1475.4531799999997</v>
          </cell>
          <cell r="W36">
            <v>1440.0389709999999</v>
          </cell>
          <cell r="X36">
            <v>1331.2916600000003</v>
          </cell>
          <cell r="Y36">
            <v>2156.0739700000004</v>
          </cell>
          <cell r="Z36">
            <v>1666.8117099999999</v>
          </cell>
          <cell r="AA36">
            <v>1984.0881099999995</v>
          </cell>
          <cell r="AB36">
            <v>1349.0527500000001</v>
          </cell>
          <cell r="AC36">
            <v>2510.64104</v>
          </cell>
          <cell r="AD36">
            <v>1699.2022100000006</v>
          </cell>
          <cell r="AE36">
            <v>1898.3705900000014</v>
          </cell>
          <cell r="AF36">
            <v>2425.9588199999998</v>
          </cell>
          <cell r="AG36">
            <v>2243.5889900000002</v>
          </cell>
          <cell r="AH36">
            <v>2182.3958000000002</v>
          </cell>
          <cell r="AI36">
            <v>2618.53494</v>
          </cell>
          <cell r="AJ36">
            <v>1871.4975368492721</v>
          </cell>
          <cell r="AK36">
            <v>1528.5616935577491</v>
          </cell>
          <cell r="AL36">
            <v>1401.6773033000002</v>
          </cell>
          <cell r="AM36">
            <v>1281.5015000000001</v>
          </cell>
          <cell r="AN36">
            <v>884.27249999999992</v>
          </cell>
          <cell r="AO36">
            <v>969.51480000000038</v>
          </cell>
          <cell r="AP36">
            <v>1071.9157800000003</v>
          </cell>
          <cell r="AQ36">
            <v>1050.0782899999995</v>
          </cell>
          <cell r="AR36">
            <v>1276.5536700000002</v>
          </cell>
          <cell r="AS36">
            <v>1594.98606</v>
          </cell>
          <cell r="AT36">
            <v>1310.2863739999996</v>
          </cell>
          <cell r="AU36">
            <v>2096.3192400000003</v>
          </cell>
          <cell r="AV36">
            <v>2305.6339492139996</v>
          </cell>
          <cell r="AW36">
            <v>2214.0481499999978</v>
          </cell>
          <cell r="AX36">
            <v>1541.5687678415482</v>
          </cell>
          <cell r="AY36">
            <v>1778.3168000000007</v>
          </cell>
          <cell r="AZ36">
            <v>1500.6494299827473</v>
          </cell>
          <cell r="BA36">
            <v>1424.0061572517118</v>
          </cell>
          <cell r="BB36">
            <v>2011.7701049174059</v>
          </cell>
          <cell r="BC36">
            <v>2393.7155535932757</v>
          </cell>
          <cell r="BD36">
            <v>2956.7195743591024</v>
          </cell>
          <cell r="BE36">
            <v>2431.8778301928951</v>
          </cell>
          <cell r="BF36">
            <v>2231.8250543113422</v>
          </cell>
          <cell r="BG36">
            <v>2164.5038165450492</v>
          </cell>
          <cell r="BH36">
            <v>2078.1604070582016</v>
          </cell>
          <cell r="BI36">
            <v>1791.8793391144761</v>
          </cell>
          <cell r="BJ36">
            <v>1619.3969686605815</v>
          </cell>
          <cell r="BK36">
            <v>2071.1621527221218</v>
          </cell>
          <cell r="BL36">
            <v>1750.8206290181492</v>
          </cell>
          <cell r="BM36">
            <v>1832.4664723898666</v>
          </cell>
          <cell r="BN36">
            <v>2305.1283416209526</v>
          </cell>
          <cell r="BO36">
            <v>2592.016715581417</v>
          </cell>
          <cell r="BP36">
            <v>2987.047577733329</v>
          </cell>
          <cell r="BQ36">
            <v>2398.9223861756664</v>
          </cell>
          <cell r="BR36">
            <v>2131.5037706445946</v>
          </cell>
          <cell r="BS36">
            <v>2268.3779194493641</v>
          </cell>
          <cell r="BT36">
            <v>1829.299004032953</v>
          </cell>
          <cell r="BU36">
            <v>1576.7714845191313</v>
          </cell>
          <cell r="BV36">
            <v>1781.0357538902149</v>
          </cell>
          <cell r="BW36">
            <v>1867.4571388624327</v>
          </cell>
          <cell r="BX36">
            <v>2035.5857519970384</v>
          </cell>
          <cell r="BY36">
            <v>1743.276568341246</v>
          </cell>
          <cell r="BZ36">
            <v>2234.1949848481245</v>
          </cell>
          <cell r="CA36">
            <v>2633.7322314123262</v>
          </cell>
          <cell r="CB36">
            <v>2765.7384912823541</v>
          </cell>
          <cell r="CC36">
            <v>3061.2352589847383</v>
          </cell>
          <cell r="CD36">
            <v>3232.2236397360898</v>
          </cell>
          <cell r="CE36">
            <v>2512.3882674478964</v>
          </cell>
          <cell r="CF36">
            <v>2995.90805690772</v>
          </cell>
          <cell r="CG36">
            <v>3145.0494003681997</v>
          </cell>
          <cell r="CH36">
            <v>3446.0452454345746</v>
          </cell>
          <cell r="CI36">
            <v>4147.9120792088734</v>
          </cell>
          <cell r="CJ36">
            <v>3810.357258948613</v>
          </cell>
          <cell r="CK36">
            <v>3639.7753477453703</v>
          </cell>
          <cell r="CL36">
            <v>4985.9418212911396</v>
          </cell>
          <cell r="CM36">
            <v>4767.6467603304491</v>
          </cell>
          <cell r="CN36">
            <v>3933.2654684591676</v>
          </cell>
          <cell r="CO36">
            <v>3598.4856273704395</v>
          </cell>
          <cell r="CP36">
            <v>4243.2378141217132</v>
          </cell>
          <cell r="CQ36">
            <v>4326.5423383537081</v>
          </cell>
          <cell r="CR36">
            <v>4251.1090016491471</v>
          </cell>
          <cell r="CS36">
            <v>4367.8004636378637</v>
          </cell>
          <cell r="CT36">
            <v>3621.6669092724114</v>
          </cell>
          <cell r="CU36">
            <v>4802.2038986835114</v>
          </cell>
          <cell r="CV36">
            <v>3175.5618969125712</v>
          </cell>
          <cell r="CW36">
            <v>3130.1057462688045</v>
          </cell>
          <cell r="CX36">
            <v>3941.0938938847926</v>
          </cell>
          <cell r="CY36">
            <v>4044.3569891024772</v>
          </cell>
          <cell r="CZ36">
            <v>3943.942250470679</v>
          </cell>
          <cell r="DA36">
            <v>4088.0135090733361</v>
          </cell>
          <cell r="DB36">
            <v>4834.8611115865051</v>
          </cell>
          <cell r="DC36">
            <v>4512.7647904261021</v>
          </cell>
          <cell r="DD36">
            <v>5951.1707709000111</v>
          </cell>
          <cell r="DE36">
            <v>4128.8170352114785</v>
          </cell>
          <cell r="DF36">
            <v>3989.4142140726935</v>
          </cell>
          <cell r="DG36">
            <v>4338.6117557219495</v>
          </cell>
          <cell r="DH36">
            <v>3726.1361955927359</v>
          </cell>
          <cell r="DI36">
            <v>3657.0023777919791</v>
          </cell>
          <cell r="DJ36">
            <v>4507.5125470296434</v>
          </cell>
          <cell r="DK36">
            <v>4373.1857260685338</v>
          </cell>
          <cell r="DL36">
            <v>5298.110977761743</v>
          </cell>
          <cell r="DM36">
            <v>5180.2966677723634</v>
          </cell>
          <cell r="DN36">
            <v>5768.2004901635182</v>
          </cell>
          <cell r="DO36">
            <v>5172.4434612398454</v>
          </cell>
          <cell r="DP36">
            <v>4794.5626222789951</v>
          </cell>
          <cell r="DQ36">
            <v>4325.76995784888</v>
          </cell>
          <cell r="DR36">
            <v>4207.4018648634865</v>
          </cell>
          <cell r="DS36">
            <v>4551.225065594047</v>
          </cell>
          <cell r="DT36">
            <v>3875.5987649989011</v>
          </cell>
          <cell r="DU36">
            <v>4213.7878170360682</v>
          </cell>
          <cell r="DV36">
            <v>5278.1472760273973</v>
          </cell>
          <cell r="DW36">
            <v>4450.9716925827961</v>
          </cell>
          <cell r="DX36">
            <v>5168.3459051186092</v>
          </cell>
          <cell r="DY36">
            <v>4074.9332627656813</v>
          </cell>
          <cell r="DZ36">
            <v>4417.1263048896735</v>
          </cell>
          <cell r="EA36">
            <v>4503.8923063741486</v>
          </cell>
          <cell r="EB36">
            <v>5253.8598813728304</v>
          </cell>
          <cell r="EC36">
            <v>4968.2534900669216</v>
          </cell>
          <cell r="ED36">
            <v>4943.4060433297309</v>
          </cell>
          <cell r="EE36">
            <v>5392.8999870888938</v>
          </cell>
          <cell r="EF36">
            <v>4668.9993468382299</v>
          </cell>
          <cell r="EG36">
            <v>4412.4610398035575</v>
          </cell>
          <cell r="EH36">
            <v>4931.7893579646261</v>
          </cell>
        </row>
        <row r="45">
          <cell r="P45">
            <v>2099.33718</v>
          </cell>
          <cell r="Q45">
            <v>3164.8124700000003</v>
          </cell>
          <cell r="R45">
            <v>4992.9870100000007</v>
          </cell>
          <cell r="S45">
            <v>1369.44739</v>
          </cell>
          <cell r="T45">
            <v>11110.392980000001</v>
          </cell>
          <cell r="U45">
            <v>6041.5766499999991</v>
          </cell>
          <cell r="V45">
            <v>369.00207000000006</v>
          </cell>
          <cell r="W45">
            <v>4907.4820499999978</v>
          </cell>
          <cell r="X45">
            <v>10076.356890000003</v>
          </cell>
          <cell r="Y45">
            <v>2609.1823299999996</v>
          </cell>
          <cell r="Z45">
            <v>3528.1964699999999</v>
          </cell>
          <cell r="AA45">
            <v>4643.925119999999</v>
          </cell>
          <cell r="AB45">
            <v>2187.0788499999999</v>
          </cell>
          <cell r="AC45">
            <v>5840.0847599999997</v>
          </cell>
          <cell r="AD45">
            <v>1024.4879500000002</v>
          </cell>
          <cell r="AE45">
            <v>11439.482300000005</v>
          </cell>
          <cell r="AF45">
            <v>10887.660749999999</v>
          </cell>
          <cell r="AG45">
            <v>24997.110899999992</v>
          </cell>
          <cell r="AH45">
            <v>1786.9951099999998</v>
          </cell>
          <cell r="AI45">
            <v>1277.92308</v>
          </cell>
          <cell r="AJ45">
            <v>5781.7798900000007</v>
          </cell>
          <cell r="AK45">
            <v>8665.4441000000006</v>
          </cell>
          <cell r="AL45">
            <v>1135.7522800000002</v>
          </cell>
          <cell r="AM45">
            <v>17944.767530000001</v>
          </cell>
          <cell r="AN45">
            <v>2392.5795900000003</v>
          </cell>
          <cell r="AO45">
            <v>3434.6871500000002</v>
          </cell>
          <cell r="AP45">
            <v>2910.4124899999997</v>
          </cell>
          <cell r="AQ45">
            <v>3586.23027</v>
          </cell>
          <cell r="AR45">
            <v>13140.855909999998</v>
          </cell>
          <cell r="AS45">
            <v>25936.974149999998</v>
          </cell>
          <cell r="AT45">
            <v>1402.3273599999998</v>
          </cell>
          <cell r="AU45">
            <v>5001.7239399999999</v>
          </cell>
          <cell r="AV45">
            <v>2748.5379099999991</v>
          </cell>
          <cell r="AW45">
            <v>3504.9870499999993</v>
          </cell>
          <cell r="AX45">
            <v>8429.7544499999985</v>
          </cell>
          <cell r="AY45">
            <v>1549.10654</v>
          </cell>
          <cell r="AZ45">
            <v>3013.9186055638079</v>
          </cell>
          <cell r="BA45">
            <v>16728.377579552242</v>
          </cell>
          <cell r="BB45">
            <v>2933.6113223087004</v>
          </cell>
          <cell r="BC45">
            <v>2391.8649683727294</v>
          </cell>
          <cell r="BD45">
            <v>1977.6822472401736</v>
          </cell>
          <cell r="BE45">
            <v>41316.502846446681</v>
          </cell>
          <cell r="BF45">
            <v>5255.9540052975635</v>
          </cell>
          <cell r="BG45">
            <v>1449.2479699999999</v>
          </cell>
          <cell r="BH45">
            <v>537.46769458668609</v>
          </cell>
          <cell r="BI45">
            <v>10627.804300091251</v>
          </cell>
          <cell r="BJ45">
            <v>23311.201449470598</v>
          </cell>
          <cell r="BK45">
            <v>5152.4193962432155</v>
          </cell>
          <cell r="BL45">
            <v>65.261806192101417</v>
          </cell>
          <cell r="BM45">
            <v>1674.3953170250277</v>
          </cell>
          <cell r="BN45">
            <v>2076.7736840403354</v>
          </cell>
          <cell r="BO45">
            <v>1002.3994600000001</v>
          </cell>
          <cell r="BP45">
            <v>6823.1834500000004</v>
          </cell>
          <cell r="BQ45">
            <v>33541.713519999998</v>
          </cell>
          <cell r="BR45">
            <v>409.15290721591134</v>
          </cell>
          <cell r="BS45">
            <v>3549.4741612970324</v>
          </cell>
          <cell r="BT45">
            <v>1716.9944281583125</v>
          </cell>
          <cell r="BU45">
            <v>13089.560913040503</v>
          </cell>
          <cell r="BV45">
            <v>370.91222618040246</v>
          </cell>
          <cell r="BW45">
            <v>1320.484694666754</v>
          </cell>
          <cell r="BX45">
            <v>406.74583340961095</v>
          </cell>
          <cell r="BY45">
            <v>6635.988178900936</v>
          </cell>
          <cell r="BZ45">
            <v>5383.9636251657939</v>
          </cell>
          <cell r="CA45">
            <v>40450.824176709728</v>
          </cell>
          <cell r="CB45">
            <v>3209.69784050112</v>
          </cell>
          <cell r="CC45">
            <v>51645.922438571346</v>
          </cell>
          <cell r="CD45">
            <v>3530.2361698305167</v>
          </cell>
          <cell r="CE45">
            <v>5128.4649470069544</v>
          </cell>
          <cell r="CF45">
            <v>9510.9574963227933</v>
          </cell>
          <cell r="CG45">
            <v>2182.6990281360881</v>
          </cell>
          <cell r="CH45">
            <v>4576.4220982722518</v>
          </cell>
          <cell r="CI45">
            <v>72157.969555020434</v>
          </cell>
          <cell r="CJ45">
            <v>4269.3443600000001</v>
          </cell>
          <cell r="CK45">
            <v>1036.4846499999999</v>
          </cell>
          <cell r="CL45">
            <v>3606.5884800000003</v>
          </cell>
          <cell r="CM45">
            <v>2072.4548399999999</v>
          </cell>
          <cell r="CN45">
            <v>16401.982669999998</v>
          </cell>
          <cell r="CO45">
            <v>42325.940627887809</v>
          </cell>
          <cell r="CP45">
            <v>2446.9616394646951</v>
          </cell>
          <cell r="CQ45">
            <v>1940.9568847155613</v>
          </cell>
          <cell r="CR45">
            <v>5104.1507858742116</v>
          </cell>
          <cell r="CS45">
            <v>3769.7086487699357</v>
          </cell>
          <cell r="CT45">
            <v>19797.139298083795</v>
          </cell>
          <cell r="CU45">
            <v>29001.045382200617</v>
          </cell>
          <cell r="CV45">
            <v>41674.02738377692</v>
          </cell>
          <cell r="CW45">
            <v>2314.7965343627607</v>
          </cell>
          <cell r="CX45">
            <v>15556.300889999999</v>
          </cell>
          <cell r="CY45">
            <v>40686.011145274737</v>
          </cell>
          <cell r="CZ45">
            <v>3201.3504759303619</v>
          </cell>
          <cell r="DA45">
            <v>13428.241139393729</v>
          </cell>
          <cell r="DB45">
            <v>5349.1027167440952</v>
          </cell>
          <cell r="DC45">
            <v>2977.5136046776784</v>
          </cell>
          <cell r="DD45">
            <v>46713.143080000002</v>
          </cell>
          <cell r="DE45">
            <v>4491.2909199999986</v>
          </cell>
          <cell r="DF45">
            <v>3697.2889692929298</v>
          </cell>
          <cell r="DG45">
            <v>8381.7177902261701</v>
          </cell>
          <cell r="DH45">
            <v>50431.740720000002</v>
          </cell>
          <cell r="DI45">
            <v>5129.0646984037558</v>
          </cell>
          <cell r="DJ45">
            <v>3909.9517153264601</v>
          </cell>
          <cell r="DK45">
            <v>1948.7783528431376</v>
          </cell>
          <cell r="DL45">
            <v>14190.32716317628</v>
          </cell>
          <cell r="DM45">
            <v>65532.587406081235</v>
          </cell>
          <cell r="DN45">
            <v>18098.017647472527</v>
          </cell>
          <cell r="DO45">
            <v>4494.2251003490001</v>
          </cell>
          <cell r="DP45">
            <v>4898.411483851949</v>
          </cell>
          <cell r="DQ45">
            <v>5525.7730727125363</v>
          </cell>
          <cell r="DR45">
            <v>4510.4525418277062</v>
          </cell>
          <cell r="DS45">
            <v>9945.3548417421243</v>
          </cell>
          <cell r="DT45">
            <v>2726.0928379240095</v>
          </cell>
          <cell r="DU45">
            <v>4313.4708085015372</v>
          </cell>
          <cell r="DV45">
            <v>16990.696310377058</v>
          </cell>
          <cell r="DW45">
            <v>52945.607655706277</v>
          </cell>
          <cell r="DX45">
            <v>4009.7501688200955</v>
          </cell>
          <cell r="DY45">
            <v>73917.022525749882</v>
          </cell>
          <cell r="DZ45">
            <v>4795.9743544903395</v>
          </cell>
          <cell r="EA45">
            <v>13773.699043283405</v>
          </cell>
          <cell r="EB45">
            <v>7703.0466414381899</v>
          </cell>
          <cell r="EC45">
            <v>6769.2178495091784</v>
          </cell>
          <cell r="ED45">
            <v>8607.5039999361379</v>
          </cell>
          <cell r="EE45">
            <v>14113.349424434997</v>
          </cell>
          <cell r="EF45">
            <v>3500.1528541688626</v>
          </cell>
          <cell r="EG45">
            <v>3215.8056771526763</v>
          </cell>
          <cell r="EH45">
            <v>11063.349295659713</v>
          </cell>
        </row>
        <row r="46">
          <cell r="P46">
            <v>13665.419910000001</v>
          </cell>
          <cell r="Q46">
            <v>12854.842669999998</v>
          </cell>
          <cell r="R46">
            <v>14478.372010000001</v>
          </cell>
          <cell r="S46">
            <v>13961.8568</v>
          </cell>
          <cell r="T46">
            <v>19632.836299999995</v>
          </cell>
          <cell r="U46">
            <v>18884.112975</v>
          </cell>
          <cell r="V46">
            <v>21553.583770000001</v>
          </cell>
          <cell r="W46">
            <v>19127.936870000001</v>
          </cell>
          <cell r="X46">
            <v>16824.680610000003</v>
          </cell>
          <cell r="Y46">
            <v>21424.713960000005</v>
          </cell>
          <cell r="Z46">
            <v>18364.4519</v>
          </cell>
          <cell r="AA46">
            <v>27151.537349999991</v>
          </cell>
          <cell r="AB46">
            <v>17297.871880000002</v>
          </cell>
          <cell r="AC46">
            <v>18274.13982</v>
          </cell>
          <cell r="AD46">
            <v>19571.878826</v>
          </cell>
          <cell r="AE46">
            <v>20085.360670000002</v>
          </cell>
          <cell r="AF46">
            <v>24910.531689000003</v>
          </cell>
          <cell r="AG46">
            <v>24049.439909999997</v>
          </cell>
          <cell r="AH46">
            <v>21732.440984000001</v>
          </cell>
          <cell r="AI46">
            <v>23739.932760000003</v>
          </cell>
          <cell r="AJ46">
            <v>22151.77332542837</v>
          </cell>
          <cell r="AK46">
            <v>23077.715722100031</v>
          </cell>
          <cell r="AL46">
            <v>22015.468781000131</v>
          </cell>
          <cell r="AM46">
            <v>30798.882157000698</v>
          </cell>
          <cell r="AN46">
            <v>21967.143203000149</v>
          </cell>
          <cell r="AO46">
            <v>19081.820890000134</v>
          </cell>
          <cell r="AP46">
            <v>23266.885321000485</v>
          </cell>
          <cell r="AQ46">
            <v>22473.080507075836</v>
          </cell>
          <cell r="AR46">
            <v>29637.638765771932</v>
          </cell>
          <cell r="AS46">
            <v>26769.492667871993</v>
          </cell>
          <cell r="AT46">
            <v>25903.677318313665</v>
          </cell>
          <cell r="AU46">
            <v>28618.947041026651</v>
          </cell>
          <cell r="AV46">
            <v>25046.738486558832</v>
          </cell>
          <cell r="AW46">
            <v>25146.14778703652</v>
          </cell>
          <cell r="AX46">
            <v>24673.172092385117</v>
          </cell>
          <cell r="AY46">
            <v>31387.229406993916</v>
          </cell>
          <cell r="AZ46">
            <v>22626.417572607203</v>
          </cell>
          <cell r="BA46">
            <v>21737.02856404621</v>
          </cell>
          <cell r="BB46">
            <v>25452.222629693199</v>
          </cell>
          <cell r="BC46">
            <v>23184.377892038461</v>
          </cell>
          <cell r="BD46">
            <v>31545.410212947067</v>
          </cell>
          <cell r="BE46">
            <v>27439.395769158982</v>
          </cell>
          <cell r="BF46">
            <v>27225.744582882638</v>
          </cell>
          <cell r="BG46">
            <v>28482.114884824387</v>
          </cell>
          <cell r="BH46">
            <v>24919.895970657904</v>
          </cell>
          <cell r="BI46">
            <v>25568.245480071906</v>
          </cell>
          <cell r="BJ46">
            <v>28191.04144221075</v>
          </cell>
          <cell r="BK46">
            <v>30723.340693044524</v>
          </cell>
          <cell r="BL46">
            <v>22659.204542679137</v>
          </cell>
          <cell r="BM46">
            <v>21831.428213215957</v>
          </cell>
          <cell r="BN46">
            <v>24076.213034336317</v>
          </cell>
          <cell r="BO46">
            <v>24098.450455977232</v>
          </cell>
          <cell r="BP46">
            <v>30928.165351857202</v>
          </cell>
          <cell r="BQ46">
            <v>24032.330654587444</v>
          </cell>
          <cell r="BR46">
            <v>29853.0199628927</v>
          </cell>
          <cell r="BS46">
            <v>30307.114418375437</v>
          </cell>
          <cell r="BT46">
            <v>24561.770228161993</v>
          </cell>
          <cell r="BU46">
            <v>27505.866965431516</v>
          </cell>
          <cell r="BV46">
            <v>27059.953426690638</v>
          </cell>
          <cell r="BW46">
            <v>30187.318767440487</v>
          </cell>
          <cell r="BX46">
            <v>24309.242456813245</v>
          </cell>
          <cell r="BY46">
            <v>22771.869573759839</v>
          </cell>
          <cell r="BZ46">
            <v>23560.325311050976</v>
          </cell>
          <cell r="CA46">
            <v>20558.485486245037</v>
          </cell>
          <cell r="CB46">
            <v>32025.728439989973</v>
          </cell>
          <cell r="CC46">
            <v>28791.008643690133</v>
          </cell>
          <cell r="CD46">
            <v>33956.740891987472</v>
          </cell>
          <cell r="CE46">
            <v>33538.821761221014</v>
          </cell>
          <cell r="CF46">
            <v>32965.330402596192</v>
          </cell>
          <cell r="CG46">
            <v>35530.907619199803</v>
          </cell>
          <cell r="CH46">
            <v>32967.04577950605</v>
          </cell>
          <cell r="CI46">
            <v>39339.537786109839</v>
          </cell>
          <cell r="CJ46">
            <v>28551.834700032661</v>
          </cell>
          <cell r="CK46">
            <v>28938.960018659534</v>
          </cell>
          <cell r="CL46">
            <v>38348.876785204098</v>
          </cell>
          <cell r="CM46">
            <v>37896.619139775547</v>
          </cell>
          <cell r="CN46">
            <v>38727.278764349379</v>
          </cell>
          <cell r="CO46">
            <v>33865.25356155794</v>
          </cell>
          <cell r="CP46">
            <v>37476.49551092535</v>
          </cell>
          <cell r="CQ46">
            <v>38452.198101083573</v>
          </cell>
          <cell r="CR46">
            <v>39181.995615227032</v>
          </cell>
          <cell r="CS46">
            <v>39308.242498459709</v>
          </cell>
          <cell r="CT46">
            <v>37672.696409444965</v>
          </cell>
          <cell r="CU46">
            <v>46976.808027420688</v>
          </cell>
          <cell r="CV46">
            <v>25896.149374599867</v>
          </cell>
          <cell r="CW46">
            <v>24694.415790871502</v>
          </cell>
          <cell r="CX46">
            <v>27813.930312145621</v>
          </cell>
          <cell r="CY46">
            <v>35003.426120115939</v>
          </cell>
          <cell r="CZ46">
            <v>35550.75154892476</v>
          </cell>
          <cell r="DA46">
            <v>34202.513719118055</v>
          </cell>
          <cell r="DB46">
            <v>37612.507531205774</v>
          </cell>
          <cell r="DC46">
            <v>42903.086176461838</v>
          </cell>
          <cell r="DD46">
            <v>39794.248977664953</v>
          </cell>
          <cell r="DE46">
            <v>37108.432550674028</v>
          </cell>
          <cell r="DF46">
            <v>38369.662385441916</v>
          </cell>
          <cell r="DG46">
            <v>48150.735356849269</v>
          </cell>
          <cell r="DH46">
            <v>34244.710753574014</v>
          </cell>
          <cell r="DI46">
            <v>33437.045556196186</v>
          </cell>
          <cell r="DJ46">
            <v>39738.119779516921</v>
          </cell>
          <cell r="DK46">
            <v>35268.52372007379</v>
          </cell>
          <cell r="DL46">
            <v>45180.709250207641</v>
          </cell>
          <cell r="DM46">
            <v>43280.562422276707</v>
          </cell>
          <cell r="DN46">
            <v>44306.88823371545</v>
          </cell>
          <cell r="DO46">
            <v>43646.154242229968</v>
          </cell>
          <cell r="DP46">
            <v>38390.813336296153</v>
          </cell>
          <cell r="DQ46">
            <v>38567.735090814538</v>
          </cell>
          <cell r="DR46">
            <v>38908.254870228651</v>
          </cell>
          <cell r="DS46">
            <v>46088.607167869632</v>
          </cell>
          <cell r="DT46">
            <v>32811.993641900102</v>
          </cell>
          <cell r="DU46">
            <v>30444.233525657473</v>
          </cell>
          <cell r="DV46">
            <v>35054.258778116426</v>
          </cell>
          <cell r="DW46">
            <v>35817.514886668119</v>
          </cell>
          <cell r="DX46">
            <v>39211.850899863864</v>
          </cell>
          <cell r="DY46">
            <v>41933.026928087682</v>
          </cell>
          <cell r="DZ46">
            <v>44696.245619140536</v>
          </cell>
          <cell r="EA46">
            <v>44339.070377787997</v>
          </cell>
          <cell r="EB46">
            <v>36709.573378655572</v>
          </cell>
          <cell r="EC46">
            <v>41570.813178854907</v>
          </cell>
          <cell r="ED46">
            <v>38746.907415936497</v>
          </cell>
          <cell r="EE46">
            <v>44879.504841776572</v>
          </cell>
          <cell r="EF46">
            <v>34908.052832704874</v>
          </cell>
          <cell r="EG46">
            <v>33308.724562528849</v>
          </cell>
          <cell r="EH46">
            <v>38035.541127503035</v>
          </cell>
        </row>
        <row r="52">
          <cell r="P52">
            <v>2868.7395999999999</v>
          </cell>
          <cell r="Q52">
            <v>2972.8288700000003</v>
          </cell>
          <cell r="R52">
            <v>1836.3519500000004</v>
          </cell>
          <cell r="S52">
            <v>2478.6496999999986</v>
          </cell>
          <cell r="T52">
            <v>1555.1001200000003</v>
          </cell>
          <cell r="U52">
            <v>2538.1362500000009</v>
          </cell>
          <cell r="V52">
            <v>4058.1296300000004</v>
          </cell>
          <cell r="W52">
            <v>3680.3109800000011</v>
          </cell>
          <cell r="X52">
            <v>1246.1461300000003</v>
          </cell>
          <cell r="Y52">
            <v>986.33871999999997</v>
          </cell>
          <cell r="Z52">
            <v>2113.9255700000003</v>
          </cell>
          <cell r="AA52">
            <v>1069.6637699999994</v>
          </cell>
          <cell r="AB52">
            <v>2447.7695899999999</v>
          </cell>
          <cell r="AC52">
            <v>1444.6164199999996</v>
          </cell>
          <cell r="AD52">
            <v>3439.4042500000014</v>
          </cell>
          <cell r="AE52">
            <v>3107.3917700000015</v>
          </cell>
          <cell r="AF52">
            <v>1416.33257</v>
          </cell>
          <cell r="AG52">
            <v>6208.7953100000022</v>
          </cell>
          <cell r="AH52">
            <v>3095.7294200000001</v>
          </cell>
          <cell r="AI52">
            <v>4318.8925999999983</v>
          </cell>
          <cell r="AJ52">
            <v>4951.9228599999997</v>
          </cell>
          <cell r="AK52">
            <v>2848.8976599999996</v>
          </cell>
          <cell r="AL52">
            <v>4234.2508099999986</v>
          </cell>
          <cell r="AM52">
            <v>6712.1891800000012</v>
          </cell>
          <cell r="AN52">
            <v>1387.3307899999998</v>
          </cell>
          <cell r="AO52">
            <v>4374.3975500000015</v>
          </cell>
          <cell r="AP52">
            <v>4418.6856899999993</v>
          </cell>
          <cell r="AQ52">
            <v>3844.7697399999997</v>
          </cell>
          <cell r="AR52">
            <v>4267.2049099999995</v>
          </cell>
          <cell r="AS52">
            <v>2862.8317700000011</v>
          </cell>
          <cell r="AT52">
            <v>3658.3359199999991</v>
          </cell>
          <cell r="AU52">
            <v>3591.6743900000006</v>
          </cell>
          <cell r="AV52">
            <v>2949.8467800000012</v>
          </cell>
          <cell r="AW52">
            <v>5573.9762400000009</v>
          </cell>
          <cell r="AX52">
            <v>2282.7410599999998</v>
          </cell>
          <cell r="AY52">
            <v>5496.8917800000008</v>
          </cell>
          <cell r="AZ52">
            <v>689.22377687224866</v>
          </cell>
          <cell r="BA52">
            <v>3200.5319291999058</v>
          </cell>
          <cell r="BB52">
            <v>4715.6086323011386</v>
          </cell>
          <cell r="BC52">
            <v>3900.1326409102421</v>
          </cell>
          <cell r="BD52">
            <v>5021.3096305122763</v>
          </cell>
          <cell r="BE52">
            <v>4534.7109040479754</v>
          </cell>
          <cell r="BF52">
            <v>2832.9803958612115</v>
          </cell>
          <cell r="BG52">
            <v>3641.8899446223145</v>
          </cell>
          <cell r="BH52">
            <v>4498.973123730384</v>
          </cell>
          <cell r="BI52">
            <v>3186.166117991087</v>
          </cell>
          <cell r="BJ52">
            <v>3682.6533716451459</v>
          </cell>
          <cell r="BK52">
            <v>4042.073103000298</v>
          </cell>
          <cell r="BL52">
            <v>3537.6832268188768</v>
          </cell>
          <cell r="BM52">
            <v>4557.0542806010681</v>
          </cell>
          <cell r="BN52">
            <v>2224.999372464335</v>
          </cell>
          <cell r="BO52">
            <v>3589.9034220149465</v>
          </cell>
          <cell r="BP52">
            <v>6994.6897251424934</v>
          </cell>
          <cell r="BQ52">
            <v>3822.4385137284194</v>
          </cell>
          <cell r="BR52">
            <v>2992.9896530356286</v>
          </cell>
          <cell r="BS52">
            <v>5325.5346379957327</v>
          </cell>
          <cell r="BT52">
            <v>2071.5176863874935</v>
          </cell>
          <cell r="BU52">
            <v>6728.2999536591415</v>
          </cell>
          <cell r="BV52">
            <v>3897.9154168135606</v>
          </cell>
          <cell r="BW52">
            <v>3796.2931922698472</v>
          </cell>
          <cell r="BX52">
            <v>4461.5849952642247</v>
          </cell>
          <cell r="BY52">
            <v>4280.9974346408208</v>
          </cell>
          <cell r="BZ52">
            <v>6121.5336579970426</v>
          </cell>
          <cell r="CA52">
            <v>2347.0498900933098</v>
          </cell>
          <cell r="CB52">
            <v>4156.3161742657867</v>
          </cell>
          <cell r="CC52">
            <v>2977.470515045818</v>
          </cell>
          <cell r="CD52">
            <v>3809.6591933770546</v>
          </cell>
          <cell r="CE52">
            <v>3426.2940847699792</v>
          </cell>
          <cell r="CF52">
            <v>6150.6006154160104</v>
          </cell>
          <cell r="CG52">
            <v>5328.6698351298919</v>
          </cell>
          <cell r="CH52">
            <v>6046.9522902695371</v>
          </cell>
          <cell r="CI52">
            <v>8897.1295420157494</v>
          </cell>
          <cell r="CJ52">
            <v>4916.5783441524654</v>
          </cell>
          <cell r="CK52">
            <v>5144.0150239393515</v>
          </cell>
          <cell r="CL52">
            <v>3782.8295691077874</v>
          </cell>
          <cell r="CM52">
            <v>5892.8353497026374</v>
          </cell>
          <cell r="CN52">
            <v>5559.2312673407805</v>
          </cell>
          <cell r="CO52">
            <v>5734.8053148535901</v>
          </cell>
          <cell r="CP52">
            <v>5047.7089499157319</v>
          </cell>
          <cell r="CQ52">
            <v>6459.7774388328571</v>
          </cell>
          <cell r="CR52">
            <v>4645.0016800282301</v>
          </cell>
          <cell r="CS52">
            <v>4914.8017020036768</v>
          </cell>
          <cell r="CT52">
            <v>7729.4084222490346</v>
          </cell>
          <cell r="CU52">
            <v>7703.1898134557196</v>
          </cell>
          <cell r="CV52">
            <v>11609.970615808283</v>
          </cell>
          <cell r="CW52">
            <v>5933.67401778366</v>
          </cell>
          <cell r="CX52">
            <v>9278.7598196338695</v>
          </cell>
          <cell r="CY52">
            <v>3037.552944531848</v>
          </cell>
          <cell r="CZ52">
            <v>14728.040587854681</v>
          </cell>
          <cell r="DA52">
            <v>3119.866671106884</v>
          </cell>
          <cell r="DB52">
            <v>6224.6946911228042</v>
          </cell>
          <cell r="DC52">
            <v>10364.490901602607</v>
          </cell>
          <cell r="DD52">
            <v>5844.4814884723892</v>
          </cell>
          <cell r="DE52">
            <v>3500.7739599999995</v>
          </cell>
          <cell r="DF52">
            <v>4445.8240694075466</v>
          </cell>
          <cell r="DG52">
            <v>7669.537128302406</v>
          </cell>
          <cell r="DH52">
            <v>5677.9265582904618</v>
          </cell>
          <cell r="DI52">
            <v>6342.0512925188768</v>
          </cell>
          <cell r="DJ52">
            <v>6286.7781666707151</v>
          </cell>
          <cell r="DK52">
            <v>4816.674249468676</v>
          </cell>
          <cell r="DL52">
            <v>6331.4733521533817</v>
          </cell>
          <cell r="DM52">
            <v>6136.4728378154969</v>
          </cell>
          <cell r="DN52">
            <v>4635.3566067561842</v>
          </cell>
          <cell r="DO52">
            <v>2753.110020419324</v>
          </cell>
          <cell r="DP52">
            <v>2325.0666803097465</v>
          </cell>
          <cell r="DQ52">
            <v>7598.6784829089556</v>
          </cell>
          <cell r="DR52">
            <v>3563.2973093778746</v>
          </cell>
          <cell r="DS52">
            <v>5706.0231209260755</v>
          </cell>
          <cell r="DT52">
            <v>4699.2487648096758</v>
          </cell>
          <cell r="DU52">
            <v>1530.2746441923748</v>
          </cell>
          <cell r="DV52">
            <v>2783.7661119453301</v>
          </cell>
          <cell r="DW52">
            <v>2758.70983188427</v>
          </cell>
          <cell r="DX52">
            <v>5540.8169664804445</v>
          </cell>
          <cell r="DY52">
            <v>9797.1572899053408</v>
          </cell>
          <cell r="DZ52">
            <v>6808.0138923753102</v>
          </cell>
          <cell r="EA52">
            <v>3871.733864385606</v>
          </cell>
          <cell r="EB52">
            <v>10877.245522265477</v>
          </cell>
          <cell r="EC52">
            <v>8128.6881614990625</v>
          </cell>
          <cell r="ED52">
            <v>14192.641613473821</v>
          </cell>
          <cell r="EE52">
            <v>5600.1241329044879</v>
          </cell>
          <cell r="EF52">
            <v>10757.411684506807</v>
          </cell>
          <cell r="EG52">
            <v>3567.2967550647136</v>
          </cell>
          <cell r="EH52">
            <v>3188.5566421402636</v>
          </cell>
        </row>
        <row r="54">
          <cell r="P54">
            <v>1003.61198</v>
          </cell>
          <cell r="Q54">
            <v>0</v>
          </cell>
          <cell r="R54">
            <v>700.76884999999993</v>
          </cell>
          <cell r="S54">
            <v>819.27575000000002</v>
          </cell>
          <cell r="T54">
            <v>1365.5004799999999</v>
          </cell>
          <cell r="U54">
            <v>1476.9273699999999</v>
          </cell>
          <cell r="V54">
            <v>0</v>
          </cell>
          <cell r="W54">
            <v>318.11381</v>
          </cell>
          <cell r="X54">
            <v>356.47278</v>
          </cell>
          <cell r="Y54">
            <v>1613.04656</v>
          </cell>
          <cell r="Z54">
            <v>95.597139999999996</v>
          </cell>
          <cell r="AA54">
            <v>2266.9378199999996</v>
          </cell>
          <cell r="AB54">
            <v>300.48883000000001</v>
          </cell>
          <cell r="AC54">
            <v>309.28818000000001</v>
          </cell>
          <cell r="AD54">
            <v>0</v>
          </cell>
          <cell r="AE54">
            <v>1128.2793700000002</v>
          </cell>
          <cell r="AF54">
            <v>236.80179000000001</v>
          </cell>
          <cell r="AG54">
            <v>297.85586999999998</v>
          </cell>
          <cell r="AH54">
            <v>1154.6872699999999</v>
          </cell>
          <cell r="AI54">
            <v>152.37615</v>
          </cell>
          <cell r="AJ54">
            <v>574.91691999999989</v>
          </cell>
          <cell r="AK54">
            <v>257.82943</v>
          </cell>
          <cell r="AL54">
            <v>680.14413000000002</v>
          </cell>
          <cell r="AM54">
            <v>405.25267000000002</v>
          </cell>
          <cell r="AN54">
            <v>270.10953000000001</v>
          </cell>
          <cell r="AO54">
            <v>791.08390999999995</v>
          </cell>
          <cell r="AP54">
            <v>673.27134000000001</v>
          </cell>
          <cell r="AQ54">
            <v>1180.54664</v>
          </cell>
          <cell r="AR54">
            <v>1658.9378700000004</v>
          </cell>
          <cell r="AS54">
            <v>2013.6876724115548</v>
          </cell>
          <cell r="AT54">
            <v>1037.09708</v>
          </cell>
          <cell r="AU54">
            <v>2122.5940100000003</v>
          </cell>
          <cell r="AV54">
            <v>1973.9954100000002</v>
          </cell>
          <cell r="AW54">
            <v>1112.1914800000002</v>
          </cell>
          <cell r="AX54">
            <v>656.85943999999995</v>
          </cell>
          <cell r="AY54">
            <v>3008.7320600000003</v>
          </cell>
          <cell r="AZ54">
            <v>568.42976999999996</v>
          </cell>
          <cell r="BA54">
            <v>1227.3633116862029</v>
          </cell>
          <cell r="BB54">
            <v>275.69675999999998</v>
          </cell>
          <cell r="BC54">
            <v>1412.6752799999999</v>
          </cell>
          <cell r="BD54">
            <v>1395.8018699999998</v>
          </cell>
          <cell r="BE54">
            <v>2440.51593</v>
          </cell>
          <cell r="BF54">
            <v>2933.1455899999996</v>
          </cell>
          <cell r="BG54">
            <v>1122.9051399999998</v>
          </cell>
          <cell r="BH54">
            <v>2421.5920999999989</v>
          </cell>
          <cell r="BI54">
            <v>1037.2870800000001</v>
          </cell>
          <cell r="BJ54">
            <v>33.853110000000001</v>
          </cell>
          <cell r="BK54">
            <v>1150.4278000000002</v>
          </cell>
          <cell r="BL54">
            <v>298.22206</v>
          </cell>
          <cell r="BM54">
            <v>724.83166830221251</v>
          </cell>
          <cell r="BN54">
            <v>1293.07719</v>
          </cell>
          <cell r="BO54">
            <v>1948.9350542852869</v>
          </cell>
          <cell r="BP54">
            <v>2671.637283675132</v>
          </cell>
          <cell r="BQ54">
            <v>6836.3611064538527</v>
          </cell>
          <cell r="BR54">
            <v>261.7513889361702</v>
          </cell>
          <cell r="BS54">
            <v>158.46892985401459</v>
          </cell>
          <cell r="BT54">
            <v>1099.1939083036721</v>
          </cell>
          <cell r="BU54">
            <v>688.24755202994515</v>
          </cell>
          <cell r="BV54">
            <v>835.68605999999988</v>
          </cell>
          <cell r="BW54">
            <v>1716.8389999999999</v>
          </cell>
          <cell r="BX54">
            <v>958.16800000000001</v>
          </cell>
          <cell r="BY54">
            <v>576.43891276867032</v>
          </cell>
          <cell r="BZ54">
            <v>670.99155999999994</v>
          </cell>
          <cell r="CA54">
            <v>234.93471096057999</v>
          </cell>
          <cell r="CB54">
            <v>620.58668999999998</v>
          </cell>
          <cell r="CC54">
            <v>3736.5935342828461</v>
          </cell>
          <cell r="CD54">
            <v>490.64851483162738</v>
          </cell>
          <cell r="CE54">
            <v>78.417829464941946</v>
          </cell>
          <cell r="CF54">
            <v>3004.9812366285464</v>
          </cell>
          <cell r="CG54">
            <v>7579.6121612699308</v>
          </cell>
          <cell r="CH54">
            <v>5704.3096304821966</v>
          </cell>
          <cell r="CI54">
            <v>2373.720348670885</v>
          </cell>
          <cell r="CJ54">
            <v>1734.6599099999999</v>
          </cell>
          <cell r="CK54">
            <v>2857.9266199999997</v>
          </cell>
          <cell r="CL54">
            <v>202.83862662231749</v>
          </cell>
          <cell r="CM54">
            <v>46.676000000000002</v>
          </cell>
          <cell r="CN54">
            <v>258.83514547008156</v>
          </cell>
          <cell r="CO54">
            <v>1936.3451416901407</v>
          </cell>
          <cell r="CP54">
            <v>14.912785408805032</v>
          </cell>
          <cell r="CQ54">
            <v>0</v>
          </cell>
          <cell r="CR54">
            <v>661.84376518786723</v>
          </cell>
          <cell r="CS54">
            <v>1233.8248104423485</v>
          </cell>
          <cell r="CT54">
            <v>137.96164597979961</v>
          </cell>
          <cell r="CU54">
            <v>18.870378973105137</v>
          </cell>
          <cell r="CV54">
            <v>0</v>
          </cell>
          <cell r="CW54">
            <v>85.68</v>
          </cell>
          <cell r="CX54">
            <v>0</v>
          </cell>
          <cell r="CY54">
            <v>375.00410498918677</v>
          </cell>
          <cell r="CZ54">
            <v>213.33815237651757</v>
          </cell>
          <cell r="DA54">
            <v>1152.7321499999998</v>
          </cell>
          <cell r="DB54">
            <v>0</v>
          </cell>
          <cell r="DC54">
            <v>369.28871000000004</v>
          </cell>
          <cell r="DD54">
            <v>1069.21073</v>
          </cell>
          <cell r="DE54">
            <v>24.738099999999999</v>
          </cell>
          <cell r="DF54">
            <v>1011.20592</v>
          </cell>
          <cell r="DG54">
            <v>0</v>
          </cell>
          <cell r="DH54">
            <v>61.124013528748591</v>
          </cell>
          <cell r="DI54">
            <v>1152.0737300000001</v>
          </cell>
          <cell r="DJ54">
            <v>320.43614067561322</v>
          </cell>
          <cell r="DK54">
            <v>430.78632784308974</v>
          </cell>
          <cell r="DL54">
            <v>208.95800745561473</v>
          </cell>
          <cell r="DM54">
            <v>938.37475831460756</v>
          </cell>
          <cell r="DN54">
            <v>1331.7315198499364</v>
          </cell>
          <cell r="DO54">
            <v>658.90392135127945</v>
          </cell>
          <cell r="DP54">
            <v>411.91435999999999</v>
          </cell>
          <cell r="DQ54">
            <v>1681.9028523529414</v>
          </cell>
          <cell r="DR54">
            <v>2695.9785399999996</v>
          </cell>
          <cell r="DS54">
            <v>192.33024</v>
          </cell>
          <cell r="DT54">
            <v>0</v>
          </cell>
          <cell r="DU54">
            <v>1438.2281</v>
          </cell>
          <cell r="DV54">
            <v>118.38484129763604</v>
          </cell>
          <cell r="DW54">
            <v>123.97379948006083</v>
          </cell>
          <cell r="DX54">
            <v>1037.4466357308584</v>
          </cell>
          <cell r="DY54">
            <v>298.22386081122528</v>
          </cell>
          <cell r="DZ54">
            <v>1550.2776422064637</v>
          </cell>
          <cell r="EA54">
            <v>0</v>
          </cell>
          <cell r="EB54">
            <v>130.53993</v>
          </cell>
          <cell r="EC54">
            <v>0</v>
          </cell>
          <cell r="ED54">
            <v>1970.7613000000001</v>
          </cell>
          <cell r="EE54">
            <v>0</v>
          </cell>
          <cell r="EF54">
            <v>544.6161800000001</v>
          </cell>
          <cell r="EG54">
            <v>147.14295000000001</v>
          </cell>
          <cell r="EH54">
            <v>157.07401000000002</v>
          </cell>
        </row>
        <row r="55">
          <cell r="P55">
            <v>1322.9924099999998</v>
          </cell>
          <cell r="Q55">
            <v>329.75137000000001</v>
          </cell>
          <cell r="R55">
            <v>794.07471999999996</v>
          </cell>
          <cell r="S55">
            <v>163.41569000000001</v>
          </cell>
          <cell r="T55">
            <v>458.75441000000001</v>
          </cell>
          <cell r="U55">
            <v>933.87913000000003</v>
          </cell>
          <cell r="V55">
            <v>649.9453400000001</v>
          </cell>
          <cell r="W55">
            <v>77.932829999999996</v>
          </cell>
          <cell r="X55">
            <v>163.37002000000001</v>
          </cell>
          <cell r="Y55">
            <v>649.41458</v>
          </cell>
          <cell r="Z55">
            <v>263.12963999999999</v>
          </cell>
          <cell r="AA55">
            <v>423.38890000000004</v>
          </cell>
          <cell r="AB55">
            <v>1431.39328</v>
          </cell>
          <cell r="AC55">
            <v>835.53650000000005</v>
          </cell>
          <cell r="AD55">
            <v>650.38283999999999</v>
          </cell>
          <cell r="AE55">
            <v>1675.1714599999998</v>
          </cell>
          <cell r="AF55">
            <v>2194.5114499999995</v>
          </cell>
          <cell r="AG55">
            <v>1526.0785999999998</v>
          </cell>
          <cell r="AH55">
            <v>1765.66715</v>
          </cell>
          <cell r="AI55">
            <v>1314.2089800000001</v>
          </cell>
          <cell r="AJ55">
            <v>2562.0521899999999</v>
          </cell>
          <cell r="AK55">
            <v>2088.1038100000001</v>
          </cell>
          <cell r="AL55">
            <v>2135.8417300000001</v>
          </cell>
          <cell r="AM55">
            <v>1458.0838299999998</v>
          </cell>
          <cell r="AN55">
            <v>782.08367999999996</v>
          </cell>
          <cell r="AO55">
            <v>2816.8003000000003</v>
          </cell>
          <cell r="AP55">
            <v>1613.1849500000003</v>
          </cell>
          <cell r="AQ55">
            <v>1022.9255300000001</v>
          </cell>
          <cell r="AR55">
            <v>2621.6013200000002</v>
          </cell>
          <cell r="AS55">
            <v>2601.08826</v>
          </cell>
          <cell r="AT55">
            <v>1886.3870399999998</v>
          </cell>
          <cell r="AU55">
            <v>2026.8846899999999</v>
          </cell>
          <cell r="AV55">
            <v>2900.9989899999996</v>
          </cell>
          <cell r="AW55">
            <v>3737.9519200000004</v>
          </cell>
          <cell r="AX55">
            <v>1759.6113499999999</v>
          </cell>
          <cell r="AY55">
            <v>6708.7176599999993</v>
          </cell>
          <cell r="AZ55">
            <v>2429.5456480498101</v>
          </cell>
          <cell r="BA55">
            <v>1431.3727033196501</v>
          </cell>
          <cell r="BB55">
            <v>796.58957999999984</v>
          </cell>
          <cell r="BC55">
            <v>1391.9139299999997</v>
          </cell>
          <cell r="BD55">
            <v>1329.5704887560607</v>
          </cell>
          <cell r="BE55">
            <v>1013.607475972101</v>
          </cell>
          <cell r="BF55">
            <v>914.68383000000028</v>
          </cell>
          <cell r="BG55">
            <v>1240.5598131492097</v>
          </cell>
          <cell r="BH55">
            <v>1234.38247</v>
          </cell>
          <cell r="BI55">
            <v>980.28936999999985</v>
          </cell>
          <cell r="BJ55">
            <v>1014.9310855555557</v>
          </cell>
          <cell r="BK55">
            <v>946.34374000000025</v>
          </cell>
          <cell r="BL55">
            <v>8478.3755599999986</v>
          </cell>
          <cell r="BM55">
            <v>599.58895000000007</v>
          </cell>
          <cell r="BN55">
            <v>979.42252943767858</v>
          </cell>
          <cell r="BO55">
            <v>1287.2524579252711</v>
          </cell>
          <cell r="BP55">
            <v>2049.8171533870941</v>
          </cell>
          <cell r="BQ55">
            <v>2261.0280225828487</v>
          </cell>
          <cell r="BR55">
            <v>188.66562982153482</v>
          </cell>
          <cell r="BS55">
            <v>1066.1174487179399</v>
          </cell>
          <cell r="BT55">
            <v>674.2924492753624</v>
          </cell>
          <cell r="BU55">
            <v>531.20181364203313</v>
          </cell>
          <cell r="BV55">
            <v>1468.2259842916067</v>
          </cell>
          <cell r="BW55">
            <v>1659.5455556529887</v>
          </cell>
          <cell r="BX55">
            <v>1033.5218106942098</v>
          </cell>
          <cell r="BY55">
            <v>1053.2574920151999</v>
          </cell>
          <cell r="BZ55">
            <v>1439.5462311463996</v>
          </cell>
          <cell r="CA55">
            <v>730.32470408501661</v>
          </cell>
          <cell r="CB55">
            <v>1290.0111461819572</v>
          </cell>
          <cell r="CC55">
            <v>586.66457863114613</v>
          </cell>
          <cell r="CD55">
            <v>1126.2331493875561</v>
          </cell>
          <cell r="CE55">
            <v>831.92335446905508</v>
          </cell>
          <cell r="CF55">
            <v>1187.7686796178953</v>
          </cell>
          <cell r="CG55">
            <v>1658.0180907831066</v>
          </cell>
          <cell r="CH55">
            <v>1635.0709983565985</v>
          </cell>
          <cell r="CI55">
            <v>1829.6694647901809</v>
          </cell>
          <cell r="CJ55">
            <v>1743.7427992008058</v>
          </cell>
          <cell r="CK55">
            <v>1874.7842186272671</v>
          </cell>
          <cell r="CL55">
            <v>673.24321103944635</v>
          </cell>
          <cell r="CM55">
            <v>443.28767320522036</v>
          </cell>
          <cell r="CN55">
            <v>1632.262040881772</v>
          </cell>
          <cell r="CO55">
            <v>739.05959128562642</v>
          </cell>
          <cell r="CP55">
            <v>605.11219571249057</v>
          </cell>
          <cell r="CQ55">
            <v>1437.4044878117463</v>
          </cell>
          <cell r="CR55">
            <v>1488.8792290347733</v>
          </cell>
          <cell r="CS55">
            <v>2341.2222292569713</v>
          </cell>
          <cell r="CT55">
            <v>836.46894397367885</v>
          </cell>
          <cell r="CU55">
            <v>1261.5910914340961</v>
          </cell>
          <cell r="CV55">
            <v>522.7513237880903</v>
          </cell>
          <cell r="CW55">
            <v>274.45059279999998</v>
          </cell>
          <cell r="CX55">
            <v>1415.2900735817573</v>
          </cell>
          <cell r="CY55">
            <v>338.66991321981419</v>
          </cell>
          <cell r="CZ55">
            <v>784.17821658655919</v>
          </cell>
          <cell r="DA55">
            <v>583.90507138593512</v>
          </cell>
          <cell r="DB55">
            <v>393.38089833600736</v>
          </cell>
          <cell r="DC55">
            <v>533.79572295211324</v>
          </cell>
          <cell r="DD55">
            <v>1245.5939699999999</v>
          </cell>
          <cell r="DE55">
            <v>226.01382999999998</v>
          </cell>
          <cell r="DF55">
            <v>230.10180343304188</v>
          </cell>
          <cell r="DG55">
            <v>619.18955999999991</v>
          </cell>
          <cell r="DH55">
            <v>871.44383052281592</v>
          </cell>
          <cell r="DI55">
            <v>1173.7974097484857</v>
          </cell>
          <cell r="DJ55">
            <v>1484.1157225315876</v>
          </cell>
          <cell r="DK55">
            <v>659.3898419946612</v>
          </cell>
          <cell r="DL55">
            <v>1072.3385665429234</v>
          </cell>
          <cell r="DM55">
            <v>1113.3925519728132</v>
          </cell>
          <cell r="DN55">
            <v>741.33063160990719</v>
          </cell>
          <cell r="DO55">
            <v>409.31333000000001</v>
          </cell>
          <cell r="DP55">
            <v>396.74907025925052</v>
          </cell>
          <cell r="DQ55">
            <v>121.15617999999998</v>
          </cell>
          <cell r="DR55">
            <v>110.82989814875263</v>
          </cell>
          <cell r="DS55">
            <v>561.84574999999995</v>
          </cell>
          <cell r="DT55">
            <v>262.61635548178884</v>
          </cell>
          <cell r="DU55">
            <v>242.5111</v>
          </cell>
          <cell r="DV55">
            <v>1012.7019674587661</v>
          </cell>
          <cell r="DW55">
            <v>2153.1915734615632</v>
          </cell>
          <cell r="DX55">
            <v>289.3171674149977</v>
          </cell>
          <cell r="DY55">
            <v>865.22347859713761</v>
          </cell>
          <cell r="DZ55">
            <v>1603.5995603714939</v>
          </cell>
          <cell r="EA55">
            <v>298.22520297802708</v>
          </cell>
          <cell r="EB55">
            <v>277.49332000000004</v>
          </cell>
          <cell r="EC55">
            <v>2012.5090422988503</v>
          </cell>
          <cell r="ED55">
            <v>232.42265999999995</v>
          </cell>
          <cell r="EE55">
            <v>595.82640534606207</v>
          </cell>
          <cell r="EF55">
            <v>156.99527999999998</v>
          </cell>
          <cell r="EG55">
            <v>303.04237000000001</v>
          </cell>
          <cell r="EH55">
            <v>433.76649000000003</v>
          </cell>
        </row>
        <row r="56">
          <cell r="P56">
            <v>8903.2045200000011</v>
          </cell>
          <cell r="Q56">
            <v>5380.6824500000002</v>
          </cell>
          <cell r="R56">
            <v>6313.5386600000002</v>
          </cell>
          <cell r="S56">
            <v>5854.2617300000002</v>
          </cell>
          <cell r="T56">
            <v>6033.3367400000006</v>
          </cell>
          <cell r="U56">
            <v>14379.089569999998</v>
          </cell>
          <cell r="V56">
            <v>9548.1363600000004</v>
          </cell>
          <cell r="W56">
            <v>10818.388510000001</v>
          </cell>
          <cell r="X56">
            <v>9229.873349999998</v>
          </cell>
          <cell r="Y56">
            <v>17352.60944</v>
          </cell>
          <cell r="Z56">
            <v>3948.3201399999998</v>
          </cell>
          <cell r="AA56">
            <v>9674.7341899999992</v>
          </cell>
          <cell r="AB56">
            <v>4275.8240100000003</v>
          </cell>
          <cell r="AC56">
            <v>14093.27591</v>
          </cell>
          <cell r="AD56">
            <v>8456.5932400000002</v>
          </cell>
          <cell r="AE56">
            <v>8554.1348099999996</v>
          </cell>
          <cell r="AF56">
            <v>8832.8123299999988</v>
          </cell>
          <cell r="AG56">
            <v>12324.596509999999</v>
          </cell>
          <cell r="AH56">
            <v>11065.694400000002</v>
          </cell>
          <cell r="AI56">
            <v>10887.78521</v>
          </cell>
          <cell r="AJ56">
            <v>8226.1800800000001</v>
          </cell>
          <cell r="AK56">
            <v>8955.6481499999991</v>
          </cell>
          <cell r="AL56">
            <v>6585.9956200000006</v>
          </cell>
          <cell r="AM56">
            <v>13672.272420000003</v>
          </cell>
          <cell r="AN56">
            <v>14795.28873</v>
          </cell>
          <cell r="AO56">
            <v>4003.6274199999998</v>
          </cell>
          <cell r="AP56">
            <v>4366.1678599999996</v>
          </cell>
          <cell r="AQ56">
            <v>9560.8111499999995</v>
          </cell>
          <cell r="AR56">
            <v>6384.0007599999999</v>
          </cell>
          <cell r="AS56">
            <v>8424.7357997842155</v>
          </cell>
          <cell r="AT56">
            <v>2853.84998</v>
          </cell>
          <cell r="AU56">
            <v>7593.8371100000004</v>
          </cell>
          <cell r="AV56">
            <v>5868.3666631999995</v>
          </cell>
          <cell r="AW56">
            <v>8186.5288699999992</v>
          </cell>
          <cell r="AX56">
            <v>3951.0081170705798</v>
          </cell>
          <cell r="AY56">
            <v>7878.1944499999991</v>
          </cell>
          <cell r="AZ56">
            <v>6852.7470955851259</v>
          </cell>
          <cell r="BA56">
            <v>4155.0211635118994</v>
          </cell>
          <cell r="BB56">
            <v>11452.71683637436</v>
          </cell>
          <cell r="BC56">
            <v>10216.09168663223</v>
          </cell>
          <cell r="BD56">
            <v>8203.2317610701739</v>
          </cell>
          <cell r="BE56">
            <v>22501.978230170691</v>
          </cell>
          <cell r="BF56">
            <v>11038.212125083459</v>
          </cell>
          <cell r="BG56">
            <v>7082.246902582875</v>
          </cell>
          <cell r="BH56">
            <v>13347.722723999086</v>
          </cell>
          <cell r="BI56">
            <v>5960.8769939120302</v>
          </cell>
          <cell r="BJ56">
            <v>4172.5283159219871</v>
          </cell>
          <cell r="BK56">
            <v>12376.287392195358</v>
          </cell>
          <cell r="BL56">
            <v>2544.1196117151217</v>
          </cell>
          <cell r="BM56">
            <v>4221.1182046621316</v>
          </cell>
          <cell r="BN56">
            <v>6775.3392902051901</v>
          </cell>
          <cell r="BO56">
            <v>8305.912201523417</v>
          </cell>
          <cell r="BP56">
            <v>5234.9013786905189</v>
          </cell>
          <cell r="BQ56">
            <v>9666.7897249246053</v>
          </cell>
          <cell r="BR56">
            <v>8306.3084340233545</v>
          </cell>
          <cell r="BS56">
            <v>6561.1570048281374</v>
          </cell>
          <cell r="BT56">
            <v>6093.5914201029136</v>
          </cell>
          <cell r="BU56">
            <v>7748.8487994680563</v>
          </cell>
          <cell r="BV56">
            <v>9151.6940491523219</v>
          </cell>
          <cell r="BW56">
            <v>11406.054717270743</v>
          </cell>
          <cell r="BX56">
            <v>2216.6828410146563</v>
          </cell>
          <cell r="BY56">
            <v>4666.914811611894</v>
          </cell>
          <cell r="BZ56">
            <v>6570.2579516510405</v>
          </cell>
          <cell r="CA56">
            <v>12166.21156231496</v>
          </cell>
          <cell r="CB56">
            <v>4528.4562767981406</v>
          </cell>
          <cell r="CC56">
            <v>9676.6256233224303</v>
          </cell>
          <cell r="CD56">
            <v>7044.3107676416384</v>
          </cell>
          <cell r="CE56">
            <v>4768.0264235572204</v>
          </cell>
          <cell r="CF56">
            <v>7506.5669044062306</v>
          </cell>
          <cell r="CG56">
            <v>6773.130213757895</v>
          </cell>
          <cell r="CH56">
            <v>4644.1506877036818</v>
          </cell>
          <cell r="CI56">
            <v>5968.6971534834511</v>
          </cell>
          <cell r="CJ56">
            <v>28712.880394353462</v>
          </cell>
          <cell r="CK56">
            <v>6626.1206286004408</v>
          </cell>
          <cell r="CL56">
            <v>3756.8792324162732</v>
          </cell>
          <cell r="CM56">
            <v>6094.5185297823709</v>
          </cell>
          <cell r="CN56">
            <v>6955.3059068804532</v>
          </cell>
          <cell r="CO56">
            <v>26565.295367167058</v>
          </cell>
          <cell r="CP56">
            <v>6660.3615989130521</v>
          </cell>
          <cell r="CQ56">
            <v>7029.3233537250517</v>
          </cell>
          <cell r="CR56">
            <v>10417.896684091524</v>
          </cell>
          <cell r="CS56">
            <v>6415.8264526732855</v>
          </cell>
          <cell r="CT56">
            <v>10126.362228667269</v>
          </cell>
          <cell r="CU56">
            <v>15071.47760546005</v>
          </cell>
          <cell r="CV56">
            <v>3126.3629288446982</v>
          </cell>
          <cell r="CW56">
            <v>7156.361880558854</v>
          </cell>
          <cell r="CX56">
            <v>5708.1594011972929</v>
          </cell>
          <cell r="CY56">
            <v>9391.5553151622407</v>
          </cell>
          <cell r="CZ56">
            <v>13200.945184910948</v>
          </cell>
          <cell r="DA56">
            <v>9334.3424617503897</v>
          </cell>
          <cell r="DB56">
            <v>28980.602633932518</v>
          </cell>
          <cell r="DC56">
            <v>3865.6581801200136</v>
          </cell>
          <cell r="DD56">
            <v>8994.2881235739314</v>
          </cell>
          <cell r="DE56">
            <v>7326.3392100000001</v>
          </cell>
          <cell r="DF56">
            <v>6822.7542684123327</v>
          </cell>
          <cell r="DG56">
            <v>11141.114476956776</v>
          </cell>
          <cell r="DH56">
            <v>5901.9782447999951</v>
          </cell>
          <cell r="DI56">
            <v>7832.6571725133781</v>
          </cell>
          <cell r="DJ56">
            <v>6454.960423970695</v>
          </cell>
          <cell r="DK56">
            <v>4683.6933473518029</v>
          </cell>
          <cell r="DL56">
            <v>7683.2846116578385</v>
          </cell>
          <cell r="DM56">
            <v>61962.981757324706</v>
          </cell>
          <cell r="DN56">
            <v>23483.979162090254</v>
          </cell>
          <cell r="DO56">
            <v>12619.417396827912</v>
          </cell>
          <cell r="DP56">
            <v>6356.1857362458832</v>
          </cell>
          <cell r="DQ56">
            <v>8134.5603973087764</v>
          </cell>
          <cell r="DR56">
            <v>9885.6723692848409</v>
          </cell>
          <cell r="DS56">
            <v>13357.197926159022</v>
          </cell>
          <cell r="DT56">
            <v>10144.983190975801</v>
          </cell>
          <cell r="DU56">
            <v>18799.292958640399</v>
          </cell>
          <cell r="DV56">
            <v>13353.050152672891</v>
          </cell>
          <cell r="DW56">
            <v>15229.778958182646</v>
          </cell>
          <cell r="DX56">
            <v>21770.086444655695</v>
          </cell>
          <cell r="DY56">
            <v>35803.842702086768</v>
          </cell>
          <cell r="DZ56">
            <v>15646.144124842653</v>
          </cell>
          <cell r="EA56">
            <v>21844.617290551156</v>
          </cell>
          <cell r="EB56">
            <v>23405.465052809239</v>
          </cell>
          <cell r="EC56">
            <v>31114.304228526631</v>
          </cell>
          <cell r="ED56">
            <v>25928.394512003644</v>
          </cell>
          <cell r="EE56">
            <v>23043.11384172635</v>
          </cell>
          <cell r="EF56">
            <v>15879.874899319149</v>
          </cell>
          <cell r="EG56">
            <v>19238.982101191654</v>
          </cell>
          <cell r="EH56">
            <v>19744.965093509247</v>
          </cell>
        </row>
        <row r="80">
          <cell r="P80">
            <v>8128.2900100000006</v>
          </cell>
          <cell r="Q80">
            <v>6942.0120999999999</v>
          </cell>
          <cell r="R80">
            <v>9132.7968400000009</v>
          </cell>
          <cell r="S80">
            <v>7621.8430900000003</v>
          </cell>
          <cell r="T80">
            <v>9302.0277500000011</v>
          </cell>
          <cell r="U80">
            <v>10042.184272</v>
          </cell>
          <cell r="V80">
            <v>9210.7702900000004</v>
          </cell>
          <cell r="W80">
            <v>10484.170249999999</v>
          </cell>
          <cell r="X80">
            <v>12102.26785</v>
          </cell>
          <cell r="Y80">
            <v>9251.6509800000022</v>
          </cell>
          <cell r="Z80">
            <v>8851.0383799999981</v>
          </cell>
          <cell r="AA80">
            <v>9091.6702299999997</v>
          </cell>
          <cell r="AB80">
            <v>7499.5012699999997</v>
          </cell>
          <cell r="AC80">
            <v>9089.1164900000003</v>
          </cell>
          <cell r="AD80">
            <v>9766.3292900000015</v>
          </cell>
          <cell r="AE80">
            <v>12659.489370000001</v>
          </cell>
          <cell r="AF80">
            <v>10979.18103</v>
          </cell>
          <cell r="AG80">
            <v>12772.304199999999</v>
          </cell>
          <cell r="AH80">
            <v>13428.420420000002</v>
          </cell>
          <cell r="AI80">
            <v>12711.325139999999</v>
          </cell>
          <cell r="AJ80">
            <v>14168.9969118725</v>
          </cell>
          <cell r="AK80">
            <v>10510.562181111112</v>
          </cell>
          <cell r="AL80">
            <v>11146.055244190855</v>
          </cell>
          <cell r="AM80">
            <v>12151.230210330617</v>
          </cell>
          <cell r="AN80">
            <v>10186.13984</v>
          </cell>
          <cell r="AO80">
            <v>13490.00455</v>
          </cell>
          <cell r="AP80">
            <v>11933.159619999999</v>
          </cell>
          <cell r="AQ80">
            <v>10157.974821</v>
          </cell>
          <cell r="AR80">
            <v>10877.742549452414</v>
          </cell>
          <cell r="AS80">
            <v>11943.576407273078</v>
          </cell>
          <cell r="AT80">
            <v>11099.582752395994</v>
          </cell>
          <cell r="AU80">
            <v>14470.944591231393</v>
          </cell>
          <cell r="AV80">
            <v>13546.813024268242</v>
          </cell>
          <cell r="AW80">
            <v>10996.370512430827</v>
          </cell>
          <cell r="AX80">
            <v>12929.491490352839</v>
          </cell>
          <cell r="AY80">
            <v>15764.480655681011</v>
          </cell>
          <cell r="AZ80">
            <v>10497.314508219371</v>
          </cell>
          <cell r="BA80">
            <v>10729.157433813156</v>
          </cell>
          <cell r="BB80">
            <v>17857.792288877987</v>
          </cell>
          <cell r="BC80">
            <v>12203.105006418729</v>
          </cell>
          <cell r="BD80">
            <v>20041.510105451682</v>
          </cell>
          <cell r="BE80">
            <v>16536.737198796603</v>
          </cell>
          <cell r="BF80">
            <v>13558.683902484474</v>
          </cell>
          <cell r="BG80">
            <v>17338.534502733262</v>
          </cell>
          <cell r="BH80">
            <v>15725.160907256279</v>
          </cell>
          <cell r="BI80">
            <v>13211.514513745842</v>
          </cell>
          <cell r="BJ80">
            <v>12829.980881002446</v>
          </cell>
          <cell r="BK80">
            <v>14868.30944969866</v>
          </cell>
          <cell r="BL80">
            <v>15237.682889630667</v>
          </cell>
          <cell r="BM80">
            <v>13591.110227657002</v>
          </cell>
          <cell r="BN80">
            <v>14487.364587390242</v>
          </cell>
          <cell r="BO80">
            <v>10491.540468361811</v>
          </cell>
          <cell r="BP80">
            <v>17150.627589329022</v>
          </cell>
          <cell r="BQ80">
            <v>13615.056628100254</v>
          </cell>
          <cell r="BR80">
            <v>14645.588592434469</v>
          </cell>
          <cell r="BS80">
            <v>16229.474323790117</v>
          </cell>
          <cell r="BT80">
            <v>14189.966852948117</v>
          </cell>
          <cell r="BU80">
            <v>16971.561173274225</v>
          </cell>
          <cell r="BV80">
            <v>13445.482082495688</v>
          </cell>
          <cell r="BW80">
            <v>19532.176139553478</v>
          </cell>
          <cell r="BX80">
            <v>13470.890974605572</v>
          </cell>
          <cell r="BY80">
            <v>11157.76896986368</v>
          </cell>
          <cell r="BZ80">
            <v>10005.150040030825</v>
          </cell>
          <cell r="CA80">
            <v>15931.121770582113</v>
          </cell>
          <cell r="CB80">
            <v>8236.221968396494</v>
          </cell>
          <cell r="CC80">
            <v>11372.499830166602</v>
          </cell>
          <cell r="CD80">
            <v>8314.5544825956786</v>
          </cell>
          <cell r="CE80">
            <v>9119.9891123902726</v>
          </cell>
          <cell r="CF80">
            <v>8721.8194817099829</v>
          </cell>
          <cell r="CG80">
            <v>8636.7509700725459</v>
          </cell>
          <cell r="CH80">
            <v>7514.8131419496585</v>
          </cell>
          <cell r="CI80">
            <v>12329.419251823781</v>
          </cell>
          <cell r="CJ80">
            <v>7553.9957180326719</v>
          </cell>
          <cell r="CK80">
            <v>12604.194065502081</v>
          </cell>
          <cell r="CL80">
            <v>9558.0440690014766</v>
          </cell>
          <cell r="CM80">
            <v>9572.5809406709959</v>
          </cell>
          <cell r="CN80">
            <v>8944.6340236078686</v>
          </cell>
          <cell r="CO80">
            <v>10620.298160225208</v>
          </cell>
          <cell r="CP80">
            <v>11055.508917493222</v>
          </cell>
          <cell r="CQ80">
            <v>12480.817212021668</v>
          </cell>
          <cell r="CR80">
            <v>12433.868573591546</v>
          </cell>
          <cell r="CS80">
            <v>10895.256290989935</v>
          </cell>
          <cell r="CT80">
            <v>20071.843221373347</v>
          </cell>
          <cell r="CU80">
            <v>16814.66583294468</v>
          </cell>
          <cell r="CV80">
            <v>9305.6441505460243</v>
          </cell>
          <cell r="CW80">
            <v>9451.3042147669676</v>
          </cell>
          <cell r="CX80">
            <v>14781.621443572742</v>
          </cell>
          <cell r="CY80">
            <v>20606.756238275779</v>
          </cell>
          <cell r="CZ80">
            <v>22063.522399962461</v>
          </cell>
          <cell r="DA80">
            <v>17847.572411044912</v>
          </cell>
          <cell r="DB80">
            <v>23060.808626825579</v>
          </cell>
          <cell r="DC80">
            <v>18664.678511779221</v>
          </cell>
          <cell r="DD80">
            <v>19919.876561896006</v>
          </cell>
          <cell r="DE80">
            <v>19546.185700206599</v>
          </cell>
          <cell r="DF80">
            <v>21944.97153626378</v>
          </cell>
          <cell r="DG80">
            <v>24383.52940266045</v>
          </cell>
          <cell r="DH80">
            <v>24761.012521053381</v>
          </cell>
          <cell r="DI80">
            <v>22296.164669906633</v>
          </cell>
          <cell r="DJ80">
            <v>27513.101059588029</v>
          </cell>
          <cell r="DK80">
            <v>19352.112166138206</v>
          </cell>
          <cell r="DL80">
            <v>21892.455788188323</v>
          </cell>
          <cell r="DM80">
            <v>28581.359521079761</v>
          </cell>
          <cell r="DN80">
            <v>19803.411388901593</v>
          </cell>
          <cell r="DO80">
            <v>24179.501563330297</v>
          </cell>
          <cell r="DP80">
            <v>24728.496098512056</v>
          </cell>
          <cell r="DQ80">
            <v>24404.505217068712</v>
          </cell>
          <cell r="DR80">
            <v>27002.203235591325</v>
          </cell>
          <cell r="DS80">
            <v>28216.845753663787</v>
          </cell>
          <cell r="DT80">
            <v>23799.764220881334</v>
          </cell>
          <cell r="DU80">
            <v>21070.005938488372</v>
          </cell>
          <cell r="DV80">
            <v>22931.024492790428</v>
          </cell>
          <cell r="DW80">
            <v>23250.610140572615</v>
          </cell>
          <cell r="DX80">
            <v>24777.775032974703</v>
          </cell>
          <cell r="DY80">
            <v>20665.717698972716</v>
          </cell>
          <cell r="DZ80">
            <v>27027.349612809208</v>
          </cell>
          <cell r="EA80">
            <v>30078.680290554192</v>
          </cell>
          <cell r="EB80">
            <v>27492.281100795961</v>
          </cell>
          <cell r="EC80">
            <v>26930.275361691231</v>
          </cell>
          <cell r="ED80">
            <v>27345.459392528137</v>
          </cell>
          <cell r="EE80">
            <v>33589.971809787603</v>
          </cell>
          <cell r="EF80">
            <v>27556.21981364621</v>
          </cell>
          <cell r="EG80">
            <v>23302.034611753828</v>
          </cell>
          <cell r="EH80">
            <v>27462.747575974121</v>
          </cell>
        </row>
        <row r="105">
          <cell r="P105">
            <v>565.84893999999997</v>
          </cell>
          <cell r="Q105">
            <v>1705.4291800000001</v>
          </cell>
          <cell r="R105">
            <v>2840.0790500000003</v>
          </cell>
          <cell r="S105">
            <v>1277.62997</v>
          </cell>
          <cell r="T105">
            <v>790.12332000000004</v>
          </cell>
          <cell r="U105">
            <v>557.16396999999995</v>
          </cell>
          <cell r="V105">
            <v>439.50304999999997</v>
          </cell>
          <cell r="W105">
            <v>628.26299000000006</v>
          </cell>
          <cell r="X105">
            <v>4997.16464</v>
          </cell>
          <cell r="Y105">
            <v>460.86302999999998</v>
          </cell>
          <cell r="Z105">
            <v>1043.2886100000001</v>
          </cell>
          <cell r="AA105">
            <v>977.55399</v>
          </cell>
          <cell r="AB105">
            <v>551.56621999999993</v>
          </cell>
          <cell r="AC105">
            <v>1107.0927399999998</v>
          </cell>
          <cell r="AD105">
            <v>3271.68678</v>
          </cell>
          <cell r="AE105">
            <v>1688.1797200000001</v>
          </cell>
          <cell r="AF105">
            <v>749.2909800000001</v>
          </cell>
          <cell r="AG105">
            <v>663.44520999999997</v>
          </cell>
          <cell r="AH105">
            <v>764.80371000000002</v>
          </cell>
          <cell r="AI105">
            <v>1701.5628200000006</v>
          </cell>
          <cell r="AJ105">
            <v>5048.1162999999997</v>
          </cell>
          <cell r="AK105">
            <v>6473.2640309999997</v>
          </cell>
          <cell r="AL105">
            <v>1293.6959399999998</v>
          </cell>
          <cell r="AM105">
            <v>882.22888508885308</v>
          </cell>
          <cell r="AN105">
            <v>604.67109000000005</v>
          </cell>
          <cell r="AO105">
            <v>509.2405500000001</v>
          </cell>
          <cell r="AP105">
            <v>1532.1485700000001</v>
          </cell>
          <cell r="AQ105">
            <v>4395.1412800000007</v>
          </cell>
          <cell r="AR105">
            <v>1894.00631</v>
          </cell>
          <cell r="AS105">
            <v>8669.7180100000005</v>
          </cell>
          <cell r="AT105">
            <v>2471.46153</v>
          </cell>
          <cell r="AU105">
            <v>2915.1845899999998</v>
          </cell>
          <cell r="AV105">
            <v>6591.4986299999991</v>
          </cell>
          <cell r="AW105">
            <v>3991.3987300000003</v>
          </cell>
          <cell r="AX105">
            <v>1074.08177</v>
          </cell>
          <cell r="AY105">
            <v>426.52845000000002</v>
          </cell>
          <cell r="AZ105">
            <v>1530.0690400000003</v>
          </cell>
          <cell r="BA105">
            <v>485.90336000000008</v>
          </cell>
          <cell r="BB105">
            <v>2840.54774</v>
          </cell>
          <cell r="BC105">
            <v>1108.2642599999999</v>
          </cell>
          <cell r="BD105">
            <v>2371.2478599999999</v>
          </cell>
          <cell r="BE105">
            <v>5872.6837899999991</v>
          </cell>
          <cell r="BF105">
            <v>338.01058999999998</v>
          </cell>
          <cell r="BG105">
            <v>273.49197375</v>
          </cell>
          <cell r="BH105">
            <v>3060.0572800000009</v>
          </cell>
          <cell r="BI105">
            <v>254.75756000000001</v>
          </cell>
          <cell r="BJ105">
            <v>433.99487999999997</v>
          </cell>
          <cell r="BK105">
            <v>512.75310000000002</v>
          </cell>
          <cell r="BL105">
            <v>255.17407</v>
          </cell>
          <cell r="BM105">
            <v>361.81360000000001</v>
          </cell>
          <cell r="BN105">
            <v>2529.5263400000008</v>
          </cell>
          <cell r="BO105">
            <v>1340.40626</v>
          </cell>
          <cell r="BP105">
            <v>459.46449000000007</v>
          </cell>
          <cell r="BQ105">
            <v>7247.6962999999996</v>
          </cell>
          <cell r="BR105">
            <v>882.10147000000006</v>
          </cell>
          <cell r="BS105">
            <v>1510.7396099999999</v>
          </cell>
          <cell r="BT105">
            <v>3585.7848799999997</v>
          </cell>
          <cell r="BU105">
            <v>1629.6207900000002</v>
          </cell>
          <cell r="BV105">
            <v>183.34277</v>
          </cell>
          <cell r="BW105">
            <v>314.26480000000004</v>
          </cell>
          <cell r="BX105">
            <v>3268.2955299999994</v>
          </cell>
          <cell r="BY105">
            <v>227.91291999999999</v>
          </cell>
          <cell r="BZ105">
            <v>3035.4752100000001</v>
          </cell>
          <cell r="CA105">
            <v>4627.6410299999998</v>
          </cell>
          <cell r="CB105">
            <v>245.88093766827475</v>
          </cell>
          <cell r="CC105">
            <v>670.22017187476047</v>
          </cell>
          <cell r="CD105">
            <v>661.34956199999999</v>
          </cell>
          <cell r="CE105">
            <v>869.45122407283975</v>
          </cell>
          <cell r="CF105">
            <v>404.92431999999997</v>
          </cell>
          <cell r="CG105">
            <v>327.17651663628283</v>
          </cell>
          <cell r="CH105">
            <v>1071.4042696282529</v>
          </cell>
          <cell r="CI105">
            <v>1004.6051239127627</v>
          </cell>
          <cell r="CJ105">
            <v>445.80833133486851</v>
          </cell>
          <cell r="CK105">
            <v>629.05109000000004</v>
          </cell>
          <cell r="CL105">
            <v>2375.8990202474665</v>
          </cell>
          <cell r="CM105">
            <v>369.21881361945572</v>
          </cell>
          <cell r="CN105">
            <v>402.66451910086721</v>
          </cell>
          <cell r="CO105">
            <v>13656.550948695416</v>
          </cell>
          <cell r="CP105">
            <v>518.30222746398749</v>
          </cell>
          <cell r="CQ105">
            <v>436.59392000000003</v>
          </cell>
          <cell r="CR105">
            <v>1707.1749038574037</v>
          </cell>
          <cell r="CS105">
            <v>244.97251782799998</v>
          </cell>
          <cell r="CT105">
            <v>456.53828257987743</v>
          </cell>
          <cell r="CU105">
            <v>576.34948327944574</v>
          </cell>
          <cell r="CV105">
            <v>288.75948392050338</v>
          </cell>
          <cell r="CW105">
            <v>707.40845330083869</v>
          </cell>
          <cell r="CX105">
            <v>2872.2222009803454</v>
          </cell>
          <cell r="CY105">
            <v>8260.6934549919897</v>
          </cell>
          <cell r="CZ105">
            <v>384.30758855423369</v>
          </cell>
          <cell r="DA105">
            <v>944.75250999999992</v>
          </cell>
          <cell r="DB105">
            <v>2574.5593553083436</v>
          </cell>
          <cell r="DC105">
            <v>1061.3985500000001</v>
          </cell>
          <cell r="DD105">
            <v>3109.0169839443652</v>
          </cell>
          <cell r="DE105">
            <v>488.92801289623708</v>
          </cell>
          <cell r="DF105">
            <v>427.13163000000003</v>
          </cell>
          <cell r="DG105">
            <v>654.82826978684602</v>
          </cell>
          <cell r="DH105">
            <v>355.9691095805029</v>
          </cell>
          <cell r="DI105">
            <v>215.45389485469889</v>
          </cell>
          <cell r="DJ105">
            <v>3727.9998485229289</v>
          </cell>
          <cell r="DK105">
            <v>8873.9696435150618</v>
          </cell>
          <cell r="DL105">
            <v>2535.6667819469603</v>
          </cell>
          <cell r="DM105">
            <v>432.04687163934426</v>
          </cell>
          <cell r="DN105">
            <v>902.15853805181337</v>
          </cell>
          <cell r="DO105">
            <v>633.80887047088254</v>
          </cell>
          <cell r="DP105">
            <v>2930.46389394373</v>
          </cell>
          <cell r="DQ105">
            <v>694.57445573900145</v>
          </cell>
          <cell r="DR105">
            <v>3112.861446281137</v>
          </cell>
          <cell r="DS105">
            <v>445.87671992508348</v>
          </cell>
          <cell r="DT105">
            <v>625.81775363413215</v>
          </cell>
          <cell r="DU105">
            <v>813.45943820965977</v>
          </cell>
          <cell r="DV105">
            <v>12152.105638886665</v>
          </cell>
          <cell r="DW105">
            <v>5189.7469115947233</v>
          </cell>
          <cell r="DX105">
            <v>5137.4167028754064</v>
          </cell>
          <cell r="DY105">
            <v>11150.649664120499</v>
          </cell>
          <cell r="DZ105">
            <v>2132.6792512674965</v>
          </cell>
          <cell r="EA105">
            <v>965.83936581678643</v>
          </cell>
          <cell r="EB105">
            <v>2267.8221052891358</v>
          </cell>
          <cell r="EC105">
            <v>1815.9965030733645</v>
          </cell>
          <cell r="ED105">
            <v>3549.6495697931641</v>
          </cell>
          <cell r="EE105">
            <v>874.20655827508051</v>
          </cell>
          <cell r="EF105">
            <v>981.19400365331228</v>
          </cell>
          <cell r="EG105">
            <v>786.88572390634977</v>
          </cell>
          <cell r="EH105">
            <v>9320.8283168033086</v>
          </cell>
        </row>
        <row r="114">
          <cell r="P114">
            <v>0</v>
          </cell>
          <cell r="Q114">
            <v>12.849260000000001</v>
          </cell>
          <cell r="R114">
            <v>0</v>
          </cell>
          <cell r="S114">
            <v>0</v>
          </cell>
          <cell r="T114">
            <v>0</v>
          </cell>
          <cell r="U114">
            <v>0</v>
          </cell>
          <cell r="V114">
            <v>0</v>
          </cell>
          <cell r="W114">
            <v>0</v>
          </cell>
          <cell r="X114">
            <v>0</v>
          </cell>
          <cell r="Y114">
            <v>0</v>
          </cell>
          <cell r="Z114">
            <v>0</v>
          </cell>
          <cell r="AA114">
            <v>0</v>
          </cell>
          <cell r="AB114">
            <v>0</v>
          </cell>
          <cell r="AC114">
            <v>5.0749700000000004</v>
          </cell>
          <cell r="AD114">
            <v>0</v>
          </cell>
          <cell r="AE114">
            <v>0</v>
          </cell>
          <cell r="AF114">
            <v>1765.6836699999999</v>
          </cell>
          <cell r="AG114">
            <v>0</v>
          </cell>
          <cell r="AH114">
            <v>0</v>
          </cell>
          <cell r="AI114">
            <v>0</v>
          </cell>
          <cell r="AJ114">
            <v>45.359250000000003</v>
          </cell>
          <cell r="AK114">
            <v>46.875</v>
          </cell>
          <cell r="AL114">
            <v>0</v>
          </cell>
          <cell r="AM114">
            <v>0</v>
          </cell>
          <cell r="AN114">
            <v>0</v>
          </cell>
          <cell r="AO114">
            <v>0</v>
          </cell>
          <cell r="AP114">
            <v>383.15949999999998</v>
          </cell>
          <cell r="AQ114">
            <v>87.420140000000004</v>
          </cell>
          <cell r="AR114">
            <v>0</v>
          </cell>
          <cell r="AS114">
            <v>0</v>
          </cell>
          <cell r="AT114">
            <v>0</v>
          </cell>
          <cell r="AU114">
            <v>0</v>
          </cell>
          <cell r="AV114">
            <v>0</v>
          </cell>
          <cell r="AW114">
            <v>0</v>
          </cell>
          <cell r="AX114">
            <v>4082.2653100000002</v>
          </cell>
          <cell r="AY114">
            <v>0</v>
          </cell>
          <cell r="AZ114">
            <v>0</v>
          </cell>
          <cell r="BA114">
            <v>197.88879</v>
          </cell>
          <cell r="BB114">
            <v>12.70627</v>
          </cell>
          <cell r="BC114">
            <v>0</v>
          </cell>
          <cell r="BD114">
            <v>0</v>
          </cell>
          <cell r="BE114">
            <v>7.5402100000000001</v>
          </cell>
          <cell r="BF114">
            <v>21.702020000000001</v>
          </cell>
          <cell r="BG114">
            <v>0</v>
          </cell>
          <cell r="BH114">
            <v>0</v>
          </cell>
          <cell r="BI114">
            <v>0</v>
          </cell>
          <cell r="BJ114">
            <v>0</v>
          </cell>
          <cell r="BK114">
            <v>146.87720000000002</v>
          </cell>
          <cell r="BL114">
            <v>165.24919999999997</v>
          </cell>
          <cell r="BM114">
            <v>51.250010000000003</v>
          </cell>
          <cell r="BN114">
            <v>0</v>
          </cell>
          <cell r="BO114">
            <v>52.178940000000004</v>
          </cell>
          <cell r="BP114">
            <v>0</v>
          </cell>
          <cell r="BQ114">
            <v>75.018100000000004</v>
          </cell>
          <cell r="BR114">
            <v>0</v>
          </cell>
          <cell r="BS114">
            <v>561.11617000000001</v>
          </cell>
          <cell r="BT114">
            <v>220.52199999999999</v>
          </cell>
          <cell r="BU114">
            <v>0</v>
          </cell>
          <cell r="BV114">
            <v>118.22508999999999</v>
          </cell>
          <cell r="BW114">
            <v>0</v>
          </cell>
          <cell r="BX114">
            <v>0</v>
          </cell>
          <cell r="BY114">
            <v>151.85347000000004</v>
          </cell>
          <cell r="BZ114">
            <v>0</v>
          </cell>
          <cell r="CA114">
            <v>57.713531573871542</v>
          </cell>
          <cell r="CB114">
            <v>0</v>
          </cell>
          <cell r="CC114">
            <v>0</v>
          </cell>
          <cell r="CD114">
            <v>0</v>
          </cell>
          <cell r="CE114">
            <v>0</v>
          </cell>
          <cell r="CF114">
            <v>2.2998499999999997</v>
          </cell>
          <cell r="CG114">
            <v>150</v>
          </cell>
          <cell r="CH114">
            <v>0</v>
          </cell>
          <cell r="CI114">
            <v>0</v>
          </cell>
          <cell r="CJ114">
            <v>12.467270000000001</v>
          </cell>
          <cell r="CK114">
            <v>0</v>
          </cell>
          <cell r="CL114">
            <v>80.966719999999995</v>
          </cell>
          <cell r="CM114">
            <v>8.0500000000000007</v>
          </cell>
          <cell r="CN114">
            <v>0</v>
          </cell>
          <cell r="CO114">
            <v>93.36</v>
          </cell>
          <cell r="CP114">
            <v>0</v>
          </cell>
          <cell r="CQ114">
            <v>137.17137000000002</v>
          </cell>
          <cell r="CR114">
            <v>149.44025999999997</v>
          </cell>
          <cell r="CS114">
            <v>0</v>
          </cell>
          <cell r="CT114">
            <v>0</v>
          </cell>
          <cell r="CU114">
            <v>14.22139</v>
          </cell>
          <cell r="CV114">
            <v>0</v>
          </cell>
          <cell r="CW114">
            <v>0</v>
          </cell>
          <cell r="CX114">
            <v>0</v>
          </cell>
          <cell r="CY114">
            <v>0</v>
          </cell>
          <cell r="CZ114">
            <v>287.32544000000001</v>
          </cell>
          <cell r="DA114">
            <v>0</v>
          </cell>
          <cell r="DB114">
            <v>5.6745700000000001</v>
          </cell>
          <cell r="DC114">
            <v>398.09115000000003</v>
          </cell>
          <cell r="DD114">
            <v>30.571489999999997</v>
          </cell>
          <cell r="DE114">
            <v>0</v>
          </cell>
          <cell r="DF114">
            <v>3.3578899999999998</v>
          </cell>
          <cell r="DG114">
            <v>0</v>
          </cell>
          <cell r="DH114">
            <v>0</v>
          </cell>
          <cell r="DI114">
            <v>0</v>
          </cell>
          <cell r="DJ114">
            <v>0</v>
          </cell>
          <cell r="DK114">
            <v>0</v>
          </cell>
          <cell r="DL114">
            <v>300.49390999999997</v>
          </cell>
          <cell r="DM114">
            <v>0</v>
          </cell>
          <cell r="DN114">
            <v>0</v>
          </cell>
          <cell r="DO114">
            <v>0</v>
          </cell>
          <cell r="DP114">
            <v>0</v>
          </cell>
          <cell r="DQ114">
            <v>6</v>
          </cell>
          <cell r="DR114">
            <v>0</v>
          </cell>
          <cell r="DS114">
            <v>46.338620000000006</v>
          </cell>
          <cell r="DT114">
            <v>118.96265</v>
          </cell>
          <cell r="DU114">
            <v>0</v>
          </cell>
          <cell r="DV114">
            <v>0</v>
          </cell>
          <cell r="DW114">
            <v>0</v>
          </cell>
          <cell r="DX114">
            <v>0</v>
          </cell>
          <cell r="DY114">
            <v>124.96866</v>
          </cell>
          <cell r="DZ114">
            <v>0</v>
          </cell>
          <cell r="EA114">
            <v>40.354210000000002</v>
          </cell>
          <cell r="EB114">
            <v>0</v>
          </cell>
          <cell r="EC114">
            <v>0</v>
          </cell>
          <cell r="ED114">
            <v>43.742010000000001</v>
          </cell>
          <cell r="EE114">
            <v>0</v>
          </cell>
          <cell r="EF114">
            <v>0</v>
          </cell>
          <cell r="EG114">
            <v>340.46055000000001</v>
          </cell>
          <cell r="EH114">
            <v>0</v>
          </cell>
        </row>
        <row r="115">
          <cell r="P115">
            <v>4072.1065600000002</v>
          </cell>
          <cell r="Q115">
            <v>4189.8541699999996</v>
          </cell>
          <cell r="R115">
            <v>4202.40726</v>
          </cell>
          <cell r="S115">
            <v>4120.5076329999993</v>
          </cell>
          <cell r="T115">
            <v>4574.4785899999997</v>
          </cell>
          <cell r="U115">
            <v>4216.6871300000003</v>
          </cell>
          <cell r="V115">
            <v>3867.9190600000002</v>
          </cell>
          <cell r="W115">
            <v>4527.1558100000011</v>
          </cell>
          <cell r="X115">
            <v>4529.01163</v>
          </cell>
          <cell r="Y115">
            <v>4585.8513999999996</v>
          </cell>
          <cell r="Z115">
            <v>4790.8362299999999</v>
          </cell>
          <cell r="AA115">
            <v>4856.7188699999997</v>
          </cell>
          <cell r="AB115">
            <v>5095.0035900000003</v>
          </cell>
          <cell r="AC115">
            <v>4649.2779199999995</v>
          </cell>
          <cell r="AD115">
            <v>4833.8287600000003</v>
          </cell>
          <cell r="AE115">
            <v>4819.0913099999998</v>
          </cell>
          <cell r="AF115">
            <v>5371.2550709999996</v>
          </cell>
          <cell r="AG115">
            <v>5121.5282499999994</v>
          </cell>
          <cell r="AH115">
            <v>4792.3024100000002</v>
          </cell>
          <cell r="AI115">
            <v>6071.9672599999994</v>
          </cell>
          <cell r="AJ115">
            <v>4674.1795411816001</v>
          </cell>
          <cell r="AK115">
            <v>4529.3352149206339</v>
          </cell>
          <cell r="AL115">
            <v>4651.0138099999986</v>
          </cell>
          <cell r="AM115">
            <v>4345.5332077815083</v>
          </cell>
          <cell r="AN115">
            <v>4858.9696210000029</v>
          </cell>
          <cell r="AO115">
            <v>3050.403429999998</v>
          </cell>
          <cell r="AP115">
            <v>4565.066362999999</v>
          </cell>
          <cell r="AQ115">
            <v>3474.815913790002</v>
          </cell>
          <cell r="AR115">
            <v>4513.4862075000001</v>
          </cell>
          <cell r="AS115">
            <v>4006.6370119866397</v>
          </cell>
          <cell r="AT115">
            <v>4962.3628863423883</v>
          </cell>
          <cell r="AU115">
            <v>4563.6906599999929</v>
          </cell>
          <cell r="AV115">
            <v>3494.8045860000007</v>
          </cell>
          <cell r="AW115">
            <v>4467.3967585046948</v>
          </cell>
          <cell r="AX115">
            <v>5119.7121300000144</v>
          </cell>
          <cell r="AY115">
            <v>5283.2475580440696</v>
          </cell>
          <cell r="AZ115">
            <v>5506.73240451328</v>
          </cell>
          <cell r="BA115">
            <v>4244.21548187187</v>
          </cell>
          <cell r="BB115">
            <v>5060.5852549999927</v>
          </cell>
          <cell r="BC115">
            <v>5944.2198434643187</v>
          </cell>
          <cell r="BD115">
            <v>4295.2933199999961</v>
          </cell>
          <cell r="BE115">
            <v>4439.5527122972981</v>
          </cell>
          <cell r="BF115">
            <v>5523.9943257628865</v>
          </cell>
          <cell r="BG115">
            <v>6228.9716822445225</v>
          </cell>
          <cell r="BH115">
            <v>5303.5525499999931</v>
          </cell>
          <cell r="BI115">
            <v>5520.7960899999962</v>
          </cell>
          <cell r="BJ115">
            <v>5477.0383300000076</v>
          </cell>
          <cell r="BK115">
            <v>5379.535579999987</v>
          </cell>
          <cell r="BL115">
            <v>5852.7906699999958</v>
          </cell>
          <cell r="BM115">
            <v>5040.3020899999965</v>
          </cell>
          <cell r="BN115">
            <v>5461.4673200000016</v>
          </cell>
          <cell r="BO115">
            <v>5494.4672479832807</v>
          </cell>
          <cell r="BP115">
            <v>5721.7409334152335</v>
          </cell>
          <cell r="BQ115">
            <v>4154.4671648184421</v>
          </cell>
          <cell r="BR115">
            <v>6102.7061425339034</v>
          </cell>
          <cell r="BS115">
            <v>6325.4432009405627</v>
          </cell>
          <cell r="BT115">
            <v>5454.6274581571397</v>
          </cell>
          <cell r="BU115">
            <v>6090.6658610227714</v>
          </cell>
          <cell r="BV115">
            <v>5909.6236693548244</v>
          </cell>
          <cell r="BW115">
            <v>6258.6372417773691</v>
          </cell>
          <cell r="BX115">
            <v>5809.1200566662592</v>
          </cell>
          <cell r="BY115">
            <v>4820.8781665748029</v>
          </cell>
          <cell r="BZ115">
            <v>5501.3864857555191</v>
          </cell>
          <cell r="CA115">
            <v>4584.4170392143842</v>
          </cell>
          <cell r="CB115">
            <v>4582.5214307753267</v>
          </cell>
          <cell r="CC115">
            <v>4414.186374969885</v>
          </cell>
          <cell r="CD115">
            <v>5488.7625481703262</v>
          </cell>
          <cell r="CE115">
            <v>5712.009913351153</v>
          </cell>
          <cell r="CF115">
            <v>5956.539040887742</v>
          </cell>
          <cell r="CG115">
            <v>6511.4453867112488</v>
          </cell>
          <cell r="CH115">
            <v>6320.3251592704119</v>
          </cell>
          <cell r="CI115">
            <v>6871.8549819943382</v>
          </cell>
          <cell r="CJ115">
            <v>6405.2225122971176</v>
          </cell>
          <cell r="CK115">
            <v>6087.8782714393601</v>
          </cell>
          <cell r="CL115">
            <v>6711.7214268403768</v>
          </cell>
          <cell r="CM115">
            <v>6110.7036277551551</v>
          </cell>
          <cell r="CN115">
            <v>4650.9384929104681</v>
          </cell>
          <cell r="CO115">
            <v>3601.6724149652191</v>
          </cell>
          <cell r="CP115">
            <v>6518.2686705722217</v>
          </cell>
          <cell r="CQ115">
            <v>6207.0040073563259</v>
          </cell>
          <cell r="CR115">
            <v>6858.6435238698132</v>
          </cell>
          <cell r="CS115">
            <v>4578.7249855196478</v>
          </cell>
          <cell r="CT115">
            <v>6018.2678016146419</v>
          </cell>
          <cell r="CU115">
            <v>6425.7540318060692</v>
          </cell>
          <cell r="CV115">
            <v>3454.21578354538</v>
          </cell>
          <cell r="CW115">
            <v>3012.9901708930192</v>
          </cell>
          <cell r="CX115">
            <v>3977.4134790208586</v>
          </cell>
          <cell r="CY115">
            <v>5882.0190327859436</v>
          </cell>
          <cell r="CZ115">
            <v>5545.328361039019</v>
          </cell>
          <cell r="DA115">
            <v>4664.4013343215684</v>
          </cell>
          <cell r="DB115">
            <v>6775.6306391004337</v>
          </cell>
          <cell r="DC115">
            <v>7198.5777679720841</v>
          </cell>
          <cell r="DD115">
            <v>6990.9426151077132</v>
          </cell>
          <cell r="DE115">
            <v>6421.8193521869389</v>
          </cell>
          <cell r="DF115">
            <v>5434.7750725934429</v>
          </cell>
          <cell r="DG115">
            <v>6555.8835501319054</v>
          </cell>
          <cell r="DH115">
            <v>6012.3327989012305</v>
          </cell>
          <cell r="DI115">
            <v>5756.2768801123484</v>
          </cell>
          <cell r="DJ115">
            <v>6734.076619085944</v>
          </cell>
          <cell r="DK115">
            <v>6995.561184621527</v>
          </cell>
          <cell r="DL115">
            <v>6012.7553586331933</v>
          </cell>
          <cell r="DM115">
            <v>5481.8730728452465</v>
          </cell>
          <cell r="DN115">
            <v>5344.0545689915471</v>
          </cell>
          <cell r="DO115">
            <v>7332.2261835503523</v>
          </cell>
          <cell r="DP115">
            <v>7426.7328882144575</v>
          </cell>
          <cell r="DQ115">
            <v>6852.1066528083884</v>
          </cell>
          <cell r="DR115">
            <v>7001.7309506866495</v>
          </cell>
          <cell r="DS115">
            <v>5955.4564050213185</v>
          </cell>
          <cell r="DT115">
            <v>7615.5968696807322</v>
          </cell>
          <cell r="DU115">
            <v>5903.8581531258096</v>
          </cell>
          <cell r="DV115">
            <v>5081.3345167209027</v>
          </cell>
          <cell r="DW115">
            <v>6202.9516001872835</v>
          </cell>
          <cell r="DX115">
            <v>5318.2770227637793</v>
          </cell>
          <cell r="DY115">
            <v>5200.3267540308161</v>
          </cell>
          <cell r="DZ115">
            <v>6549.6267903891858</v>
          </cell>
          <cell r="EA115">
            <v>5687.4702299224482</v>
          </cell>
          <cell r="EB115">
            <v>6016.0961910005881</v>
          </cell>
          <cell r="EC115">
            <v>6109.2386001732593</v>
          </cell>
          <cell r="ED115">
            <v>6719.5908858029834</v>
          </cell>
          <cell r="EE115">
            <v>8235.3806634231405</v>
          </cell>
          <cell r="EF115">
            <v>7679.7058391325199</v>
          </cell>
          <cell r="EG115">
            <v>5905.8504256304395</v>
          </cell>
          <cell r="EH115">
            <v>5801.8873777109957</v>
          </cell>
        </row>
        <row r="124">
          <cell r="P124">
            <v>0</v>
          </cell>
          <cell r="Q124">
            <v>0</v>
          </cell>
          <cell r="R124">
            <v>0</v>
          </cell>
          <cell r="S124">
            <v>0</v>
          </cell>
          <cell r="T124">
            <v>0</v>
          </cell>
          <cell r="U124">
            <v>15.696069999999999</v>
          </cell>
          <cell r="V124">
            <v>0</v>
          </cell>
          <cell r="W124">
            <v>0</v>
          </cell>
          <cell r="X124">
            <v>0</v>
          </cell>
          <cell r="Y124">
            <v>0</v>
          </cell>
          <cell r="Z124">
            <v>0</v>
          </cell>
          <cell r="AA124">
            <v>0</v>
          </cell>
          <cell r="AB124">
            <v>0</v>
          </cell>
          <cell r="AC124">
            <v>0</v>
          </cell>
          <cell r="AD124">
            <v>0</v>
          </cell>
          <cell r="AE124">
            <v>11.672219999999999</v>
          </cell>
          <cell r="AF124">
            <v>0</v>
          </cell>
          <cell r="AG124">
            <v>0</v>
          </cell>
          <cell r="AH124">
            <v>0</v>
          </cell>
          <cell r="AI124">
            <v>0</v>
          </cell>
          <cell r="AJ124">
            <v>0</v>
          </cell>
          <cell r="AK124">
            <v>0</v>
          </cell>
          <cell r="AL124">
            <v>0</v>
          </cell>
          <cell r="AM124">
            <v>0</v>
          </cell>
          <cell r="AN124">
            <v>0</v>
          </cell>
          <cell r="AO124">
            <v>0</v>
          </cell>
          <cell r="AP124">
            <v>92.823359999999994</v>
          </cell>
          <cell r="AQ124">
            <v>0</v>
          </cell>
          <cell r="AR124">
            <v>0</v>
          </cell>
          <cell r="AS124">
            <v>0</v>
          </cell>
          <cell r="AT124">
            <v>0</v>
          </cell>
          <cell r="AU124">
            <v>0</v>
          </cell>
          <cell r="AV124">
            <v>0</v>
          </cell>
          <cell r="AW124">
            <v>0</v>
          </cell>
          <cell r="AX124">
            <v>0</v>
          </cell>
          <cell r="AY124">
            <v>0</v>
          </cell>
          <cell r="AZ124">
            <v>796.22500000000002</v>
          </cell>
          <cell r="BA124">
            <v>0</v>
          </cell>
          <cell r="BB124">
            <v>0</v>
          </cell>
          <cell r="BC124">
            <v>0</v>
          </cell>
          <cell r="BD124">
            <v>57.655589999999997</v>
          </cell>
          <cell r="BE124">
            <v>0</v>
          </cell>
          <cell r="BF124">
            <v>0</v>
          </cell>
          <cell r="BG124">
            <v>0</v>
          </cell>
          <cell r="BH124">
            <v>184.69033999999999</v>
          </cell>
          <cell r="BI124">
            <v>264.42632999999995</v>
          </cell>
          <cell r="BJ124">
            <v>0</v>
          </cell>
          <cell r="BK124">
            <v>0</v>
          </cell>
          <cell r="BL124">
            <v>0</v>
          </cell>
          <cell r="BM124">
            <v>0</v>
          </cell>
          <cell r="BN124">
            <v>0</v>
          </cell>
          <cell r="BO124">
            <v>10.33736</v>
          </cell>
          <cell r="BP124">
            <v>25.12021</v>
          </cell>
          <cell r="BQ124">
            <v>0</v>
          </cell>
          <cell r="BR124">
            <v>0</v>
          </cell>
          <cell r="BS124">
            <v>45.339790000000001</v>
          </cell>
          <cell r="BT124">
            <v>0</v>
          </cell>
          <cell r="BU124">
            <v>0</v>
          </cell>
          <cell r="BV124">
            <v>331.59899999999999</v>
          </cell>
          <cell r="BW124">
            <v>0</v>
          </cell>
          <cell r="BX124">
            <v>0</v>
          </cell>
          <cell r="BY124">
            <v>0</v>
          </cell>
          <cell r="BZ124">
            <v>0</v>
          </cell>
          <cell r="CA124">
            <v>0</v>
          </cell>
          <cell r="CB124">
            <v>0</v>
          </cell>
          <cell r="CC124">
            <v>0</v>
          </cell>
          <cell r="CD124">
            <v>0</v>
          </cell>
          <cell r="CE124">
            <v>0</v>
          </cell>
          <cell r="CF124">
            <v>0</v>
          </cell>
          <cell r="CG124">
            <v>0</v>
          </cell>
          <cell r="CH124">
            <v>95.582580000000007</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2.9861800000000001</v>
          </cell>
          <cell r="DA124">
            <v>854.54797999999994</v>
          </cell>
          <cell r="DB124">
            <v>0</v>
          </cell>
          <cell r="DC124">
            <v>0</v>
          </cell>
          <cell r="DD124">
            <v>0</v>
          </cell>
          <cell r="DE124">
            <v>0</v>
          </cell>
          <cell r="DF124">
            <v>0</v>
          </cell>
          <cell r="DG124">
            <v>0</v>
          </cell>
          <cell r="DH124">
            <v>0</v>
          </cell>
          <cell r="DI124">
            <v>0</v>
          </cell>
          <cell r="DJ124">
            <v>0</v>
          </cell>
          <cell r="DK124">
            <v>0</v>
          </cell>
          <cell r="DL124">
            <v>0</v>
          </cell>
          <cell r="DM124">
            <v>0</v>
          </cell>
          <cell r="DN124">
            <v>2861.66741</v>
          </cell>
          <cell r="DO124">
            <v>2855.2698700000001</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row>
        <row r="125">
          <cell r="P125">
            <v>0</v>
          </cell>
          <cell r="Q125">
            <v>447.76119</v>
          </cell>
          <cell r="R125">
            <v>3006.8522899999998</v>
          </cell>
          <cell r="S125">
            <v>121.194</v>
          </cell>
          <cell r="T125">
            <v>0</v>
          </cell>
          <cell r="U125">
            <v>0</v>
          </cell>
          <cell r="V125">
            <v>0</v>
          </cell>
          <cell r="W125">
            <v>7.2921700000000005</v>
          </cell>
          <cell r="X125">
            <v>0</v>
          </cell>
          <cell r="Y125">
            <v>0</v>
          </cell>
          <cell r="Z125">
            <v>2000</v>
          </cell>
          <cell r="AA125">
            <v>106.6</v>
          </cell>
          <cell r="AB125">
            <v>0</v>
          </cell>
          <cell r="AC125">
            <v>0</v>
          </cell>
          <cell r="AD125">
            <v>0</v>
          </cell>
          <cell r="AE125">
            <v>0</v>
          </cell>
          <cell r="AF125">
            <v>154.90534</v>
          </cell>
          <cell r="AG125">
            <v>29.83</v>
          </cell>
          <cell r="AH125">
            <v>0</v>
          </cell>
          <cell r="AI125">
            <v>0</v>
          </cell>
          <cell r="AJ125">
            <v>30.52516</v>
          </cell>
          <cell r="AK125">
            <v>312.96424999999999</v>
          </cell>
          <cell r="AL125">
            <v>2104.26107</v>
          </cell>
          <cell r="AM125">
            <v>3.4440599999999999</v>
          </cell>
          <cell r="AN125">
            <v>162.59115</v>
          </cell>
          <cell r="AO125">
            <v>1.6702900000000001</v>
          </cell>
          <cell r="AP125">
            <v>0</v>
          </cell>
          <cell r="AQ125">
            <v>16.591999999999999</v>
          </cell>
          <cell r="AR125">
            <v>40.007289999999998</v>
          </cell>
          <cell r="AS125">
            <v>30.259640000000001</v>
          </cell>
          <cell r="AT125">
            <v>31.618379999999998</v>
          </cell>
          <cell r="AU125">
            <v>7.85053</v>
          </cell>
          <cell r="AV125">
            <v>150</v>
          </cell>
          <cell r="AW125">
            <v>0</v>
          </cell>
          <cell r="AX125">
            <v>246.09716999999998</v>
          </cell>
          <cell r="AY125">
            <v>2453.88661</v>
          </cell>
          <cell r="AZ125">
            <v>234.995</v>
          </cell>
          <cell r="BA125">
            <v>3.22729</v>
          </cell>
          <cell r="BB125">
            <v>52.317059999999998</v>
          </cell>
          <cell r="BC125">
            <v>0</v>
          </cell>
          <cell r="BD125">
            <v>25</v>
          </cell>
          <cell r="BE125">
            <v>0</v>
          </cell>
          <cell r="BF125">
            <v>4.2</v>
          </cell>
          <cell r="BG125">
            <v>0</v>
          </cell>
          <cell r="BH125">
            <v>591.52664000000004</v>
          </cell>
          <cell r="BI125">
            <v>459.45330000000007</v>
          </cell>
          <cell r="BJ125">
            <v>0</v>
          </cell>
          <cell r="BK125">
            <v>198.12404000000001</v>
          </cell>
          <cell r="BL125">
            <v>0</v>
          </cell>
          <cell r="BM125">
            <v>0</v>
          </cell>
          <cell r="BN125">
            <v>62.893080000000005</v>
          </cell>
          <cell r="BO125">
            <v>558.27082999999993</v>
          </cell>
          <cell r="BP125">
            <v>0</v>
          </cell>
          <cell r="BQ125">
            <v>0</v>
          </cell>
          <cell r="BR125">
            <v>235.58111000000002</v>
          </cell>
          <cell r="BS125">
            <v>0</v>
          </cell>
          <cell r="BT125">
            <v>122.77459</v>
          </cell>
          <cell r="BU125">
            <v>0</v>
          </cell>
          <cell r="BV125">
            <v>91.263929999999988</v>
          </cell>
          <cell r="BW125">
            <v>249.93998999999999</v>
          </cell>
          <cell r="BX125">
            <v>0</v>
          </cell>
          <cell r="BY125">
            <v>0</v>
          </cell>
          <cell r="BZ125">
            <v>0</v>
          </cell>
          <cell r="CA125">
            <v>0</v>
          </cell>
          <cell r="CB125">
            <v>0</v>
          </cell>
          <cell r="CC125">
            <v>2.5628800000000003</v>
          </cell>
          <cell r="CD125">
            <v>25.993880000000001</v>
          </cell>
          <cell r="CE125">
            <v>228.53066999999999</v>
          </cell>
          <cell r="CF125">
            <v>230</v>
          </cell>
          <cell r="CG125">
            <v>111.502</v>
          </cell>
          <cell r="CH125">
            <v>10</v>
          </cell>
          <cell r="CI125">
            <v>68.527389999999997</v>
          </cell>
          <cell r="CJ125">
            <v>0</v>
          </cell>
          <cell r="CK125">
            <v>9.2041399999999989</v>
          </cell>
          <cell r="CL125">
            <v>20.200479999999999</v>
          </cell>
          <cell r="CM125">
            <v>0</v>
          </cell>
          <cell r="CN125">
            <v>0</v>
          </cell>
          <cell r="CO125">
            <v>0</v>
          </cell>
          <cell r="CP125">
            <v>0</v>
          </cell>
          <cell r="CQ125">
            <v>0</v>
          </cell>
          <cell r="CR125">
            <v>124.97944</v>
          </cell>
          <cell r="CS125">
            <v>0</v>
          </cell>
          <cell r="CT125">
            <v>45.351469999999999</v>
          </cell>
          <cell r="CU125">
            <v>64</v>
          </cell>
          <cell r="CV125">
            <v>0</v>
          </cell>
          <cell r="CW125">
            <v>139.2236</v>
          </cell>
          <cell r="CX125">
            <v>128.95746</v>
          </cell>
          <cell r="CY125">
            <v>0</v>
          </cell>
          <cell r="CZ125">
            <v>70.142619999999994</v>
          </cell>
          <cell r="DA125">
            <v>187.76351</v>
          </cell>
          <cell r="DB125">
            <v>0</v>
          </cell>
          <cell r="DC125">
            <v>235.68625</v>
          </cell>
          <cell r="DD125">
            <v>95.238100000000003</v>
          </cell>
          <cell r="DE125">
            <v>0</v>
          </cell>
          <cell r="DF125">
            <v>0</v>
          </cell>
          <cell r="DG125">
            <v>0</v>
          </cell>
          <cell r="DH125">
            <v>0</v>
          </cell>
          <cell r="DI125">
            <v>0</v>
          </cell>
          <cell r="DJ125">
            <v>0</v>
          </cell>
          <cell r="DK125">
            <v>508.51387</v>
          </cell>
          <cell r="DL125">
            <v>7.8522299999999996</v>
          </cell>
          <cell r="DM125">
            <v>0</v>
          </cell>
          <cell r="DN125">
            <v>30</v>
          </cell>
          <cell r="DO125">
            <v>20</v>
          </cell>
          <cell r="DP125">
            <v>6.3933400000000002</v>
          </cell>
          <cell r="DQ125">
            <v>0</v>
          </cell>
          <cell r="DR125">
            <v>0</v>
          </cell>
          <cell r="DS125">
            <v>0</v>
          </cell>
          <cell r="DT125">
            <v>0</v>
          </cell>
          <cell r="DU125">
            <v>30</v>
          </cell>
          <cell r="DV125">
            <v>0</v>
          </cell>
          <cell r="DW125">
            <v>29.988000000000525</v>
          </cell>
          <cell r="DX125">
            <v>142.5</v>
          </cell>
          <cell r="DY125">
            <v>0</v>
          </cell>
          <cell r="DZ125">
            <v>55.929050000000004</v>
          </cell>
          <cell r="EA125">
            <v>7.4891499999999995</v>
          </cell>
          <cell r="EB125">
            <v>45.925930000000001</v>
          </cell>
          <cell r="EC125">
            <v>0</v>
          </cell>
          <cell r="ED125">
            <v>86.793000000000006</v>
          </cell>
          <cell r="EE125">
            <v>0</v>
          </cell>
          <cell r="EF125">
            <v>99.988000000049496</v>
          </cell>
          <cell r="EG125">
            <v>138</v>
          </cell>
          <cell r="EH125">
            <v>0</v>
          </cell>
        </row>
        <row r="126">
          <cell r="P126">
            <v>2777.7116299999998</v>
          </cell>
          <cell r="Q126">
            <v>6986.3762799999995</v>
          </cell>
          <cell r="R126">
            <v>1902.56799</v>
          </cell>
          <cell r="S126">
            <v>1982.2586700000002</v>
          </cell>
          <cell r="T126">
            <v>3747.9240499999996</v>
          </cell>
          <cell r="U126">
            <v>2603.8830200000002</v>
          </cell>
          <cell r="V126">
            <v>3591.0664200000001</v>
          </cell>
          <cell r="W126">
            <v>3207.1785899999995</v>
          </cell>
          <cell r="X126">
            <v>3821.9234799999999</v>
          </cell>
          <cell r="Y126">
            <v>4341.4926700000005</v>
          </cell>
          <cell r="Z126">
            <v>2837.8881200000001</v>
          </cell>
          <cell r="AA126">
            <v>2991.0917200000004</v>
          </cell>
          <cell r="AB126">
            <v>2691.2398899999998</v>
          </cell>
          <cell r="AC126">
            <v>3578.8290299999999</v>
          </cell>
          <cell r="AD126">
            <v>11366.75683</v>
          </cell>
          <cell r="AE126">
            <v>2025.4027800000001</v>
          </cell>
          <cell r="AF126">
            <v>1675.4092600000001</v>
          </cell>
          <cell r="AG126">
            <v>2309.5624199999997</v>
          </cell>
          <cell r="AH126">
            <v>2118.2671299999997</v>
          </cell>
          <cell r="AI126">
            <v>1389.1438600000001</v>
          </cell>
          <cell r="AJ126">
            <v>3100.9236899999996</v>
          </cell>
          <cell r="AK126">
            <v>1702.7952599999999</v>
          </cell>
          <cell r="AL126">
            <v>4271.4111599999997</v>
          </cell>
          <cell r="AM126">
            <v>2507.5475800000004</v>
          </cell>
          <cell r="AN126">
            <v>1155.8366700000001</v>
          </cell>
          <cell r="AO126">
            <v>7722.19175</v>
          </cell>
          <cell r="AP126">
            <v>2485.1726899999999</v>
          </cell>
          <cell r="AQ126">
            <v>1371.9144999999999</v>
          </cell>
          <cell r="AR126">
            <v>3363.5207700000001</v>
          </cell>
          <cell r="AS126">
            <v>2864.8060899999996</v>
          </cell>
          <cell r="AT126">
            <v>9372.0199700000012</v>
          </cell>
          <cell r="AU126">
            <v>877.25052000000005</v>
          </cell>
          <cell r="AV126">
            <v>9727.0070200000009</v>
          </cell>
          <cell r="AW126">
            <v>1492.3682099999999</v>
          </cell>
          <cell r="AX126">
            <v>2629.2849999999999</v>
          </cell>
          <cell r="AY126">
            <v>2297.5032999999999</v>
          </cell>
          <cell r="AZ126">
            <v>3533.8080499999996</v>
          </cell>
          <cell r="BA126">
            <v>1013.6698700000002</v>
          </cell>
          <cell r="BB126">
            <v>1151.56342</v>
          </cell>
          <cell r="BC126">
            <v>3782.3419300042442</v>
          </cell>
          <cell r="BD126">
            <v>1970.2175900000002</v>
          </cell>
          <cell r="BE126">
            <v>3110.4561386542446</v>
          </cell>
          <cell r="BF126">
            <v>4095.8657499999999</v>
          </cell>
          <cell r="BG126">
            <v>4586.6737000000003</v>
          </cell>
          <cell r="BH126">
            <v>11872.16596</v>
          </cell>
          <cell r="BI126">
            <v>3563.0837000000006</v>
          </cell>
          <cell r="BJ126">
            <v>3863.9836269999996</v>
          </cell>
          <cell r="BK126">
            <v>2682.6524199999999</v>
          </cell>
          <cell r="BL126">
            <v>1058.1159700000003</v>
          </cell>
          <cell r="BM126">
            <v>1319.38861</v>
          </cell>
          <cell r="BN126">
            <v>1086.25152</v>
          </cell>
          <cell r="BO126">
            <v>3696.6835859267876</v>
          </cell>
          <cell r="BP126">
            <v>5133.8642410574121</v>
          </cell>
          <cell r="BQ126">
            <v>14535.302603733584</v>
          </cell>
          <cell r="BR126">
            <v>3156.1309534663933</v>
          </cell>
          <cell r="BS126">
            <v>1799.4507515716271</v>
          </cell>
          <cell r="BT126">
            <v>1586.2031527356544</v>
          </cell>
          <cell r="BU126">
            <v>14064.050992855897</v>
          </cell>
          <cell r="BV126">
            <v>3043.8971045230346</v>
          </cell>
          <cell r="BW126">
            <v>5855.996446045333</v>
          </cell>
          <cell r="BX126">
            <v>1484.373212999895</v>
          </cell>
          <cell r="BY126">
            <v>1590.7553899999998</v>
          </cell>
          <cell r="BZ126">
            <v>7984.944269874607</v>
          </cell>
          <cell r="CA126">
            <v>2351.6447399999997</v>
          </cell>
          <cell r="CB126">
            <v>2987.6992215902142</v>
          </cell>
          <cell r="CC126">
            <v>2856.0976199999996</v>
          </cell>
          <cell r="CD126">
            <v>2061.4796130081304</v>
          </cell>
          <cell r="CE126">
            <v>1581.5432634415415</v>
          </cell>
          <cell r="CF126">
            <v>2658.5204009435447</v>
          </cell>
          <cell r="CG126">
            <v>1451.2684878602568</v>
          </cell>
          <cell r="CH126">
            <v>1577.6198551672862</v>
          </cell>
          <cell r="CI126">
            <v>3219.6659646563394</v>
          </cell>
          <cell r="CJ126">
            <v>1948.3525149811592</v>
          </cell>
          <cell r="CK126">
            <v>741.92451939962473</v>
          </cell>
          <cell r="CL126">
            <v>1632.4625679072369</v>
          </cell>
          <cell r="CM126">
            <v>9812.0457383689572</v>
          </cell>
          <cell r="CN126">
            <v>943.07329129621166</v>
          </cell>
          <cell r="CO126">
            <v>3639.9078674968969</v>
          </cell>
          <cell r="CP126">
            <v>1330.2959687977807</v>
          </cell>
          <cell r="CQ126">
            <v>730.37641454545462</v>
          </cell>
          <cell r="CR126">
            <v>1714.1483124620222</v>
          </cell>
          <cell r="CS126">
            <v>3166.5967390079995</v>
          </cell>
          <cell r="CT126">
            <v>1505.4382979014761</v>
          </cell>
          <cell r="CU126">
            <v>3304.213661803391</v>
          </cell>
          <cell r="CV126">
            <v>668.02471848000255</v>
          </cell>
          <cell r="CW126">
            <v>944.07473645751861</v>
          </cell>
          <cell r="CX126">
            <v>8575.3723486288436</v>
          </cell>
          <cell r="CY126">
            <v>1466.513959633884</v>
          </cell>
          <cell r="CZ126">
            <v>2873.797231868607</v>
          </cell>
          <cell r="DA126">
            <v>2459.4277175824454</v>
          </cell>
          <cell r="DB126">
            <v>2263.1126536589636</v>
          </cell>
          <cell r="DC126">
            <v>991.2992197883076</v>
          </cell>
          <cell r="DD126">
            <v>10400.95143980801</v>
          </cell>
          <cell r="DE126">
            <v>726.03324893042009</v>
          </cell>
          <cell r="DF126">
            <v>4433.8834870967748</v>
          </cell>
          <cell r="DG126">
            <v>4830.2422226763192</v>
          </cell>
          <cell r="DH126">
            <v>4199.430978428747</v>
          </cell>
          <cell r="DI126">
            <v>683.94282703087879</v>
          </cell>
          <cell r="DJ126">
            <v>7566.9242258923505</v>
          </cell>
          <cell r="DK126">
            <v>1881.6721099070073</v>
          </cell>
          <cell r="DL126">
            <v>3880.424957714115</v>
          </cell>
          <cell r="DM126">
            <v>2071.1570158621557</v>
          </cell>
          <cell r="DN126">
            <v>1066.6385120186631</v>
          </cell>
          <cell r="DO126">
            <v>259.92900121895701</v>
          </cell>
          <cell r="DP126">
            <v>22889.808235576103</v>
          </cell>
          <cell r="DQ126">
            <v>2109.6013482007593</v>
          </cell>
          <cell r="DR126">
            <v>2020.464915554245</v>
          </cell>
          <cell r="DS126">
            <v>6243.3182754900927</v>
          </cell>
          <cell r="DT126">
            <v>2383.2607189095002</v>
          </cell>
          <cell r="DU126">
            <v>602.60991715120224</v>
          </cell>
          <cell r="DV126">
            <v>21815.887620579713</v>
          </cell>
          <cell r="DW126">
            <v>5375.423236698367</v>
          </cell>
          <cell r="DX126">
            <v>2612.4873085543245</v>
          </cell>
          <cell r="DY126">
            <v>1479.6063486892385</v>
          </cell>
          <cell r="DZ126">
            <v>19846.807803435138</v>
          </cell>
          <cell r="EA126">
            <v>3786.4448674251798</v>
          </cell>
          <cell r="EB126">
            <v>23368.846636563318</v>
          </cell>
          <cell r="EC126">
            <v>5447.1184761422892</v>
          </cell>
          <cell r="ED126">
            <v>9781.2365108506201</v>
          </cell>
          <cell r="EE126">
            <v>3126.6388774337738</v>
          </cell>
          <cell r="EF126">
            <v>1748.9256303039576</v>
          </cell>
          <cell r="EG126">
            <v>14901.72010053451</v>
          </cell>
          <cell r="EH126">
            <v>20292.877227907094</v>
          </cell>
        </row>
      </sheetData>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
      <sheetName val="Instructions"/>
      <sheetName val="Notes"/>
      <sheetName val="Summary"/>
      <sheetName val="Imports 8 digit"/>
      <sheetName val="Imports"/>
      <sheetName val="Database Imports"/>
      <sheetName val="Exports"/>
      <sheetName val="Database Exports"/>
      <sheetName val="Exports Value"/>
      <sheetName val="Ex-Quantity"/>
      <sheetName val="Exports 8 Qty"/>
      <sheetName val="Fish-Value"/>
      <sheetName val="Fish-Qty"/>
      <sheetName val="Timber-Value"/>
      <sheetName val="Timber-&amp;Cement"/>
      <sheetName val="Vehicle Quantity"/>
      <sheetName val="Bul_qtr"/>
      <sheetName val="Trading partner"/>
      <sheetName val="Country of consignment"/>
      <sheetName val="Country of consignment_graph"/>
      <sheetName val="Institutional Sector"/>
      <sheetName val="export"/>
      <sheetName val="Vehicles(value)"/>
      <sheetName val="Motor_Spirit"/>
      <sheetName val="Diesel_fueloil"/>
      <sheetName val="Ports"/>
      <sheetName val="Vechicle Quantity"/>
    </sheetNames>
    <sheetDataSet>
      <sheetData sheetId="0"/>
      <sheetData sheetId="1"/>
      <sheetData sheetId="2"/>
      <sheetData sheetId="3"/>
      <sheetData sheetId="4"/>
      <sheetData sheetId="5">
        <row r="25">
          <cell r="BV25">
            <v>5629.1809999999996</v>
          </cell>
          <cell r="BW25">
            <v>4846.4189999999999</v>
          </cell>
          <cell r="BX25">
            <v>5763.4030000000002</v>
          </cell>
          <cell r="BY25">
            <v>5973.2539999999999</v>
          </cell>
          <cell r="BZ25">
            <v>5541.2179999999998</v>
          </cell>
          <cell r="CA25">
            <v>10782.968999999999</v>
          </cell>
          <cell r="CB25">
            <v>10706.504000000001</v>
          </cell>
          <cell r="CC25">
            <v>13399.611999999999</v>
          </cell>
          <cell r="CD25">
            <v>8488.56</v>
          </cell>
          <cell r="CE25">
            <v>12817.945</v>
          </cell>
          <cell r="CF25">
            <v>8235.2579999999998</v>
          </cell>
          <cell r="CG25">
            <v>17472.862000000001</v>
          </cell>
          <cell r="CH25">
            <v>10997.977999999999</v>
          </cell>
          <cell r="CI25">
            <v>13131.565000000001</v>
          </cell>
          <cell r="CJ25">
            <v>11738.046</v>
          </cell>
          <cell r="CK25">
            <v>11279.474</v>
          </cell>
          <cell r="CL25">
            <v>15030.811</v>
          </cell>
          <cell r="CM25">
            <v>12225.811</v>
          </cell>
          <cell r="CN25">
            <v>8397.6589999999997</v>
          </cell>
          <cell r="CO25">
            <v>10800.304</v>
          </cell>
          <cell r="CP25">
            <v>21370.771000000001</v>
          </cell>
          <cell r="CQ25">
            <v>10489.974</v>
          </cell>
          <cell r="CR25">
            <v>9490.4359999999997</v>
          </cell>
          <cell r="CS25">
            <v>14952.129000000001</v>
          </cell>
          <cell r="CT25">
            <v>12788.419</v>
          </cell>
          <cell r="CU25">
            <v>56613.563000000002</v>
          </cell>
          <cell r="CV25">
            <v>6357.1279999999997</v>
          </cell>
          <cell r="CW25">
            <v>5527.63</v>
          </cell>
          <cell r="CX25">
            <v>11802.964</v>
          </cell>
          <cell r="CY25">
            <v>13849.463</v>
          </cell>
          <cell r="CZ25">
            <v>7997.2240000000002</v>
          </cell>
          <cell r="DA25">
            <v>14196.66</v>
          </cell>
          <cell r="DB25">
            <v>13921.550999999999</v>
          </cell>
          <cell r="DC25">
            <v>11567.72</v>
          </cell>
          <cell r="DD25">
            <v>7531.7070000000003</v>
          </cell>
          <cell r="DE25">
            <v>11788.646000000001</v>
          </cell>
          <cell r="DF25">
            <v>12611.325000000001</v>
          </cell>
          <cell r="DG25">
            <v>12188.834000000001</v>
          </cell>
          <cell r="DH25">
            <v>16629.341</v>
          </cell>
          <cell r="DI25">
            <v>20858.519</v>
          </cell>
          <cell r="DJ25">
            <v>27403.952000000001</v>
          </cell>
          <cell r="DK25">
            <v>9733.7520000000004</v>
          </cell>
          <cell r="DL25">
            <v>8827.2209999999995</v>
          </cell>
          <cell r="DM25">
            <v>18266.924999999999</v>
          </cell>
          <cell r="DN25">
            <v>15098.019</v>
          </cell>
        </row>
        <row r="85">
          <cell r="W85">
            <v>15373.980000000001</v>
          </cell>
          <cell r="X85">
            <v>10155.644</v>
          </cell>
          <cell r="Y85">
            <v>14341.71</v>
          </cell>
          <cell r="Z85">
            <v>17173.703000000001</v>
          </cell>
          <cell r="AA85">
            <v>19112.828000000001</v>
          </cell>
          <cell r="AB85">
            <v>13675.628000000001</v>
          </cell>
          <cell r="AC85">
            <v>16378.070599999999</v>
          </cell>
          <cell r="AD85">
            <v>16788.362000000001</v>
          </cell>
          <cell r="AE85">
            <v>16583.88</v>
          </cell>
          <cell r="AF85">
            <v>15203.780999999999</v>
          </cell>
          <cell r="AG85">
            <v>17834.535</v>
          </cell>
          <cell r="AH85">
            <v>16605.763999999999</v>
          </cell>
          <cell r="AI85">
            <v>19690.507000000001</v>
          </cell>
          <cell r="AJ85">
            <v>15296.924999999999</v>
          </cell>
          <cell r="AK85">
            <v>17450.592000000001</v>
          </cell>
          <cell r="AL85">
            <v>18092.151999999998</v>
          </cell>
          <cell r="AM85">
            <v>30246.290999999997</v>
          </cell>
          <cell r="AN85">
            <v>17724.593000000001</v>
          </cell>
          <cell r="AO85">
            <v>20113.572</v>
          </cell>
          <cell r="AP85">
            <v>17288.421999999999</v>
          </cell>
          <cell r="AQ85">
            <v>25965.035</v>
          </cell>
          <cell r="AR85">
            <v>17411.415999999997</v>
          </cell>
          <cell r="AS85">
            <v>19200.509999999998</v>
          </cell>
          <cell r="AT85">
            <v>22377.773999999998</v>
          </cell>
          <cell r="AU85">
            <v>25594.502</v>
          </cell>
          <cell r="AV85">
            <v>22039</v>
          </cell>
          <cell r="AW85">
            <v>26027.026999999998</v>
          </cell>
          <cell r="AX85">
            <v>27976.232000000004</v>
          </cell>
          <cell r="AY85">
            <v>30134.93</v>
          </cell>
          <cell r="AZ85">
            <v>22237.069</v>
          </cell>
          <cell r="BA85">
            <v>29113.442999999999</v>
          </cell>
          <cell r="BB85">
            <v>32350.798000000003</v>
          </cell>
          <cell r="BC85">
            <v>31909.753000000004</v>
          </cell>
          <cell r="BD85">
            <v>23719.59</v>
          </cell>
          <cell r="BE85">
            <v>27484.216</v>
          </cell>
          <cell r="BF85">
            <v>28395.512000000002</v>
          </cell>
          <cell r="BG85">
            <v>35021.445999999996</v>
          </cell>
          <cell r="BH85">
            <v>23260.222999999998</v>
          </cell>
          <cell r="BI85">
            <v>25671.423000000003</v>
          </cell>
          <cell r="BJ85">
            <v>29631.581999999995</v>
          </cell>
          <cell r="BK85">
            <v>33649.313000000002</v>
          </cell>
          <cell r="BL85">
            <v>23085.017</v>
          </cell>
          <cell r="BM85">
            <v>28929.452000000001</v>
          </cell>
          <cell r="BN85">
            <v>31417.876000000004</v>
          </cell>
          <cell r="BO85">
            <v>38398.354999999996</v>
          </cell>
          <cell r="BP85">
            <v>25418.552000000003</v>
          </cell>
          <cell r="BQ85">
            <v>28735.96</v>
          </cell>
          <cell r="BR85">
            <v>32216.584999999999</v>
          </cell>
          <cell r="BS85">
            <v>45047.894</v>
          </cell>
          <cell r="BT85">
            <v>24882.435000000001</v>
          </cell>
          <cell r="BU85">
            <v>32607.767999999996</v>
          </cell>
          <cell r="BV85">
            <v>31079.063999999998</v>
          </cell>
          <cell r="BW85">
            <v>36225.124000000003</v>
          </cell>
          <cell r="BX85">
            <v>31408.489999999998</v>
          </cell>
          <cell r="BY85">
            <v>30647.195</v>
          </cell>
          <cell r="BZ85">
            <v>34189.904000000002</v>
          </cell>
          <cell r="CA85">
            <v>38441.783000000003</v>
          </cell>
          <cell r="CB85">
            <v>29137.938999999998</v>
          </cell>
          <cell r="CC85">
            <v>41498.839999999997</v>
          </cell>
          <cell r="CD85">
            <v>37823.027999999998</v>
          </cell>
          <cell r="CE85">
            <v>49437.591</v>
          </cell>
          <cell r="CF85">
            <v>38996.207999999999</v>
          </cell>
          <cell r="CG85">
            <v>44523.104999999996</v>
          </cell>
          <cell r="CH85">
            <v>44215.229999999996</v>
          </cell>
          <cell r="CI85">
            <v>49993.973999999995</v>
          </cell>
          <cell r="CJ85">
            <v>35481.580999999998</v>
          </cell>
          <cell r="CK85">
            <v>46325.796000000002</v>
          </cell>
          <cell r="CL85">
            <v>49070.074999999997</v>
          </cell>
          <cell r="CM85">
            <v>55977.259000000005</v>
          </cell>
          <cell r="CN85">
            <v>39873.288</v>
          </cell>
          <cell r="CO85">
            <v>42118.303</v>
          </cell>
          <cell r="CP85">
            <v>43128.288</v>
          </cell>
          <cell r="CQ85">
            <v>44763.817000000003</v>
          </cell>
          <cell r="CR85">
            <v>35113.998999999996</v>
          </cell>
          <cell r="CS85">
            <v>46736.847999999998</v>
          </cell>
          <cell r="CT85">
            <v>49450.735000000001</v>
          </cell>
          <cell r="CU85">
            <v>88975.197</v>
          </cell>
          <cell r="CV85">
            <v>36888.26</v>
          </cell>
          <cell r="CW85">
            <v>37954.636999999995</v>
          </cell>
          <cell r="CX85">
            <v>52302.19</v>
          </cell>
          <cell r="CY85">
            <v>56475.565999999992</v>
          </cell>
          <cell r="CZ85">
            <v>53392.758000000002</v>
          </cell>
          <cell r="DA85">
            <v>64834.831999999995</v>
          </cell>
          <cell r="DB85">
            <v>51054.73</v>
          </cell>
          <cell r="DC85">
            <v>60351.991000000002</v>
          </cell>
          <cell r="DD85">
            <v>50396.285000000003</v>
          </cell>
          <cell r="DE85">
            <v>48665.374000000003</v>
          </cell>
          <cell r="DF85">
            <v>57545.839</v>
          </cell>
          <cell r="DG85">
            <v>65299.447</v>
          </cell>
          <cell r="DH85">
            <v>58447.26</v>
          </cell>
          <cell r="DI85">
            <v>67271.805999999997</v>
          </cell>
          <cell r="DJ85">
            <v>71587.324999999997</v>
          </cell>
          <cell r="DK85">
            <v>59717.267</v>
          </cell>
          <cell r="DL85">
            <v>49555.53</v>
          </cell>
          <cell r="DM85">
            <v>73164.938999999998</v>
          </cell>
          <cell r="DN85">
            <v>50649.078000000001</v>
          </cell>
        </row>
        <row r="100">
          <cell r="W100">
            <v>2003.0830000000001</v>
          </cell>
          <cell r="X100">
            <v>1235.761</v>
          </cell>
          <cell r="Y100">
            <v>1264.2080000000001</v>
          </cell>
          <cell r="Z100">
            <v>4680.8</v>
          </cell>
          <cell r="AA100">
            <v>1679.4880000000001</v>
          </cell>
          <cell r="AB100">
            <v>2270.0660000000003</v>
          </cell>
          <cell r="AC100">
            <v>4741.26</v>
          </cell>
          <cell r="AD100">
            <v>2141.8920000000003</v>
          </cell>
          <cell r="AE100">
            <v>3673.4749999999999</v>
          </cell>
          <cell r="AF100">
            <v>2132.739</v>
          </cell>
          <cell r="AG100">
            <v>2358.1149999999998</v>
          </cell>
          <cell r="AH100">
            <v>2791.1910000000003</v>
          </cell>
          <cell r="AI100">
            <v>3298.2690000000002</v>
          </cell>
          <cell r="AJ100">
            <v>1880.1079999999999</v>
          </cell>
          <cell r="AK100">
            <v>4643.2740000000003</v>
          </cell>
          <cell r="AL100">
            <v>2548.8130000000001</v>
          </cell>
          <cell r="AM100">
            <v>3156.4290000000001</v>
          </cell>
          <cell r="AN100">
            <v>6066.3230000000003</v>
          </cell>
          <cell r="AO100">
            <v>3057.335</v>
          </cell>
          <cell r="AP100">
            <v>2525.8530000000001</v>
          </cell>
          <cell r="AQ100">
            <v>4280.3779999999997</v>
          </cell>
          <cell r="AR100">
            <v>2864.0800000000004</v>
          </cell>
          <cell r="AS100">
            <v>2391.4049999999997</v>
          </cell>
          <cell r="AT100">
            <v>1934.1959999999999</v>
          </cell>
          <cell r="AU100">
            <v>2718.0790000000002</v>
          </cell>
          <cell r="AV100">
            <v>3681.4550000000004</v>
          </cell>
          <cell r="AW100">
            <v>3103.1929999999998</v>
          </cell>
          <cell r="AX100">
            <v>3323.1779999999999</v>
          </cell>
          <cell r="AY100">
            <v>4902.8940000000002</v>
          </cell>
          <cell r="AZ100">
            <v>4990.2749999999996</v>
          </cell>
          <cell r="BA100">
            <v>5781.6880000000001</v>
          </cell>
          <cell r="BB100">
            <v>6293.4179999999997</v>
          </cell>
          <cell r="BC100">
            <v>6198.5619999999999</v>
          </cell>
          <cell r="BD100">
            <v>3812.587</v>
          </cell>
          <cell r="BE100">
            <v>5461.4809999999998</v>
          </cell>
          <cell r="BF100">
            <v>7437.9400000000005</v>
          </cell>
          <cell r="BG100">
            <v>5158.7869999999994</v>
          </cell>
          <cell r="BH100">
            <v>3592.1190000000001</v>
          </cell>
          <cell r="BI100">
            <v>6241.7219999999998</v>
          </cell>
          <cell r="BJ100">
            <v>7749.8719999999994</v>
          </cell>
          <cell r="BK100">
            <v>8192.6319999999996</v>
          </cell>
          <cell r="BL100">
            <v>7937.22</v>
          </cell>
          <cell r="BM100">
            <v>5005.6330000000007</v>
          </cell>
          <cell r="BN100">
            <v>6010.3429999999998</v>
          </cell>
          <cell r="BO100">
            <v>11702.225999999999</v>
          </cell>
          <cell r="BP100">
            <v>7076.7020000000002</v>
          </cell>
          <cell r="BQ100">
            <v>12837.092000000001</v>
          </cell>
          <cell r="BR100">
            <v>6653.7079999999996</v>
          </cell>
          <cell r="BS100">
            <v>6009.9359999999997</v>
          </cell>
          <cell r="BT100">
            <v>6616.8989999999994</v>
          </cell>
          <cell r="BU100">
            <v>6815.2000000000007</v>
          </cell>
          <cell r="BV100">
            <v>6690.9610000000002</v>
          </cell>
          <cell r="BW100">
            <v>6923.6570000000002</v>
          </cell>
          <cell r="BX100">
            <v>7385.4150000000009</v>
          </cell>
          <cell r="BY100">
            <v>11191.210999999999</v>
          </cell>
          <cell r="BZ100">
            <v>8277.3029999999999</v>
          </cell>
          <cell r="CA100">
            <v>14274.152</v>
          </cell>
          <cell r="CB100">
            <v>12958.978999999999</v>
          </cell>
          <cell r="CC100">
            <v>11105.634</v>
          </cell>
          <cell r="CD100">
            <v>17725.819960000001</v>
          </cell>
          <cell r="CE100">
            <v>16118.981</v>
          </cell>
          <cell r="CF100">
            <v>10255.064999999999</v>
          </cell>
          <cell r="CG100">
            <v>23082.959999999999</v>
          </cell>
          <cell r="CH100">
            <v>21536.27</v>
          </cell>
          <cell r="CI100">
            <v>14402.089</v>
          </cell>
          <cell r="CJ100">
            <v>13650.420000000002</v>
          </cell>
          <cell r="CK100">
            <v>18766.058000000001</v>
          </cell>
          <cell r="CL100">
            <v>19325.419000000002</v>
          </cell>
          <cell r="CM100">
            <v>15099.047999999999</v>
          </cell>
          <cell r="CN100">
            <v>11406.431</v>
          </cell>
          <cell r="CO100">
            <v>19192.654999999999</v>
          </cell>
          <cell r="CP100">
            <v>23344.756999999998</v>
          </cell>
          <cell r="CQ100">
            <v>16410.251</v>
          </cell>
          <cell r="CR100">
            <v>25458.611000000001</v>
          </cell>
          <cell r="CS100">
            <v>31556.6</v>
          </cell>
          <cell r="CT100">
            <v>15890.995999999999</v>
          </cell>
          <cell r="CU100">
            <v>18201.821</v>
          </cell>
          <cell r="CV100">
            <v>15442.687000000002</v>
          </cell>
          <cell r="CW100">
            <v>8758.869999999999</v>
          </cell>
          <cell r="CX100">
            <v>20763.636999999999</v>
          </cell>
          <cell r="CY100">
            <v>26736.054</v>
          </cell>
          <cell r="CZ100">
            <v>14669.304</v>
          </cell>
          <cell r="DA100">
            <v>22466.339</v>
          </cell>
          <cell r="DB100">
            <v>18413.29</v>
          </cell>
          <cell r="DC100">
            <v>21431.316999999999</v>
          </cell>
          <cell r="DD100">
            <v>11790.036</v>
          </cell>
          <cell r="DE100">
            <v>18864.005000000001</v>
          </cell>
          <cell r="DF100">
            <v>26402.243999999999</v>
          </cell>
          <cell r="DG100">
            <v>19189.834999999999</v>
          </cell>
          <cell r="DH100">
            <v>23494.95</v>
          </cell>
          <cell r="DI100">
            <v>18858.656999999999</v>
          </cell>
          <cell r="DJ100">
            <v>24975.955999999998</v>
          </cell>
          <cell r="DK100">
            <v>16490.544000000002</v>
          </cell>
          <cell r="DL100">
            <v>22616.550999999999</v>
          </cell>
          <cell r="DM100">
            <v>18736.365000000002</v>
          </cell>
          <cell r="DN100">
            <v>30267.216</v>
          </cell>
        </row>
        <row r="105">
          <cell r="W105">
            <v>6006.1419999999998</v>
          </cell>
          <cell r="X105">
            <v>4392.1499999999996</v>
          </cell>
          <cell r="Y105">
            <v>5579.4719999999998</v>
          </cell>
          <cell r="Z105">
            <v>5488.6509999999998</v>
          </cell>
          <cell r="AA105">
            <v>5010.6589999999997</v>
          </cell>
          <cell r="AB105">
            <v>5696.5950000000003</v>
          </cell>
          <cell r="AC105">
            <v>5661.94</v>
          </cell>
          <cell r="AD105">
            <v>6665.134</v>
          </cell>
          <cell r="AE105">
            <v>143.46799999999999</v>
          </cell>
          <cell r="AF105">
            <v>8244.8780000000006</v>
          </cell>
          <cell r="AG105">
            <v>8352.0259999999998</v>
          </cell>
          <cell r="AH105">
            <v>7593.4250000000002</v>
          </cell>
          <cell r="AI105">
            <v>9175.6080000000002</v>
          </cell>
          <cell r="AJ105">
            <v>8594.9760000000006</v>
          </cell>
          <cell r="AK105">
            <v>8597.4339999999993</v>
          </cell>
          <cell r="AL105">
            <v>8202.8279999999995</v>
          </cell>
          <cell r="AM105">
            <v>10732.361999999999</v>
          </cell>
          <cell r="AN105">
            <v>10747.602999999999</v>
          </cell>
          <cell r="AO105">
            <v>10936.84</v>
          </cell>
          <cell r="AP105">
            <v>12083.133</v>
          </cell>
          <cell r="AQ105">
            <v>14895.832</v>
          </cell>
          <cell r="AR105">
            <v>16946.282999999999</v>
          </cell>
          <cell r="AS105">
            <v>11594.276</v>
          </cell>
          <cell r="AT105">
            <v>19390.273000000001</v>
          </cell>
          <cell r="AU105">
            <v>12481.419</v>
          </cell>
          <cell r="AV105">
            <v>16350.093000000001</v>
          </cell>
          <cell r="AW105">
            <v>14524.79</v>
          </cell>
          <cell r="AX105">
            <v>18657.563999999998</v>
          </cell>
          <cell r="AY105">
            <v>18966.984</v>
          </cell>
          <cell r="AZ105">
            <v>13898.914000000001</v>
          </cell>
          <cell r="BA105">
            <v>21033.438999999998</v>
          </cell>
          <cell r="BB105">
            <v>30867.628000000001</v>
          </cell>
          <cell r="BC105">
            <v>17045.16</v>
          </cell>
          <cell r="BD105">
            <v>16005.425999999999</v>
          </cell>
          <cell r="BE105">
            <v>12024.915999999999</v>
          </cell>
          <cell r="BF105">
            <v>15326.162</v>
          </cell>
          <cell r="BG105">
            <v>14789.656999999999</v>
          </cell>
          <cell r="BH105">
            <v>16721.303</v>
          </cell>
          <cell r="BI105">
            <v>13750.195</v>
          </cell>
          <cell r="BJ105">
            <v>20614.258000000002</v>
          </cell>
          <cell r="BK105">
            <v>17259.162</v>
          </cell>
          <cell r="BL105">
            <v>14484.116</v>
          </cell>
          <cell r="BM105">
            <v>22178.876</v>
          </cell>
          <cell r="BN105">
            <v>19993.929</v>
          </cell>
          <cell r="BO105">
            <v>20098.585999999999</v>
          </cell>
          <cell r="BP105">
            <v>19212.008999999998</v>
          </cell>
          <cell r="BQ105">
            <v>21887.968000000001</v>
          </cell>
          <cell r="BR105">
            <v>20537.248</v>
          </cell>
          <cell r="BS105">
            <v>18512.909</v>
          </cell>
          <cell r="BT105">
            <v>17924.386999999999</v>
          </cell>
          <cell r="BU105">
            <v>21306.170999999998</v>
          </cell>
          <cell r="BV105">
            <v>20315.496999999999</v>
          </cell>
          <cell r="BW105">
            <v>18096.502</v>
          </cell>
          <cell r="BX105">
            <v>18687.311000000002</v>
          </cell>
          <cell r="BY105">
            <v>17448.866000000002</v>
          </cell>
          <cell r="BZ105">
            <v>24804.994999999999</v>
          </cell>
          <cell r="CA105">
            <v>21000.794000000002</v>
          </cell>
          <cell r="CB105">
            <v>15606.165000000001</v>
          </cell>
          <cell r="CC105">
            <v>16714.25</v>
          </cell>
          <cell r="CD105">
            <v>19921.076850000001</v>
          </cell>
          <cell r="CE105">
            <v>17117.642</v>
          </cell>
          <cell r="CF105">
            <v>13792.948</v>
          </cell>
          <cell r="CG105">
            <v>16330.793</v>
          </cell>
          <cell r="CH105">
            <v>17331.312999999998</v>
          </cell>
          <cell r="CI105">
            <v>18912.55</v>
          </cell>
          <cell r="CJ105">
            <v>14202.48</v>
          </cell>
          <cell r="CK105">
            <v>22894.496999999999</v>
          </cell>
          <cell r="CL105">
            <v>28841.416000000001</v>
          </cell>
          <cell r="CM105">
            <v>18760.169999999998</v>
          </cell>
          <cell r="CN105">
            <v>22838.899000000001</v>
          </cell>
          <cell r="CO105">
            <v>24750.824000000001</v>
          </cell>
          <cell r="CP105">
            <v>22636.433000000001</v>
          </cell>
          <cell r="CQ105">
            <v>25173.079000000002</v>
          </cell>
          <cell r="CR105">
            <v>20613.087</v>
          </cell>
          <cell r="CS105">
            <v>27653.691999999999</v>
          </cell>
          <cell r="CT105">
            <v>26023.612000000001</v>
          </cell>
          <cell r="CU105">
            <v>26905.458999999999</v>
          </cell>
          <cell r="CV105">
            <v>23770.168000000001</v>
          </cell>
          <cell r="CW105">
            <v>20429.041000000001</v>
          </cell>
          <cell r="CX105">
            <v>10889.244000000001</v>
          </cell>
          <cell r="CY105">
            <v>17457.669999999998</v>
          </cell>
          <cell r="CZ105">
            <v>18424.062999999998</v>
          </cell>
          <cell r="DA105">
            <v>22689.169000000002</v>
          </cell>
          <cell r="DB105">
            <v>26234.665000000001</v>
          </cell>
          <cell r="DC105">
            <v>9338.5589999999993</v>
          </cell>
          <cell r="DD105">
            <v>17448.442999999999</v>
          </cell>
          <cell r="DE105">
            <v>39195.175999999999</v>
          </cell>
          <cell r="DF105">
            <v>35455.856</v>
          </cell>
          <cell r="DG105">
            <v>47528.008999999998</v>
          </cell>
          <cell r="DH105">
            <v>26456.552</v>
          </cell>
          <cell r="DI105">
            <v>2745.1950000000002</v>
          </cell>
          <cell r="DJ105">
            <v>10122.799999999999</v>
          </cell>
          <cell r="DK105">
            <v>39092.813000000002</v>
          </cell>
          <cell r="DL105">
            <v>38140.228999999999</v>
          </cell>
          <cell r="DM105">
            <v>22330.885999999999</v>
          </cell>
          <cell r="DN105">
            <v>31754.822</v>
          </cell>
        </row>
        <row r="106">
          <cell r="W106">
            <v>1581.511</v>
          </cell>
          <cell r="X106">
            <v>459.923</v>
          </cell>
          <cell r="Y106">
            <v>744.96199999999999</v>
          </cell>
          <cell r="Z106">
            <v>1251.0340000000001</v>
          </cell>
          <cell r="AA106">
            <v>1551.9290000000001</v>
          </cell>
          <cell r="AB106">
            <v>728.572</v>
          </cell>
          <cell r="AC106">
            <v>3318.9380000000001</v>
          </cell>
          <cell r="AD106">
            <v>3199.85</v>
          </cell>
          <cell r="AE106">
            <v>1287.6880000000001</v>
          </cell>
          <cell r="AF106">
            <v>923.21299999999997</v>
          </cell>
          <cell r="AG106">
            <v>1131.607</v>
          </cell>
          <cell r="AH106">
            <v>1804.798</v>
          </cell>
          <cell r="AI106">
            <v>1531.1669999999999</v>
          </cell>
          <cell r="AJ106">
            <v>2705.123</v>
          </cell>
          <cell r="AK106">
            <v>1147.4639999999999</v>
          </cell>
          <cell r="AL106">
            <v>1316.0889999999999</v>
          </cell>
          <cell r="AM106">
            <v>1588.0920000000001</v>
          </cell>
          <cell r="AN106">
            <v>1716.6309999999999</v>
          </cell>
          <cell r="AO106">
            <v>1462.751</v>
          </cell>
          <cell r="AP106">
            <v>1247.4580000000001</v>
          </cell>
          <cell r="AQ106">
            <v>2116.4920000000002</v>
          </cell>
          <cell r="AR106">
            <v>1042.308</v>
          </cell>
          <cell r="AS106">
            <v>1301.596</v>
          </cell>
          <cell r="AT106">
            <v>1860.9059999999999</v>
          </cell>
          <cell r="AU106">
            <v>2280.7370000000001</v>
          </cell>
          <cell r="AV106">
            <v>1695.769</v>
          </cell>
          <cell r="AW106">
            <v>1841.1569999999999</v>
          </cell>
          <cell r="AX106">
            <v>2970.6109999999999</v>
          </cell>
          <cell r="AY106">
            <v>2652.4969999999998</v>
          </cell>
          <cell r="AZ106">
            <v>3978.134</v>
          </cell>
          <cell r="BA106">
            <v>1266.442</v>
          </cell>
          <cell r="BB106">
            <v>1991.5930000000001</v>
          </cell>
          <cell r="BC106">
            <v>1838.078</v>
          </cell>
          <cell r="BD106">
            <v>1922.0229999999999</v>
          </cell>
          <cell r="BE106">
            <v>3733.5219999999999</v>
          </cell>
          <cell r="BF106">
            <v>2938.6570000000002</v>
          </cell>
          <cell r="BG106">
            <v>2874.3310000000001</v>
          </cell>
          <cell r="BH106">
            <v>921.63900000000001</v>
          </cell>
          <cell r="BI106">
            <v>1511.1020000000001</v>
          </cell>
          <cell r="BJ106">
            <v>1526.4059999999999</v>
          </cell>
          <cell r="BK106">
            <v>1960.396</v>
          </cell>
          <cell r="BL106">
            <v>1134.2439999999999</v>
          </cell>
          <cell r="BM106">
            <v>1523.1969999999999</v>
          </cell>
          <cell r="BN106">
            <v>1590.896</v>
          </cell>
          <cell r="BO106">
            <v>2023.922</v>
          </cell>
          <cell r="BP106">
            <v>1476.441</v>
          </cell>
          <cell r="BQ106">
            <v>2139.5859999999998</v>
          </cell>
          <cell r="BR106">
            <v>2281.6640000000002</v>
          </cell>
          <cell r="BS106">
            <v>2804.134</v>
          </cell>
          <cell r="BT106">
            <v>1668.345</v>
          </cell>
          <cell r="BU106">
            <v>2224.8440000000001</v>
          </cell>
          <cell r="BV106">
            <v>2989.2669999999998</v>
          </cell>
          <cell r="BW106">
            <v>2475.011</v>
          </cell>
          <cell r="BX106">
            <v>2424.3780000000002</v>
          </cell>
          <cell r="BY106">
            <v>2806.1950000000002</v>
          </cell>
          <cell r="BZ106">
            <v>2963.748</v>
          </cell>
          <cell r="CA106">
            <v>3481.0659999999998</v>
          </cell>
          <cell r="CB106">
            <v>2696.4470000000001</v>
          </cell>
          <cell r="CC106">
            <v>7669.8959999999997</v>
          </cell>
          <cell r="CD106">
            <v>872.88566000000003</v>
          </cell>
          <cell r="CE106">
            <v>1107.25</v>
          </cell>
          <cell r="CF106">
            <v>637.91399999999999</v>
          </cell>
          <cell r="CG106">
            <v>443.82100000000003</v>
          </cell>
          <cell r="CH106">
            <v>5331.86</v>
          </cell>
          <cell r="CI106">
            <v>8283.2950000000001</v>
          </cell>
          <cell r="CJ106">
            <v>5773.473</v>
          </cell>
          <cell r="CK106">
            <v>6884.7039999999997</v>
          </cell>
          <cell r="CL106">
            <v>6604.857</v>
          </cell>
          <cell r="CM106">
            <v>7100.1329999999998</v>
          </cell>
          <cell r="CN106">
            <v>4361.7529999999997</v>
          </cell>
          <cell r="CO106">
            <v>6090.6009999999997</v>
          </cell>
          <cell r="CP106">
            <v>4664.5950000000003</v>
          </cell>
          <cell r="CQ106">
            <v>4882.43</v>
          </cell>
          <cell r="CR106">
            <v>3723.5749999999998</v>
          </cell>
          <cell r="CS106">
            <v>5541.9530000000004</v>
          </cell>
          <cell r="CT106">
            <v>5817.6660000000002</v>
          </cell>
          <cell r="CU106">
            <v>3674.328</v>
          </cell>
          <cell r="CV106">
            <v>3002.6930000000002</v>
          </cell>
          <cell r="CW106">
            <v>2392.0509999999999</v>
          </cell>
          <cell r="CX106">
            <v>5110.03</v>
          </cell>
          <cell r="CY106">
            <v>4430.3119999999999</v>
          </cell>
          <cell r="CZ106">
            <v>3401.6030000000001</v>
          </cell>
          <cell r="DA106">
            <v>5176.857</v>
          </cell>
          <cell r="DB106">
            <v>5745.42</v>
          </cell>
          <cell r="DC106">
            <v>4387.0140000000001</v>
          </cell>
          <cell r="DD106">
            <v>2884.1689999999999</v>
          </cell>
          <cell r="DE106">
            <v>4644.9560000000001</v>
          </cell>
          <cell r="DF106">
            <v>5221.3450000000003</v>
          </cell>
          <cell r="DG106">
            <v>5347.6350000000002</v>
          </cell>
          <cell r="DH106">
            <v>8246.6949999999997</v>
          </cell>
          <cell r="DI106">
            <v>13165.085999999999</v>
          </cell>
          <cell r="DJ106">
            <v>15404.141</v>
          </cell>
          <cell r="DK106">
            <v>3678.9949999999999</v>
          </cell>
          <cell r="DL106">
            <v>2401.5430000000001</v>
          </cell>
          <cell r="DM106">
            <v>9055.4349999999995</v>
          </cell>
          <cell r="DN106">
            <v>5144.3249999999998</v>
          </cell>
        </row>
        <row r="107">
          <cell r="W107">
            <v>4169.7150000000001</v>
          </cell>
          <cell r="X107">
            <v>5027.1390000000001</v>
          </cell>
          <cell r="Y107">
            <v>2855.5059999999999</v>
          </cell>
          <cell r="Z107">
            <v>3260.9459999999999</v>
          </cell>
          <cell r="AA107">
            <v>3729.3989999999999</v>
          </cell>
          <cell r="AB107">
            <v>11156.657999999999</v>
          </cell>
          <cell r="AC107">
            <v>3621.1080000000002</v>
          </cell>
          <cell r="AD107">
            <v>3916.7840000000001</v>
          </cell>
          <cell r="AE107">
            <v>4976.6379999999999</v>
          </cell>
          <cell r="AF107">
            <v>4585.5950000000003</v>
          </cell>
          <cell r="AG107">
            <v>3739.366</v>
          </cell>
          <cell r="AH107">
            <v>7120.2709999999997</v>
          </cell>
          <cell r="AI107">
            <v>5325.3689999999997</v>
          </cell>
          <cell r="AJ107">
            <v>4016.5030000000002</v>
          </cell>
          <cell r="AK107">
            <v>3898.9850000000001</v>
          </cell>
          <cell r="AL107">
            <v>3411.009</v>
          </cell>
          <cell r="AM107">
            <v>2845.5659999999998</v>
          </cell>
          <cell r="AN107">
            <v>4759.2759999999998</v>
          </cell>
          <cell r="AO107">
            <v>4125.5590000000002</v>
          </cell>
          <cell r="AP107">
            <v>5401.0860000000002</v>
          </cell>
          <cell r="AQ107">
            <v>5514.4459999999999</v>
          </cell>
          <cell r="AR107">
            <v>6470.5839999999998</v>
          </cell>
          <cell r="AS107">
            <v>2659.42</v>
          </cell>
          <cell r="AT107">
            <v>2365.7089999999998</v>
          </cell>
          <cell r="AU107">
            <v>3310.6469999999999</v>
          </cell>
          <cell r="AV107">
            <v>3678.4349999999999</v>
          </cell>
          <cell r="AW107">
            <v>2954.9319999999998</v>
          </cell>
          <cell r="AX107">
            <v>3714.4140000000002</v>
          </cell>
          <cell r="AY107">
            <v>4835.8209999999999</v>
          </cell>
          <cell r="AZ107">
            <v>3507.9450000000002</v>
          </cell>
          <cell r="BA107">
            <v>1906.0039999999999</v>
          </cell>
          <cell r="BB107">
            <v>2994.991</v>
          </cell>
          <cell r="BC107">
            <v>3277.922</v>
          </cell>
          <cell r="BD107">
            <v>4897.8389999999999</v>
          </cell>
          <cell r="BE107">
            <v>3831.5859999999998</v>
          </cell>
          <cell r="BF107">
            <v>1389.8910000000001</v>
          </cell>
          <cell r="BG107">
            <v>1862.492</v>
          </cell>
          <cell r="BH107">
            <v>371.90100000000001</v>
          </cell>
          <cell r="BI107">
            <v>570.39200000000005</v>
          </cell>
          <cell r="BJ107">
            <v>925.80700000000002</v>
          </cell>
          <cell r="BK107">
            <v>40.658999999999999</v>
          </cell>
          <cell r="BL107">
            <v>14.638999999999999</v>
          </cell>
          <cell r="BM107">
            <v>174.92599999999999</v>
          </cell>
          <cell r="BN107">
            <v>520.29399999999259</v>
          </cell>
          <cell r="BO107">
            <v>64.587000000000003</v>
          </cell>
          <cell r="BP107">
            <v>41.976999999999997</v>
          </cell>
          <cell r="BQ107">
            <v>391.85500000000002</v>
          </cell>
          <cell r="BR107">
            <v>29.806000000000001</v>
          </cell>
          <cell r="BS107">
            <v>6.6070000000000002</v>
          </cell>
          <cell r="BT107">
            <v>4835.6779999999999</v>
          </cell>
          <cell r="BU107">
            <v>3086.5129999999999</v>
          </cell>
          <cell r="BV107">
            <v>2440.761</v>
          </cell>
          <cell r="BW107">
            <v>3867.5369999999998</v>
          </cell>
          <cell r="BX107">
            <v>854.41200000000003</v>
          </cell>
          <cell r="BY107">
            <v>1658.28</v>
          </cell>
          <cell r="BZ107">
            <v>2108.0430000000001</v>
          </cell>
          <cell r="CA107">
            <v>1295.8610000000001</v>
          </cell>
          <cell r="CB107">
            <v>1465.4870000000001</v>
          </cell>
          <cell r="CC107">
            <v>3653.585</v>
          </cell>
          <cell r="CD107">
            <v>2294.21299</v>
          </cell>
          <cell r="CE107">
            <v>594.84799999999996</v>
          </cell>
          <cell r="CF107">
            <v>41.31</v>
          </cell>
          <cell r="CG107">
            <v>524.67200000000003</v>
          </cell>
          <cell r="CH107">
            <v>67.668000000000006</v>
          </cell>
          <cell r="CI107">
            <v>0.77800000000000002</v>
          </cell>
          <cell r="CJ107">
            <v>10.975</v>
          </cell>
          <cell r="CK107">
            <v>46.664000000000001</v>
          </cell>
          <cell r="CL107">
            <v>10.048999999999999</v>
          </cell>
          <cell r="CM107">
            <v>39.716999999999999</v>
          </cell>
          <cell r="CN107">
            <v>5.3090000000000002</v>
          </cell>
          <cell r="CO107">
            <v>0.55559999999999998</v>
          </cell>
          <cell r="CP107">
            <v>7.2569999999999997</v>
          </cell>
          <cell r="CQ107">
            <v>0.35199999999999998</v>
          </cell>
          <cell r="CR107">
            <v>0.72099999999999997</v>
          </cell>
          <cell r="CS107">
            <v>37.290999999999997</v>
          </cell>
          <cell r="CT107">
            <v>2.9350000000000001</v>
          </cell>
          <cell r="CU107">
            <v>51.432000000000002</v>
          </cell>
          <cell r="CV107">
            <v>3.3929999999999998</v>
          </cell>
          <cell r="CW107">
            <v>0</v>
          </cell>
          <cell r="CX107">
            <v>1.494</v>
          </cell>
          <cell r="CY107">
            <v>16.405999999999999</v>
          </cell>
          <cell r="CZ107">
            <v>277.00400000000002</v>
          </cell>
          <cell r="DA107">
            <v>20.056000000000001</v>
          </cell>
          <cell r="DB107">
            <v>5.3999999999999999E-2</v>
          </cell>
          <cell r="DC107">
            <v>8.3030000000000008</v>
          </cell>
          <cell r="DD107">
            <v>0.26800000000000002</v>
          </cell>
          <cell r="DE107">
            <v>4.6900000000000004</v>
          </cell>
          <cell r="DF107">
            <v>895.93399999999997</v>
          </cell>
          <cell r="DG107">
            <v>4.6909999999999998</v>
          </cell>
          <cell r="DH107">
            <v>135.1</v>
          </cell>
          <cell r="DI107">
            <v>366.95600000000002</v>
          </cell>
          <cell r="DJ107">
            <v>116.509</v>
          </cell>
          <cell r="DK107">
            <v>7.0110000000000001</v>
          </cell>
          <cell r="DL107">
            <v>32.366</v>
          </cell>
          <cell r="DM107">
            <v>0.93700000000000006</v>
          </cell>
          <cell r="DN107">
            <v>58.55</v>
          </cell>
        </row>
        <row r="108">
          <cell r="W108">
            <v>40183.836000000003</v>
          </cell>
          <cell r="X108">
            <v>30232.248</v>
          </cell>
          <cell r="Y108">
            <v>34694.827999999994</v>
          </cell>
          <cell r="Z108">
            <v>44857.213000000003</v>
          </cell>
          <cell r="AA108">
            <v>45308.358</v>
          </cell>
          <cell r="AB108">
            <v>44231.57</v>
          </cell>
          <cell r="AC108">
            <v>55940.407599999999</v>
          </cell>
          <cell r="AD108">
            <v>50025.446999999993</v>
          </cell>
          <cell r="AE108">
            <v>41513.737000000008</v>
          </cell>
          <cell r="AF108">
            <v>45049.953000000001</v>
          </cell>
          <cell r="AG108">
            <v>47202.932999999997</v>
          </cell>
          <cell r="AH108">
            <v>52071.349999999991</v>
          </cell>
          <cell r="AI108">
            <v>54889.624000000011</v>
          </cell>
          <cell r="AJ108">
            <v>43787.994999999995</v>
          </cell>
          <cell r="AK108">
            <v>48529.995999999999</v>
          </cell>
          <cell r="AL108">
            <v>49053.922999999995</v>
          </cell>
          <cell r="AM108">
            <v>65008.334999999999</v>
          </cell>
          <cell r="AN108">
            <v>54350.955000000002</v>
          </cell>
          <cell r="AO108">
            <v>56180.207000000002</v>
          </cell>
          <cell r="AP108">
            <v>54138.992999999995</v>
          </cell>
          <cell r="AQ108">
            <v>69841.595000000001</v>
          </cell>
          <cell r="AR108">
            <v>58638.284999999996</v>
          </cell>
          <cell r="AS108">
            <v>50236.801999999996</v>
          </cell>
          <cell r="AT108">
            <v>63460.991999999991</v>
          </cell>
          <cell r="AU108">
            <v>63357.103000000003</v>
          </cell>
          <cell r="AV108">
            <v>63149.563999999998</v>
          </cell>
          <cell r="AW108">
            <v>61628.034999999996</v>
          </cell>
          <cell r="AX108">
            <v>76573.939000000013</v>
          </cell>
          <cell r="AY108">
            <v>79693.440000000002</v>
          </cell>
          <cell r="AZ108">
            <v>66978.956999999995</v>
          </cell>
          <cell r="BA108">
            <v>83767.073000000004</v>
          </cell>
          <cell r="BB108">
            <v>93391.453000000009</v>
          </cell>
          <cell r="BC108">
            <v>80307.48599999999</v>
          </cell>
          <cell r="BD108">
            <v>65079.400999999998</v>
          </cell>
          <cell r="BE108">
            <v>70565.392999999996</v>
          </cell>
          <cell r="BF108">
            <v>74359.337</v>
          </cell>
          <cell r="BG108">
            <v>81921.625999999989</v>
          </cell>
          <cell r="BH108">
            <v>60351.409999999996</v>
          </cell>
          <cell r="BI108">
            <v>69122.100000000006</v>
          </cell>
          <cell r="BJ108">
            <v>80604.827000000005</v>
          </cell>
          <cell r="BK108">
            <v>91676.345000000001</v>
          </cell>
          <cell r="BL108">
            <v>67925.938999999998</v>
          </cell>
          <cell r="BM108">
            <v>77420.846999999994</v>
          </cell>
          <cell r="BN108">
            <v>82484.532999999996</v>
          </cell>
          <cell r="BO108">
            <v>104378.298</v>
          </cell>
          <cell r="BP108">
            <v>70665.649000000005</v>
          </cell>
          <cell r="BQ108">
            <v>87882.464999999997</v>
          </cell>
          <cell r="BR108">
            <v>86579.856999999989</v>
          </cell>
          <cell r="BS108">
            <v>97614.240999999995</v>
          </cell>
          <cell r="BT108">
            <v>73672.900999999998</v>
          </cell>
          <cell r="BU108">
            <v>87794.584999999992</v>
          </cell>
          <cell r="BV108">
            <v>85465.952000000005</v>
          </cell>
          <cell r="BW108">
            <v>104694.07900000001</v>
          </cell>
          <cell r="BX108">
            <v>82495.430000000008</v>
          </cell>
          <cell r="BY108">
            <v>88983.630999999994</v>
          </cell>
          <cell r="BZ108">
            <v>111453.285</v>
          </cell>
          <cell r="CA108">
            <v>121189.871</v>
          </cell>
          <cell r="CB108">
            <v>87032.948000000004</v>
          </cell>
          <cell r="CC108">
            <v>109183.291</v>
          </cell>
          <cell r="CD108">
            <v>115838.84027</v>
          </cell>
          <cell r="CE108">
            <v>128295.304</v>
          </cell>
          <cell r="CF108">
            <v>101305.41799999999</v>
          </cell>
          <cell r="CG108">
            <v>132900.35599999997</v>
          </cell>
          <cell r="CH108">
            <v>136139.633</v>
          </cell>
          <cell r="CI108">
            <v>137075.497</v>
          </cell>
          <cell r="CJ108">
            <v>103270.469</v>
          </cell>
          <cell r="CK108">
            <v>132041.71400000001</v>
          </cell>
          <cell r="CL108">
            <v>151340.97899999999</v>
          </cell>
          <cell r="CM108">
            <v>137322.81200000001</v>
          </cell>
          <cell r="CN108">
            <v>117355.45199999999</v>
          </cell>
          <cell r="CO108">
            <v>127848.9096</v>
          </cell>
          <cell r="CP108">
            <v>134832.20699999999</v>
          </cell>
          <cell r="CQ108">
            <v>129830.86300000001</v>
          </cell>
          <cell r="CR108">
            <v>140194.17800000001</v>
          </cell>
          <cell r="CS108">
            <v>158919.962</v>
          </cell>
          <cell r="CT108">
            <v>139457.21100000001</v>
          </cell>
          <cell r="CU108">
            <v>173270.43799999999</v>
          </cell>
          <cell r="CV108">
            <v>127090.686</v>
          </cell>
          <cell r="CW108">
            <v>102808</v>
          </cell>
          <cell r="CX108">
            <v>133622.35</v>
          </cell>
          <cell r="CY108">
            <v>162724.723</v>
          </cell>
          <cell r="CZ108">
            <v>127427.236</v>
          </cell>
          <cell r="DA108">
            <v>157090.519</v>
          </cell>
          <cell r="DB108">
            <v>133712.85800000001</v>
          </cell>
          <cell r="DC108">
            <v>139808.00399999999</v>
          </cell>
          <cell r="DD108">
            <v>115912.641</v>
          </cell>
          <cell r="DE108">
            <v>159218.18800000002</v>
          </cell>
          <cell r="DF108">
            <v>163514.30200000003</v>
          </cell>
          <cell r="DG108">
            <v>187521.55299999999</v>
          </cell>
          <cell r="DH108">
            <v>161047.55499999999</v>
          </cell>
          <cell r="DI108">
            <v>146609.079</v>
          </cell>
          <cell r="DJ108">
            <v>165636.584</v>
          </cell>
          <cell r="DK108">
            <v>161238.35</v>
          </cell>
          <cell r="DL108">
            <v>157012.13699999999</v>
          </cell>
          <cell r="DM108">
            <v>176391.48199999999</v>
          </cell>
          <cell r="DN108">
            <v>162855.50899999999</v>
          </cell>
        </row>
        <row r="114">
          <cell r="W114">
            <v>10.742525000000002</v>
          </cell>
          <cell r="X114">
            <v>8.7570979999999992</v>
          </cell>
          <cell r="Y114">
            <v>9.6994479999999985</v>
          </cell>
          <cell r="Z114">
            <v>12.527664</v>
          </cell>
          <cell r="AA114">
            <v>13.740789000000001</v>
          </cell>
          <cell r="AB114">
            <v>10.275043</v>
          </cell>
          <cell r="AC114">
            <v>21.783290000000004</v>
          </cell>
          <cell r="AD114">
            <v>16.986475999999996</v>
          </cell>
          <cell r="AE114">
            <v>14.702736000000002</v>
          </cell>
          <cell r="AF114">
            <v>13.441077000000002</v>
          </cell>
          <cell r="AG114">
            <v>13.433961999999998</v>
          </cell>
          <cell r="AH114">
            <v>15.683662000000002</v>
          </cell>
          <cell r="AI114">
            <v>15.674885000000003</v>
          </cell>
          <cell r="AJ114">
            <v>10.836022000000002</v>
          </cell>
          <cell r="AK114">
            <v>12.377636000000001</v>
          </cell>
          <cell r="AL114">
            <v>14.892788000000001</v>
          </cell>
          <cell r="AM114">
            <v>15.809977</v>
          </cell>
          <cell r="AN114">
            <v>12.973108</v>
          </cell>
          <cell r="AO114">
            <v>15.823377000000002</v>
          </cell>
          <cell r="AP114">
            <v>15.060320000000001</v>
          </cell>
          <cell r="AQ114">
            <v>16.178008999999999</v>
          </cell>
          <cell r="AR114">
            <v>13.263507999999998</v>
          </cell>
          <cell r="AS114">
            <v>13.078261999999999</v>
          </cell>
          <cell r="AT114">
            <v>14.899711999999999</v>
          </cell>
          <cell r="AU114">
            <v>16.781428999999999</v>
          </cell>
          <cell r="AV114">
            <v>15.399502999999999</v>
          </cell>
          <cell r="AW114">
            <v>12.735666999999999</v>
          </cell>
          <cell r="AX114">
            <v>19.174648000000001</v>
          </cell>
          <cell r="AY114">
            <v>17.836234999999999</v>
          </cell>
          <cell r="AZ114">
            <v>17.723210999999999</v>
          </cell>
          <cell r="BA114">
            <v>24.127440000000004</v>
          </cell>
          <cell r="BB114">
            <v>18.840662999999999</v>
          </cell>
          <cell r="BC114">
            <v>19.839212999999997</v>
          </cell>
          <cell r="BD114">
            <v>14.389229000000002</v>
          </cell>
          <cell r="BE114">
            <v>17.420338000000001</v>
          </cell>
          <cell r="BF114">
            <v>18.661090000000002</v>
          </cell>
          <cell r="BG114">
            <v>22.095003000000002</v>
          </cell>
          <cell r="BH114">
            <v>15.455103999999999</v>
          </cell>
          <cell r="BI114">
            <v>21.248634000000003</v>
          </cell>
          <cell r="BJ114">
            <v>20.122828000000002</v>
          </cell>
          <cell r="BK114">
            <v>30.511952999999998</v>
          </cell>
          <cell r="BL114">
            <v>21.183190000000003</v>
          </cell>
          <cell r="BM114">
            <v>19.590111999999998</v>
          </cell>
          <cell r="BN114">
            <v>22.870401999999999</v>
          </cell>
          <cell r="BO114">
            <v>32.032836000000003</v>
          </cell>
          <cell r="BP114">
            <v>17.412959999999998</v>
          </cell>
          <cell r="BQ114">
            <v>21.864543999999999</v>
          </cell>
          <cell r="BR114">
            <v>24.801336000000003</v>
          </cell>
          <cell r="BS114">
            <v>25.215349999999997</v>
          </cell>
          <cell r="BT114">
            <v>17.722019</v>
          </cell>
          <cell r="BU114">
            <v>21.694576000000001</v>
          </cell>
          <cell r="BV114">
            <v>21.885400000000001</v>
          </cell>
          <cell r="BW114">
            <v>37.099074000000002</v>
          </cell>
          <cell r="BX114">
            <v>20.602072</v>
          </cell>
          <cell r="BY114">
            <v>24.311383999999997</v>
          </cell>
          <cell r="BZ114">
            <v>38.020443999999998</v>
          </cell>
          <cell r="CA114">
            <v>41.761987999999995</v>
          </cell>
          <cell r="CB114">
            <v>24.474794999999997</v>
          </cell>
          <cell r="CC114">
            <v>27.851322</v>
          </cell>
          <cell r="CD114">
            <v>36.094652979999999</v>
          </cell>
          <cell r="CE114">
            <v>42.616232000000004</v>
          </cell>
          <cell r="CF114">
            <v>36.561750999999994</v>
          </cell>
          <cell r="CG114">
            <v>47.113059</v>
          </cell>
          <cell r="CH114">
            <v>46.782569000000002</v>
          </cell>
          <cell r="CI114">
            <v>44.370281999999996</v>
          </cell>
          <cell r="CJ114">
            <v>33.289186000000001</v>
          </cell>
          <cell r="CK114">
            <v>35.571182999999998</v>
          </cell>
          <cell r="CL114">
            <v>46.423838000000003</v>
          </cell>
          <cell r="CM114">
            <v>38.850147000000007</v>
          </cell>
          <cell r="CN114">
            <v>37.637093999999998</v>
          </cell>
          <cell r="CO114">
            <v>34.140006</v>
          </cell>
          <cell r="CP114">
            <v>39.948633000000001</v>
          </cell>
          <cell r="CQ114">
            <v>37.971443999999998</v>
          </cell>
          <cell r="CR114">
            <v>53.721057000000002</v>
          </cell>
          <cell r="CS114">
            <v>45.782440000000001</v>
          </cell>
          <cell r="CT114">
            <v>40.842613000000007</v>
          </cell>
          <cell r="CU114">
            <v>34.909658999999998</v>
          </cell>
          <cell r="CV114">
            <v>46.187633999999996</v>
          </cell>
          <cell r="CW114">
            <v>32.223751</v>
          </cell>
          <cell r="CX114">
            <v>43.069505000000007</v>
          </cell>
          <cell r="CY114">
            <v>56.375142999999994</v>
          </cell>
          <cell r="CZ114">
            <v>36.032281000000005</v>
          </cell>
          <cell r="DA114">
            <v>39.963718</v>
          </cell>
          <cell r="DB114">
            <v>30.866503999999999</v>
          </cell>
          <cell r="DC114">
            <v>41.955983999999994</v>
          </cell>
          <cell r="DD114">
            <v>32.089784000000002</v>
          </cell>
          <cell r="DE114">
            <v>45.572049</v>
          </cell>
          <cell r="DF114">
            <v>38.471562999999996</v>
          </cell>
          <cell r="DG114">
            <v>48.339281999999997</v>
          </cell>
          <cell r="DH114">
            <v>42.960028000000001</v>
          </cell>
          <cell r="DI114">
            <v>44.143775999999995</v>
          </cell>
          <cell r="DJ114">
            <v>42.563552999999999</v>
          </cell>
          <cell r="DK114">
            <v>39.834842999999992</v>
          </cell>
          <cell r="DL114">
            <v>42.321974000000004</v>
          </cell>
          <cell r="DM114">
            <v>51.020189000000002</v>
          </cell>
          <cell r="DN114">
            <v>43.946469</v>
          </cell>
        </row>
        <row r="115">
          <cell r="W115">
            <v>0.30687999999999999</v>
          </cell>
          <cell r="X115">
            <v>0.20453299999999999</v>
          </cell>
          <cell r="Y115">
            <v>0.20952199999999999</v>
          </cell>
          <cell r="Z115">
            <v>0.47441500000000003</v>
          </cell>
          <cell r="AA115">
            <v>0.48326600000000003</v>
          </cell>
          <cell r="AB115">
            <v>0.429008</v>
          </cell>
          <cell r="AC115">
            <v>0.43580100000000005</v>
          </cell>
          <cell r="AD115">
            <v>0.32694899999999993</v>
          </cell>
          <cell r="AE115">
            <v>0.14585199999999998</v>
          </cell>
          <cell r="AF115">
            <v>0.51867000000000008</v>
          </cell>
          <cell r="AG115">
            <v>0.35332200000000002</v>
          </cell>
          <cell r="AH115">
            <v>0.47223900000000002</v>
          </cell>
          <cell r="AI115">
            <v>0.19381899999999999</v>
          </cell>
          <cell r="AJ115">
            <v>0.45833800000000002</v>
          </cell>
          <cell r="AK115">
            <v>0.41461100000000001</v>
          </cell>
          <cell r="AL115">
            <v>0.59024399999999999</v>
          </cell>
          <cell r="AM115">
            <v>0.62961800000000001</v>
          </cell>
          <cell r="AN115">
            <v>0.36342099999999977</v>
          </cell>
          <cell r="AO115">
            <v>0.66077300000000005</v>
          </cell>
          <cell r="AP115">
            <v>0.532721</v>
          </cell>
          <cell r="AQ115">
            <v>0.89140300000000006</v>
          </cell>
          <cell r="AR115">
            <v>0.64010599999999995</v>
          </cell>
          <cell r="AS115">
            <v>1.1332999999999999E-2</v>
          </cell>
          <cell r="AT115">
            <v>0.63242200000000004</v>
          </cell>
          <cell r="AU115">
            <v>0.19028999999999999</v>
          </cell>
          <cell r="AV115">
            <v>0.30530899999999994</v>
          </cell>
          <cell r="AW115">
            <v>0.44126900000000002</v>
          </cell>
          <cell r="AX115">
            <v>0.75729200000000008</v>
          </cell>
          <cell r="AY115">
            <v>0.36407899999999999</v>
          </cell>
          <cell r="AZ115">
            <v>0.64340900000000001</v>
          </cell>
          <cell r="BA115">
            <v>0.53861700000000012</v>
          </cell>
          <cell r="BB115">
            <v>5.2361999999999992E-2</v>
          </cell>
          <cell r="BC115">
            <v>0.198798</v>
          </cell>
          <cell r="BD115">
            <v>0.33270699999999997</v>
          </cell>
          <cell r="BE115">
            <v>0.60933399999999993</v>
          </cell>
          <cell r="BF115">
            <v>0.21008499999999997</v>
          </cell>
          <cell r="BG115">
            <v>0.11991</v>
          </cell>
          <cell r="BH115">
            <v>2.9121000000000001E-2</v>
          </cell>
          <cell r="BI115">
            <v>0.128632</v>
          </cell>
          <cell r="BJ115">
            <v>3.4074E-2</v>
          </cell>
          <cell r="BK115">
            <v>6.2230000000000001E-2</v>
          </cell>
          <cell r="BL115">
            <v>8.7513000000000007E-2</v>
          </cell>
          <cell r="BM115">
            <v>1.8651000000000001E-2</v>
          </cell>
          <cell r="BN115">
            <v>8.0793000000000004E-2</v>
          </cell>
          <cell r="BO115">
            <v>5.7786000000000004E-2</v>
          </cell>
          <cell r="BP115">
            <v>2.7008000000000001E-2</v>
          </cell>
          <cell r="BQ115">
            <v>2.546E-2</v>
          </cell>
          <cell r="BR115">
            <v>5.9510000000000007E-2</v>
          </cell>
          <cell r="BS115">
            <v>1.7411000000000003E-2</v>
          </cell>
          <cell r="BT115">
            <v>2.3138000000000002E-2</v>
          </cell>
          <cell r="BU115">
            <v>5.9512999999999996E-2</v>
          </cell>
          <cell r="BV115">
            <v>6.500199999999999E-2</v>
          </cell>
          <cell r="BW115">
            <v>7.1739999999999998E-3</v>
          </cell>
          <cell r="BX115">
            <v>1.1333520000000001</v>
          </cell>
          <cell r="BY115">
            <v>0.92049999999999998</v>
          </cell>
          <cell r="BZ115">
            <v>1.088848</v>
          </cell>
          <cell r="CA115">
            <v>0.93422700000000003</v>
          </cell>
          <cell r="CB115">
            <v>0.69313600000000009</v>
          </cell>
          <cell r="CC115">
            <v>0.68976400000000004</v>
          </cell>
          <cell r="CD115">
            <v>1.10716383</v>
          </cell>
          <cell r="CE115">
            <v>1.3027599999999999</v>
          </cell>
          <cell r="CF115">
            <v>1.020222</v>
          </cell>
          <cell r="CG115">
            <v>0.88194600000000001</v>
          </cell>
          <cell r="CH115">
            <v>0.87472299999999992</v>
          </cell>
          <cell r="CI115">
            <v>1.1125290000000001</v>
          </cell>
          <cell r="CJ115">
            <v>0.86235399999999995</v>
          </cell>
          <cell r="CK115">
            <v>1.5528119999999999</v>
          </cell>
          <cell r="CL115">
            <v>1.0653250000000001</v>
          </cell>
          <cell r="CM115">
            <v>1.4963379999999999</v>
          </cell>
          <cell r="CN115">
            <v>1.2326780000000002</v>
          </cell>
          <cell r="CO115">
            <v>1.5559649999999998</v>
          </cell>
          <cell r="CP115">
            <v>1.102244</v>
          </cell>
          <cell r="CQ115">
            <v>0.62948999999999988</v>
          </cell>
          <cell r="CR115">
            <v>1.5631279999999999</v>
          </cell>
          <cell r="CS115">
            <v>1.611138</v>
          </cell>
          <cell r="CT115">
            <v>1.4286540000000001</v>
          </cell>
          <cell r="CU115">
            <v>0.55254199999999998</v>
          </cell>
          <cell r="CV115">
            <v>1.7958510000000001</v>
          </cell>
          <cell r="CW115">
            <v>1.04965</v>
          </cell>
          <cell r="CX115">
            <v>1.4862500000000001</v>
          </cell>
          <cell r="CY115">
            <v>1.2335720000000001</v>
          </cell>
          <cell r="CZ115">
            <v>1.2302230000000001</v>
          </cell>
          <cell r="DA115">
            <v>1.939548</v>
          </cell>
          <cell r="DB115">
            <v>1.3981939999999999</v>
          </cell>
          <cell r="DC115">
            <v>2.3348369999999998</v>
          </cell>
          <cell r="DD115">
            <v>1.3036559999999999</v>
          </cell>
          <cell r="DE115">
            <v>2.2719369999999999</v>
          </cell>
          <cell r="DF115">
            <v>1.5675220000000001</v>
          </cell>
          <cell r="DG115">
            <v>1.812654</v>
          </cell>
          <cell r="DH115">
            <v>1.30697</v>
          </cell>
          <cell r="DI115">
            <v>5.7603000000000001E-2</v>
          </cell>
          <cell r="DJ115">
            <v>0.86629899999999993</v>
          </cell>
          <cell r="DK115">
            <v>2.4168759999999998</v>
          </cell>
          <cell r="DL115">
            <v>1.943943</v>
          </cell>
          <cell r="DM115">
            <v>2.082732</v>
          </cell>
          <cell r="DN115">
            <v>1.03505</v>
          </cell>
        </row>
      </sheetData>
      <sheetData sheetId="6">
        <row r="66">
          <cell r="K66">
            <v>13549.155289999999</v>
          </cell>
          <cell r="P66">
            <v>9196.7190800000008</v>
          </cell>
          <cell r="AH66">
            <v>2960.9970100000005</v>
          </cell>
          <cell r="AN66">
            <v>4798.2808600000026</v>
          </cell>
          <cell r="AT66">
            <v>4807.55944</v>
          </cell>
          <cell r="AX66">
            <v>4871.4842700000008</v>
          </cell>
        </row>
        <row r="67">
          <cell r="K67">
            <v>8429.8649999999998</v>
          </cell>
          <cell r="P67">
            <v>7039.9870000000001</v>
          </cell>
          <cell r="AH67">
            <v>2762.3959999999997</v>
          </cell>
          <cell r="AN67">
            <v>3634.07</v>
          </cell>
          <cell r="AT67">
            <v>2595.1190000000001</v>
          </cell>
          <cell r="AX67">
            <v>5770.91</v>
          </cell>
        </row>
        <row r="68">
          <cell r="K68">
            <v>12039.033899999999</v>
          </cell>
          <cell r="P68">
            <v>9991.2609599999996</v>
          </cell>
          <cell r="AH68">
            <v>2168.0838000000003</v>
          </cell>
          <cell r="AN68">
            <v>3832.7163700000001</v>
          </cell>
          <cell r="AT68">
            <v>3078.0311999999999</v>
          </cell>
          <cell r="AX68">
            <v>3585.7079999999996</v>
          </cell>
        </row>
        <row r="69">
          <cell r="K69">
            <v>11634.771379999998</v>
          </cell>
          <cell r="P69">
            <v>10436.24063</v>
          </cell>
          <cell r="AH69">
            <v>2950.2406300000002</v>
          </cell>
          <cell r="AN69">
            <v>4305.7077399999998</v>
          </cell>
          <cell r="AT69">
            <v>11635.904950000002</v>
          </cell>
          <cell r="AX69">
            <v>3894.1191300000005</v>
          </cell>
        </row>
        <row r="70">
          <cell r="K70">
            <v>15735.738520000001</v>
          </cell>
          <cell r="P70">
            <v>10757.996719999999</v>
          </cell>
          <cell r="AH70">
            <v>4563.9465100000016</v>
          </cell>
          <cell r="AN70">
            <v>4280.9511500000008</v>
          </cell>
          <cell r="AT70">
            <v>5082.7224700000006</v>
          </cell>
          <cell r="AX70">
            <v>4886.9616400000014</v>
          </cell>
        </row>
        <row r="71">
          <cell r="K71">
            <v>11422.174750000002</v>
          </cell>
          <cell r="P71">
            <v>9389.7178700000022</v>
          </cell>
          <cell r="AH71">
            <v>3119.8731899999998</v>
          </cell>
          <cell r="AN71">
            <v>3748.3569600000001</v>
          </cell>
          <cell r="AT71">
            <v>4768.4165599999997</v>
          </cell>
          <cell r="AX71">
            <v>11783.38407</v>
          </cell>
        </row>
        <row r="72">
          <cell r="K72">
            <v>14463.205569999995</v>
          </cell>
          <cell r="P72">
            <v>10563.642850000002</v>
          </cell>
          <cell r="AH72">
            <v>3309.1935499999995</v>
          </cell>
          <cell r="AN72">
            <v>9988.2200100000009</v>
          </cell>
          <cell r="AT72">
            <v>13259.196140000004</v>
          </cell>
          <cell r="AX72">
            <v>4356.9466400000001</v>
          </cell>
        </row>
        <row r="73">
          <cell r="K73">
            <v>14691.155939999999</v>
          </cell>
          <cell r="P73">
            <v>11959.74611</v>
          </cell>
          <cell r="AH73">
            <v>4274.2560799999992</v>
          </cell>
          <cell r="AN73">
            <v>5069.9217799999997</v>
          </cell>
          <cell r="AT73">
            <v>9126.5436100000043</v>
          </cell>
          <cell r="AX73">
            <v>4903.7751900000003</v>
          </cell>
        </row>
        <row r="74">
          <cell r="K74">
            <v>13209.948280000001</v>
          </cell>
          <cell r="P74">
            <v>6646.9403199999997</v>
          </cell>
          <cell r="AH74">
            <v>4375.4186199999986</v>
          </cell>
          <cell r="AN74">
            <v>4828.5533100000011</v>
          </cell>
          <cell r="AT74">
            <v>10437.115780000002</v>
          </cell>
          <cell r="AX74">
            <v>5434.6714700000002</v>
          </cell>
        </row>
        <row r="75">
          <cell r="K75">
            <v>11066.64157</v>
          </cell>
          <cell r="P75">
            <v>11740.945110000001</v>
          </cell>
          <cell r="AH75">
            <v>3177.2797999999998</v>
          </cell>
          <cell r="AN75">
            <v>5805.6116199999979</v>
          </cell>
          <cell r="AT75">
            <v>7440.7343300000011</v>
          </cell>
          <cell r="AX75">
            <v>5818.7427700000007</v>
          </cell>
        </row>
        <row r="76">
          <cell r="K76">
            <v>13552.181769999999</v>
          </cell>
          <cell r="P76">
            <v>12988.305690000001</v>
          </cell>
          <cell r="AH76">
            <v>2774.2777899999996</v>
          </cell>
          <cell r="AN76">
            <v>4183.8587299999999</v>
          </cell>
          <cell r="AT76">
            <v>6902.9045500000002</v>
          </cell>
          <cell r="AX76">
            <v>6801.406140000001</v>
          </cell>
        </row>
        <row r="77">
          <cell r="K77">
            <v>13995.97472</v>
          </cell>
          <cell r="P77">
            <v>12711.657480000002</v>
          </cell>
          <cell r="AH77">
            <v>4492.0969699999996</v>
          </cell>
          <cell r="AN77">
            <v>4005.2634800000005</v>
          </cell>
          <cell r="AT77">
            <v>7915.2051600000013</v>
          </cell>
          <cell r="AX77">
            <v>8951.6381099999999</v>
          </cell>
        </row>
        <row r="78">
          <cell r="K78">
            <v>15985.054180000003</v>
          </cell>
          <cell r="P78">
            <v>13788.498239999999</v>
          </cell>
          <cell r="AH78">
            <v>5407.0363099999986</v>
          </cell>
          <cell r="AN78">
            <v>4945.264079999999</v>
          </cell>
          <cell r="AT78">
            <v>8319.3056099999994</v>
          </cell>
          <cell r="AX78">
            <v>6444.4640199999994</v>
          </cell>
        </row>
        <row r="79">
          <cell r="K79">
            <v>13982.088380000001</v>
          </cell>
          <cell r="P79">
            <v>11692.564320000001</v>
          </cell>
          <cell r="AH79">
            <v>3139.4817100000009</v>
          </cell>
          <cell r="AN79">
            <v>3750.9371399999986</v>
          </cell>
          <cell r="AT79">
            <v>6566.2938200000008</v>
          </cell>
          <cell r="AX79">
            <v>4656.6301600000006</v>
          </cell>
        </row>
        <row r="80">
          <cell r="K80">
            <v>16104.145640000006</v>
          </cell>
          <cell r="P80">
            <v>13236.054840000003</v>
          </cell>
          <cell r="AH80">
            <v>2883.5926199999999</v>
          </cell>
          <cell r="AN80">
            <v>3977.1614600000003</v>
          </cell>
          <cell r="AT80">
            <v>7578.4091599999974</v>
          </cell>
          <cell r="AX80">
            <v>4750.6296400000001</v>
          </cell>
        </row>
        <row r="81">
          <cell r="K81">
            <v>13831.678059999998</v>
          </cell>
          <cell r="P81">
            <v>14164.32041</v>
          </cell>
          <cell r="AH81">
            <v>3802.1263399999998</v>
          </cell>
          <cell r="AN81">
            <v>3792.4235099999996</v>
          </cell>
          <cell r="AT81">
            <v>8814.0835699999989</v>
          </cell>
          <cell r="AX81">
            <v>4649.1884499999996</v>
          </cell>
        </row>
        <row r="82">
          <cell r="K82">
            <v>17734.212859999996</v>
          </cell>
          <cell r="P82">
            <v>15326.940289999999</v>
          </cell>
          <cell r="AH82">
            <v>4840.0962599999993</v>
          </cell>
          <cell r="AN82">
            <v>6252.5181100000009</v>
          </cell>
          <cell r="AT82">
            <v>14864.296840000005</v>
          </cell>
          <cell r="AX82">
            <v>5990.2706800000014</v>
          </cell>
        </row>
        <row r="83">
          <cell r="K83">
            <v>13656.249840000004</v>
          </cell>
          <cell r="P83">
            <v>14746.125759999995</v>
          </cell>
          <cell r="AH83">
            <v>3369.86004</v>
          </cell>
          <cell r="AN83">
            <v>4150.4517300000025</v>
          </cell>
          <cell r="AT83">
            <v>12508.478290000001</v>
          </cell>
          <cell r="AX83">
            <v>5918.9578100000008</v>
          </cell>
        </row>
        <row r="84">
          <cell r="K84">
            <v>16682.481379999997</v>
          </cell>
          <cell r="P84">
            <v>17314.99482</v>
          </cell>
          <cell r="AH84">
            <v>3802.0315599999994</v>
          </cell>
          <cell r="AN84">
            <v>5231.7551200000016</v>
          </cell>
          <cell r="AT84">
            <v>8087.2377500000021</v>
          </cell>
          <cell r="AX84">
            <v>5061.7062599999999</v>
          </cell>
        </row>
        <row r="85">
          <cell r="K85">
            <v>14501.70347</v>
          </cell>
          <cell r="P85">
            <v>16612.41821</v>
          </cell>
          <cell r="AH85">
            <v>4795.2557299999999</v>
          </cell>
          <cell r="AN85">
            <v>4497.4174199999989</v>
          </cell>
          <cell r="AT85">
            <v>6628.8457199999993</v>
          </cell>
          <cell r="AX85">
            <v>7103.35239</v>
          </cell>
        </row>
        <row r="86">
          <cell r="K86">
            <v>20684.789629999999</v>
          </cell>
          <cell r="P86">
            <v>20043.863499999999</v>
          </cell>
          <cell r="AH86">
            <v>6460.32348</v>
          </cell>
          <cell r="AN86">
            <v>6692.4308899999978</v>
          </cell>
          <cell r="AT86">
            <v>9495.4873200000002</v>
          </cell>
          <cell r="AX86">
            <v>6464.7027999999982</v>
          </cell>
        </row>
        <row r="87">
          <cell r="K87">
            <v>14457.25655</v>
          </cell>
          <cell r="P87">
            <v>21597.264179999998</v>
          </cell>
          <cell r="AH87">
            <v>3975.7975699999997</v>
          </cell>
          <cell r="AN87">
            <v>4128.0975299999982</v>
          </cell>
          <cell r="AT87">
            <v>7000.7971299999972</v>
          </cell>
          <cell r="AX87">
            <v>7479.0746699999991</v>
          </cell>
        </row>
        <row r="88">
          <cell r="K88">
            <v>16283.813580000002</v>
          </cell>
          <cell r="P88">
            <v>15643.139950000003</v>
          </cell>
          <cell r="AH88">
            <v>3587.0060700000004</v>
          </cell>
          <cell r="AN88">
            <v>4031.3132400000004</v>
          </cell>
          <cell r="AT88">
            <v>6991.9188599999998</v>
          </cell>
          <cell r="AX88">
            <v>3699.6095000000005</v>
          </cell>
        </row>
        <row r="89">
          <cell r="K89">
            <v>19424.226260000003</v>
          </cell>
          <cell r="P89">
            <v>24237.924949999997</v>
          </cell>
          <cell r="AH89">
            <v>3847.3113599999997</v>
          </cell>
          <cell r="AN89">
            <v>4230.0561699999998</v>
          </cell>
          <cell r="AT89">
            <v>7688.9094100000002</v>
          </cell>
          <cell r="AX89">
            <v>4032.5650600000004</v>
          </cell>
        </row>
        <row r="90">
          <cell r="K90">
            <v>19668.196000000004</v>
          </cell>
          <cell r="P90">
            <v>17258.322</v>
          </cell>
          <cell r="AH90">
            <v>5558.1789599999993</v>
          </cell>
          <cell r="AN90">
            <v>5497.4150900000004</v>
          </cell>
          <cell r="AT90">
            <v>10058.81452</v>
          </cell>
          <cell r="AX90">
            <v>5316.26469</v>
          </cell>
        </row>
        <row r="91">
          <cell r="K91">
            <v>16655.088319999999</v>
          </cell>
          <cell r="P91">
            <v>20797.158119999996</v>
          </cell>
          <cell r="AH91">
            <v>4121.1742999999997</v>
          </cell>
          <cell r="AN91">
            <v>6238.8381399999998</v>
          </cell>
          <cell r="AT91">
            <v>9915.1052899999977</v>
          </cell>
          <cell r="AX91">
            <v>5421.9902299999994</v>
          </cell>
        </row>
        <row r="92">
          <cell r="K92">
            <v>21146.499810000001</v>
          </cell>
          <cell r="P92">
            <v>19643.217509999999</v>
          </cell>
          <cell r="AH92">
            <v>3432.7093400000003</v>
          </cell>
          <cell r="AN92">
            <v>4405.8089600000003</v>
          </cell>
          <cell r="AT92">
            <v>9299.5849800000033</v>
          </cell>
          <cell r="AX92">
            <v>3687.2130299999999</v>
          </cell>
        </row>
        <row r="93">
          <cell r="K93">
            <v>21071.051650000001</v>
          </cell>
          <cell r="P93">
            <v>25739.579040000001</v>
          </cell>
          <cell r="AH93">
            <v>4540.6603699999996</v>
          </cell>
          <cell r="AN93">
            <v>6393.6224299999994</v>
          </cell>
          <cell r="AT93">
            <v>13262.781910000003</v>
          </cell>
          <cell r="AX93">
            <v>5566.2430899999999</v>
          </cell>
        </row>
        <row r="94">
          <cell r="K94">
            <v>24692.290240000006</v>
          </cell>
          <cell r="P94">
            <v>24459.921350000004</v>
          </cell>
          <cell r="AH94">
            <v>5713.4531200000001</v>
          </cell>
          <cell r="AN94">
            <v>5752.5867900000012</v>
          </cell>
          <cell r="AT94">
            <v>12236.852300000004</v>
          </cell>
          <cell r="AX94">
            <v>6838.3350800000007</v>
          </cell>
        </row>
        <row r="95">
          <cell r="K95">
            <v>18386.918000000001</v>
          </cell>
          <cell r="P95">
            <v>20638.321000000004</v>
          </cell>
          <cell r="AH95">
            <v>4096.5040000000008</v>
          </cell>
          <cell r="AN95">
            <v>4687.3180000000002</v>
          </cell>
          <cell r="AT95">
            <v>14808.116999999998</v>
          </cell>
          <cell r="AX95">
            <v>4361.7769600000001</v>
          </cell>
        </row>
        <row r="96">
          <cell r="K96">
            <v>23955.459969999996</v>
          </cell>
          <cell r="P96">
            <v>27817.689480000001</v>
          </cell>
          <cell r="AH96">
            <v>5338.8113700000013</v>
          </cell>
          <cell r="AN96">
            <v>6069.9131800000014</v>
          </cell>
          <cell r="AT96">
            <v>17079.305460000003</v>
          </cell>
          <cell r="AX96">
            <v>3506.6504999999997</v>
          </cell>
        </row>
        <row r="97">
          <cell r="K97">
            <v>23794.757969999999</v>
          </cell>
          <cell r="P97">
            <v>36353.170400000003</v>
          </cell>
          <cell r="AH97">
            <v>4321.5460000000003</v>
          </cell>
          <cell r="AN97">
            <v>7265.4386199999999</v>
          </cell>
          <cell r="AT97">
            <v>17255.884699999999</v>
          </cell>
          <cell r="AX97">
            <v>4400.6533899999995</v>
          </cell>
        </row>
        <row r="98">
          <cell r="K98">
            <v>25901.634999999998</v>
          </cell>
          <cell r="P98">
            <v>23532.839</v>
          </cell>
          <cell r="AH98">
            <v>6036.9410000000007</v>
          </cell>
          <cell r="AN98">
            <v>6379.8230000000003</v>
          </cell>
          <cell r="AT98">
            <v>13471.173999999999</v>
          </cell>
          <cell r="AX98">
            <v>4985.0740000000005</v>
          </cell>
        </row>
        <row r="99">
          <cell r="K99">
            <v>18874</v>
          </cell>
          <cell r="P99">
            <v>21241</v>
          </cell>
          <cell r="AH99">
            <v>4696</v>
          </cell>
          <cell r="AN99">
            <v>3314</v>
          </cell>
          <cell r="AT99">
            <v>11274</v>
          </cell>
          <cell r="AX99">
            <v>5682</v>
          </cell>
        </row>
        <row r="100">
          <cell r="K100">
            <v>24095</v>
          </cell>
          <cell r="P100">
            <v>17145</v>
          </cell>
          <cell r="AH100">
            <v>3848</v>
          </cell>
          <cell r="AN100">
            <v>5736</v>
          </cell>
          <cell r="AT100">
            <v>14980</v>
          </cell>
          <cell r="AX100">
            <v>4761</v>
          </cell>
        </row>
        <row r="101">
          <cell r="K101">
            <v>25303</v>
          </cell>
          <cell r="P101">
            <v>21551</v>
          </cell>
          <cell r="AH101">
            <v>3643</v>
          </cell>
          <cell r="AN101">
            <v>5545</v>
          </cell>
          <cell r="AT101">
            <v>16254</v>
          </cell>
          <cell r="AX101">
            <v>2063.0749999999998</v>
          </cell>
        </row>
        <row r="102">
          <cell r="K102">
            <v>30768</v>
          </cell>
          <cell r="P102">
            <v>21407</v>
          </cell>
          <cell r="AH102">
            <v>5567</v>
          </cell>
          <cell r="AN102">
            <v>6749</v>
          </cell>
          <cell r="AT102">
            <v>14379</v>
          </cell>
          <cell r="AX102">
            <v>3051</v>
          </cell>
        </row>
        <row r="103">
          <cell r="B103">
            <v>60352</v>
          </cell>
          <cell r="K103">
            <v>18552</v>
          </cell>
          <cell r="P103">
            <v>22000</v>
          </cell>
          <cell r="AH103">
            <v>3813</v>
          </cell>
          <cell r="AN103">
            <v>4910</v>
          </cell>
          <cell r="AT103">
            <v>8734</v>
          </cell>
          <cell r="AX103">
            <v>2343</v>
          </cell>
        </row>
        <row r="104">
          <cell r="B104">
            <v>69122</v>
          </cell>
          <cell r="K104">
            <v>21733</v>
          </cell>
          <cell r="P104">
            <v>18535</v>
          </cell>
          <cell r="AH104">
            <v>3507</v>
          </cell>
          <cell r="AN104">
            <v>5574</v>
          </cell>
          <cell r="AT104">
            <v>18289</v>
          </cell>
          <cell r="AX104">
            <v>1484</v>
          </cell>
        </row>
        <row r="105">
          <cell r="B105">
            <v>80605</v>
          </cell>
          <cell r="K105">
            <v>23040</v>
          </cell>
          <cell r="P105">
            <v>26622</v>
          </cell>
          <cell r="AH105">
            <v>5034</v>
          </cell>
          <cell r="AN105">
            <v>6959</v>
          </cell>
          <cell r="AT105">
            <v>16601</v>
          </cell>
          <cell r="AX105">
            <v>2349</v>
          </cell>
        </row>
        <row r="106">
          <cell r="B106">
            <v>91676</v>
          </cell>
          <cell r="K106">
            <v>25030</v>
          </cell>
          <cell r="P106">
            <v>24121</v>
          </cell>
          <cell r="AH106">
            <v>8425</v>
          </cell>
          <cell r="AN106">
            <v>13693</v>
          </cell>
          <cell r="AT106">
            <v>18397</v>
          </cell>
          <cell r="AX106">
            <v>2009</v>
          </cell>
        </row>
        <row r="107">
          <cell r="B107">
            <v>67925.94077999999</v>
          </cell>
          <cell r="K107">
            <v>17141.319799999997</v>
          </cell>
          <cell r="P107">
            <v>21205.564020000002</v>
          </cell>
          <cell r="AH107">
            <v>4853.7489299999997</v>
          </cell>
          <cell r="AN107">
            <v>10051.43843</v>
          </cell>
          <cell r="AT107">
            <v>13596.170249999997</v>
          </cell>
          <cell r="AX107">
            <v>1077.6993500000001</v>
          </cell>
        </row>
        <row r="108">
          <cell r="B108">
            <v>77420.845000000001</v>
          </cell>
          <cell r="K108">
            <v>25769.112685</v>
          </cell>
          <cell r="P108">
            <v>28929.994920299996</v>
          </cell>
          <cell r="AH108">
            <v>3532.425029999999</v>
          </cell>
          <cell r="AN108">
            <v>6682.3467899999996</v>
          </cell>
          <cell r="AT108">
            <v>11288.677080000001</v>
          </cell>
          <cell r="AX108">
            <v>1218.2889700000001</v>
          </cell>
        </row>
        <row r="109">
          <cell r="B109">
            <v>82484.534000000014</v>
          </cell>
          <cell r="K109">
            <v>25780.017</v>
          </cell>
          <cell r="P109">
            <v>26812.788000000004</v>
          </cell>
          <cell r="AH109">
            <v>5111.0020000000004</v>
          </cell>
          <cell r="AN109">
            <v>7833.893</v>
          </cell>
          <cell r="AT109">
            <v>15083.791000000001</v>
          </cell>
          <cell r="AX109">
            <v>1863.0429999999999</v>
          </cell>
        </row>
        <row r="110">
          <cell r="B110">
            <v>104378.17230000001</v>
          </cell>
          <cell r="K110">
            <v>30618.688000000002</v>
          </cell>
          <cell r="P110">
            <v>30357.859999999997</v>
          </cell>
          <cell r="AH110">
            <v>7507.0780000000004</v>
          </cell>
          <cell r="AN110">
            <v>12967.1803</v>
          </cell>
          <cell r="AT110">
            <v>20101.687999999998</v>
          </cell>
          <cell r="AX110">
            <v>2825.6779999999999</v>
          </cell>
        </row>
        <row r="111">
          <cell r="B111">
            <v>70665.09599999999</v>
          </cell>
          <cell r="K111">
            <v>18796.478999999999</v>
          </cell>
          <cell r="P111">
            <v>26252.589</v>
          </cell>
          <cell r="AH111">
            <v>5055.7370000000001</v>
          </cell>
          <cell r="AN111">
            <v>5734.6409999999996</v>
          </cell>
          <cell r="AT111">
            <v>12976.595000000001</v>
          </cell>
          <cell r="AX111">
            <v>1849.0550000000001</v>
          </cell>
        </row>
        <row r="112">
          <cell r="B112">
            <v>87882.462000000014</v>
          </cell>
          <cell r="K112">
            <v>24228.077999999998</v>
          </cell>
          <cell r="P112">
            <v>28137.940999999999</v>
          </cell>
          <cell r="AH112">
            <v>4225.4549999999999</v>
          </cell>
          <cell r="AN112">
            <v>8454.7150000000001</v>
          </cell>
          <cell r="AT112">
            <v>21249.089</v>
          </cell>
          <cell r="AX112">
            <v>1587.184</v>
          </cell>
        </row>
        <row r="113">
          <cell r="B113">
            <v>86579.556000000011</v>
          </cell>
          <cell r="K113">
            <v>26322.599000000002</v>
          </cell>
          <cell r="P113">
            <v>29164.042999999998</v>
          </cell>
          <cell r="AH113">
            <v>4910.4089999999997</v>
          </cell>
          <cell r="AN113">
            <v>6587.3429999999998</v>
          </cell>
          <cell r="AT113">
            <v>18176.915999999997</v>
          </cell>
          <cell r="AX113">
            <v>1418.2459999999999</v>
          </cell>
        </row>
        <row r="114">
          <cell r="B114">
            <v>97614.241999999998</v>
          </cell>
          <cell r="K114">
            <v>30605.027999999998</v>
          </cell>
          <cell r="P114">
            <v>25062.743000000002</v>
          </cell>
          <cell r="AH114">
            <v>7908.5159999999996</v>
          </cell>
          <cell r="AN114">
            <v>9682.7849999999999</v>
          </cell>
          <cell r="AT114">
            <v>17987.800000000003</v>
          </cell>
          <cell r="AX114">
            <v>6367.369999999999</v>
          </cell>
        </row>
        <row r="115">
          <cell r="B115">
            <v>73672.902000000002</v>
          </cell>
          <cell r="K115">
            <v>20581.735000000001</v>
          </cell>
          <cell r="P115">
            <v>23238.921999999999</v>
          </cell>
          <cell r="AH115">
            <v>4879.732</v>
          </cell>
          <cell r="AN115">
            <v>5405.0540000000001</v>
          </cell>
          <cell r="AT115">
            <v>13287.724</v>
          </cell>
          <cell r="AX115">
            <v>6279.7350000000006</v>
          </cell>
        </row>
        <row r="116">
          <cell r="B116">
            <v>87794.581999999995</v>
          </cell>
          <cell r="K116">
            <v>28154.212</v>
          </cell>
          <cell r="P116">
            <v>28331.835999999999</v>
          </cell>
          <cell r="AH116">
            <v>4004.2489999999998</v>
          </cell>
          <cell r="AN116">
            <v>5388.0569999999998</v>
          </cell>
          <cell r="AT116">
            <v>17352.456999999999</v>
          </cell>
          <cell r="AX116">
            <v>4563.7709999999997</v>
          </cell>
        </row>
        <row r="117">
          <cell r="B117">
            <v>85465.95199999999</v>
          </cell>
          <cell r="K117">
            <v>26285.093999999997</v>
          </cell>
          <cell r="P117">
            <v>27872.326000000001</v>
          </cell>
          <cell r="AH117">
            <v>4238.1610000000001</v>
          </cell>
          <cell r="AN117">
            <v>6528.5910000000003</v>
          </cell>
          <cell r="AT117">
            <v>16798.353999999999</v>
          </cell>
          <cell r="AX117">
            <v>3743.4259999999999</v>
          </cell>
        </row>
        <row r="118">
          <cell r="B118">
            <v>104694.076</v>
          </cell>
          <cell r="K118">
            <v>30104.502</v>
          </cell>
          <cell r="P118">
            <v>25734.454999999998</v>
          </cell>
          <cell r="AH118">
            <v>5908.5709999999999</v>
          </cell>
          <cell r="AN118">
            <v>7283.4549999999999</v>
          </cell>
          <cell r="AT118">
            <v>29932.475999999999</v>
          </cell>
          <cell r="AX118">
            <v>5730.6170000000002</v>
          </cell>
        </row>
        <row r="119">
          <cell r="B119">
            <v>82495.430000000008</v>
          </cell>
          <cell r="K119">
            <v>25136.969000000001</v>
          </cell>
          <cell r="P119">
            <v>26246.37</v>
          </cell>
          <cell r="AH119">
            <v>5885.8770000000004</v>
          </cell>
          <cell r="AN119">
            <v>6801.1900000000005</v>
          </cell>
          <cell r="AT119">
            <v>16170.275</v>
          </cell>
          <cell r="AX119">
            <v>2254.7490000000003</v>
          </cell>
        </row>
        <row r="120">
          <cell r="B120">
            <v>88983.629000000001</v>
          </cell>
          <cell r="K120">
            <v>25925.840000000004</v>
          </cell>
          <cell r="P120">
            <v>26153.199000000001</v>
          </cell>
          <cell r="AH120">
            <v>4124.7260000000006</v>
          </cell>
          <cell r="AN120">
            <v>7895.1170000000002</v>
          </cell>
          <cell r="AT120">
            <v>20823.989999999998</v>
          </cell>
          <cell r="AX120">
            <v>4060.7569999999996</v>
          </cell>
        </row>
        <row r="121">
          <cell r="B121">
            <v>111453.288</v>
          </cell>
          <cell r="K121">
            <v>29616.394</v>
          </cell>
          <cell r="P121">
            <v>32570.742999999999</v>
          </cell>
          <cell r="AH121">
            <v>5366.1409999999996</v>
          </cell>
          <cell r="AN121">
            <v>8176.7259999999997</v>
          </cell>
          <cell r="AT121">
            <v>31474.505000000001</v>
          </cell>
          <cell r="AX121">
            <v>4248.7790000000005</v>
          </cell>
        </row>
        <row r="122">
          <cell r="B122">
            <v>121189.871</v>
          </cell>
          <cell r="K122">
            <v>29638.122000000003</v>
          </cell>
          <cell r="P122">
            <v>29855.642999999996</v>
          </cell>
          <cell r="AH122">
            <v>7975.0119999999997</v>
          </cell>
          <cell r="AN122">
            <v>10673.59</v>
          </cell>
          <cell r="AT122">
            <v>37798.079999999994</v>
          </cell>
          <cell r="AX122">
            <v>5249.424</v>
          </cell>
        </row>
        <row r="123">
          <cell r="B123">
            <v>87032.948999999993</v>
          </cell>
          <cell r="K123">
            <v>24048.381999999998</v>
          </cell>
          <cell r="P123">
            <v>24336.487000000001</v>
          </cell>
          <cell r="AH123">
            <v>5881.5839999999998</v>
          </cell>
          <cell r="AN123">
            <v>6765.357</v>
          </cell>
          <cell r="AT123">
            <v>22326.808000000001</v>
          </cell>
          <cell r="AX123">
            <v>3674.3310000000001</v>
          </cell>
        </row>
        <row r="124">
          <cell r="B124">
            <v>109183.29</v>
          </cell>
          <cell r="K124">
            <v>33130.203000000001</v>
          </cell>
          <cell r="P124">
            <v>27599.65</v>
          </cell>
          <cell r="AH124">
            <v>5988.5779999999995</v>
          </cell>
          <cell r="AN124">
            <v>10645.755000000001</v>
          </cell>
          <cell r="AT124">
            <v>26329.249</v>
          </cell>
          <cell r="AX124">
            <v>5489.8549999999996</v>
          </cell>
        </row>
        <row r="125">
          <cell r="B125">
            <v>115838.83800000002</v>
          </cell>
          <cell r="K125">
            <v>31751.61</v>
          </cell>
          <cell r="P125">
            <v>33683.447</v>
          </cell>
          <cell r="AH125">
            <v>9333.0370000000003</v>
          </cell>
          <cell r="AN125">
            <v>11467.422</v>
          </cell>
          <cell r="AT125">
            <v>23571.911</v>
          </cell>
          <cell r="AX125">
            <v>6031.4110000000001</v>
          </cell>
        </row>
        <row r="126">
          <cell r="B126">
            <v>128295.30499999999</v>
          </cell>
          <cell r="K126">
            <v>38982.945999999996</v>
          </cell>
          <cell r="P126">
            <v>31654.607</v>
          </cell>
          <cell r="AH126">
            <v>7884.360999999999</v>
          </cell>
          <cell r="AN126">
            <v>13692.644</v>
          </cell>
          <cell r="AT126">
            <v>32021.179</v>
          </cell>
          <cell r="AX126">
            <v>4059.5679999999998</v>
          </cell>
        </row>
        <row r="127">
          <cell r="B127">
            <v>101305.41899999998</v>
          </cell>
          <cell r="K127">
            <v>28683.131000000001</v>
          </cell>
          <cell r="P127">
            <v>24690.363999999998</v>
          </cell>
          <cell r="AH127">
            <v>5733.1589999999997</v>
          </cell>
          <cell r="AN127">
            <v>8684.637999999999</v>
          </cell>
          <cell r="AT127">
            <v>31000.864000000001</v>
          </cell>
          <cell r="AX127">
            <v>2513.2629999999999</v>
          </cell>
        </row>
        <row r="128">
          <cell r="B128">
            <v>132900.35500000001</v>
          </cell>
          <cell r="K128">
            <v>34070.073000000004</v>
          </cell>
          <cell r="P128">
            <v>26933.942999999999</v>
          </cell>
          <cell r="AH128">
            <v>6612.5409999999993</v>
          </cell>
          <cell r="AN128">
            <v>13193.945</v>
          </cell>
          <cell r="AT128">
            <v>48290.887999999999</v>
          </cell>
          <cell r="AX128">
            <v>3798.9650000000006</v>
          </cell>
        </row>
        <row r="129">
          <cell r="B129">
            <v>136139.62999999998</v>
          </cell>
          <cell r="K129">
            <v>32479.595999999998</v>
          </cell>
          <cell r="P129">
            <v>29039.053</v>
          </cell>
          <cell r="AH129">
            <v>7947.8030000000008</v>
          </cell>
          <cell r="AN129">
            <v>18789.839</v>
          </cell>
          <cell r="AT129">
            <v>39003.251999999993</v>
          </cell>
          <cell r="AX129">
            <v>8880.0869999999995</v>
          </cell>
        </row>
        <row r="130">
          <cell r="B130">
            <v>137075.50000000003</v>
          </cell>
          <cell r="K130">
            <v>41538.741999999998</v>
          </cell>
          <cell r="P130">
            <v>31034.524999999998</v>
          </cell>
          <cell r="AH130">
            <v>10515.567000000001</v>
          </cell>
          <cell r="AN130">
            <v>15897.453000000001</v>
          </cell>
          <cell r="AT130">
            <v>34602.740000000005</v>
          </cell>
          <cell r="AX130">
            <v>3486.473</v>
          </cell>
        </row>
        <row r="131">
          <cell r="B131">
            <v>103270.47000000003</v>
          </cell>
          <cell r="K131">
            <v>30022.071</v>
          </cell>
          <cell r="P131">
            <v>24319.352000000003</v>
          </cell>
          <cell r="AH131">
            <v>5782.4780000000001</v>
          </cell>
          <cell r="AN131">
            <v>11420.647000000001</v>
          </cell>
          <cell r="AT131">
            <v>29033.039999999997</v>
          </cell>
          <cell r="AX131">
            <v>2692.8820000000001</v>
          </cell>
        </row>
        <row r="132">
          <cell r="B132">
            <v>132041.71400000001</v>
          </cell>
          <cell r="K132">
            <v>50765.256999999998</v>
          </cell>
          <cell r="P132">
            <v>24439.411</v>
          </cell>
          <cell r="AH132">
            <v>6797.5789999999997</v>
          </cell>
          <cell r="AN132">
            <v>14766.998</v>
          </cell>
          <cell r="AT132">
            <v>31945.085999999996</v>
          </cell>
          <cell r="AX132">
            <v>3327.3820000000001</v>
          </cell>
        </row>
        <row r="133">
          <cell r="B133">
            <v>151340.97700000001</v>
          </cell>
          <cell r="K133">
            <v>46192.923999999999</v>
          </cell>
          <cell r="P133">
            <v>38845.159</v>
          </cell>
          <cell r="AH133">
            <v>9530.1949999999997</v>
          </cell>
          <cell r="AN133">
            <v>16318.174999999999</v>
          </cell>
          <cell r="AT133">
            <v>34802.197</v>
          </cell>
          <cell r="AX133">
            <v>5652.3279999999995</v>
          </cell>
        </row>
        <row r="134">
          <cell r="B134">
            <v>137322.81099999999</v>
          </cell>
          <cell r="K134">
            <v>44822.422999999995</v>
          </cell>
          <cell r="P134">
            <v>30808.338</v>
          </cell>
          <cell r="AH134">
            <v>7378.1589999999997</v>
          </cell>
          <cell r="AN134">
            <v>12218.914000000001</v>
          </cell>
          <cell r="AT134">
            <v>36939.542000000001</v>
          </cell>
          <cell r="AX134">
            <v>5155.4340000000002</v>
          </cell>
        </row>
        <row r="135">
          <cell r="B135">
            <v>117355.452</v>
          </cell>
          <cell r="K135">
            <v>32467.444</v>
          </cell>
          <cell r="P135">
            <v>33715.239000000001</v>
          </cell>
          <cell r="AH135">
            <v>7790.2380000000003</v>
          </cell>
          <cell r="AN135">
            <v>16217.081000000002</v>
          </cell>
          <cell r="AT135">
            <v>23201.143</v>
          </cell>
          <cell r="AX135">
            <v>3964.308</v>
          </cell>
        </row>
        <row r="136">
          <cell r="B136">
            <v>127848.909</v>
          </cell>
          <cell r="K136">
            <v>36312.866000000002</v>
          </cell>
          <cell r="P136">
            <v>36669.157999999996</v>
          </cell>
          <cell r="AH136">
            <v>5774.2950000000001</v>
          </cell>
          <cell r="AN136">
            <v>11490.544</v>
          </cell>
          <cell r="AT136">
            <v>35199.018000000004</v>
          </cell>
          <cell r="AX136">
            <v>2403.0279999999998</v>
          </cell>
        </row>
        <row r="137">
          <cell r="B137">
            <v>134832.20699999999</v>
          </cell>
          <cell r="K137">
            <v>35519.055999999997</v>
          </cell>
          <cell r="P137">
            <v>35135.697</v>
          </cell>
          <cell r="AH137">
            <v>10108.6</v>
          </cell>
          <cell r="AN137">
            <v>12452.594999999999</v>
          </cell>
          <cell r="AT137">
            <v>39543.81</v>
          </cell>
          <cell r="AX137">
            <v>2072.4509999999996</v>
          </cell>
        </row>
        <row r="138">
          <cell r="B138">
            <v>129830.863</v>
          </cell>
          <cell r="K138">
            <v>35879.279000000002</v>
          </cell>
          <cell r="P138">
            <v>35299.479999999996</v>
          </cell>
          <cell r="AH138">
            <v>10636.356</v>
          </cell>
          <cell r="AN138">
            <v>14398.415000000001</v>
          </cell>
          <cell r="AT138">
            <v>29665.915999999997</v>
          </cell>
          <cell r="AX138">
            <v>3951.4170000000004</v>
          </cell>
        </row>
        <row r="139">
          <cell r="B139">
            <v>140194.18000000002</v>
          </cell>
          <cell r="K139">
            <v>30466.527000000002</v>
          </cell>
          <cell r="P139">
            <v>32051.142</v>
          </cell>
          <cell r="AH139">
            <v>6815.482</v>
          </cell>
          <cell r="AN139">
            <v>13844.989000000001</v>
          </cell>
          <cell r="AT139">
            <v>53974.432000000001</v>
          </cell>
          <cell r="AX139">
            <v>3041.6079999999997</v>
          </cell>
        </row>
        <row r="140">
          <cell r="B140">
            <v>158919.96400000001</v>
          </cell>
          <cell r="K140">
            <v>36244.915999999997</v>
          </cell>
          <cell r="P140">
            <v>45325.13</v>
          </cell>
          <cell r="AH140">
            <v>7049.5670000000009</v>
          </cell>
          <cell r="AN140">
            <v>14471.892</v>
          </cell>
          <cell r="AT140">
            <v>49751.332000000002</v>
          </cell>
          <cell r="AX140">
            <v>6077.1269999999995</v>
          </cell>
        </row>
        <row r="141">
          <cell r="B141">
            <v>139457.21100000001</v>
          </cell>
          <cell r="K141">
            <v>40676.694000000003</v>
          </cell>
          <cell r="P141">
            <v>39187.474999999999</v>
          </cell>
          <cell r="AH141">
            <v>7381.0360000000001</v>
          </cell>
          <cell r="AN141">
            <v>12263.526</v>
          </cell>
          <cell r="AT141">
            <v>36423.483999999997</v>
          </cell>
          <cell r="AX141">
            <v>3524.9959999999996</v>
          </cell>
        </row>
        <row r="142">
          <cell r="B142">
            <v>173270.44099999999</v>
          </cell>
          <cell r="K142">
            <v>36831.471999999994</v>
          </cell>
          <cell r="P142">
            <v>38129.32</v>
          </cell>
          <cell r="AH142">
            <v>8269.241</v>
          </cell>
          <cell r="AN142">
            <v>13775.081</v>
          </cell>
          <cell r="AT142">
            <v>72852.606</v>
          </cell>
          <cell r="AX142">
            <v>3412.721</v>
          </cell>
        </row>
        <row r="143">
          <cell r="B143">
            <v>127090.68599999999</v>
          </cell>
          <cell r="K143">
            <v>29973.576999999997</v>
          </cell>
          <cell r="P143">
            <v>35227.716999999997</v>
          </cell>
          <cell r="AH143">
            <v>7040.8609999999999</v>
          </cell>
          <cell r="AN143">
            <v>11624.167000000001</v>
          </cell>
          <cell r="AT143">
            <v>40869.368999999999</v>
          </cell>
          <cell r="AX143">
            <v>2354.9949999999999</v>
          </cell>
        </row>
        <row r="144">
          <cell r="B144">
            <v>102807.61900000004</v>
          </cell>
          <cell r="K144">
            <v>31543.659</v>
          </cell>
          <cell r="P144">
            <v>30410.766000000003</v>
          </cell>
          <cell r="AH144">
            <v>5328.6970000000001</v>
          </cell>
          <cell r="AN144">
            <v>9896.3250000000007</v>
          </cell>
          <cell r="AT144">
            <v>23152.317999999999</v>
          </cell>
          <cell r="AX144">
            <v>2475.8539999999998</v>
          </cell>
        </row>
        <row r="145">
          <cell r="B145">
            <v>133622.34699999998</v>
          </cell>
          <cell r="K145">
            <v>42956.918000000005</v>
          </cell>
          <cell r="P145">
            <v>26468.014000000003</v>
          </cell>
          <cell r="AH145">
            <v>7454.9320000000007</v>
          </cell>
          <cell r="AN145">
            <v>13608.286</v>
          </cell>
          <cell r="AT145">
            <v>38215.718000000001</v>
          </cell>
          <cell r="AX145">
            <v>4918.4790000000003</v>
          </cell>
        </row>
        <row r="146">
          <cell r="B146">
            <v>162724.72313999996</v>
          </cell>
          <cell r="K146">
            <v>48808.601000000002</v>
          </cell>
          <cell r="P146">
            <v>32068.042000000001</v>
          </cell>
          <cell r="AH146">
            <v>10919.413140000001</v>
          </cell>
          <cell r="AN146">
            <v>15635.624</v>
          </cell>
          <cell r="AT146">
            <v>51797.698000000004</v>
          </cell>
          <cell r="AX146">
            <v>3495.3450000000003</v>
          </cell>
        </row>
        <row r="147">
          <cell r="B147">
            <v>127427.23599999998</v>
          </cell>
          <cell r="K147">
            <v>45951.902999999998</v>
          </cell>
          <cell r="P147">
            <v>31985.156999999999</v>
          </cell>
          <cell r="AH147">
            <v>7405.973</v>
          </cell>
          <cell r="AN147">
            <v>11619.481</v>
          </cell>
          <cell r="AT147">
            <v>27846.491000000002</v>
          </cell>
          <cell r="AX147">
            <v>2618.2310000000002</v>
          </cell>
        </row>
        <row r="148">
          <cell r="B148">
            <v>157090.52200000003</v>
          </cell>
          <cell r="K148">
            <v>59294.722999999998</v>
          </cell>
          <cell r="P148">
            <v>38915.144</v>
          </cell>
          <cell r="AH148">
            <v>8117.1010000000006</v>
          </cell>
          <cell r="AN148">
            <v>11397.063999999998</v>
          </cell>
          <cell r="AT148">
            <v>35885.284999999996</v>
          </cell>
          <cell r="AX148">
            <v>3481.2049999999999</v>
          </cell>
        </row>
        <row r="149">
          <cell r="B149">
            <v>133712.85700000002</v>
          </cell>
          <cell r="K149">
            <v>42178.684000000001</v>
          </cell>
          <cell r="P149">
            <v>39240.207000000002</v>
          </cell>
          <cell r="AH149">
            <v>4978.4049999999997</v>
          </cell>
          <cell r="AN149">
            <v>11579.878999999999</v>
          </cell>
          <cell r="AT149">
            <v>32090.897000000001</v>
          </cell>
          <cell r="AX149">
            <v>3644.7849999999999</v>
          </cell>
        </row>
        <row r="150">
          <cell r="B150">
            <v>139808.00500000003</v>
          </cell>
          <cell r="K150">
            <v>50013.066000000006</v>
          </cell>
          <cell r="P150">
            <v>26007.118000000002</v>
          </cell>
          <cell r="AH150">
            <v>7664.6059999999998</v>
          </cell>
          <cell r="AN150">
            <v>14324.102000000001</v>
          </cell>
          <cell r="AT150">
            <v>37981.21</v>
          </cell>
          <cell r="AX150">
            <v>3817.9030000000002</v>
          </cell>
        </row>
        <row r="151">
          <cell r="B151">
            <v>115912.64099999999</v>
          </cell>
          <cell r="K151">
            <v>42147.830999999998</v>
          </cell>
          <cell r="P151">
            <v>30526.449000000001</v>
          </cell>
          <cell r="AH151">
            <v>6309.4570000000003</v>
          </cell>
          <cell r="AN151">
            <v>12737.23</v>
          </cell>
          <cell r="AT151">
            <v>21534.681</v>
          </cell>
          <cell r="AX151">
            <v>2656.9930000000004</v>
          </cell>
        </row>
        <row r="152">
          <cell r="B152">
            <v>159218.18700000001</v>
          </cell>
          <cell r="K152">
            <v>39600.773000000001</v>
          </cell>
          <cell r="P152">
            <v>58988.684999999998</v>
          </cell>
          <cell r="AH152">
            <v>6486.7929999999997</v>
          </cell>
          <cell r="AN152">
            <v>12041.436</v>
          </cell>
          <cell r="AT152">
            <v>38204.757000000005</v>
          </cell>
          <cell r="AX152">
            <v>3895.7429999999999</v>
          </cell>
        </row>
        <row r="153">
          <cell r="B153">
            <v>163514.30300000001</v>
          </cell>
          <cell r="K153">
            <v>43036.82</v>
          </cell>
          <cell r="P153">
            <v>51862.366000000002</v>
          </cell>
          <cell r="AH153">
            <v>6713.1179999999995</v>
          </cell>
          <cell r="AN153">
            <v>12341.096</v>
          </cell>
          <cell r="AT153">
            <v>43850.069000000003</v>
          </cell>
          <cell r="AX153">
            <v>5710.8339999999998</v>
          </cell>
        </row>
        <row r="154">
          <cell r="B154">
            <v>187521.552</v>
          </cell>
          <cell r="K154">
            <v>48688.491999999998</v>
          </cell>
          <cell r="P154">
            <v>66718.524999999994</v>
          </cell>
          <cell r="AH154">
            <v>12491.690999999999</v>
          </cell>
          <cell r="AN154">
            <v>19928.915000000001</v>
          </cell>
          <cell r="AT154">
            <v>34231.620000000003</v>
          </cell>
          <cell r="AX154">
            <v>5462.3090000000002</v>
          </cell>
        </row>
        <row r="155">
          <cell r="B155">
            <v>161047.55799999999</v>
          </cell>
          <cell r="K155">
            <v>45322.486000000004</v>
          </cell>
          <cell r="P155">
            <v>41808.963000000003</v>
          </cell>
          <cell r="AH155">
            <v>7086.8580000000002</v>
          </cell>
          <cell r="AN155">
            <v>19954.546000000002</v>
          </cell>
          <cell r="AT155">
            <v>41766.550999999999</v>
          </cell>
          <cell r="AX155">
            <v>5108.1539999999995</v>
          </cell>
        </row>
        <row r="156">
          <cell r="B156">
            <v>146609.07900000003</v>
          </cell>
          <cell r="K156">
            <v>57882.18</v>
          </cell>
          <cell r="P156">
            <v>17844.77</v>
          </cell>
          <cell r="AH156">
            <v>9522.6280000000006</v>
          </cell>
          <cell r="AN156">
            <v>15527.937000000002</v>
          </cell>
          <cell r="AT156">
            <v>41412.769000000008</v>
          </cell>
          <cell r="AX156">
            <v>4418.795000000001</v>
          </cell>
        </row>
        <row r="157">
          <cell r="B157">
            <v>165636.587</v>
          </cell>
          <cell r="K157">
            <v>61307.068999999996</v>
          </cell>
          <cell r="P157">
            <v>27294.07</v>
          </cell>
          <cell r="AH157">
            <v>8082.2790000000005</v>
          </cell>
          <cell r="AN157">
            <v>12642.7</v>
          </cell>
          <cell r="AT157">
            <v>50167.750000000007</v>
          </cell>
          <cell r="AX157">
            <v>6142.7190000000001</v>
          </cell>
        </row>
        <row r="158">
          <cell r="B158">
            <v>161238.34699999998</v>
          </cell>
          <cell r="K158">
            <v>45980.498</v>
          </cell>
          <cell r="P158">
            <v>55185.942000000003</v>
          </cell>
          <cell r="AH158">
            <v>6233.5910000000003</v>
          </cell>
          <cell r="AN158">
            <v>16410.071</v>
          </cell>
          <cell r="AT158">
            <v>31829.867000000002</v>
          </cell>
          <cell r="AX158">
            <v>5598.3780000000006</v>
          </cell>
        </row>
        <row r="159">
          <cell r="B159">
            <v>157012.136</v>
          </cell>
          <cell r="K159">
            <v>40038.834999999999</v>
          </cell>
          <cell r="P159">
            <v>51041.284999999996</v>
          </cell>
          <cell r="AH159">
            <v>6871.8980000000001</v>
          </cell>
          <cell r="AN159">
            <v>19681.311000000002</v>
          </cell>
          <cell r="AT159">
            <v>34801.165000000001</v>
          </cell>
          <cell r="AX159">
            <v>4577.6420000000007</v>
          </cell>
        </row>
        <row r="160">
          <cell r="B160">
            <v>176391.48299999998</v>
          </cell>
          <cell r="K160">
            <v>61179.813999999998</v>
          </cell>
          <cell r="P160">
            <v>42042.798000000003</v>
          </cell>
          <cell r="AH160">
            <v>9534.5519999999997</v>
          </cell>
          <cell r="AN160">
            <v>17807.371999999999</v>
          </cell>
          <cell r="AT160">
            <v>41194.93</v>
          </cell>
          <cell r="AX160">
            <v>4632.0169999999998</v>
          </cell>
        </row>
        <row r="161">
          <cell r="B161">
            <v>162855.50900000002</v>
          </cell>
          <cell r="K161">
            <v>38512.263999999996</v>
          </cell>
          <cell r="P161">
            <v>45001.981999999996</v>
          </cell>
          <cell r="AH161">
            <v>7835.1759999999995</v>
          </cell>
          <cell r="AN161">
            <v>15450.532999999999</v>
          </cell>
          <cell r="AT161">
            <v>50427.303</v>
          </cell>
          <cell r="AX161">
            <v>5628.2509999999993</v>
          </cell>
        </row>
      </sheetData>
      <sheetData sheetId="7"/>
      <sheetData sheetId="8">
        <row r="63">
          <cell r="A63">
            <v>36616</v>
          </cell>
        </row>
        <row r="66">
          <cell r="B66">
            <v>8487.0744899999991</v>
          </cell>
          <cell r="R66">
            <v>681.44299999999998</v>
          </cell>
          <cell r="AE66">
            <v>5265.308</v>
          </cell>
          <cell r="AJ66">
            <v>114.877</v>
          </cell>
          <cell r="AO66">
            <v>0.1</v>
          </cell>
          <cell r="AQ66">
            <v>537.44697999999914</v>
          </cell>
          <cell r="AR66">
            <v>139.50050999999999</v>
          </cell>
        </row>
        <row r="67">
          <cell r="B67">
            <v>1042.9957600000002</v>
          </cell>
          <cell r="R67">
            <v>280.02200000000005</v>
          </cell>
          <cell r="AE67">
            <v>0</v>
          </cell>
          <cell r="AJ67">
            <v>37.366999999999997</v>
          </cell>
          <cell r="AO67">
            <v>26.867999999999999</v>
          </cell>
          <cell r="AQ67">
            <v>116.60799999999995</v>
          </cell>
          <cell r="AR67">
            <v>188.26499999999999</v>
          </cell>
        </row>
        <row r="68">
          <cell r="B68">
            <v>1273.3202500000002</v>
          </cell>
          <cell r="R68">
            <v>571.52700000000004</v>
          </cell>
          <cell r="AE68">
            <v>0</v>
          </cell>
          <cell r="AJ68">
            <v>40.284999999999997</v>
          </cell>
          <cell r="AO68">
            <v>287.79399999999998</v>
          </cell>
          <cell r="AQ68">
            <v>91.71718999999996</v>
          </cell>
          <cell r="AR68">
            <v>90.467999999999989</v>
          </cell>
        </row>
        <row r="69">
          <cell r="B69">
            <v>2922.1172800000004</v>
          </cell>
          <cell r="R69">
            <v>611.18099999999993</v>
          </cell>
          <cell r="AE69">
            <v>0</v>
          </cell>
          <cell r="AJ69">
            <v>84.586999999999989</v>
          </cell>
          <cell r="AO69">
            <v>217.553</v>
          </cell>
          <cell r="AQ69">
            <v>204.54388000000017</v>
          </cell>
          <cell r="AR69">
            <v>605.29732999999999</v>
          </cell>
        </row>
        <row r="70">
          <cell r="B70">
            <v>9410.1622999999981</v>
          </cell>
          <cell r="R70">
            <v>640.24200000000008</v>
          </cell>
          <cell r="AE70">
            <v>7062.6869999999999</v>
          </cell>
          <cell r="AJ70">
            <v>188.292</v>
          </cell>
          <cell r="AO70">
            <v>85</v>
          </cell>
          <cell r="AQ70">
            <v>338.35456999999951</v>
          </cell>
          <cell r="AR70">
            <v>167.708</v>
          </cell>
        </row>
        <row r="71">
          <cell r="B71">
            <v>2054.3195700000001</v>
          </cell>
          <cell r="R71">
            <v>126.123</v>
          </cell>
          <cell r="AE71">
            <v>0</v>
          </cell>
          <cell r="AJ71">
            <v>130.71199999999999</v>
          </cell>
          <cell r="AO71">
            <v>0.1</v>
          </cell>
          <cell r="AQ71">
            <v>196.88700000000003</v>
          </cell>
          <cell r="AR71">
            <v>122.82669</v>
          </cell>
        </row>
        <row r="72">
          <cell r="B72">
            <v>4154.3488900000002</v>
          </cell>
          <cell r="R72">
            <v>428.39600000000002</v>
          </cell>
          <cell r="AE72">
            <v>91.41</v>
          </cell>
          <cell r="AJ72">
            <v>86.944999999999993</v>
          </cell>
          <cell r="AO72">
            <v>0</v>
          </cell>
          <cell r="AQ72">
            <v>191.20099999999994</v>
          </cell>
          <cell r="AR72">
            <v>224.79821000000001</v>
          </cell>
        </row>
        <row r="73">
          <cell r="B73">
            <v>7729.22534</v>
          </cell>
          <cell r="R73">
            <v>429.69299999999998</v>
          </cell>
          <cell r="AB73">
            <v>13.894</v>
          </cell>
          <cell r="AC73">
            <v>0</v>
          </cell>
          <cell r="AE73">
            <v>0</v>
          </cell>
          <cell r="AH73">
            <v>0</v>
          </cell>
          <cell r="AJ73">
            <v>144.07400000000001</v>
          </cell>
          <cell r="AO73">
            <v>4206.7860000000001</v>
          </cell>
          <cell r="AR73">
            <v>169.50498999999999</v>
          </cell>
          <cell r="BJ73">
            <v>4.5000000000003695</v>
          </cell>
        </row>
        <row r="74">
          <cell r="B74">
            <v>16646.050308999998</v>
          </cell>
          <cell r="R74">
            <v>364.971</v>
          </cell>
          <cell r="AE74">
            <v>11895.15</v>
          </cell>
          <cell r="AJ74">
            <v>216.959</v>
          </cell>
          <cell r="AO74">
            <v>24.42</v>
          </cell>
          <cell r="AQ74">
            <v>559.17200000000241</v>
          </cell>
          <cell r="AR74">
            <v>141.01524999999998</v>
          </cell>
        </row>
        <row r="75">
          <cell r="B75">
            <v>2975.8393299999998</v>
          </cell>
          <cell r="R75">
            <v>270.18600000000004</v>
          </cell>
          <cell r="AE75">
            <v>0</v>
          </cell>
          <cell r="AJ75">
            <v>210.22800000000001</v>
          </cell>
          <cell r="AO75">
            <v>118.526</v>
          </cell>
          <cell r="AQ75">
            <v>326.63128</v>
          </cell>
          <cell r="AR75">
            <v>259.98604999999998</v>
          </cell>
        </row>
        <row r="76">
          <cell r="B76">
            <v>3988.4504999999999</v>
          </cell>
          <cell r="R76">
            <v>596.26099999999997</v>
          </cell>
          <cell r="AE76">
            <v>0</v>
          </cell>
          <cell r="AJ76">
            <v>113.386</v>
          </cell>
          <cell r="AO76">
            <v>627.65300000000002</v>
          </cell>
          <cell r="AQ76">
            <v>250.39100000000008</v>
          </cell>
          <cell r="AR76">
            <v>209.30949999999999</v>
          </cell>
        </row>
        <row r="77">
          <cell r="B77">
            <v>9971.5110000000022</v>
          </cell>
          <cell r="R77">
            <v>421.23399999999998</v>
          </cell>
          <cell r="AB77">
            <v>2.0910000000000002</v>
          </cell>
          <cell r="AC77">
            <v>0</v>
          </cell>
          <cell r="AE77">
            <v>0</v>
          </cell>
          <cell r="AH77">
            <v>10</v>
          </cell>
          <cell r="AJ77">
            <v>198.934</v>
          </cell>
          <cell r="AO77">
            <v>5351.8879999999999</v>
          </cell>
          <cell r="AR77">
            <v>142.66199999999998</v>
          </cell>
          <cell r="BJ77">
            <v>68.333000000001732</v>
          </cell>
        </row>
        <row r="78">
          <cell r="B78">
            <v>17930.083780000001</v>
          </cell>
          <cell r="R78">
            <v>252.2</v>
          </cell>
          <cell r="AE78">
            <v>14072.95</v>
          </cell>
          <cell r="AJ78">
            <v>217.047</v>
          </cell>
          <cell r="AO78">
            <v>31.63</v>
          </cell>
          <cell r="AQ78">
            <v>1174.4659999999976</v>
          </cell>
          <cell r="AR78">
            <v>132.35478000000001</v>
          </cell>
        </row>
        <row r="79">
          <cell r="B79">
            <v>3448.8332000000005</v>
          </cell>
          <cell r="R79">
            <v>254.00800000000001</v>
          </cell>
          <cell r="AE79">
            <v>0</v>
          </cell>
          <cell r="AJ79">
            <v>266.01</v>
          </cell>
          <cell r="AO79">
            <v>0</v>
          </cell>
          <cell r="AQ79">
            <v>976.00800000000004</v>
          </cell>
          <cell r="AR79">
            <v>405.15220000000005</v>
          </cell>
        </row>
        <row r="80">
          <cell r="B80">
            <v>4655.3212300000014</v>
          </cell>
          <cell r="R80">
            <v>616.90599999999995</v>
          </cell>
          <cell r="AE80">
            <v>0</v>
          </cell>
          <cell r="AJ80">
            <v>173.42099999999999</v>
          </cell>
          <cell r="AO80">
            <v>21.25</v>
          </cell>
          <cell r="AQ80">
            <v>2386.6621300000006</v>
          </cell>
          <cell r="AR80">
            <v>372.4321000000001</v>
          </cell>
        </row>
        <row r="81">
          <cell r="B81">
            <v>4896.0784900000017</v>
          </cell>
          <cell r="R81">
            <v>862.20499999999993</v>
          </cell>
          <cell r="AE81">
            <v>0</v>
          </cell>
          <cell r="AJ81">
            <v>269.48</v>
          </cell>
          <cell r="AO81">
            <v>645.47</v>
          </cell>
          <cell r="AQ81">
            <v>1002.9120700000005</v>
          </cell>
          <cell r="AR81">
            <v>764.47041999999999</v>
          </cell>
        </row>
        <row r="82">
          <cell r="B82">
            <v>17925.921750000001</v>
          </cell>
          <cell r="R82">
            <v>850.39699999999993</v>
          </cell>
          <cell r="AE82">
            <v>8124.2240000000002</v>
          </cell>
          <cell r="AJ82">
            <v>241.727</v>
          </cell>
          <cell r="AO82">
            <v>246.23099999999999</v>
          </cell>
          <cell r="AQ82">
            <v>5435.9737999999979</v>
          </cell>
          <cell r="AR82">
            <v>905.77094999999986</v>
          </cell>
        </row>
        <row r="83">
          <cell r="B83">
            <v>2865.0056499999996</v>
          </cell>
          <cell r="R83">
            <v>284.267</v>
          </cell>
          <cell r="AE83">
            <v>0</v>
          </cell>
          <cell r="AJ83">
            <v>157.46199999999999</v>
          </cell>
          <cell r="AO83">
            <v>150.10400000000001</v>
          </cell>
          <cell r="AQ83">
            <v>397.02508000000012</v>
          </cell>
          <cell r="AR83">
            <v>920.76966000000004</v>
          </cell>
        </row>
        <row r="84">
          <cell r="B84">
            <v>2873.0679399999999</v>
          </cell>
          <cell r="R84">
            <v>453.39800000000002</v>
          </cell>
          <cell r="AE84">
            <v>0</v>
          </cell>
          <cell r="AJ84">
            <v>93.200999999999993</v>
          </cell>
          <cell r="AO84">
            <v>62.438000000000002</v>
          </cell>
          <cell r="AQ84">
            <v>415.08296999999982</v>
          </cell>
          <cell r="AR84">
            <v>412.11497000000003</v>
          </cell>
        </row>
        <row r="85">
          <cell r="B85">
            <v>2777.2529300000001</v>
          </cell>
          <cell r="R85">
            <v>403.51</v>
          </cell>
          <cell r="AE85">
            <v>0</v>
          </cell>
          <cell r="AJ85">
            <v>105.474</v>
          </cell>
          <cell r="AO85">
            <v>0</v>
          </cell>
          <cell r="AQ85">
            <v>913.15100000000007</v>
          </cell>
          <cell r="AR85">
            <v>300.61666000000002</v>
          </cell>
        </row>
        <row r="86">
          <cell r="B86">
            <v>11243.422060000001</v>
          </cell>
          <cell r="R86">
            <v>320.52199999999999</v>
          </cell>
          <cell r="AE86">
            <v>8318.2630000000008</v>
          </cell>
          <cell r="AJ86">
            <v>67.063000000000002</v>
          </cell>
          <cell r="AO86">
            <v>122.038</v>
          </cell>
          <cell r="AQ86">
            <v>418.32802999999922</v>
          </cell>
          <cell r="AR86">
            <v>275.35394999999994</v>
          </cell>
        </row>
        <row r="87">
          <cell r="B87">
            <v>2429.1616799999997</v>
          </cell>
          <cell r="R87">
            <v>239.34300000000002</v>
          </cell>
          <cell r="AE87">
            <v>0</v>
          </cell>
          <cell r="AJ87">
            <v>110.447</v>
          </cell>
          <cell r="AO87">
            <v>0</v>
          </cell>
          <cell r="AQ87">
            <v>353.22255000000001</v>
          </cell>
          <cell r="AR87">
            <v>402.14412999999996</v>
          </cell>
        </row>
        <row r="88">
          <cell r="B88">
            <v>2586.5023400000005</v>
          </cell>
          <cell r="R88">
            <v>495.48399999999998</v>
          </cell>
          <cell r="AE88">
            <v>0</v>
          </cell>
          <cell r="AJ88">
            <v>206.82</v>
          </cell>
          <cell r="AO88">
            <v>0</v>
          </cell>
          <cell r="AQ88">
            <v>236.40990000000005</v>
          </cell>
          <cell r="AR88">
            <v>355.69136000000003</v>
          </cell>
        </row>
        <row r="89">
          <cell r="B89">
            <v>5365.9757899999995</v>
          </cell>
          <cell r="R89">
            <v>259.15100000000001</v>
          </cell>
          <cell r="AE89">
            <v>0</v>
          </cell>
          <cell r="AJ89">
            <v>389.37700000000001</v>
          </cell>
          <cell r="AO89">
            <v>0.11</v>
          </cell>
          <cell r="AQ89">
            <v>508.22181000000006</v>
          </cell>
          <cell r="AR89">
            <v>576.77097000000026</v>
          </cell>
        </row>
        <row r="90">
          <cell r="B90">
            <v>8944.4101699999992</v>
          </cell>
          <cell r="R90">
            <v>200.78037799999998</v>
          </cell>
          <cell r="AE90">
            <v>5566.4650000000001</v>
          </cell>
          <cell r="AJ90">
            <v>262.91400000000004</v>
          </cell>
          <cell r="AO90">
            <v>0.5</v>
          </cell>
          <cell r="AQ90">
            <v>1562.5506219999997</v>
          </cell>
          <cell r="AR90">
            <v>563.04996000000006</v>
          </cell>
        </row>
        <row r="91">
          <cell r="B91">
            <v>2550.4269999999997</v>
          </cell>
          <cell r="R91">
            <v>355.19299999999998</v>
          </cell>
          <cell r="AE91">
            <v>0</v>
          </cell>
          <cell r="AJ91">
            <v>276.37400000000002</v>
          </cell>
          <cell r="AO91">
            <v>156.13999999999999</v>
          </cell>
          <cell r="AQ91">
            <v>464.93299999999999</v>
          </cell>
          <cell r="AR91">
            <v>429.02900000000005</v>
          </cell>
        </row>
        <row r="92">
          <cell r="B92">
            <v>4314.3040000000001</v>
          </cell>
          <cell r="R92">
            <v>2091.3240000000001</v>
          </cell>
          <cell r="AE92">
            <v>0</v>
          </cell>
          <cell r="AJ92">
            <v>330.14300000000003</v>
          </cell>
          <cell r="AO92">
            <v>0</v>
          </cell>
          <cell r="AQ92">
            <v>612.96199999999999</v>
          </cell>
          <cell r="AR92">
            <v>318.27099999999996</v>
          </cell>
        </row>
        <row r="93">
          <cell r="B93">
            <v>3166.7241300000001</v>
          </cell>
          <cell r="R93">
            <v>613.58600000000001</v>
          </cell>
          <cell r="AE93">
            <v>7.52</v>
          </cell>
          <cell r="AJ93">
            <v>96.034999999999997</v>
          </cell>
          <cell r="AO93">
            <v>0</v>
          </cell>
          <cell r="AQ93">
            <v>548.41300000000001</v>
          </cell>
          <cell r="AR93">
            <v>525.44713000000002</v>
          </cell>
        </row>
        <row r="94">
          <cell r="B94">
            <v>6507.514000000001</v>
          </cell>
          <cell r="R94">
            <v>603.447</v>
          </cell>
          <cell r="AE94">
            <v>0</v>
          </cell>
          <cell r="AJ94">
            <v>102.571</v>
          </cell>
          <cell r="AO94">
            <v>105.2</v>
          </cell>
          <cell r="AQ94">
            <v>3020.393</v>
          </cell>
          <cell r="AR94">
            <v>455.6</v>
          </cell>
        </row>
        <row r="95">
          <cell r="B95">
            <v>2604.5195600000006</v>
          </cell>
          <cell r="R95">
            <v>396.91910000000001</v>
          </cell>
          <cell r="AE95">
            <v>0</v>
          </cell>
          <cell r="AJ95">
            <v>83.076599999999999</v>
          </cell>
          <cell r="AO95">
            <v>37.107999999999997</v>
          </cell>
          <cell r="AQ95">
            <v>467.39093000000003</v>
          </cell>
          <cell r="AR95">
            <v>296.01873999999992</v>
          </cell>
        </row>
        <row r="96">
          <cell r="B96">
            <v>5686.0770000000002</v>
          </cell>
          <cell r="R96">
            <v>632.6105</v>
          </cell>
          <cell r="AE96">
            <v>0</v>
          </cell>
          <cell r="AJ96">
            <v>204.214</v>
          </cell>
          <cell r="AO96">
            <v>0</v>
          </cell>
          <cell r="AQ96">
            <v>888.24749999999995</v>
          </cell>
          <cell r="AR96">
            <v>2339.0499999999997</v>
          </cell>
        </row>
        <row r="97">
          <cell r="B97">
            <v>4058.3670000000002</v>
          </cell>
          <cell r="R97">
            <v>541.505</v>
          </cell>
          <cell r="AE97">
            <v>0</v>
          </cell>
          <cell r="AJ97">
            <v>140.87899999999999</v>
          </cell>
          <cell r="AO97">
            <v>0</v>
          </cell>
          <cell r="AQ97">
            <v>575.5379999999999</v>
          </cell>
          <cell r="AR97">
            <v>1512.4370000000001</v>
          </cell>
        </row>
        <row r="98">
          <cell r="B98">
            <v>6043.7620000000006</v>
          </cell>
          <cell r="R98">
            <v>946.55300000000011</v>
          </cell>
          <cell r="AE98">
            <v>1796.325</v>
          </cell>
          <cell r="AJ98">
            <v>281.61599999999999</v>
          </cell>
          <cell r="AO98">
            <v>5.8289999999999997</v>
          </cell>
          <cell r="AQ98">
            <v>1019.4739999999997</v>
          </cell>
          <cell r="AR98">
            <v>561.22900000000004</v>
          </cell>
        </row>
        <row r="99">
          <cell r="B99">
            <v>2958.5709999999999</v>
          </cell>
          <cell r="R99">
            <v>645.19799999999998</v>
          </cell>
          <cell r="AE99">
            <v>0</v>
          </cell>
          <cell r="AJ99">
            <v>224.40900000000002</v>
          </cell>
          <cell r="AO99">
            <v>0</v>
          </cell>
          <cell r="AQ99">
            <v>492.80200000000002</v>
          </cell>
          <cell r="AR99">
            <v>1261</v>
          </cell>
        </row>
        <row r="100">
          <cell r="B100">
            <v>2092.8200000000002</v>
          </cell>
          <cell r="R100">
            <v>697.50199999999995</v>
          </cell>
          <cell r="AE100">
            <v>0</v>
          </cell>
          <cell r="AJ100">
            <v>106.232</v>
          </cell>
          <cell r="AO100">
            <v>0</v>
          </cell>
          <cell r="AQ100">
            <v>366.49800000000005</v>
          </cell>
          <cell r="AR100">
            <v>256.8</v>
          </cell>
        </row>
        <row r="101">
          <cell r="B101">
            <v>4721.2820000000011</v>
          </cell>
          <cell r="R101">
            <v>406.51600000000002</v>
          </cell>
          <cell r="AE101">
            <v>0</v>
          </cell>
          <cell r="AJ101">
            <v>164.233</v>
          </cell>
          <cell r="AO101">
            <v>39.880000000000003</v>
          </cell>
          <cell r="AQ101">
            <v>329.43099999999998</v>
          </cell>
          <cell r="AR101">
            <v>314.036</v>
          </cell>
        </row>
        <row r="102">
          <cell r="B102">
            <v>5812.2670000000007</v>
          </cell>
          <cell r="R102">
            <v>401.101</v>
          </cell>
          <cell r="AE102">
            <v>451.20299999999997</v>
          </cell>
          <cell r="AJ102">
            <v>248.75300000000001</v>
          </cell>
          <cell r="AO102">
            <v>375.767</v>
          </cell>
          <cell r="AQ102">
            <v>510.92899999999992</v>
          </cell>
          <cell r="AR102">
            <v>326.35000000000002</v>
          </cell>
        </row>
        <row r="103">
          <cell r="B103">
            <v>2730.297</v>
          </cell>
          <cell r="R103">
            <v>190.75899999999999</v>
          </cell>
          <cell r="AE103">
            <v>0</v>
          </cell>
          <cell r="AJ103">
            <v>322.923</v>
          </cell>
          <cell r="AO103">
            <v>0.55000000000000004</v>
          </cell>
          <cell r="AQ103">
            <v>571.69100000000003</v>
          </cell>
          <cell r="AR103">
            <v>410.84999999999997</v>
          </cell>
        </row>
        <row r="104">
          <cell r="B104">
            <v>2065.6830000000004</v>
          </cell>
          <cell r="R104">
            <v>191.22500000000002</v>
          </cell>
          <cell r="AE104">
            <v>0</v>
          </cell>
          <cell r="AJ104">
            <v>99.708999999999989</v>
          </cell>
          <cell r="AO104">
            <v>0.16</v>
          </cell>
          <cell r="AQ104">
            <v>550.36699999999996</v>
          </cell>
          <cell r="AR104">
            <v>399.83499999999992</v>
          </cell>
        </row>
        <row r="105">
          <cell r="B105">
            <v>4806.9799999999996</v>
          </cell>
          <cell r="R105">
            <v>318.47699999999998</v>
          </cell>
          <cell r="AE105">
            <v>0</v>
          </cell>
          <cell r="AJ105">
            <v>256.98</v>
          </cell>
          <cell r="AO105">
            <v>16.073</v>
          </cell>
          <cell r="AQ105">
            <v>444.45000000000005</v>
          </cell>
          <cell r="AR105">
            <v>471.47199999999998</v>
          </cell>
        </row>
        <row r="106">
          <cell r="B106">
            <v>6029.0500000000011</v>
          </cell>
          <cell r="R106">
            <v>216.07969</v>
          </cell>
          <cell r="AE106">
            <v>647.98</v>
          </cell>
          <cell r="AJ106">
            <v>121.14358000000001</v>
          </cell>
          <cell r="AO106">
            <v>197.89699999999999</v>
          </cell>
          <cell r="AQ106">
            <v>502.61631000000006</v>
          </cell>
          <cell r="AR106">
            <v>350.50099999999998</v>
          </cell>
        </row>
        <row r="107">
          <cell r="B107">
            <v>2080.9872099999998</v>
          </cell>
          <cell r="R107">
            <v>299.51569999999998</v>
          </cell>
          <cell r="AE107">
            <v>0</v>
          </cell>
          <cell r="AJ107">
            <v>97.30744</v>
          </cell>
          <cell r="AO107">
            <v>0.50448999999999999</v>
          </cell>
          <cell r="AQ107">
            <v>369.48680999999999</v>
          </cell>
          <cell r="AR107">
            <v>579.25220999999999</v>
          </cell>
        </row>
        <row r="108">
          <cell r="B108">
            <v>6971.2449299999989</v>
          </cell>
          <cell r="R108">
            <v>417.49137999999999</v>
          </cell>
          <cell r="AE108">
            <v>31.235199999999999</v>
          </cell>
          <cell r="AJ108">
            <v>148.94199999999998</v>
          </cell>
          <cell r="AO108">
            <v>477.44</v>
          </cell>
          <cell r="AQ108">
            <v>4116.5722299999998</v>
          </cell>
          <cell r="AR108">
            <v>506.01535999999999</v>
          </cell>
        </row>
        <row r="109">
          <cell r="B109">
            <v>5579.9110000000001</v>
          </cell>
          <cell r="R109">
            <v>499.73370999999997</v>
          </cell>
          <cell r="AE109">
            <v>0</v>
          </cell>
          <cell r="AJ109">
            <v>383.56126999999998</v>
          </cell>
          <cell r="AO109">
            <v>0</v>
          </cell>
          <cell r="AQ109">
            <v>1936.8972899999999</v>
          </cell>
          <cell r="AR109">
            <v>521.31899999999996</v>
          </cell>
        </row>
        <row r="110">
          <cell r="B110">
            <v>12596.653</v>
          </cell>
          <cell r="R110">
            <v>1101.3743899999999</v>
          </cell>
          <cell r="AE110">
            <v>2009.6778399999998</v>
          </cell>
          <cell r="AJ110">
            <v>356.89723000000004</v>
          </cell>
          <cell r="AO110">
            <v>58.96</v>
          </cell>
          <cell r="AQ110">
            <v>1616.4407700000006</v>
          </cell>
          <cell r="AR110">
            <v>1973.1219999999998</v>
          </cell>
        </row>
        <row r="111">
          <cell r="B111">
            <v>7889.4969999999994</v>
          </cell>
          <cell r="R111">
            <v>476.67748</v>
          </cell>
          <cell r="AE111">
            <v>0</v>
          </cell>
          <cell r="AJ111">
            <v>288.59247999999997</v>
          </cell>
          <cell r="AO111">
            <v>1.28</v>
          </cell>
          <cell r="AQ111">
            <v>724.62251999999989</v>
          </cell>
          <cell r="AR111">
            <v>2308.712</v>
          </cell>
        </row>
        <row r="112">
          <cell r="B112">
            <v>4193.5970000000007</v>
          </cell>
          <cell r="R112">
            <v>1065.8493099999998</v>
          </cell>
          <cell r="AE112">
            <v>207</v>
          </cell>
          <cell r="AJ112">
            <v>530.17064000000005</v>
          </cell>
          <cell r="AO112">
            <v>0.40888000000000002</v>
          </cell>
          <cell r="AQ112">
            <v>893.90981000000033</v>
          </cell>
          <cell r="AR112">
            <v>676.76</v>
          </cell>
        </row>
        <row r="113">
          <cell r="B113">
            <v>5264.8189999999986</v>
          </cell>
          <cell r="R113">
            <v>857.42775000000006</v>
          </cell>
          <cell r="AE113">
            <v>194.82</v>
          </cell>
          <cell r="AJ113">
            <v>561.71199999999999</v>
          </cell>
          <cell r="AO113">
            <v>38.234679999999997</v>
          </cell>
          <cell r="AQ113">
            <v>1258.05357</v>
          </cell>
          <cell r="AR113">
            <v>803.97500000000002</v>
          </cell>
        </row>
        <row r="114">
          <cell r="B114">
            <v>9406.0489999999991</v>
          </cell>
          <cell r="R114">
            <v>541.74837999999988</v>
          </cell>
          <cell r="AE114">
            <v>2162.2538899999995</v>
          </cell>
          <cell r="AJ114">
            <v>640.05190000000005</v>
          </cell>
          <cell r="AO114">
            <v>9.64</v>
          </cell>
          <cell r="AQ114">
            <v>2151.5257300000003</v>
          </cell>
          <cell r="AR114">
            <v>1256.6760000000002</v>
          </cell>
        </row>
        <row r="115">
          <cell r="B115">
            <v>4508.4219999999996</v>
          </cell>
          <cell r="R115">
            <v>529.43880000000001</v>
          </cell>
          <cell r="AE115">
            <v>0</v>
          </cell>
          <cell r="AJ115">
            <v>362.01069999999999</v>
          </cell>
          <cell r="AO115">
            <v>0</v>
          </cell>
          <cell r="AQ115">
            <v>961.65819999999997</v>
          </cell>
          <cell r="AR115">
            <v>560.99700000000007</v>
          </cell>
        </row>
        <row r="116">
          <cell r="B116">
            <v>4822.6919999999991</v>
          </cell>
          <cell r="R116">
            <v>1714.2851600000001</v>
          </cell>
          <cell r="AE116">
            <v>0</v>
          </cell>
          <cell r="AJ116">
            <v>356.64510999999999</v>
          </cell>
          <cell r="AO116">
            <v>0</v>
          </cell>
          <cell r="AQ116">
            <v>973.41583999999989</v>
          </cell>
          <cell r="AR116">
            <v>857.96299999999997</v>
          </cell>
        </row>
        <row r="117">
          <cell r="B117">
            <v>6921.8910000000014</v>
          </cell>
          <cell r="R117">
            <v>1380.1780000000001</v>
          </cell>
          <cell r="AE117">
            <v>113.994</v>
          </cell>
          <cell r="AJ117">
            <v>785.96199999999999</v>
          </cell>
          <cell r="AO117">
            <v>367.59300000000002</v>
          </cell>
          <cell r="AQ117">
            <v>1155.2</v>
          </cell>
          <cell r="AR117">
            <v>809.27100000000019</v>
          </cell>
        </row>
        <row r="118">
          <cell r="B118">
            <v>8798.4640000000036</v>
          </cell>
          <cell r="R118">
            <v>730.36199999999997</v>
          </cell>
          <cell r="AE118">
            <v>2809.9229999999998</v>
          </cell>
          <cell r="AJ118">
            <v>454.392</v>
          </cell>
          <cell r="AO118">
            <v>123.86</v>
          </cell>
          <cell r="AQ118">
            <v>1570.2210000000002</v>
          </cell>
          <cell r="AR118">
            <v>705.62800000000004</v>
          </cell>
        </row>
        <row r="119">
          <cell r="B119">
            <v>5339.4379999999992</v>
          </cell>
          <cell r="R119">
            <v>809.73700000000008</v>
          </cell>
          <cell r="AE119">
            <v>172.43</v>
          </cell>
          <cell r="AJ119">
            <v>384.28399999999999</v>
          </cell>
          <cell r="AO119">
            <v>0.01</v>
          </cell>
          <cell r="AQ119">
            <v>898.5949999999998</v>
          </cell>
          <cell r="AR119">
            <v>643.9620000000001</v>
          </cell>
        </row>
        <row r="120">
          <cell r="B120">
            <v>6225.9</v>
          </cell>
          <cell r="R120">
            <v>1433.643</v>
          </cell>
          <cell r="AE120">
            <v>0.06</v>
          </cell>
          <cell r="AJ120">
            <v>534.79100000000005</v>
          </cell>
          <cell r="AO120">
            <v>0</v>
          </cell>
          <cell r="AQ120">
            <v>1063.1779999999999</v>
          </cell>
          <cell r="AR120">
            <v>392.02913000000001</v>
          </cell>
        </row>
        <row r="121">
          <cell r="B121">
            <v>11288.714999999997</v>
          </cell>
          <cell r="R121">
            <v>1730.4309999999998</v>
          </cell>
          <cell r="AE121">
            <v>0.04</v>
          </cell>
          <cell r="AJ121">
            <v>622.02</v>
          </cell>
          <cell r="AO121">
            <v>44.05</v>
          </cell>
          <cell r="AQ121">
            <v>1778.3720000000003</v>
          </cell>
          <cell r="AR121">
            <v>718.03499999999985</v>
          </cell>
        </row>
        <row r="122">
          <cell r="B122">
            <v>12150.588999999996</v>
          </cell>
          <cell r="R122">
            <v>1055.6019999999999</v>
          </cell>
          <cell r="AE122">
            <v>1814.0309999999999</v>
          </cell>
          <cell r="AJ122">
            <v>820.89499999999998</v>
          </cell>
          <cell r="AO122">
            <v>125</v>
          </cell>
          <cell r="AQ122">
            <v>1594.0140000000001</v>
          </cell>
          <cell r="AR122">
            <v>1157.8029999999999</v>
          </cell>
        </row>
        <row r="123">
          <cell r="B123">
            <v>6177.9950000000008</v>
          </cell>
          <cell r="R123">
            <v>536.46999999999991</v>
          </cell>
          <cell r="AE123">
            <v>21.614999999999998</v>
          </cell>
          <cell r="AJ123">
            <v>891.15499999999997</v>
          </cell>
          <cell r="AO123">
            <v>0.08</v>
          </cell>
          <cell r="AQ123">
            <v>1265.6190000000004</v>
          </cell>
          <cell r="AR123">
            <v>813.23599999999999</v>
          </cell>
        </row>
        <row r="124">
          <cell r="B124">
            <v>5763.2960000000012</v>
          </cell>
          <cell r="R124">
            <v>711.06000000000006</v>
          </cell>
          <cell r="AE124">
            <v>0</v>
          </cell>
          <cell r="AJ124">
            <v>722.20899999999995</v>
          </cell>
          <cell r="AO124">
            <v>74.611999999999995</v>
          </cell>
          <cell r="AQ124">
            <v>1144.5189999999998</v>
          </cell>
          <cell r="AR124">
            <v>507.34100000000001</v>
          </cell>
        </row>
        <row r="125">
          <cell r="B125">
            <v>6111.8219999999983</v>
          </cell>
          <cell r="R125">
            <v>755.28699999999992</v>
          </cell>
          <cell r="AE125">
            <v>0</v>
          </cell>
          <cell r="AJ125">
            <v>431.22300000000001</v>
          </cell>
          <cell r="AO125">
            <v>81.05</v>
          </cell>
          <cell r="AQ125">
            <v>1135.7520000000002</v>
          </cell>
          <cell r="AR125">
            <v>720.24900000000002</v>
          </cell>
        </row>
        <row r="126">
          <cell r="B126">
            <v>19252.891</v>
          </cell>
          <cell r="R126">
            <v>319.13100000000003</v>
          </cell>
          <cell r="AE126">
            <v>3677.8319999999999</v>
          </cell>
          <cell r="AJ126">
            <v>4586.5460000000003</v>
          </cell>
          <cell r="AO126">
            <v>97.302999999999997</v>
          </cell>
          <cell r="AQ126">
            <v>5455.0950000000012</v>
          </cell>
          <cell r="AR126">
            <v>7417.7510000000002</v>
          </cell>
        </row>
        <row r="127">
          <cell r="B127">
            <v>9898.9809999999998</v>
          </cell>
          <cell r="R127">
            <v>353.80400000000003</v>
          </cell>
          <cell r="AE127">
            <v>12.6</v>
          </cell>
          <cell r="AJ127">
            <v>277.09699999999998</v>
          </cell>
          <cell r="AO127">
            <v>0</v>
          </cell>
          <cell r="AQ127">
            <v>662.71299999999985</v>
          </cell>
          <cell r="AR127">
            <v>1888.7539999999997</v>
          </cell>
        </row>
        <row r="128">
          <cell r="B128">
            <v>15321.573999999999</v>
          </cell>
          <cell r="R128">
            <v>1490.5219999999999</v>
          </cell>
          <cell r="AE128">
            <v>0</v>
          </cell>
          <cell r="AJ128">
            <v>559.45399999999995</v>
          </cell>
          <cell r="AO128">
            <v>0</v>
          </cell>
          <cell r="AQ128">
            <v>1140.5460000000003</v>
          </cell>
          <cell r="AR128">
            <v>555.03100000000006</v>
          </cell>
        </row>
        <row r="129">
          <cell r="B129">
            <v>10350.774000000001</v>
          </cell>
          <cell r="R129">
            <v>2480.8200000000002</v>
          </cell>
          <cell r="AE129">
            <v>10.678000000000001</v>
          </cell>
          <cell r="AJ129">
            <v>2503.0859999999998</v>
          </cell>
          <cell r="AO129">
            <v>170.20699999999999</v>
          </cell>
          <cell r="AQ129">
            <v>2979.4070000000002</v>
          </cell>
          <cell r="AR129">
            <v>1080.5070000000001</v>
          </cell>
        </row>
        <row r="130">
          <cell r="B130">
            <v>11970.25</v>
          </cell>
          <cell r="R130">
            <v>1320.548</v>
          </cell>
          <cell r="AE130">
            <v>4260.6719999999996</v>
          </cell>
          <cell r="AJ130">
            <v>458.21199999999999</v>
          </cell>
          <cell r="AO130">
            <v>722</v>
          </cell>
          <cell r="AQ130">
            <v>1089.0660000000007</v>
          </cell>
          <cell r="AR130">
            <v>573.79700000000003</v>
          </cell>
        </row>
        <row r="131">
          <cell r="B131">
            <v>9792.1011100000014</v>
          </cell>
          <cell r="R131">
            <v>1620.798</v>
          </cell>
          <cell r="AE131">
            <v>0</v>
          </cell>
          <cell r="AJ131">
            <v>193.221</v>
          </cell>
          <cell r="AO131">
            <v>0</v>
          </cell>
          <cell r="AQ131">
            <v>621.08000000000015</v>
          </cell>
          <cell r="AR131">
            <v>1031.4069999999999</v>
          </cell>
        </row>
        <row r="132">
          <cell r="B132">
            <v>13305.198999999999</v>
          </cell>
          <cell r="R132">
            <v>2745.7159999999999</v>
          </cell>
          <cell r="AE132">
            <v>0</v>
          </cell>
          <cell r="AJ132">
            <v>397.959</v>
          </cell>
          <cell r="AO132">
            <v>0</v>
          </cell>
          <cell r="AQ132">
            <v>978.39800000000014</v>
          </cell>
          <cell r="AR132">
            <v>4314.8860000000004</v>
          </cell>
        </row>
        <row r="133">
          <cell r="B133">
            <v>9100.9369999999999</v>
          </cell>
          <cell r="R133">
            <v>1923.3639999999998</v>
          </cell>
          <cell r="AE133">
            <v>2694.8249999999998</v>
          </cell>
          <cell r="AJ133">
            <v>576.77599999999995</v>
          </cell>
          <cell r="AO133">
            <v>116.754</v>
          </cell>
          <cell r="AQ133">
            <v>935.55100000000027</v>
          </cell>
          <cell r="AR133">
            <v>904.74099999999987</v>
          </cell>
        </row>
        <row r="134">
          <cell r="B134">
            <v>9418.4146799999999</v>
          </cell>
          <cell r="R134">
            <v>1329.2890000000002</v>
          </cell>
          <cell r="AE134">
            <v>2745.2330000000002</v>
          </cell>
          <cell r="AJ134">
            <v>398.97899999999998</v>
          </cell>
          <cell r="AO134">
            <v>0.5</v>
          </cell>
          <cell r="AQ134">
            <v>807.33599999999979</v>
          </cell>
          <cell r="AR134">
            <v>911.8570000000002</v>
          </cell>
        </row>
        <row r="135">
          <cell r="B135">
            <v>6824.6639999999998</v>
          </cell>
          <cell r="R135">
            <v>1548.5459999999998</v>
          </cell>
          <cell r="AE135">
            <v>0</v>
          </cell>
          <cell r="AJ135">
            <v>558.19899999999996</v>
          </cell>
          <cell r="AO135">
            <v>0</v>
          </cell>
          <cell r="AQ135">
            <v>845.36200000000008</v>
          </cell>
          <cell r="AR135">
            <v>470.32799999999997</v>
          </cell>
        </row>
        <row r="136">
          <cell r="B136">
            <v>5727.7759999999998</v>
          </cell>
          <cell r="R136">
            <v>2173.8200000000002</v>
          </cell>
          <cell r="AE136">
            <v>32.94</v>
          </cell>
          <cell r="AJ136">
            <v>992.33799999999997</v>
          </cell>
          <cell r="AO136">
            <v>0</v>
          </cell>
          <cell r="AQ136">
            <v>1181.5069999999996</v>
          </cell>
          <cell r="AR136">
            <v>360.37299999999999</v>
          </cell>
        </row>
        <row r="137">
          <cell r="B137">
            <v>6815.4770000000008</v>
          </cell>
          <cell r="R137">
            <v>1701.2760000000001</v>
          </cell>
          <cell r="AE137">
            <v>1058.9549999999999</v>
          </cell>
          <cell r="AJ137">
            <v>1018.947</v>
          </cell>
          <cell r="AO137">
            <v>17.774999999999999</v>
          </cell>
          <cell r="AQ137">
            <v>1181.2069999999999</v>
          </cell>
          <cell r="AR137">
            <v>600.58600000000013</v>
          </cell>
        </row>
        <row r="138">
          <cell r="B138">
            <v>9653.009</v>
          </cell>
          <cell r="R138">
            <v>960.80499999999995</v>
          </cell>
          <cell r="AE138">
            <v>2416.2269999999999</v>
          </cell>
          <cell r="AJ138">
            <v>828.66</v>
          </cell>
          <cell r="AO138">
            <v>3.9</v>
          </cell>
          <cell r="AQ138">
            <v>2109.681</v>
          </cell>
          <cell r="AR138">
            <v>635.60679999999968</v>
          </cell>
        </row>
        <row r="139">
          <cell r="B139">
            <v>7020.3279999999986</v>
          </cell>
          <cell r="R139">
            <v>1292.268</v>
          </cell>
          <cell r="AE139">
            <v>0</v>
          </cell>
          <cell r="AJ139">
            <v>968.30700000000002</v>
          </cell>
          <cell r="AO139">
            <v>1.5</v>
          </cell>
          <cell r="AQ139">
            <v>1839.547</v>
          </cell>
          <cell r="AR139">
            <v>512.76900000000012</v>
          </cell>
        </row>
        <row r="140">
          <cell r="B140">
            <v>11835.729999999998</v>
          </cell>
          <cell r="R140">
            <v>666.17</v>
          </cell>
          <cell r="AE140">
            <v>48.000999999999998</v>
          </cell>
          <cell r="AJ140">
            <v>955.91</v>
          </cell>
          <cell r="AO140">
            <v>0</v>
          </cell>
          <cell r="AQ140">
            <v>3574.7479999999996</v>
          </cell>
          <cell r="AR140">
            <v>1258.5599999999997</v>
          </cell>
        </row>
        <row r="141">
          <cell r="B141">
            <v>13122.340999999995</v>
          </cell>
          <cell r="R141">
            <v>2004.44</v>
          </cell>
          <cell r="AE141">
            <v>1574.4690000000001</v>
          </cell>
          <cell r="AJ141">
            <v>1888.0040000000001</v>
          </cell>
          <cell r="AO141">
            <v>107.8</v>
          </cell>
          <cell r="AQ141">
            <v>2433.1489999999994</v>
          </cell>
          <cell r="AR141">
            <v>752.24700000000007</v>
          </cell>
        </row>
        <row r="142">
          <cell r="B142">
            <v>14426.268099999999</v>
          </cell>
          <cell r="R142">
            <v>1399.5239999999999</v>
          </cell>
          <cell r="AE142">
            <v>3771.7130000000002</v>
          </cell>
          <cell r="AJ142">
            <v>1477.5830000000001</v>
          </cell>
          <cell r="AO142">
            <v>61.25</v>
          </cell>
          <cell r="AQ142">
            <v>2778.6210000000005</v>
          </cell>
          <cell r="AR142">
            <v>456.03609999999998</v>
          </cell>
        </row>
        <row r="143">
          <cell r="B143">
            <v>9638.5940000000046</v>
          </cell>
          <cell r="R143">
            <v>1171.827</v>
          </cell>
          <cell r="AE143">
            <v>0</v>
          </cell>
          <cell r="AJ143">
            <v>1110.8240000000001</v>
          </cell>
          <cell r="AO143">
            <v>0</v>
          </cell>
          <cell r="AQ143">
            <v>2224.7219999999998</v>
          </cell>
          <cell r="AR143">
            <v>331.31799999999993</v>
          </cell>
        </row>
        <row r="144">
          <cell r="B144">
            <v>3877.857</v>
          </cell>
          <cell r="R144">
            <v>1371.9590000000003</v>
          </cell>
          <cell r="AE144">
            <v>0</v>
          </cell>
          <cell r="AJ144">
            <v>747.596</v>
          </cell>
          <cell r="AO144">
            <v>0</v>
          </cell>
          <cell r="AQ144">
            <v>1388.0299999999997</v>
          </cell>
          <cell r="AR144">
            <v>170.37599999999998</v>
          </cell>
        </row>
        <row r="145">
          <cell r="B145">
            <v>9660.2259999999987</v>
          </cell>
          <cell r="R145">
            <v>1540.0630000000001</v>
          </cell>
          <cell r="AE145">
            <v>241.965</v>
          </cell>
          <cell r="AJ145">
            <v>4240.6009999999997</v>
          </cell>
          <cell r="AO145">
            <v>0.2</v>
          </cell>
          <cell r="AQ145">
            <v>4853.6970000000001</v>
          </cell>
          <cell r="AR145">
            <v>819.27800000000013</v>
          </cell>
        </row>
        <row r="146">
          <cell r="B146">
            <v>12224.404999999999</v>
          </cell>
          <cell r="R146">
            <v>1212.3589999999999</v>
          </cell>
          <cell r="AE146">
            <v>1213.383</v>
          </cell>
          <cell r="AJ146">
            <v>3686.2850000000003</v>
          </cell>
          <cell r="AO146">
            <v>172.47499999999999</v>
          </cell>
          <cell r="AQ146">
            <v>4201.5200000000004</v>
          </cell>
          <cell r="AR146">
            <v>939.01400000000012</v>
          </cell>
        </row>
        <row r="147">
          <cell r="B147">
            <v>7344.6859999999997</v>
          </cell>
          <cell r="R147">
            <v>2108.165</v>
          </cell>
          <cell r="AE147">
            <v>0</v>
          </cell>
          <cell r="AJ147">
            <v>2264.9320000000002</v>
          </cell>
          <cell r="AO147">
            <v>0</v>
          </cell>
          <cell r="AQ147">
            <v>2508.0609999999997</v>
          </cell>
          <cell r="AR147">
            <v>533.32299999999998</v>
          </cell>
        </row>
        <row r="148">
          <cell r="B148">
            <v>7275.7599999999993</v>
          </cell>
          <cell r="R148">
            <v>1377.951</v>
          </cell>
          <cell r="AE148">
            <v>0</v>
          </cell>
          <cell r="AJ148">
            <v>2339.0169999999998</v>
          </cell>
          <cell r="AO148">
            <v>0</v>
          </cell>
          <cell r="AQ148">
            <v>2877.6350000000002</v>
          </cell>
          <cell r="AR148">
            <v>546.50199999999995</v>
          </cell>
        </row>
        <row r="149">
          <cell r="B149">
            <v>7423.04</v>
          </cell>
          <cell r="R149">
            <v>1732.3220000000001</v>
          </cell>
          <cell r="AE149">
            <v>44.152000000000001</v>
          </cell>
          <cell r="AJ149">
            <v>1820.2529999999999</v>
          </cell>
          <cell r="AO149">
            <v>5</v>
          </cell>
          <cell r="AQ149">
            <v>2823.2060000000001</v>
          </cell>
          <cell r="AR149">
            <v>709.32499999999993</v>
          </cell>
        </row>
        <row r="150">
          <cell r="B150">
            <v>13817.242</v>
          </cell>
          <cell r="R150">
            <v>1552.29</v>
          </cell>
          <cell r="AE150">
            <v>3319.5540000000001</v>
          </cell>
          <cell r="AJ150">
            <v>3691.8160000000003</v>
          </cell>
          <cell r="AO150">
            <v>190.79</v>
          </cell>
          <cell r="AQ150">
            <v>4719.8799999999983</v>
          </cell>
          <cell r="AR150">
            <v>986.56399999999996</v>
          </cell>
        </row>
        <row r="151">
          <cell r="B151">
            <v>5415.1090000000004</v>
          </cell>
          <cell r="R151">
            <v>1551.751</v>
          </cell>
          <cell r="AE151">
            <v>0</v>
          </cell>
          <cell r="AJ151">
            <v>1276.0039999999999</v>
          </cell>
          <cell r="AO151">
            <v>0</v>
          </cell>
          <cell r="AQ151">
            <v>2623.3490000000002</v>
          </cell>
          <cell r="AR151">
            <v>346.06900000000002</v>
          </cell>
        </row>
        <row r="152">
          <cell r="B152">
            <v>7487.6409999999996</v>
          </cell>
          <cell r="R152">
            <v>1415.606</v>
          </cell>
          <cell r="AE152">
            <v>0.04</v>
          </cell>
          <cell r="AJ152">
            <v>1325.6580000000001</v>
          </cell>
          <cell r="AO152">
            <v>0</v>
          </cell>
          <cell r="AQ152">
            <v>2923.2200000000003</v>
          </cell>
          <cell r="AR152">
            <v>736.92599999999993</v>
          </cell>
        </row>
        <row r="153">
          <cell r="B153">
            <v>8680.639000000001</v>
          </cell>
          <cell r="R153">
            <v>1137.6299999999999</v>
          </cell>
          <cell r="AE153">
            <v>643.98400000000004</v>
          </cell>
          <cell r="AJ153">
            <v>3110.7130000000002</v>
          </cell>
          <cell r="AO153">
            <v>0</v>
          </cell>
          <cell r="AQ153">
            <v>3471.355</v>
          </cell>
          <cell r="AR153">
            <v>641.60899999999992</v>
          </cell>
        </row>
        <row r="154">
          <cell r="B154">
            <v>9875.9869999999992</v>
          </cell>
          <cell r="R154">
            <v>963.43899999999996</v>
          </cell>
          <cell r="AE154">
            <v>1261.998</v>
          </cell>
          <cell r="AJ154">
            <v>2220.6600000000003</v>
          </cell>
          <cell r="AO154">
            <v>12.7</v>
          </cell>
          <cell r="AQ154">
            <v>3046.239</v>
          </cell>
          <cell r="AR154">
            <v>821.05600000000004</v>
          </cell>
        </row>
        <row r="155">
          <cell r="B155">
            <v>5049.2520000000004</v>
          </cell>
          <cell r="R155">
            <v>583.65300000000002</v>
          </cell>
          <cell r="AE155">
            <v>0</v>
          </cell>
          <cell r="AJ155">
            <v>828.84300000000007</v>
          </cell>
          <cell r="AO155">
            <v>0</v>
          </cell>
          <cell r="AQ155">
            <v>1008.5309999999999</v>
          </cell>
          <cell r="AR155">
            <v>173.43799999999999</v>
          </cell>
        </row>
        <row r="156">
          <cell r="B156">
            <v>7110.2009999999973</v>
          </cell>
          <cell r="R156">
            <v>1357.5070000000001</v>
          </cell>
          <cell r="AE156">
            <v>0.04</v>
          </cell>
          <cell r="AJ156">
            <v>1427.9850000000001</v>
          </cell>
          <cell r="AO156">
            <v>0</v>
          </cell>
        </row>
        <row r="157">
          <cell r="B157">
            <v>4526.5049999999992</v>
          </cell>
          <cell r="R157">
            <v>1138.8529999999998</v>
          </cell>
          <cell r="AE157">
            <v>132.24199999999999</v>
          </cell>
          <cell r="AJ157">
            <v>874.20600000000002</v>
          </cell>
          <cell r="AO157">
            <v>1.3</v>
          </cell>
          <cell r="AQ157">
            <v>1257.9470000000003</v>
          </cell>
          <cell r="AR157">
            <v>569.95700000000011</v>
          </cell>
        </row>
        <row r="158">
          <cell r="B158">
            <v>10293.207999999999</v>
          </cell>
          <cell r="R158">
            <v>1260.982</v>
          </cell>
          <cell r="AE158">
            <v>886.80600000000004</v>
          </cell>
          <cell r="AJ158">
            <v>801.99800000000005</v>
          </cell>
          <cell r="AO158">
            <v>111</v>
          </cell>
          <cell r="AQ158">
            <v>1291.9839999999999</v>
          </cell>
          <cell r="AR158">
            <v>3265.6350000000002</v>
          </cell>
        </row>
        <row r="159">
          <cell r="B159">
            <v>4779.2499999999991</v>
          </cell>
          <cell r="R159">
            <v>783.96399999999994</v>
          </cell>
          <cell r="AE159">
            <v>13.981</v>
          </cell>
          <cell r="AJ159">
            <v>1107.1179999999999</v>
          </cell>
          <cell r="AO159">
            <v>0</v>
          </cell>
          <cell r="AQ159">
            <v>1443.1699999999998</v>
          </cell>
          <cell r="AR159">
            <v>526.57600000000002</v>
          </cell>
        </row>
        <row r="160">
          <cell r="B160">
            <v>4832.3109999999997</v>
          </cell>
          <cell r="R160">
            <v>859.75</v>
          </cell>
          <cell r="AE160">
            <v>0</v>
          </cell>
          <cell r="AJ160">
            <v>526.04599999999994</v>
          </cell>
          <cell r="AO160">
            <v>0</v>
          </cell>
          <cell r="AQ160">
            <v>936.10500000000002</v>
          </cell>
          <cell r="AR160">
            <v>602.77200000000005</v>
          </cell>
        </row>
        <row r="161">
          <cell r="B161">
            <v>5882.3540000000003</v>
          </cell>
          <cell r="R161">
            <v>1036.5920000000001</v>
          </cell>
          <cell r="AE161">
            <v>0</v>
          </cell>
          <cell r="AJ161">
            <v>571.15500000000009</v>
          </cell>
          <cell r="AO161">
            <v>0</v>
          </cell>
          <cell r="AQ161">
            <v>983.88299999999981</v>
          </cell>
          <cell r="AR161">
            <v>1041.7549999999999</v>
          </cell>
        </row>
      </sheetData>
      <sheetData sheetId="9"/>
      <sheetData sheetId="10">
        <row r="21">
          <cell r="C21"/>
          <cell r="D21">
            <v>99</v>
          </cell>
          <cell r="E21"/>
          <cell r="F21"/>
          <cell r="G21"/>
          <cell r="H21"/>
          <cell r="I21"/>
          <cell r="J21">
            <v>500</v>
          </cell>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P21"/>
          <cell r="AS21"/>
        </row>
        <row r="22">
          <cell r="C22">
            <v>1552</v>
          </cell>
          <cell r="D22"/>
          <cell r="E22">
            <v>407</v>
          </cell>
          <cell r="F22">
            <v>8419</v>
          </cell>
          <cell r="G22">
            <v>400</v>
          </cell>
          <cell r="H22">
            <v>212</v>
          </cell>
          <cell r="I22"/>
          <cell r="J22"/>
          <cell r="K22"/>
          <cell r="L22"/>
          <cell r="M22"/>
          <cell r="N22"/>
          <cell r="O22">
            <v>100</v>
          </cell>
          <cell r="P22"/>
          <cell r="Q22"/>
          <cell r="R22"/>
          <cell r="S22"/>
          <cell r="T22"/>
          <cell r="U22"/>
          <cell r="V22"/>
          <cell r="W22">
            <v>26</v>
          </cell>
          <cell r="X22"/>
          <cell r="Y22"/>
          <cell r="Z22"/>
          <cell r="AA22"/>
          <cell r="AB22"/>
          <cell r="AC22">
            <v>261</v>
          </cell>
          <cell r="AD22"/>
          <cell r="AE22">
            <v>195</v>
          </cell>
          <cell r="AF22">
            <v>886</v>
          </cell>
          <cell r="AG22">
            <v>3133</v>
          </cell>
          <cell r="AH22">
            <v>1119</v>
          </cell>
          <cell r="AI22"/>
          <cell r="AJ22">
            <v>367</v>
          </cell>
          <cell r="AK22">
            <v>1552</v>
          </cell>
          <cell r="AL22">
            <v>2802</v>
          </cell>
          <cell r="AM22">
            <v>2228</v>
          </cell>
          <cell r="AN22">
            <v>367</v>
          </cell>
          <cell r="AP22">
            <v>7648</v>
          </cell>
          <cell r="AQ22">
            <v>2354</v>
          </cell>
          <cell r="AR22">
            <v>2338</v>
          </cell>
          <cell r="AS22">
            <v>16953</v>
          </cell>
        </row>
        <row r="23">
          <cell r="C23">
            <v>9820</v>
          </cell>
          <cell r="D23"/>
          <cell r="E23"/>
          <cell r="F23">
            <v>80</v>
          </cell>
          <cell r="G23">
            <v>3820</v>
          </cell>
          <cell r="H23"/>
          <cell r="I23">
            <v>2800</v>
          </cell>
          <cell r="J23"/>
          <cell r="K23"/>
          <cell r="L23">
            <v>68</v>
          </cell>
          <cell r="M23"/>
          <cell r="N23"/>
          <cell r="O23">
            <v>10</v>
          </cell>
          <cell r="P23">
            <v>71</v>
          </cell>
          <cell r="Q23"/>
          <cell r="R23"/>
          <cell r="S23"/>
          <cell r="T23"/>
          <cell r="U23"/>
          <cell r="V23">
            <v>636</v>
          </cell>
          <cell r="W23">
            <v>4646</v>
          </cell>
          <cell r="X23"/>
          <cell r="Y23"/>
          <cell r="Z23">
            <v>3996</v>
          </cell>
          <cell r="AA23">
            <v>2667</v>
          </cell>
          <cell r="AB23"/>
          <cell r="AC23"/>
          <cell r="AD23">
            <v>13651</v>
          </cell>
          <cell r="AE23">
            <v>833</v>
          </cell>
          <cell r="AF23"/>
          <cell r="AG23"/>
          <cell r="AH23">
            <v>489</v>
          </cell>
          <cell r="AI23"/>
          <cell r="AJ23"/>
          <cell r="AK23"/>
          <cell r="AL23"/>
          <cell r="AM23"/>
          <cell r="AN23"/>
          <cell r="AP23"/>
          <cell r="AS23"/>
        </row>
        <row r="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P24"/>
          <cell r="AS24"/>
        </row>
        <row r="25">
          <cell r="C25"/>
          <cell r="D25"/>
          <cell r="E25"/>
          <cell r="F25"/>
          <cell r="G25"/>
          <cell r="H25"/>
          <cell r="I25"/>
          <cell r="J25">
            <v>9</v>
          </cell>
          <cell r="K25">
            <v>13</v>
          </cell>
          <cell r="L25"/>
          <cell r="M25"/>
          <cell r="N25"/>
          <cell r="O25"/>
          <cell r="P25">
            <v>10</v>
          </cell>
          <cell r="Q25"/>
          <cell r="R25"/>
          <cell r="S25"/>
          <cell r="T25"/>
          <cell r="U25"/>
          <cell r="V25"/>
          <cell r="W25"/>
          <cell r="X25"/>
          <cell r="Y25"/>
          <cell r="Z25"/>
          <cell r="AA25"/>
          <cell r="AB25"/>
          <cell r="AC25"/>
          <cell r="AD25"/>
          <cell r="AE25">
            <v>4</v>
          </cell>
          <cell r="AF25"/>
          <cell r="AG25"/>
          <cell r="AH25"/>
          <cell r="AI25"/>
          <cell r="AJ25"/>
          <cell r="AK25"/>
          <cell r="AL25"/>
          <cell r="AM25"/>
          <cell r="AN25"/>
          <cell r="AP25"/>
          <cell r="AS25"/>
        </row>
        <row r="26">
          <cell r="C26"/>
          <cell r="D26"/>
          <cell r="E26"/>
          <cell r="F26"/>
          <cell r="G26"/>
          <cell r="H26"/>
          <cell r="I26"/>
          <cell r="J26"/>
          <cell r="K26"/>
          <cell r="L26"/>
          <cell r="M26"/>
          <cell r="N26"/>
          <cell r="O26"/>
          <cell r="P26"/>
          <cell r="Q26"/>
          <cell r="R26"/>
          <cell r="S26"/>
          <cell r="T26"/>
          <cell r="U26"/>
          <cell r="V26"/>
          <cell r="W26"/>
          <cell r="X26"/>
          <cell r="Y26"/>
          <cell r="Z26"/>
          <cell r="AA26"/>
          <cell r="AB26"/>
          <cell r="AC26"/>
          <cell r="AD26">
            <v>21</v>
          </cell>
          <cell r="AE26">
            <v>58</v>
          </cell>
          <cell r="AF26"/>
          <cell r="AG26"/>
          <cell r="AH26"/>
          <cell r="AI26"/>
          <cell r="AJ26"/>
          <cell r="AK26"/>
          <cell r="AL26"/>
          <cell r="AM26"/>
          <cell r="AN26"/>
          <cell r="AP26"/>
          <cell r="AS26"/>
        </row>
        <row r="27">
          <cell r="C27">
            <v>2350</v>
          </cell>
          <cell r="D27">
            <v>1330</v>
          </cell>
          <cell r="E27">
            <v>1895</v>
          </cell>
          <cell r="F27">
            <v>3568</v>
          </cell>
          <cell r="G27">
            <v>14191</v>
          </cell>
          <cell r="H27">
            <v>5482</v>
          </cell>
          <cell r="I27"/>
          <cell r="J27"/>
          <cell r="K27">
            <v>710</v>
          </cell>
          <cell r="L27">
            <v>37</v>
          </cell>
          <cell r="M27"/>
          <cell r="N27"/>
          <cell r="O27">
            <v>2061</v>
          </cell>
          <cell r="P27">
            <v>667</v>
          </cell>
          <cell r="Q27">
            <v>897</v>
          </cell>
          <cell r="R27">
            <v>1947</v>
          </cell>
          <cell r="S27">
            <v>1456</v>
          </cell>
          <cell r="T27">
            <v>1955</v>
          </cell>
          <cell r="U27">
            <v>880</v>
          </cell>
          <cell r="V27">
            <v>6708</v>
          </cell>
          <cell r="W27">
            <v>2203</v>
          </cell>
          <cell r="X27">
            <v>4618</v>
          </cell>
          <cell r="Y27">
            <v>6146</v>
          </cell>
          <cell r="Z27">
            <v>3165</v>
          </cell>
          <cell r="AA27"/>
          <cell r="AB27"/>
          <cell r="AC27"/>
          <cell r="AD27">
            <v>14</v>
          </cell>
          <cell r="AE27">
            <v>55</v>
          </cell>
          <cell r="AF27"/>
          <cell r="AG27"/>
          <cell r="AH27"/>
          <cell r="AI27"/>
          <cell r="AJ27"/>
          <cell r="AK27"/>
          <cell r="AL27"/>
          <cell r="AM27"/>
          <cell r="AN27"/>
          <cell r="AP27"/>
          <cell r="AS27"/>
        </row>
        <row r="28">
          <cell r="C28"/>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P28"/>
          <cell r="AS28"/>
        </row>
        <row r="29">
          <cell r="C29"/>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P29"/>
          <cell r="AS29"/>
        </row>
        <row r="30">
          <cell r="C30">
            <v>20</v>
          </cell>
          <cell r="D30">
            <v>23</v>
          </cell>
          <cell r="E30">
            <v>20</v>
          </cell>
          <cell r="F30"/>
          <cell r="G30"/>
          <cell r="H30"/>
          <cell r="I30"/>
          <cell r="J30"/>
          <cell r="K30"/>
          <cell r="L30"/>
          <cell r="M30">
            <v>18</v>
          </cell>
          <cell r="N30"/>
          <cell r="O30"/>
          <cell r="P30">
            <v>7</v>
          </cell>
          <cell r="Q30"/>
          <cell r="R30"/>
          <cell r="S30">
            <v>3</v>
          </cell>
          <cell r="T30">
            <v>8</v>
          </cell>
          <cell r="U30"/>
          <cell r="V30"/>
          <cell r="W30"/>
          <cell r="X30"/>
          <cell r="Y30"/>
          <cell r="Z30"/>
          <cell r="AA30"/>
          <cell r="AB30"/>
          <cell r="AC30"/>
          <cell r="AD30"/>
          <cell r="AE30"/>
          <cell r="AF30"/>
          <cell r="AG30"/>
          <cell r="AH30"/>
          <cell r="AI30"/>
          <cell r="AJ30"/>
          <cell r="AK30"/>
          <cell r="AL30"/>
          <cell r="AM30"/>
          <cell r="AN30"/>
          <cell r="AP30"/>
          <cell r="AS30"/>
        </row>
        <row r="31">
          <cell r="C31">
            <v>18</v>
          </cell>
          <cell r="D31">
            <v>77589</v>
          </cell>
          <cell r="E31">
            <v>49253</v>
          </cell>
          <cell r="F31">
            <v>19889</v>
          </cell>
          <cell r="G31">
            <v>13950</v>
          </cell>
          <cell r="H31">
            <v>16903</v>
          </cell>
          <cell r="I31">
            <v>18690</v>
          </cell>
          <cell r="J31">
            <v>17201</v>
          </cell>
          <cell r="K31">
            <v>18046</v>
          </cell>
          <cell r="L31">
            <v>35293</v>
          </cell>
          <cell r="M31">
            <v>16430</v>
          </cell>
          <cell r="N31">
            <v>16248</v>
          </cell>
          <cell r="O31">
            <v>14273</v>
          </cell>
          <cell r="P31">
            <v>15792</v>
          </cell>
          <cell r="Q31">
            <v>10847</v>
          </cell>
          <cell r="R31">
            <v>16321</v>
          </cell>
          <cell r="S31">
            <v>8923</v>
          </cell>
          <cell r="T31">
            <v>7858</v>
          </cell>
          <cell r="U31">
            <v>5955</v>
          </cell>
          <cell r="V31">
            <v>4420</v>
          </cell>
          <cell r="W31">
            <v>7002</v>
          </cell>
          <cell r="X31">
            <v>10239</v>
          </cell>
          <cell r="Y31">
            <v>11938</v>
          </cell>
          <cell r="Z31">
            <v>7937</v>
          </cell>
          <cell r="AA31">
            <v>8121</v>
          </cell>
          <cell r="AB31">
            <v>40</v>
          </cell>
          <cell r="AC31">
            <v>43</v>
          </cell>
          <cell r="AD31">
            <v>439</v>
          </cell>
          <cell r="AE31">
            <v>858</v>
          </cell>
          <cell r="AF31">
            <v>1605</v>
          </cell>
          <cell r="AG31">
            <v>1741</v>
          </cell>
          <cell r="AH31">
            <v>2635</v>
          </cell>
          <cell r="AI31">
            <v>500</v>
          </cell>
          <cell r="AJ31">
            <v>2732</v>
          </cell>
          <cell r="AK31">
            <v>1860</v>
          </cell>
          <cell r="AL31">
            <v>1306</v>
          </cell>
          <cell r="AM31">
            <v>1280</v>
          </cell>
          <cell r="AN31">
            <v>452</v>
          </cell>
          <cell r="AP31"/>
          <cell r="AS31"/>
        </row>
        <row r="32">
          <cell r="C32"/>
          <cell r="D32"/>
          <cell r="E32"/>
          <cell r="F32">
            <v>1490</v>
          </cell>
          <cell r="G32"/>
          <cell r="H32"/>
          <cell r="I32"/>
          <cell r="J32"/>
          <cell r="K32">
            <v>77</v>
          </cell>
          <cell r="L32">
            <v>26</v>
          </cell>
          <cell r="M32">
            <v>12</v>
          </cell>
          <cell r="N32">
            <v>18</v>
          </cell>
          <cell r="O32"/>
          <cell r="P32"/>
          <cell r="Q32">
            <v>317</v>
          </cell>
          <cell r="R32">
            <v>37</v>
          </cell>
          <cell r="S32">
            <v>77</v>
          </cell>
          <cell r="T32"/>
          <cell r="U32"/>
          <cell r="V32"/>
          <cell r="W32"/>
          <cell r="X32">
            <v>8</v>
          </cell>
          <cell r="Y32">
            <v>1</v>
          </cell>
          <cell r="Z32"/>
          <cell r="AA32"/>
          <cell r="AB32"/>
          <cell r="AC32">
            <v>20</v>
          </cell>
          <cell r="AD32">
            <v>48</v>
          </cell>
          <cell r="AE32"/>
          <cell r="AF32">
            <v>127</v>
          </cell>
          <cell r="AG32">
            <v>39</v>
          </cell>
          <cell r="AH32">
            <v>303</v>
          </cell>
          <cell r="AI32">
            <v>4</v>
          </cell>
          <cell r="AJ32">
            <v>103</v>
          </cell>
          <cell r="AK32">
            <v>300</v>
          </cell>
          <cell r="AL32">
            <v>200</v>
          </cell>
          <cell r="AM32"/>
          <cell r="AN32">
            <v>103</v>
          </cell>
          <cell r="AP32"/>
          <cell r="AS32"/>
        </row>
        <row r="33">
          <cell r="C33"/>
          <cell r="D33">
            <v>15925</v>
          </cell>
          <cell r="E33"/>
          <cell r="F33"/>
          <cell r="G33"/>
          <cell r="H33"/>
          <cell r="I33">
            <v>39</v>
          </cell>
          <cell r="J33"/>
          <cell r="K33">
            <v>3656</v>
          </cell>
          <cell r="L33">
            <v>2302</v>
          </cell>
          <cell r="M33"/>
          <cell r="N33">
            <v>2476</v>
          </cell>
          <cell r="O33">
            <v>29804</v>
          </cell>
          <cell r="P33"/>
          <cell r="Q33"/>
          <cell r="R33"/>
          <cell r="S33"/>
          <cell r="T33">
            <v>358</v>
          </cell>
          <cell r="U33">
            <v>451</v>
          </cell>
          <cell r="V33">
            <v>401</v>
          </cell>
          <cell r="W33">
            <v>17</v>
          </cell>
          <cell r="X33">
            <v>25171</v>
          </cell>
          <cell r="Y33">
            <v>5</v>
          </cell>
          <cell r="Z33"/>
          <cell r="AA33"/>
          <cell r="AB33"/>
          <cell r="AC33"/>
          <cell r="AE33">
            <v>8</v>
          </cell>
          <cell r="AF33">
            <v>85</v>
          </cell>
          <cell r="AG33"/>
          <cell r="AH33">
            <v>216</v>
          </cell>
          <cell r="AI33"/>
        </row>
        <row r="34">
          <cell r="C34">
            <v>46941</v>
          </cell>
          <cell r="D34">
            <v>28940</v>
          </cell>
          <cell r="E34">
            <v>23465</v>
          </cell>
          <cell r="F34">
            <v>94069</v>
          </cell>
          <cell r="G34">
            <v>103798</v>
          </cell>
          <cell r="H34">
            <v>26144</v>
          </cell>
          <cell r="I34">
            <v>36400</v>
          </cell>
          <cell r="J34">
            <v>33647</v>
          </cell>
          <cell r="K34">
            <v>111080</v>
          </cell>
          <cell r="L34">
            <v>90618</v>
          </cell>
          <cell r="M34">
            <v>19374</v>
          </cell>
          <cell r="N34">
            <v>39195</v>
          </cell>
          <cell r="O34">
            <v>129315</v>
          </cell>
          <cell r="P34">
            <v>23924</v>
          </cell>
          <cell r="Q34"/>
          <cell r="R34">
            <v>5898</v>
          </cell>
          <cell r="S34">
            <v>7252</v>
          </cell>
          <cell r="T34">
            <v>2621</v>
          </cell>
          <cell r="U34">
            <v>10351</v>
          </cell>
          <cell r="V34">
            <v>29281</v>
          </cell>
          <cell r="W34">
            <v>27127</v>
          </cell>
          <cell r="X34">
            <v>9020</v>
          </cell>
          <cell r="Y34">
            <v>4237</v>
          </cell>
          <cell r="Z34">
            <v>25479</v>
          </cell>
          <cell r="AA34">
            <v>26934</v>
          </cell>
          <cell r="AB34">
            <v>1000</v>
          </cell>
          <cell r="AC34">
            <v>1575</v>
          </cell>
          <cell r="AD34">
            <v>19198</v>
          </cell>
          <cell r="AE34">
            <v>27379</v>
          </cell>
          <cell r="AF34">
            <v>2802</v>
          </cell>
          <cell r="AG34">
            <v>5847</v>
          </cell>
          <cell r="AH34">
            <v>15474</v>
          </cell>
          <cell r="AI34">
            <v>22019</v>
          </cell>
          <cell r="AJ34">
            <v>4947</v>
          </cell>
          <cell r="AK34">
            <v>22907</v>
          </cell>
          <cell r="AL34">
            <v>44993</v>
          </cell>
          <cell r="AM34">
            <v>49632</v>
          </cell>
          <cell r="AN34">
            <v>4947</v>
          </cell>
          <cell r="AO34">
            <v>13782</v>
          </cell>
          <cell r="AP34">
            <v>5302</v>
          </cell>
          <cell r="AQ34">
            <v>30618</v>
          </cell>
          <cell r="AR34">
            <v>224</v>
          </cell>
        </row>
        <row r="35">
          <cell r="C35"/>
          <cell r="D35"/>
          <cell r="E35"/>
          <cell r="F35"/>
          <cell r="G35"/>
          <cell r="H35"/>
          <cell r="I35">
            <v>64</v>
          </cell>
          <cell r="J35"/>
          <cell r="K35"/>
          <cell r="L35"/>
          <cell r="M35"/>
          <cell r="N35"/>
          <cell r="O35">
            <v>3</v>
          </cell>
          <cell r="P35"/>
          <cell r="Q35"/>
          <cell r="R35"/>
          <cell r="S35"/>
          <cell r="T35"/>
          <cell r="U35"/>
          <cell r="V35"/>
          <cell r="W35"/>
          <cell r="X35"/>
          <cell r="Y35"/>
          <cell r="Z35"/>
          <cell r="AA35"/>
          <cell r="AB35"/>
          <cell r="AC35"/>
          <cell r="AG35"/>
          <cell r="AH35"/>
          <cell r="AI35"/>
          <cell r="AO35" t="str">
            <v xml:space="preserve"> </v>
          </cell>
        </row>
        <row r="36">
          <cell r="C36">
            <v>2769</v>
          </cell>
          <cell r="D36">
            <v>3015</v>
          </cell>
          <cell r="E36">
            <v>3240</v>
          </cell>
          <cell r="F36"/>
          <cell r="G36">
            <v>701</v>
          </cell>
          <cell r="H36"/>
          <cell r="I36"/>
          <cell r="J36"/>
          <cell r="K36"/>
          <cell r="L36"/>
          <cell r="M36"/>
          <cell r="N36"/>
          <cell r="O36"/>
          <cell r="P36"/>
          <cell r="Q36">
            <v>7170</v>
          </cell>
          <cell r="R36"/>
          <cell r="S36">
            <v>30</v>
          </cell>
          <cell r="T36"/>
          <cell r="U36">
            <v>85</v>
          </cell>
          <cell r="V36">
            <v>1098</v>
          </cell>
          <cell r="W36">
            <v>300</v>
          </cell>
          <cell r="X36">
            <v>1518</v>
          </cell>
          <cell r="Y36">
            <v>673</v>
          </cell>
          <cell r="Z36">
            <v>3832</v>
          </cell>
          <cell r="AA36">
            <v>1072</v>
          </cell>
          <cell r="AB36">
            <v>252</v>
          </cell>
          <cell r="AC36"/>
          <cell r="AD36">
            <v>1006</v>
          </cell>
          <cell r="AE36">
            <v>1266</v>
          </cell>
          <cell r="AF36">
            <v>8165</v>
          </cell>
          <cell r="AG36">
            <v>2052</v>
          </cell>
          <cell r="AH36">
            <v>793</v>
          </cell>
          <cell r="AI36">
            <v>451</v>
          </cell>
          <cell r="AJ36">
            <v>35931</v>
          </cell>
          <cell r="AK36">
            <v>19429</v>
          </cell>
          <cell r="AL36">
            <v>13611</v>
          </cell>
          <cell r="AM36">
            <v>10987</v>
          </cell>
          <cell r="AN36">
            <v>35931</v>
          </cell>
          <cell r="AO36">
            <v>2</v>
          </cell>
          <cell r="AP36">
            <v>353</v>
          </cell>
          <cell r="AQ36">
            <v>561</v>
          </cell>
          <cell r="AR36">
            <v>678</v>
          </cell>
          <cell r="AS36">
            <v>64</v>
          </cell>
        </row>
        <row r="37">
          <cell r="C37"/>
          <cell r="D37"/>
          <cell r="E37"/>
          <cell r="F37"/>
          <cell r="G37"/>
          <cell r="H37"/>
          <cell r="I37"/>
          <cell r="J37"/>
          <cell r="K37">
            <v>16</v>
          </cell>
          <cell r="L37"/>
          <cell r="M37"/>
          <cell r="N37">
            <v>2</v>
          </cell>
          <cell r="O37"/>
          <cell r="P37"/>
          <cell r="Q37"/>
          <cell r="R37"/>
          <cell r="S37"/>
          <cell r="T37"/>
          <cell r="U37"/>
          <cell r="V37"/>
          <cell r="W37"/>
          <cell r="X37"/>
          <cell r="Y37"/>
          <cell r="Z37"/>
          <cell r="AA37"/>
          <cell r="AB37"/>
          <cell r="AC37"/>
          <cell r="AG37"/>
          <cell r="AH37"/>
          <cell r="AI37"/>
          <cell r="AL37">
            <v>80</v>
          </cell>
        </row>
        <row r="38">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E38">
            <v>10</v>
          </cell>
          <cell r="AG38"/>
          <cell r="AH38"/>
          <cell r="AI38"/>
        </row>
        <row r="39">
          <cell r="C39">
            <v>4620</v>
          </cell>
          <cell r="D39">
            <v>4400</v>
          </cell>
          <cell r="E39">
            <v>83351</v>
          </cell>
          <cell r="F39">
            <v>53478</v>
          </cell>
          <cell r="G39">
            <v>34221</v>
          </cell>
          <cell r="H39">
            <v>13932</v>
          </cell>
          <cell r="I39">
            <v>28043</v>
          </cell>
          <cell r="J39">
            <v>40873</v>
          </cell>
          <cell r="K39">
            <v>28778</v>
          </cell>
          <cell r="L39">
            <v>233181</v>
          </cell>
          <cell r="M39">
            <v>30822</v>
          </cell>
          <cell r="N39">
            <v>37462</v>
          </cell>
          <cell r="O39">
            <v>31917</v>
          </cell>
          <cell r="P39">
            <v>23991</v>
          </cell>
          <cell r="Q39">
            <v>23554</v>
          </cell>
          <cell r="R39">
            <v>38999</v>
          </cell>
          <cell r="S39">
            <v>22264</v>
          </cell>
          <cell r="T39">
            <v>28470</v>
          </cell>
          <cell r="U39">
            <v>17866</v>
          </cell>
          <cell r="V39">
            <v>32930</v>
          </cell>
          <cell r="W39">
            <v>10382</v>
          </cell>
          <cell r="X39">
            <v>27377</v>
          </cell>
          <cell r="Y39">
            <v>145897</v>
          </cell>
          <cell r="Z39">
            <v>32669</v>
          </cell>
          <cell r="AA39">
            <v>19282</v>
          </cell>
          <cell r="AB39">
            <v>909</v>
          </cell>
          <cell r="AC39"/>
          <cell r="AD39">
            <v>1251</v>
          </cell>
          <cell r="AE39">
            <v>161</v>
          </cell>
          <cell r="AF39">
            <v>2419</v>
          </cell>
          <cell r="AG39">
            <v>46</v>
          </cell>
          <cell r="AH39">
            <v>1595</v>
          </cell>
          <cell r="AI39">
            <v>16093</v>
          </cell>
          <cell r="AJ39">
            <v>553</v>
          </cell>
          <cell r="AK39">
            <v>14075</v>
          </cell>
          <cell r="AL39">
            <v>40604</v>
          </cell>
          <cell r="AM39">
            <v>17988</v>
          </cell>
          <cell r="AN39">
            <v>553</v>
          </cell>
          <cell r="AO39">
            <v>792</v>
          </cell>
          <cell r="AP39">
            <v>21541</v>
          </cell>
          <cell r="AQ39">
            <v>22317</v>
          </cell>
          <cell r="AR39">
            <v>3541</v>
          </cell>
          <cell r="AS39">
            <v>8142</v>
          </cell>
        </row>
        <row r="40">
          <cell r="C40"/>
          <cell r="D40"/>
          <cell r="E40"/>
          <cell r="F40"/>
          <cell r="G40"/>
          <cell r="H40"/>
          <cell r="I40"/>
          <cell r="J40"/>
          <cell r="K40"/>
          <cell r="L40"/>
          <cell r="M40"/>
          <cell r="N40"/>
          <cell r="O40"/>
          <cell r="P40"/>
          <cell r="Q40"/>
          <cell r="R40"/>
          <cell r="S40"/>
          <cell r="T40"/>
          <cell r="U40"/>
          <cell r="V40"/>
          <cell r="W40"/>
          <cell r="X40"/>
          <cell r="Y40"/>
          <cell r="Z40"/>
          <cell r="AA40"/>
          <cell r="AB40"/>
          <cell r="AC40"/>
          <cell r="AG40"/>
          <cell r="AH40">
            <v>62</v>
          </cell>
          <cell r="AI40"/>
        </row>
        <row r="41">
          <cell r="C41"/>
          <cell r="D41"/>
          <cell r="E41"/>
          <cell r="F41"/>
          <cell r="G41"/>
          <cell r="H41"/>
          <cell r="I41"/>
          <cell r="J41"/>
          <cell r="K41"/>
          <cell r="L41"/>
          <cell r="M41"/>
          <cell r="N41"/>
          <cell r="O41"/>
          <cell r="P41"/>
          <cell r="Q41"/>
          <cell r="R41"/>
          <cell r="S41"/>
          <cell r="T41"/>
          <cell r="U41"/>
          <cell r="V41"/>
          <cell r="W41"/>
          <cell r="X41"/>
          <cell r="Y41"/>
          <cell r="Z41"/>
          <cell r="AA41"/>
          <cell r="AB41"/>
          <cell r="AC41"/>
          <cell r="AG41"/>
          <cell r="AH41"/>
          <cell r="AI41"/>
          <cell r="AL41">
            <v>3297</v>
          </cell>
          <cell r="AO41">
            <v>9</v>
          </cell>
          <cell r="AP41">
            <v>5272</v>
          </cell>
          <cell r="AQ41">
            <v>5254</v>
          </cell>
          <cell r="AR41">
            <v>728</v>
          </cell>
          <cell r="AS41">
            <v>5401</v>
          </cell>
        </row>
        <row r="42">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G42"/>
          <cell r="AH42">
            <v>30</v>
          </cell>
          <cell r="AI42"/>
          <cell r="AK42">
            <v>10</v>
          </cell>
        </row>
        <row r="43">
          <cell r="C43"/>
          <cell r="D43"/>
          <cell r="E43"/>
          <cell r="F43"/>
          <cell r="G43"/>
          <cell r="H43"/>
          <cell r="I43"/>
          <cell r="J43">
            <v>14</v>
          </cell>
          <cell r="K43"/>
          <cell r="L43"/>
          <cell r="M43"/>
          <cell r="N43"/>
          <cell r="O43"/>
          <cell r="P43"/>
          <cell r="Q43"/>
          <cell r="R43"/>
          <cell r="S43"/>
          <cell r="T43"/>
          <cell r="U43"/>
          <cell r="V43"/>
          <cell r="W43"/>
          <cell r="X43"/>
          <cell r="Y43"/>
          <cell r="Z43"/>
          <cell r="AA43"/>
          <cell r="AB43"/>
          <cell r="AC43"/>
          <cell r="AG43"/>
          <cell r="AH43"/>
          <cell r="AI43"/>
          <cell r="AK43">
            <v>69</v>
          </cell>
          <cell r="AL43">
            <v>53</v>
          </cell>
          <cell r="AR43">
            <v>2441</v>
          </cell>
        </row>
        <row r="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G44"/>
          <cell r="AH44"/>
          <cell r="AI44"/>
          <cell r="AR44">
            <v>233</v>
          </cell>
        </row>
        <row r="45">
          <cell r="C45"/>
          <cell r="D45"/>
          <cell r="E45"/>
          <cell r="F45"/>
          <cell r="G45">
            <v>34</v>
          </cell>
          <cell r="H45"/>
          <cell r="I45">
            <v>221</v>
          </cell>
          <cell r="J45">
            <v>479</v>
          </cell>
          <cell r="K45">
            <v>82</v>
          </cell>
          <cell r="L45">
            <v>275</v>
          </cell>
          <cell r="M45"/>
          <cell r="N45">
            <v>1090</v>
          </cell>
          <cell r="O45">
            <v>5</v>
          </cell>
          <cell r="P45"/>
          <cell r="Q45">
            <v>319</v>
          </cell>
          <cell r="R45">
            <v>19</v>
          </cell>
          <cell r="S45"/>
          <cell r="T45">
            <v>3</v>
          </cell>
          <cell r="U45"/>
          <cell r="V45"/>
          <cell r="W45">
            <v>20</v>
          </cell>
          <cell r="X45"/>
          <cell r="Y45"/>
          <cell r="Z45">
            <v>8</v>
          </cell>
          <cell r="AA45"/>
          <cell r="AB45"/>
          <cell r="AC45"/>
          <cell r="AE45">
            <v>10</v>
          </cell>
          <cell r="AG45">
            <v>16</v>
          </cell>
          <cell r="AH45"/>
          <cell r="AI45"/>
          <cell r="AL45">
            <v>5</v>
          </cell>
          <cell r="AP45">
            <v>12</v>
          </cell>
        </row>
        <row r="46">
          <cell r="C46"/>
          <cell r="D46"/>
          <cell r="E46"/>
          <cell r="F46"/>
          <cell r="G46"/>
          <cell r="H46"/>
          <cell r="I46"/>
          <cell r="J46"/>
          <cell r="K46"/>
          <cell r="L46"/>
          <cell r="M46"/>
          <cell r="N46"/>
          <cell r="O46"/>
          <cell r="P46"/>
          <cell r="Q46"/>
          <cell r="R46"/>
          <cell r="S46"/>
          <cell r="T46"/>
          <cell r="U46"/>
          <cell r="V46"/>
          <cell r="W46"/>
          <cell r="X46"/>
          <cell r="Y46"/>
          <cell r="Z46"/>
          <cell r="AA46"/>
          <cell r="AB46"/>
          <cell r="AC46"/>
          <cell r="AD46">
            <v>4</v>
          </cell>
          <cell r="AE46">
            <v>10</v>
          </cell>
          <cell r="AG46">
            <v>25</v>
          </cell>
          <cell r="AH46">
            <v>16</v>
          </cell>
          <cell r="AI46"/>
          <cell r="AK46">
            <v>20</v>
          </cell>
        </row>
        <row r="47">
          <cell r="C47"/>
          <cell r="D47"/>
          <cell r="E47"/>
          <cell r="F47"/>
          <cell r="G47"/>
          <cell r="H47"/>
          <cell r="I47"/>
          <cell r="J47"/>
          <cell r="K47"/>
          <cell r="L47"/>
          <cell r="M47"/>
          <cell r="N47"/>
          <cell r="O47"/>
          <cell r="P47"/>
          <cell r="Q47"/>
          <cell r="R47"/>
          <cell r="S47"/>
          <cell r="T47"/>
          <cell r="U47"/>
          <cell r="V47"/>
          <cell r="W47"/>
          <cell r="X47"/>
          <cell r="Y47"/>
          <cell r="Z47"/>
          <cell r="AA47"/>
          <cell r="AB47"/>
          <cell r="AC47"/>
          <cell r="AG47"/>
          <cell r="AH47"/>
          <cell r="AI47"/>
          <cell r="AM47">
            <v>17</v>
          </cell>
        </row>
        <row r="48">
          <cell r="C48">
            <v>5765</v>
          </cell>
          <cell r="D48"/>
          <cell r="E48">
            <v>20</v>
          </cell>
          <cell r="F48">
            <v>988</v>
          </cell>
          <cell r="G48"/>
          <cell r="H48"/>
          <cell r="I48"/>
          <cell r="J48">
            <v>1198</v>
          </cell>
          <cell r="K48">
            <v>304</v>
          </cell>
          <cell r="L48">
            <v>123</v>
          </cell>
          <cell r="M48">
            <v>109</v>
          </cell>
          <cell r="N48">
            <v>141</v>
          </cell>
          <cell r="O48"/>
          <cell r="P48">
            <v>18</v>
          </cell>
          <cell r="Q48"/>
          <cell r="R48">
            <v>99</v>
          </cell>
          <cell r="S48">
            <v>16</v>
          </cell>
          <cell r="T48"/>
          <cell r="U48"/>
          <cell r="V48"/>
          <cell r="W48"/>
          <cell r="X48"/>
          <cell r="Y48"/>
          <cell r="Z48"/>
          <cell r="AA48"/>
          <cell r="AB48"/>
          <cell r="AC48">
            <v>20</v>
          </cell>
          <cell r="AG48"/>
          <cell r="AH48"/>
          <cell r="AI48"/>
          <cell r="AR48">
            <v>61</v>
          </cell>
        </row>
        <row r="49">
          <cell r="C49"/>
          <cell r="D49"/>
          <cell r="E49"/>
          <cell r="F49"/>
          <cell r="G49"/>
          <cell r="H49"/>
          <cell r="I49"/>
          <cell r="J49"/>
          <cell r="K49"/>
          <cell r="L49"/>
          <cell r="M49"/>
          <cell r="N49"/>
          <cell r="O49"/>
          <cell r="P49"/>
          <cell r="Q49"/>
          <cell r="R49"/>
          <cell r="S49"/>
          <cell r="T49"/>
          <cell r="U49"/>
          <cell r="V49"/>
          <cell r="W49"/>
          <cell r="X49"/>
          <cell r="Y49"/>
          <cell r="Z49"/>
          <cell r="AA49"/>
          <cell r="AB49"/>
          <cell r="AC49"/>
          <cell r="AG49"/>
          <cell r="AH49"/>
          <cell r="AI49"/>
        </row>
        <row r="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G50"/>
          <cell r="AH50"/>
          <cell r="AI50"/>
        </row>
        <row r="51">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G51"/>
          <cell r="AH51"/>
          <cell r="AI51"/>
        </row>
        <row r="52">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G52"/>
          <cell r="AH52"/>
          <cell r="AI52"/>
        </row>
        <row r="53">
          <cell r="C53"/>
          <cell r="D53"/>
          <cell r="E53"/>
          <cell r="F53"/>
          <cell r="G53"/>
          <cell r="H53"/>
          <cell r="I53"/>
          <cell r="J53"/>
          <cell r="K53">
            <v>6</v>
          </cell>
          <cell r="L53"/>
          <cell r="M53"/>
          <cell r="N53"/>
          <cell r="O53">
            <v>3</v>
          </cell>
          <cell r="P53"/>
          <cell r="Q53"/>
          <cell r="R53"/>
          <cell r="S53"/>
          <cell r="T53"/>
          <cell r="U53"/>
          <cell r="V53"/>
          <cell r="W53"/>
          <cell r="X53"/>
          <cell r="Y53"/>
          <cell r="Z53"/>
          <cell r="AA53"/>
          <cell r="AB53"/>
          <cell r="AC53"/>
          <cell r="AG53"/>
          <cell r="AH53"/>
          <cell r="AI53"/>
        </row>
        <row r="54">
          <cell r="C54">
            <v>11337</v>
          </cell>
          <cell r="D54">
            <v>4151</v>
          </cell>
          <cell r="E54">
            <v>14826</v>
          </cell>
          <cell r="F54">
            <v>469</v>
          </cell>
          <cell r="G54"/>
          <cell r="H54"/>
          <cell r="I54">
            <v>1172</v>
          </cell>
          <cell r="J54">
            <v>600</v>
          </cell>
          <cell r="K54">
            <v>20</v>
          </cell>
          <cell r="L54"/>
          <cell r="M54"/>
          <cell r="N54"/>
          <cell r="O54"/>
          <cell r="P54"/>
          <cell r="Q54"/>
          <cell r="R54"/>
          <cell r="S54"/>
          <cell r="T54"/>
          <cell r="U54"/>
          <cell r="V54"/>
          <cell r="W54"/>
          <cell r="X54"/>
          <cell r="Y54"/>
          <cell r="Z54"/>
          <cell r="AA54"/>
          <cell r="AB54"/>
          <cell r="AC54"/>
          <cell r="AF54">
            <v>18</v>
          </cell>
          <cell r="AG54">
            <v>28</v>
          </cell>
          <cell r="AH54"/>
          <cell r="AI54"/>
          <cell r="AJ54">
            <v>14</v>
          </cell>
          <cell r="AN54">
            <v>14</v>
          </cell>
        </row>
        <row r="55">
          <cell r="C55"/>
          <cell r="D55"/>
          <cell r="E55"/>
          <cell r="F55"/>
          <cell r="G55"/>
          <cell r="H55"/>
          <cell r="I55"/>
          <cell r="J55"/>
          <cell r="K55"/>
          <cell r="L55"/>
          <cell r="M55"/>
          <cell r="N55"/>
          <cell r="O55"/>
          <cell r="P55"/>
          <cell r="Q55"/>
          <cell r="R55"/>
          <cell r="S55"/>
          <cell r="T55"/>
          <cell r="U55"/>
          <cell r="V55"/>
          <cell r="W55"/>
          <cell r="X55"/>
          <cell r="Y55"/>
          <cell r="Z55"/>
          <cell r="AA55"/>
          <cell r="AB55"/>
          <cell r="AC55"/>
          <cell r="AG55"/>
          <cell r="AH55"/>
          <cell r="AI55"/>
          <cell r="AJ55">
            <v>2633</v>
          </cell>
          <cell r="AN55">
            <v>2633</v>
          </cell>
        </row>
        <row r="56">
          <cell r="C56"/>
          <cell r="D56"/>
          <cell r="E56"/>
          <cell r="F56"/>
          <cell r="G56"/>
          <cell r="H56"/>
          <cell r="I56"/>
          <cell r="J56"/>
          <cell r="K56"/>
          <cell r="L56"/>
          <cell r="M56"/>
          <cell r="N56"/>
          <cell r="O56"/>
          <cell r="P56"/>
          <cell r="Q56"/>
          <cell r="R56"/>
          <cell r="S56"/>
          <cell r="T56"/>
          <cell r="U56"/>
          <cell r="V56"/>
          <cell r="W56"/>
          <cell r="X56"/>
          <cell r="Y56"/>
          <cell r="Z56"/>
          <cell r="AA56"/>
          <cell r="AB56"/>
          <cell r="AC56"/>
          <cell r="AE56">
            <v>10</v>
          </cell>
          <cell r="AF56">
            <v>31</v>
          </cell>
          <cell r="AG56"/>
          <cell r="AH56"/>
          <cell r="AI56"/>
          <cell r="AM56">
            <v>32</v>
          </cell>
        </row>
        <row r="57">
          <cell r="C57"/>
          <cell r="D57"/>
          <cell r="E57"/>
          <cell r="F57"/>
          <cell r="G57"/>
          <cell r="H57"/>
          <cell r="I57"/>
          <cell r="J57"/>
          <cell r="K57"/>
          <cell r="L57"/>
          <cell r="M57"/>
          <cell r="N57"/>
          <cell r="O57"/>
          <cell r="P57"/>
          <cell r="Q57"/>
          <cell r="R57">
            <v>3</v>
          </cell>
          <cell r="S57"/>
          <cell r="T57"/>
          <cell r="U57"/>
          <cell r="V57"/>
          <cell r="W57"/>
          <cell r="X57"/>
          <cell r="Y57"/>
          <cell r="Z57"/>
          <cell r="AA57"/>
          <cell r="AB57"/>
          <cell r="AC57"/>
          <cell r="AG57"/>
          <cell r="AH57"/>
          <cell r="AI57"/>
        </row>
        <row r="58">
          <cell r="C58"/>
          <cell r="D58"/>
          <cell r="E58"/>
          <cell r="F58"/>
          <cell r="G58"/>
          <cell r="H58"/>
          <cell r="I58"/>
          <cell r="J58"/>
          <cell r="K58"/>
          <cell r="L58"/>
          <cell r="M58"/>
          <cell r="N58"/>
          <cell r="O58"/>
          <cell r="P58"/>
          <cell r="Q58"/>
          <cell r="R58"/>
          <cell r="S58"/>
          <cell r="T58"/>
          <cell r="U58"/>
          <cell r="V58"/>
          <cell r="W58"/>
          <cell r="X58"/>
          <cell r="Y58"/>
          <cell r="Z58"/>
          <cell r="AA58"/>
          <cell r="AB58"/>
          <cell r="AC58"/>
          <cell r="AE58">
            <v>100</v>
          </cell>
          <cell r="AF58">
            <v>4</v>
          </cell>
          <cell r="AG58">
            <v>259</v>
          </cell>
          <cell r="AH58">
            <v>60</v>
          </cell>
          <cell r="AI58"/>
          <cell r="AJ58">
            <v>6</v>
          </cell>
          <cell r="AK58">
            <v>80</v>
          </cell>
          <cell r="AM58">
            <v>71</v>
          </cell>
          <cell r="AN58">
            <v>6</v>
          </cell>
          <cell r="AS58">
            <v>40</v>
          </cell>
        </row>
        <row r="59">
          <cell r="C59"/>
          <cell r="D59"/>
          <cell r="E59"/>
          <cell r="F59"/>
          <cell r="G59"/>
          <cell r="H59"/>
          <cell r="I59"/>
          <cell r="J59"/>
          <cell r="K59"/>
          <cell r="L59"/>
          <cell r="M59"/>
          <cell r="N59"/>
          <cell r="O59"/>
          <cell r="P59"/>
          <cell r="Q59"/>
          <cell r="R59"/>
          <cell r="S59"/>
          <cell r="T59"/>
          <cell r="U59"/>
          <cell r="V59"/>
          <cell r="W59">
            <v>29</v>
          </cell>
          <cell r="X59"/>
          <cell r="Y59"/>
          <cell r="Z59"/>
          <cell r="AA59"/>
          <cell r="AB59"/>
          <cell r="AC59"/>
          <cell r="AG59"/>
          <cell r="AH59"/>
          <cell r="AI59"/>
          <cell r="AL59">
            <v>25</v>
          </cell>
        </row>
        <row r="60">
          <cell r="C60"/>
          <cell r="D60"/>
          <cell r="E60"/>
          <cell r="F60"/>
          <cell r="G60"/>
          <cell r="H60"/>
          <cell r="I60"/>
          <cell r="J60"/>
          <cell r="K60"/>
          <cell r="L60"/>
          <cell r="M60"/>
          <cell r="N60"/>
          <cell r="O60"/>
          <cell r="P60">
            <v>20</v>
          </cell>
          <cell r="Q60"/>
          <cell r="R60"/>
          <cell r="S60"/>
          <cell r="T60"/>
          <cell r="U60"/>
          <cell r="V60"/>
          <cell r="W60"/>
          <cell r="X60"/>
          <cell r="Y60"/>
          <cell r="Z60"/>
          <cell r="AA60"/>
          <cell r="AB60"/>
          <cell r="AC60"/>
          <cell r="AG60"/>
          <cell r="AH60"/>
          <cell r="AI60"/>
        </row>
        <row r="61">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E61">
            <v>11</v>
          </cell>
          <cell r="AG61"/>
          <cell r="AH61">
            <v>60</v>
          </cell>
          <cell r="AI61"/>
          <cell r="AK61">
            <v>50</v>
          </cell>
        </row>
        <row r="62">
          <cell r="C62"/>
          <cell r="D62"/>
          <cell r="E62"/>
          <cell r="F62"/>
          <cell r="G62"/>
          <cell r="H62"/>
          <cell r="I62"/>
          <cell r="J62"/>
          <cell r="K62"/>
          <cell r="L62"/>
          <cell r="M62"/>
          <cell r="N62"/>
          <cell r="O62">
            <v>35</v>
          </cell>
          <cell r="P62"/>
          <cell r="Q62"/>
          <cell r="R62">
            <v>70333</v>
          </cell>
          <cell r="S62"/>
          <cell r="T62"/>
          <cell r="U62">
            <v>20</v>
          </cell>
          <cell r="V62"/>
          <cell r="W62"/>
          <cell r="X62">
            <v>69242</v>
          </cell>
          <cell r="Y62"/>
          <cell r="Z62">
            <v>22</v>
          </cell>
          <cell r="AA62"/>
          <cell r="AB62">
            <v>260</v>
          </cell>
          <cell r="AC62">
            <v>840</v>
          </cell>
          <cell r="AD62">
            <v>1291</v>
          </cell>
          <cell r="AE62">
            <v>175</v>
          </cell>
          <cell r="AF62">
            <v>168</v>
          </cell>
          <cell r="AG62">
            <v>147</v>
          </cell>
          <cell r="AH62">
            <v>436</v>
          </cell>
          <cell r="AI62"/>
          <cell r="AJ62">
            <v>149</v>
          </cell>
          <cell r="AL62">
            <v>120</v>
          </cell>
          <cell r="AN62">
            <v>149</v>
          </cell>
          <cell r="AQ62">
            <v>1400</v>
          </cell>
        </row>
        <row r="63">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v>1</v>
          </cell>
          <cell r="AG63"/>
          <cell r="AH63"/>
          <cell r="AI63"/>
        </row>
        <row r="64">
          <cell r="C64"/>
          <cell r="D64"/>
          <cell r="E64"/>
          <cell r="F64"/>
          <cell r="G64"/>
          <cell r="H64"/>
          <cell r="I64"/>
          <cell r="J64"/>
          <cell r="K64">
            <v>20</v>
          </cell>
          <cell r="L64"/>
          <cell r="M64"/>
          <cell r="N64"/>
          <cell r="O64"/>
          <cell r="P64"/>
          <cell r="Q64"/>
          <cell r="R64"/>
          <cell r="S64"/>
          <cell r="T64"/>
          <cell r="U64"/>
          <cell r="V64"/>
          <cell r="W64"/>
          <cell r="X64"/>
          <cell r="Y64"/>
          <cell r="Z64"/>
          <cell r="AA64"/>
          <cell r="AB64"/>
          <cell r="AC64"/>
          <cell r="AD64">
            <v>6</v>
          </cell>
          <cell r="AG64"/>
          <cell r="AH64"/>
          <cell r="AI64"/>
          <cell r="AL64">
            <v>1</v>
          </cell>
        </row>
        <row r="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G65"/>
          <cell r="AH65"/>
          <cell r="AI65"/>
          <cell r="AO65">
            <v>51600</v>
          </cell>
        </row>
        <row r="66">
          <cell r="C66"/>
          <cell r="D66"/>
          <cell r="E66"/>
          <cell r="F66"/>
          <cell r="G66"/>
          <cell r="H66"/>
          <cell r="I66"/>
          <cell r="J66"/>
          <cell r="K66">
            <v>36</v>
          </cell>
          <cell r="L66"/>
          <cell r="M66"/>
          <cell r="N66"/>
          <cell r="O66"/>
          <cell r="P66"/>
          <cell r="Q66"/>
          <cell r="R66"/>
          <cell r="S66"/>
          <cell r="T66"/>
          <cell r="U66"/>
          <cell r="V66"/>
          <cell r="W66"/>
          <cell r="X66"/>
          <cell r="Y66"/>
          <cell r="Z66"/>
          <cell r="AA66"/>
          <cell r="AB66"/>
          <cell r="AC66"/>
          <cell r="AG66"/>
          <cell r="AH66"/>
          <cell r="AI66"/>
        </row>
        <row r="67">
          <cell r="C67"/>
          <cell r="D67"/>
          <cell r="E67"/>
          <cell r="F67"/>
          <cell r="G67"/>
          <cell r="H67">
            <v>20</v>
          </cell>
          <cell r="I67"/>
          <cell r="J67"/>
          <cell r="K67"/>
          <cell r="L67"/>
          <cell r="M67"/>
          <cell r="N67"/>
          <cell r="O67">
            <v>59</v>
          </cell>
          <cell r="P67"/>
          <cell r="Q67"/>
          <cell r="R67"/>
          <cell r="S67">
            <v>1</v>
          </cell>
          <cell r="T67"/>
          <cell r="U67"/>
          <cell r="V67"/>
          <cell r="W67"/>
          <cell r="X67"/>
          <cell r="Y67">
            <v>42403</v>
          </cell>
          <cell r="Z67"/>
          <cell r="AA67"/>
          <cell r="AB67">
            <v>4</v>
          </cell>
          <cell r="AC67">
            <v>351</v>
          </cell>
          <cell r="AD67">
            <v>666</v>
          </cell>
          <cell r="AE67">
            <v>10396</v>
          </cell>
          <cell r="AF67">
            <v>450</v>
          </cell>
          <cell r="AG67">
            <v>206</v>
          </cell>
          <cell r="AH67"/>
          <cell r="AI67">
            <v>60</v>
          </cell>
          <cell r="AJ67">
            <v>32</v>
          </cell>
          <cell r="AL67">
            <v>20</v>
          </cell>
          <cell r="AN67">
            <v>32</v>
          </cell>
        </row>
        <row r="68">
          <cell r="C68">
            <v>40929</v>
          </cell>
          <cell r="D68">
            <v>13236</v>
          </cell>
          <cell r="E68">
            <v>156</v>
          </cell>
          <cell r="F68">
            <v>15496</v>
          </cell>
          <cell r="G68">
            <v>106601</v>
          </cell>
          <cell r="H68">
            <v>79</v>
          </cell>
          <cell r="I68">
            <v>150794</v>
          </cell>
          <cell r="J68">
            <v>20</v>
          </cell>
          <cell r="K68">
            <v>18</v>
          </cell>
          <cell r="L68">
            <v>18</v>
          </cell>
          <cell r="M68">
            <v>1</v>
          </cell>
          <cell r="N68">
            <v>8</v>
          </cell>
          <cell r="O68">
            <v>168500</v>
          </cell>
          <cell r="P68">
            <v>165112</v>
          </cell>
          <cell r="Q68">
            <v>303518</v>
          </cell>
          <cell r="R68">
            <v>60611</v>
          </cell>
          <cell r="S68">
            <v>61916</v>
          </cell>
          <cell r="T68">
            <v>55331</v>
          </cell>
          <cell r="U68">
            <v>202707</v>
          </cell>
          <cell r="V68">
            <v>30601</v>
          </cell>
          <cell r="W68">
            <v>90309</v>
          </cell>
          <cell r="X68">
            <v>189209</v>
          </cell>
          <cell r="Y68">
            <v>337529</v>
          </cell>
          <cell r="Z68">
            <v>331675</v>
          </cell>
          <cell r="AA68">
            <v>337465</v>
          </cell>
          <cell r="AB68">
            <v>56686</v>
          </cell>
          <cell r="AC68">
            <v>202340</v>
          </cell>
          <cell r="AD68">
            <v>94687</v>
          </cell>
          <cell r="AE68">
            <v>115473</v>
          </cell>
          <cell r="AF68">
            <v>137401</v>
          </cell>
          <cell r="AG68">
            <v>112091</v>
          </cell>
          <cell r="AH68">
            <v>13988</v>
          </cell>
          <cell r="AI68">
            <v>3915</v>
          </cell>
          <cell r="AJ68">
            <v>115206</v>
          </cell>
          <cell r="AK68">
            <v>17894</v>
          </cell>
          <cell r="AL68">
            <v>74249</v>
          </cell>
          <cell r="AM68">
            <v>79155</v>
          </cell>
          <cell r="AN68">
            <v>115206</v>
          </cell>
          <cell r="AO68">
            <v>13816</v>
          </cell>
          <cell r="AP68">
            <v>60009</v>
          </cell>
          <cell r="AQ68">
            <v>60524</v>
          </cell>
          <cell r="AR68">
            <v>1072</v>
          </cell>
          <cell r="AS68">
            <v>5616</v>
          </cell>
        </row>
        <row r="69">
          <cell r="C69"/>
          <cell r="D69"/>
          <cell r="E69"/>
          <cell r="F69"/>
          <cell r="G69"/>
          <cell r="H69"/>
          <cell r="I69"/>
          <cell r="J69"/>
          <cell r="K69"/>
          <cell r="L69">
            <v>6</v>
          </cell>
          <cell r="M69"/>
          <cell r="N69">
            <v>10</v>
          </cell>
          <cell r="O69"/>
          <cell r="P69"/>
          <cell r="Q69"/>
          <cell r="R69"/>
          <cell r="S69"/>
          <cell r="T69"/>
          <cell r="U69"/>
          <cell r="V69"/>
          <cell r="W69">
            <v>10</v>
          </cell>
          <cell r="X69">
            <v>153692</v>
          </cell>
          <cell r="Y69">
            <v>79982</v>
          </cell>
          <cell r="Z69"/>
          <cell r="AA69">
            <v>19544</v>
          </cell>
          <cell r="AB69">
            <v>4029</v>
          </cell>
          <cell r="AC69"/>
          <cell r="AE69">
            <v>44218</v>
          </cell>
          <cell r="AF69">
            <v>136832</v>
          </cell>
          <cell r="AG69">
            <v>21452</v>
          </cell>
          <cell r="AH69">
            <v>33912</v>
          </cell>
          <cell r="AI69"/>
          <cell r="AJ69">
            <v>15030</v>
          </cell>
          <cell r="AL69">
            <v>2066</v>
          </cell>
          <cell r="AN69">
            <v>15030</v>
          </cell>
          <cell r="AQ69">
            <v>2829</v>
          </cell>
          <cell r="AS69">
            <v>1030</v>
          </cell>
        </row>
        <row r="70">
          <cell r="C70"/>
          <cell r="D70"/>
          <cell r="E70"/>
          <cell r="F70"/>
          <cell r="G70"/>
          <cell r="H70"/>
          <cell r="I70"/>
          <cell r="J70"/>
          <cell r="K70"/>
          <cell r="L70"/>
          <cell r="M70"/>
          <cell r="N70"/>
          <cell r="O70"/>
          <cell r="P70"/>
          <cell r="Q70"/>
          <cell r="R70"/>
          <cell r="S70"/>
          <cell r="T70"/>
          <cell r="U70"/>
          <cell r="V70"/>
          <cell r="W70">
            <v>15</v>
          </cell>
          <cell r="X70">
            <v>1483</v>
          </cell>
          <cell r="Y70">
            <v>2172</v>
          </cell>
          <cell r="Z70"/>
          <cell r="AA70">
            <v>922</v>
          </cell>
          <cell r="AB70">
            <v>3337</v>
          </cell>
          <cell r="AC70"/>
          <cell r="AE70">
            <v>628</v>
          </cell>
          <cell r="AF70">
            <v>264</v>
          </cell>
          <cell r="AG70"/>
          <cell r="AH70"/>
          <cell r="AI70"/>
          <cell r="AJ70">
            <v>211</v>
          </cell>
          <cell r="AN70">
            <v>211</v>
          </cell>
          <cell r="AS70">
            <v>236</v>
          </cell>
        </row>
        <row r="71">
          <cell r="C71">
            <v>22</v>
          </cell>
          <cell r="D71">
            <v>18</v>
          </cell>
          <cell r="E71"/>
          <cell r="F71"/>
          <cell r="G71">
            <v>10</v>
          </cell>
          <cell r="H71">
            <v>155</v>
          </cell>
          <cell r="I71">
            <v>27</v>
          </cell>
          <cell r="J71"/>
          <cell r="K71"/>
          <cell r="L71"/>
          <cell r="M71">
            <v>20</v>
          </cell>
          <cell r="N71"/>
          <cell r="O71"/>
          <cell r="P71"/>
          <cell r="Q71"/>
          <cell r="R71"/>
          <cell r="S71"/>
          <cell r="T71"/>
          <cell r="U71"/>
          <cell r="V71"/>
          <cell r="W71">
            <v>10</v>
          </cell>
          <cell r="X71">
            <v>4828</v>
          </cell>
          <cell r="Y71"/>
          <cell r="Z71"/>
          <cell r="AA71">
            <v>2986</v>
          </cell>
          <cell r="AB71"/>
          <cell r="AC71"/>
          <cell r="AE71">
            <v>801</v>
          </cell>
          <cell r="AF71">
            <v>37040</v>
          </cell>
          <cell r="AG71">
            <v>4639</v>
          </cell>
          <cell r="AH71">
            <v>17291</v>
          </cell>
          <cell r="AI71"/>
          <cell r="AJ71">
            <v>37507</v>
          </cell>
          <cell r="AL71">
            <v>5106</v>
          </cell>
          <cell r="AN71">
            <v>37507</v>
          </cell>
          <cell r="AQ71">
            <v>80</v>
          </cell>
          <cell r="AS71">
            <v>31</v>
          </cell>
        </row>
        <row r="72">
          <cell r="C72">
            <v>3010</v>
          </cell>
          <cell r="D72"/>
          <cell r="E72"/>
          <cell r="F72"/>
          <cell r="G72"/>
          <cell r="H72"/>
          <cell r="I72"/>
          <cell r="J72"/>
          <cell r="K72"/>
          <cell r="L72"/>
          <cell r="M72"/>
          <cell r="N72"/>
          <cell r="O72"/>
          <cell r="P72"/>
          <cell r="Q72"/>
          <cell r="R72"/>
          <cell r="S72"/>
          <cell r="T72"/>
          <cell r="U72"/>
          <cell r="V72"/>
          <cell r="W72"/>
          <cell r="X72"/>
          <cell r="Y72"/>
          <cell r="Z72"/>
          <cell r="AA72"/>
          <cell r="AB72"/>
          <cell r="AC72"/>
          <cell r="AE72">
            <v>53</v>
          </cell>
          <cell r="AG72"/>
          <cell r="AH72"/>
          <cell r="AI72"/>
        </row>
        <row r="73">
          <cell r="C73"/>
          <cell r="D73"/>
          <cell r="E73"/>
          <cell r="F73"/>
          <cell r="G73"/>
          <cell r="H73">
            <v>14</v>
          </cell>
          <cell r="I73"/>
          <cell r="J73"/>
          <cell r="K73"/>
          <cell r="L73"/>
          <cell r="M73">
            <v>105</v>
          </cell>
          <cell r="N73">
            <v>203</v>
          </cell>
          <cell r="O73"/>
          <cell r="P73">
            <v>28</v>
          </cell>
          <cell r="Q73"/>
          <cell r="R73"/>
          <cell r="S73"/>
          <cell r="T73"/>
          <cell r="U73"/>
          <cell r="V73"/>
          <cell r="W73">
            <v>5</v>
          </cell>
          <cell r="X73">
            <v>53085</v>
          </cell>
          <cell r="Y73">
            <v>127715</v>
          </cell>
          <cell r="Z73">
            <v>177304</v>
          </cell>
          <cell r="AA73">
            <v>204224</v>
          </cell>
          <cell r="AB73">
            <v>88572</v>
          </cell>
          <cell r="AC73">
            <v>123728</v>
          </cell>
          <cell r="AD73">
            <v>155494</v>
          </cell>
          <cell r="AE73">
            <v>39723</v>
          </cell>
          <cell r="AF73">
            <v>33286</v>
          </cell>
          <cell r="AG73">
            <v>27501</v>
          </cell>
          <cell r="AH73">
            <v>16</v>
          </cell>
          <cell r="AI73"/>
          <cell r="AJ73">
            <v>28344</v>
          </cell>
          <cell r="AK73">
            <v>231</v>
          </cell>
          <cell r="AL73">
            <v>146</v>
          </cell>
          <cell r="AM73">
            <v>950</v>
          </cell>
          <cell r="AN73">
            <v>27504</v>
          </cell>
          <cell r="AP73">
            <v>3651</v>
          </cell>
          <cell r="AQ73">
            <v>26849</v>
          </cell>
          <cell r="AR73">
            <v>1528</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G74"/>
          <cell r="AH74"/>
          <cell r="AI74"/>
          <cell r="AL74">
            <v>60057</v>
          </cell>
        </row>
        <row r="75">
          <cell r="C75"/>
          <cell r="D75"/>
          <cell r="E75"/>
          <cell r="F75"/>
          <cell r="G75"/>
          <cell r="H75">
            <v>4817</v>
          </cell>
          <cell r="I75"/>
          <cell r="J75">
            <v>74956</v>
          </cell>
          <cell r="K75"/>
          <cell r="L75"/>
          <cell r="M75"/>
          <cell r="N75"/>
          <cell r="O75">
            <v>149216</v>
          </cell>
          <cell r="P75">
            <v>12432</v>
          </cell>
          <cell r="Q75">
            <v>73857</v>
          </cell>
          <cell r="R75"/>
          <cell r="S75"/>
          <cell r="T75"/>
          <cell r="U75"/>
          <cell r="V75"/>
          <cell r="W75"/>
          <cell r="X75"/>
          <cell r="Y75"/>
          <cell r="Z75"/>
          <cell r="AA75"/>
          <cell r="AB75"/>
          <cell r="AC75"/>
          <cell r="AG75"/>
          <cell r="AH75"/>
          <cell r="AI75"/>
        </row>
        <row r="76">
          <cell r="C76"/>
          <cell r="D76"/>
          <cell r="E76"/>
          <cell r="F76"/>
          <cell r="G76"/>
          <cell r="H76">
            <v>3632</v>
          </cell>
          <cell r="I76"/>
          <cell r="J76"/>
          <cell r="K76"/>
          <cell r="L76"/>
          <cell r="M76"/>
          <cell r="N76"/>
          <cell r="O76"/>
          <cell r="P76"/>
          <cell r="Q76"/>
          <cell r="R76"/>
          <cell r="S76"/>
          <cell r="T76"/>
          <cell r="U76"/>
          <cell r="V76"/>
          <cell r="W76"/>
          <cell r="X76"/>
          <cell r="Y76"/>
          <cell r="Z76"/>
          <cell r="AA76"/>
          <cell r="AB76"/>
          <cell r="AC76"/>
          <cell r="AG76"/>
          <cell r="AH76"/>
          <cell r="AI76"/>
        </row>
        <row r="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G77">
            <v>323</v>
          </cell>
          <cell r="AH77"/>
          <cell r="AI77"/>
        </row>
        <row r="78">
          <cell r="C78">
            <v>253</v>
          </cell>
          <cell r="D78"/>
          <cell r="E78"/>
          <cell r="F78"/>
          <cell r="G78"/>
          <cell r="H78">
            <v>983</v>
          </cell>
          <cell r="I78"/>
          <cell r="J78"/>
          <cell r="K78"/>
          <cell r="L78"/>
          <cell r="M78"/>
          <cell r="N78"/>
          <cell r="O78"/>
          <cell r="P78"/>
          <cell r="Q78"/>
          <cell r="R78"/>
          <cell r="S78"/>
          <cell r="T78"/>
          <cell r="U78"/>
          <cell r="V78"/>
          <cell r="W78"/>
          <cell r="X78"/>
          <cell r="Y78">
            <v>19</v>
          </cell>
          <cell r="Z78"/>
          <cell r="AA78">
            <v>18</v>
          </cell>
          <cell r="AB78"/>
          <cell r="AC78"/>
          <cell r="AD78">
            <v>20</v>
          </cell>
          <cell r="AG78">
            <v>18</v>
          </cell>
          <cell r="AH78">
            <v>6</v>
          </cell>
          <cell r="AI78"/>
          <cell r="AK78">
            <v>20</v>
          </cell>
          <cell r="AL78">
            <v>23</v>
          </cell>
        </row>
        <row r="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v>260</v>
          </cell>
          <cell r="AG79"/>
          <cell r="AH79"/>
          <cell r="AI79"/>
          <cell r="AK79">
            <v>36</v>
          </cell>
          <cell r="AL79">
            <v>13</v>
          </cell>
          <cell r="AP79">
            <v>7087</v>
          </cell>
        </row>
        <row r="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G80"/>
          <cell r="AH80"/>
          <cell r="AI80"/>
        </row>
        <row r="81">
          <cell r="C81">
            <v>1511</v>
          </cell>
          <cell r="D81">
            <v>297</v>
          </cell>
          <cell r="E81">
            <v>381</v>
          </cell>
          <cell r="F81">
            <v>16178</v>
          </cell>
          <cell r="G81">
            <v>16065</v>
          </cell>
          <cell r="H81">
            <v>164</v>
          </cell>
          <cell r="I81">
            <v>50</v>
          </cell>
          <cell r="J81"/>
          <cell r="K81"/>
          <cell r="L81">
            <v>57</v>
          </cell>
          <cell r="M81">
            <v>60</v>
          </cell>
          <cell r="N81">
            <v>165</v>
          </cell>
          <cell r="O81"/>
          <cell r="P81"/>
          <cell r="Q81"/>
          <cell r="R81"/>
          <cell r="S81"/>
          <cell r="T81"/>
          <cell r="U81"/>
          <cell r="V81"/>
          <cell r="W81"/>
          <cell r="X81"/>
          <cell r="Y81"/>
          <cell r="Z81"/>
          <cell r="AA81"/>
          <cell r="AB81"/>
          <cell r="AC81"/>
          <cell r="AG81"/>
          <cell r="AH81"/>
          <cell r="AI81"/>
        </row>
        <row r="82">
          <cell r="C82"/>
          <cell r="D82">
            <v>45695</v>
          </cell>
          <cell r="E82">
            <v>153138</v>
          </cell>
          <cell r="F82"/>
          <cell r="G82"/>
          <cell r="H82">
            <v>153039</v>
          </cell>
          <cell r="I82">
            <v>178741</v>
          </cell>
          <cell r="J82">
            <v>66381</v>
          </cell>
          <cell r="K82">
            <v>313159</v>
          </cell>
          <cell r="L82">
            <v>334735</v>
          </cell>
          <cell r="M82">
            <v>533597</v>
          </cell>
          <cell r="N82">
            <v>281473</v>
          </cell>
          <cell r="O82">
            <v>157</v>
          </cell>
          <cell r="P82">
            <v>107</v>
          </cell>
          <cell r="Q82">
            <v>82</v>
          </cell>
          <cell r="R82">
            <v>144</v>
          </cell>
          <cell r="S82">
            <v>104</v>
          </cell>
          <cell r="T82">
            <v>74</v>
          </cell>
          <cell r="U82">
            <v>19</v>
          </cell>
          <cell r="V82">
            <v>64</v>
          </cell>
          <cell r="W82">
            <v>59</v>
          </cell>
          <cell r="X82">
            <v>56</v>
          </cell>
          <cell r="Y82">
            <v>86</v>
          </cell>
          <cell r="Z82">
            <v>3</v>
          </cell>
          <cell r="AA82">
            <v>23</v>
          </cell>
          <cell r="AB82">
            <v>21</v>
          </cell>
          <cell r="AC82"/>
          <cell r="AE82">
            <v>229</v>
          </cell>
          <cell r="AF82">
            <v>680</v>
          </cell>
          <cell r="AG82">
            <v>49990</v>
          </cell>
          <cell r="AH82">
            <v>78653</v>
          </cell>
          <cell r="AI82">
            <v>44533</v>
          </cell>
          <cell r="AJ82">
            <v>48502</v>
          </cell>
          <cell r="AK82">
            <v>95009</v>
          </cell>
          <cell r="AN82">
            <v>48502</v>
          </cell>
          <cell r="AO82">
            <v>24294</v>
          </cell>
          <cell r="AR82">
            <v>1332</v>
          </cell>
        </row>
        <row r="83">
          <cell r="C83"/>
          <cell r="D83"/>
          <cell r="E83"/>
          <cell r="F83"/>
          <cell r="G83"/>
          <cell r="H83"/>
          <cell r="I83">
            <v>500</v>
          </cell>
          <cell r="J83"/>
          <cell r="K83"/>
          <cell r="L83"/>
          <cell r="M83"/>
          <cell r="N83"/>
          <cell r="O83"/>
          <cell r="P83"/>
          <cell r="Q83"/>
          <cell r="R83"/>
          <cell r="S83"/>
          <cell r="T83"/>
          <cell r="U83"/>
          <cell r="V83"/>
          <cell r="W83"/>
          <cell r="X83"/>
          <cell r="Y83"/>
          <cell r="Z83"/>
          <cell r="AA83"/>
          <cell r="AB83"/>
          <cell r="AC83"/>
          <cell r="AG83"/>
          <cell r="AH83"/>
          <cell r="AI83"/>
        </row>
        <row r="84">
          <cell r="C84"/>
          <cell r="D84"/>
          <cell r="E84"/>
          <cell r="F84"/>
          <cell r="G84"/>
          <cell r="H84"/>
          <cell r="I84"/>
          <cell r="J84"/>
          <cell r="K84"/>
          <cell r="L84"/>
          <cell r="M84"/>
          <cell r="N84"/>
          <cell r="O84"/>
          <cell r="P84"/>
          <cell r="Q84"/>
          <cell r="R84"/>
          <cell r="S84"/>
          <cell r="T84"/>
          <cell r="U84"/>
          <cell r="V84"/>
          <cell r="W84"/>
          <cell r="X84"/>
          <cell r="Y84"/>
          <cell r="Z84"/>
          <cell r="AA84">
            <v>17</v>
          </cell>
          <cell r="AB84">
            <v>21</v>
          </cell>
          <cell r="AC84">
            <v>32</v>
          </cell>
          <cell r="AE84">
            <v>3</v>
          </cell>
          <cell r="AF84">
            <v>20</v>
          </cell>
          <cell r="AG84">
            <v>7</v>
          </cell>
          <cell r="AH84">
            <v>147</v>
          </cell>
          <cell r="AI84"/>
          <cell r="AK84">
            <v>414</v>
          </cell>
          <cell r="AL84">
            <v>47769</v>
          </cell>
          <cell r="AM84">
            <v>22646</v>
          </cell>
          <cell r="AS84">
            <v>1066</v>
          </cell>
        </row>
        <row r="85">
          <cell r="C85"/>
          <cell r="D85"/>
          <cell r="E85"/>
          <cell r="F85"/>
          <cell r="G85"/>
          <cell r="H85"/>
          <cell r="I85"/>
          <cell r="J85"/>
          <cell r="K85"/>
          <cell r="L85"/>
          <cell r="M85"/>
          <cell r="N85"/>
          <cell r="O85"/>
          <cell r="P85"/>
          <cell r="Q85"/>
          <cell r="R85"/>
          <cell r="S85"/>
          <cell r="T85"/>
          <cell r="U85"/>
          <cell r="V85"/>
          <cell r="W85"/>
          <cell r="X85"/>
          <cell r="Y85"/>
          <cell r="Z85"/>
          <cell r="AA85"/>
          <cell r="AB85"/>
          <cell r="AC85"/>
          <cell r="AG85"/>
          <cell r="AH85"/>
          <cell r="AI85"/>
          <cell r="AL85">
            <v>3363</v>
          </cell>
        </row>
        <row r="86">
          <cell r="C86"/>
          <cell r="D86"/>
          <cell r="E86"/>
          <cell r="F86"/>
          <cell r="G86"/>
          <cell r="H86"/>
          <cell r="I86">
            <v>8</v>
          </cell>
          <cell r="J86"/>
          <cell r="K86"/>
          <cell r="L86">
            <v>265</v>
          </cell>
          <cell r="M86"/>
          <cell r="N86"/>
          <cell r="O86"/>
          <cell r="P86"/>
          <cell r="Q86"/>
          <cell r="R86"/>
          <cell r="S86"/>
          <cell r="T86"/>
          <cell r="U86"/>
          <cell r="V86"/>
          <cell r="W86"/>
          <cell r="X86"/>
          <cell r="Y86"/>
          <cell r="Z86"/>
          <cell r="AA86"/>
          <cell r="AB86"/>
          <cell r="AC86"/>
          <cell r="AG86"/>
          <cell r="AH86"/>
          <cell r="AI86"/>
        </row>
        <row r="87">
          <cell r="C87"/>
          <cell r="D87"/>
          <cell r="E87"/>
          <cell r="F87"/>
          <cell r="G87"/>
          <cell r="H87"/>
          <cell r="I87"/>
          <cell r="J87"/>
          <cell r="K87"/>
          <cell r="L87"/>
          <cell r="M87"/>
          <cell r="N87"/>
          <cell r="O87"/>
          <cell r="P87"/>
          <cell r="Q87"/>
          <cell r="R87"/>
          <cell r="S87"/>
          <cell r="T87"/>
          <cell r="U87"/>
          <cell r="V87"/>
          <cell r="W87"/>
          <cell r="X87"/>
          <cell r="Y87"/>
          <cell r="Z87"/>
          <cell r="AA87"/>
          <cell r="AB87"/>
          <cell r="AC87"/>
          <cell r="AG87"/>
          <cell r="AH87"/>
          <cell r="AI87"/>
          <cell r="AL87">
            <v>274</v>
          </cell>
        </row>
        <row r="88">
          <cell r="C88"/>
          <cell r="D88"/>
          <cell r="E88"/>
          <cell r="F88"/>
          <cell r="G88"/>
          <cell r="H88"/>
          <cell r="I88"/>
          <cell r="J88"/>
          <cell r="K88"/>
          <cell r="L88"/>
          <cell r="M88"/>
          <cell r="N88"/>
          <cell r="O88"/>
          <cell r="P88"/>
          <cell r="Q88"/>
          <cell r="R88"/>
          <cell r="S88"/>
          <cell r="T88"/>
          <cell r="U88"/>
          <cell r="V88"/>
          <cell r="W88"/>
          <cell r="X88"/>
          <cell r="Y88"/>
          <cell r="Z88"/>
          <cell r="AA88"/>
          <cell r="AB88"/>
          <cell r="AC88">
            <v>136</v>
          </cell>
          <cell r="AE88">
            <v>1281</v>
          </cell>
          <cell r="AF88">
            <v>210</v>
          </cell>
          <cell r="AG88">
            <v>31</v>
          </cell>
          <cell r="AH88"/>
          <cell r="AI88"/>
          <cell r="AJ88">
            <v>36</v>
          </cell>
          <cell r="AM88">
            <v>286</v>
          </cell>
          <cell r="AN88">
            <v>36</v>
          </cell>
          <cell r="AO88">
            <v>37862</v>
          </cell>
          <cell r="AP88">
            <v>8005</v>
          </cell>
        </row>
        <row r="89">
          <cell r="C89"/>
          <cell r="D89"/>
          <cell r="E89"/>
          <cell r="F89"/>
          <cell r="G89"/>
          <cell r="H89"/>
          <cell r="I89"/>
          <cell r="J89"/>
          <cell r="K89"/>
          <cell r="L89"/>
          <cell r="M89"/>
          <cell r="N89"/>
          <cell r="O89"/>
          <cell r="P89"/>
          <cell r="Q89"/>
          <cell r="R89"/>
          <cell r="S89"/>
          <cell r="T89"/>
          <cell r="U89"/>
          <cell r="V89"/>
          <cell r="W89"/>
          <cell r="X89"/>
          <cell r="Y89"/>
          <cell r="Z89"/>
          <cell r="AA89"/>
          <cell r="AB89"/>
          <cell r="AC89"/>
          <cell r="AG89"/>
          <cell r="AH89"/>
          <cell r="AI89"/>
        </row>
        <row r="90">
          <cell r="C90"/>
          <cell r="D90"/>
          <cell r="E90"/>
          <cell r="F90"/>
          <cell r="G90"/>
          <cell r="H90"/>
          <cell r="I90"/>
          <cell r="J90"/>
          <cell r="K90"/>
          <cell r="L90"/>
          <cell r="M90"/>
          <cell r="N90">
            <v>52</v>
          </cell>
          <cell r="O90"/>
          <cell r="P90"/>
          <cell r="Q90"/>
          <cell r="R90"/>
          <cell r="S90"/>
          <cell r="T90"/>
          <cell r="U90"/>
          <cell r="V90"/>
          <cell r="W90"/>
          <cell r="X90"/>
          <cell r="Y90"/>
          <cell r="Z90"/>
          <cell r="AA90"/>
          <cell r="AB90"/>
          <cell r="AC90"/>
          <cell r="AG90"/>
          <cell r="AH90"/>
          <cell r="AI90"/>
        </row>
        <row r="91">
          <cell r="C91"/>
          <cell r="D91"/>
          <cell r="E91"/>
          <cell r="F91"/>
          <cell r="G91"/>
          <cell r="H91"/>
          <cell r="I91">
            <v>154</v>
          </cell>
          <cell r="J91">
            <v>1101</v>
          </cell>
          <cell r="K91"/>
          <cell r="L91">
            <v>43</v>
          </cell>
          <cell r="M91">
            <v>26</v>
          </cell>
          <cell r="N91"/>
          <cell r="O91"/>
          <cell r="P91"/>
          <cell r="Q91"/>
          <cell r="R91"/>
          <cell r="S91"/>
          <cell r="T91"/>
          <cell r="U91"/>
          <cell r="V91"/>
          <cell r="W91"/>
          <cell r="X91"/>
          <cell r="Y91"/>
          <cell r="Z91"/>
          <cell r="AA91"/>
          <cell r="AB91"/>
          <cell r="AC91"/>
          <cell r="AG91"/>
          <cell r="AH91"/>
          <cell r="AI91"/>
        </row>
        <row r="92">
          <cell r="C92"/>
          <cell r="D92"/>
          <cell r="E92"/>
          <cell r="F92"/>
          <cell r="G92"/>
          <cell r="H92"/>
          <cell r="I92"/>
          <cell r="J92"/>
          <cell r="K92"/>
          <cell r="L92"/>
          <cell r="M92"/>
          <cell r="N92"/>
          <cell r="O92"/>
          <cell r="P92">
            <v>7</v>
          </cell>
          <cell r="Q92"/>
          <cell r="R92"/>
          <cell r="S92"/>
          <cell r="T92"/>
          <cell r="U92"/>
          <cell r="V92">
            <v>163</v>
          </cell>
          <cell r="W92"/>
          <cell r="X92"/>
          <cell r="Y92"/>
          <cell r="Z92"/>
          <cell r="AA92"/>
          <cell r="AB92"/>
          <cell r="AC92"/>
          <cell r="AG92"/>
          <cell r="AH92"/>
          <cell r="AI92"/>
        </row>
        <row r="93">
          <cell r="C93"/>
          <cell r="D93"/>
          <cell r="E93"/>
          <cell r="F93"/>
          <cell r="G93"/>
          <cell r="H93"/>
          <cell r="I93"/>
          <cell r="J93"/>
          <cell r="K93"/>
          <cell r="L93"/>
          <cell r="M93"/>
          <cell r="N93"/>
          <cell r="O93"/>
          <cell r="P93"/>
          <cell r="Q93"/>
          <cell r="R93"/>
          <cell r="S93"/>
          <cell r="T93"/>
          <cell r="U93"/>
          <cell r="V93"/>
          <cell r="W93"/>
          <cell r="X93"/>
          <cell r="Y93"/>
          <cell r="Z93"/>
          <cell r="AA93"/>
          <cell r="AB93"/>
          <cell r="AC93"/>
          <cell r="AG93"/>
          <cell r="AH93"/>
          <cell r="AI93"/>
          <cell r="AL93">
            <v>20046</v>
          </cell>
        </row>
        <row r="94">
          <cell r="C94"/>
          <cell r="D94"/>
          <cell r="E94"/>
          <cell r="F94"/>
          <cell r="G94"/>
          <cell r="H94"/>
          <cell r="I94">
            <v>152</v>
          </cell>
          <cell r="J94"/>
          <cell r="K94"/>
          <cell r="L94"/>
          <cell r="M94"/>
          <cell r="N94"/>
          <cell r="O94"/>
          <cell r="P94"/>
          <cell r="Q94">
            <v>101</v>
          </cell>
          <cell r="R94">
            <v>6</v>
          </cell>
          <cell r="S94">
            <v>54</v>
          </cell>
          <cell r="T94">
            <v>38</v>
          </cell>
          <cell r="U94">
            <v>42</v>
          </cell>
          <cell r="V94"/>
          <cell r="W94"/>
          <cell r="X94"/>
          <cell r="Y94"/>
          <cell r="Z94"/>
          <cell r="AA94"/>
          <cell r="AB94"/>
          <cell r="AC94"/>
          <cell r="AE94">
            <v>34</v>
          </cell>
          <cell r="AF94">
            <v>6302</v>
          </cell>
          <cell r="AG94"/>
          <cell r="AH94">
            <v>1809</v>
          </cell>
          <cell r="AI94"/>
          <cell r="AJ94">
            <v>6</v>
          </cell>
          <cell r="AK94">
            <v>8</v>
          </cell>
          <cell r="AL94">
            <v>77</v>
          </cell>
          <cell r="AN94">
            <v>6</v>
          </cell>
        </row>
        <row r="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v>30</v>
          </cell>
          <cell r="AG95"/>
          <cell r="AH95">
            <v>4</v>
          </cell>
          <cell r="AI95"/>
        </row>
        <row r="96">
          <cell r="C96"/>
          <cell r="D96"/>
          <cell r="E96"/>
          <cell r="F96"/>
          <cell r="G96"/>
          <cell r="H96"/>
          <cell r="I96"/>
          <cell r="J96"/>
          <cell r="K96"/>
          <cell r="L96"/>
          <cell r="M96"/>
          <cell r="N96"/>
          <cell r="O96">
            <v>301</v>
          </cell>
          <cell r="P96">
            <v>132</v>
          </cell>
          <cell r="Q96">
            <v>30</v>
          </cell>
          <cell r="R96">
            <v>133</v>
          </cell>
          <cell r="S96"/>
          <cell r="T96"/>
          <cell r="U96">
            <v>46</v>
          </cell>
          <cell r="V96">
            <v>21</v>
          </cell>
          <cell r="W96"/>
          <cell r="X96"/>
          <cell r="Y96"/>
          <cell r="Z96"/>
          <cell r="AA96"/>
          <cell r="AB96"/>
          <cell r="AC96"/>
          <cell r="AD96">
            <v>7</v>
          </cell>
          <cell r="AG96"/>
          <cell r="AH96">
            <v>118</v>
          </cell>
          <cell r="AI96"/>
        </row>
        <row r="97">
          <cell r="C97"/>
          <cell r="D97"/>
          <cell r="E97"/>
          <cell r="F97"/>
          <cell r="G97"/>
          <cell r="H97"/>
          <cell r="I97"/>
          <cell r="J97"/>
          <cell r="K97"/>
          <cell r="L97"/>
          <cell r="M97"/>
          <cell r="N97"/>
          <cell r="O97"/>
          <cell r="P97"/>
          <cell r="Q97"/>
          <cell r="R97"/>
          <cell r="S97"/>
          <cell r="T97"/>
          <cell r="U97"/>
          <cell r="V97"/>
          <cell r="W97"/>
          <cell r="X97"/>
          <cell r="Y97"/>
          <cell r="Z97"/>
          <cell r="AA97"/>
          <cell r="AB97"/>
          <cell r="AC97"/>
          <cell r="AG97"/>
          <cell r="AH97">
            <v>2</v>
          </cell>
          <cell r="AI97"/>
        </row>
        <row r="98">
          <cell r="C98"/>
          <cell r="D98"/>
          <cell r="E98"/>
          <cell r="F98"/>
          <cell r="G98"/>
          <cell r="H98"/>
          <cell r="I98"/>
          <cell r="J98"/>
          <cell r="K98"/>
          <cell r="L98"/>
          <cell r="M98"/>
          <cell r="N98"/>
          <cell r="O98"/>
          <cell r="P98"/>
          <cell r="Q98"/>
          <cell r="R98"/>
          <cell r="S98">
            <v>21</v>
          </cell>
          <cell r="T98"/>
          <cell r="U98"/>
          <cell r="V98">
            <v>10</v>
          </cell>
          <cell r="W98"/>
          <cell r="X98"/>
          <cell r="Y98"/>
          <cell r="Z98"/>
          <cell r="AA98"/>
          <cell r="AB98"/>
          <cell r="AC98"/>
          <cell r="AG98"/>
          <cell r="AH98">
            <v>18</v>
          </cell>
          <cell r="AI98"/>
        </row>
        <row r="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v>1</v>
          </cell>
          <cell r="AG99"/>
          <cell r="AH99"/>
          <cell r="AI99"/>
          <cell r="AL99">
            <v>1756</v>
          </cell>
        </row>
        <row r="100">
          <cell r="C100"/>
          <cell r="D100"/>
          <cell r="E100">
            <v>36</v>
          </cell>
          <cell r="F100">
            <v>558</v>
          </cell>
          <cell r="G100">
            <v>56</v>
          </cell>
          <cell r="H100">
            <v>180</v>
          </cell>
          <cell r="I100">
            <v>259</v>
          </cell>
          <cell r="J100">
            <v>132</v>
          </cell>
          <cell r="K100">
            <v>178</v>
          </cell>
          <cell r="L100">
            <v>28</v>
          </cell>
          <cell r="M100">
            <v>112</v>
          </cell>
          <cell r="N100">
            <v>12</v>
          </cell>
          <cell r="O100"/>
          <cell r="P100"/>
          <cell r="Q100"/>
          <cell r="R100"/>
          <cell r="S100"/>
          <cell r="T100"/>
          <cell r="U100"/>
          <cell r="V100"/>
          <cell r="W100"/>
          <cell r="X100"/>
          <cell r="Y100"/>
          <cell r="Z100"/>
          <cell r="AA100"/>
          <cell r="AB100"/>
          <cell r="AC100"/>
          <cell r="AG100"/>
          <cell r="AH100"/>
          <cell r="AI100"/>
          <cell r="AO100"/>
          <cell r="AS100"/>
        </row>
        <row r="101">
          <cell r="C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G101"/>
          <cell r="AH101"/>
          <cell r="AI101"/>
          <cell r="AL101">
            <v>2950</v>
          </cell>
          <cell r="AO101"/>
          <cell r="AS101"/>
        </row>
        <row r="102">
          <cell r="C102"/>
          <cell r="D102"/>
          <cell r="E102"/>
          <cell r="F102"/>
          <cell r="G102"/>
          <cell r="H102"/>
          <cell r="I102"/>
          <cell r="J102"/>
          <cell r="K102"/>
          <cell r="L102">
            <v>37</v>
          </cell>
          <cell r="M102"/>
          <cell r="N102"/>
          <cell r="O102"/>
          <cell r="P102"/>
          <cell r="Q102"/>
          <cell r="R102"/>
          <cell r="S102"/>
          <cell r="T102"/>
          <cell r="U102"/>
          <cell r="V102"/>
          <cell r="W102"/>
          <cell r="X102"/>
          <cell r="Y102"/>
          <cell r="Z102"/>
          <cell r="AA102"/>
          <cell r="AB102"/>
          <cell r="AC102"/>
          <cell r="AG102"/>
          <cell r="AH102"/>
          <cell r="AI102"/>
          <cell r="AO102"/>
          <cell r="AS102"/>
        </row>
        <row r="103">
          <cell r="C103">
            <v>225</v>
          </cell>
          <cell r="D103">
            <v>346</v>
          </cell>
          <cell r="E103">
            <v>191</v>
          </cell>
          <cell r="F103">
            <v>46</v>
          </cell>
          <cell r="G103">
            <v>2</v>
          </cell>
          <cell r="H103"/>
          <cell r="I103">
            <v>8</v>
          </cell>
          <cell r="J103"/>
          <cell r="K103">
            <v>82</v>
          </cell>
          <cell r="L103">
            <v>27</v>
          </cell>
          <cell r="M103">
            <v>5</v>
          </cell>
          <cell r="N103">
            <v>93</v>
          </cell>
          <cell r="O103">
            <v>12</v>
          </cell>
          <cell r="P103"/>
          <cell r="Q103"/>
          <cell r="R103"/>
          <cell r="S103"/>
          <cell r="T103"/>
          <cell r="U103"/>
          <cell r="V103"/>
          <cell r="W103"/>
          <cell r="X103"/>
          <cell r="Y103"/>
          <cell r="Z103"/>
          <cell r="AA103"/>
          <cell r="AB103"/>
          <cell r="AC103">
            <v>8712</v>
          </cell>
          <cell r="AD103">
            <v>129</v>
          </cell>
          <cell r="AE103">
            <v>93</v>
          </cell>
          <cell r="AG103"/>
          <cell r="AH103">
            <v>7</v>
          </cell>
          <cell r="AI103"/>
        </row>
        <row r="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G104"/>
          <cell r="AH104">
            <v>7</v>
          </cell>
          <cell r="AI104"/>
        </row>
        <row r="105">
          <cell r="C105"/>
          <cell r="D105"/>
          <cell r="E105"/>
          <cell r="F105"/>
          <cell r="G105"/>
          <cell r="H105"/>
          <cell r="I105"/>
          <cell r="J105"/>
          <cell r="K105">
            <v>20</v>
          </cell>
          <cell r="L105"/>
          <cell r="M105"/>
          <cell r="N105"/>
          <cell r="O105">
            <v>42074</v>
          </cell>
          <cell r="P105"/>
          <cell r="Q105"/>
          <cell r="R105">
            <v>46</v>
          </cell>
          <cell r="S105"/>
          <cell r="T105"/>
          <cell r="U105"/>
          <cell r="V105"/>
          <cell r="W105"/>
          <cell r="X105"/>
          <cell r="Y105"/>
          <cell r="Z105"/>
          <cell r="AA105"/>
          <cell r="AB105"/>
          <cell r="AC105">
            <v>130</v>
          </cell>
          <cell r="AD105">
            <v>619</v>
          </cell>
          <cell r="AE105">
            <v>634</v>
          </cell>
          <cell r="AG105">
            <v>120</v>
          </cell>
          <cell r="AH105">
            <v>417</v>
          </cell>
          <cell r="AI105"/>
          <cell r="AJ105">
            <v>360</v>
          </cell>
          <cell r="AK105">
            <v>56</v>
          </cell>
          <cell r="AL105">
            <v>600</v>
          </cell>
          <cell r="AM105">
            <v>4</v>
          </cell>
          <cell r="AN105">
            <v>360</v>
          </cell>
          <cell r="AQ105">
            <v>1102</v>
          </cell>
        </row>
        <row r="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v>5</v>
          </cell>
          <cell r="AB106"/>
          <cell r="AC106"/>
          <cell r="AG106"/>
          <cell r="AH106"/>
          <cell r="AI106"/>
        </row>
        <row r="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cell r="AC107"/>
          <cell r="AF107">
            <v>22</v>
          </cell>
          <cell r="AG107"/>
          <cell r="AH107"/>
          <cell r="AI107"/>
        </row>
        <row r="108">
          <cell r="C108"/>
          <cell r="D108"/>
          <cell r="E108">
            <v>16</v>
          </cell>
          <cell r="F108"/>
          <cell r="G108"/>
          <cell r="H108"/>
          <cell r="I108"/>
          <cell r="J108"/>
          <cell r="K108"/>
          <cell r="L108"/>
          <cell r="M108"/>
          <cell r="N108"/>
          <cell r="O108"/>
          <cell r="P108"/>
          <cell r="Q108"/>
          <cell r="R108"/>
          <cell r="S108"/>
          <cell r="T108"/>
          <cell r="U108"/>
          <cell r="V108"/>
          <cell r="W108"/>
          <cell r="X108"/>
          <cell r="Y108"/>
          <cell r="Z108"/>
          <cell r="AA108"/>
          <cell r="AB108">
            <v>878</v>
          </cell>
          <cell r="AC108"/>
          <cell r="AD108">
            <v>60</v>
          </cell>
          <cell r="AE108">
            <v>41</v>
          </cell>
          <cell r="AG108">
            <v>50</v>
          </cell>
          <cell r="AH108">
            <v>57</v>
          </cell>
          <cell r="AI108"/>
          <cell r="AJ108">
            <v>39</v>
          </cell>
          <cell r="AL108">
            <v>45</v>
          </cell>
          <cell r="AM108">
            <v>62</v>
          </cell>
          <cell r="AN108">
            <v>39</v>
          </cell>
        </row>
        <row r="109">
          <cell r="C109"/>
          <cell r="D109"/>
          <cell r="E109">
            <v>12</v>
          </cell>
          <cell r="F109"/>
          <cell r="G109"/>
          <cell r="H109"/>
          <cell r="I109"/>
          <cell r="J109"/>
          <cell r="K109"/>
          <cell r="L109"/>
          <cell r="M109"/>
          <cell r="N109"/>
          <cell r="O109"/>
          <cell r="P109"/>
          <cell r="Q109"/>
          <cell r="R109"/>
          <cell r="S109"/>
          <cell r="T109"/>
          <cell r="U109"/>
          <cell r="V109"/>
          <cell r="W109"/>
          <cell r="X109"/>
          <cell r="Y109"/>
          <cell r="Z109"/>
          <cell r="AA109"/>
          <cell r="AB109"/>
          <cell r="AC109"/>
          <cell r="AG109"/>
          <cell r="AH109"/>
          <cell r="AI109"/>
        </row>
        <row r="110">
          <cell r="C110"/>
          <cell r="D110"/>
          <cell r="E110"/>
          <cell r="F110"/>
          <cell r="G110"/>
          <cell r="H110"/>
          <cell r="I110"/>
          <cell r="J110"/>
          <cell r="K110"/>
          <cell r="L110"/>
          <cell r="M110"/>
          <cell r="N110"/>
          <cell r="O110"/>
          <cell r="P110"/>
          <cell r="Q110"/>
          <cell r="R110">
            <v>149</v>
          </cell>
          <cell r="S110"/>
          <cell r="T110"/>
          <cell r="U110"/>
          <cell r="V110"/>
          <cell r="W110"/>
          <cell r="X110">
            <v>30</v>
          </cell>
          <cell r="Y110"/>
          <cell r="Z110"/>
          <cell r="AA110"/>
          <cell r="AB110"/>
          <cell r="AC110"/>
          <cell r="AG110"/>
          <cell r="AH110"/>
          <cell r="AI110"/>
        </row>
        <row r="111">
          <cell r="C111"/>
          <cell r="D111"/>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G111"/>
          <cell r="AH111"/>
          <cell r="AI111"/>
        </row>
        <row r="112">
          <cell r="C112"/>
          <cell r="D112"/>
          <cell r="E112"/>
          <cell r="F112"/>
          <cell r="G112">
            <v>1280</v>
          </cell>
          <cell r="H112"/>
          <cell r="I112"/>
          <cell r="J112"/>
          <cell r="K112">
            <v>8</v>
          </cell>
          <cell r="L112"/>
          <cell r="M112"/>
          <cell r="N112"/>
          <cell r="O112"/>
          <cell r="P112"/>
          <cell r="Q112"/>
          <cell r="R112"/>
          <cell r="S112"/>
          <cell r="T112"/>
          <cell r="U112"/>
          <cell r="V112"/>
          <cell r="W112"/>
          <cell r="X112"/>
          <cell r="Y112"/>
          <cell r="Z112"/>
          <cell r="AA112"/>
          <cell r="AB112"/>
          <cell r="AC112"/>
          <cell r="AG112"/>
          <cell r="AH112"/>
          <cell r="AI112"/>
        </row>
        <row r="113">
          <cell r="C113">
            <v>294</v>
          </cell>
          <cell r="D113"/>
          <cell r="E113"/>
          <cell r="F113"/>
          <cell r="G113">
            <v>119</v>
          </cell>
          <cell r="H113"/>
          <cell r="I113"/>
          <cell r="J113"/>
          <cell r="K113"/>
          <cell r="L113"/>
          <cell r="M113"/>
          <cell r="N113">
            <v>36831</v>
          </cell>
          <cell r="O113"/>
          <cell r="P113"/>
          <cell r="Q113"/>
          <cell r="R113"/>
          <cell r="S113"/>
          <cell r="T113">
            <v>65</v>
          </cell>
          <cell r="U113"/>
          <cell r="V113"/>
          <cell r="W113"/>
          <cell r="X113">
            <v>10</v>
          </cell>
          <cell r="Y113">
            <v>41</v>
          </cell>
          <cell r="Z113"/>
          <cell r="AA113">
            <v>19</v>
          </cell>
          <cell r="AB113"/>
          <cell r="AC113"/>
          <cell r="AG113"/>
          <cell r="AH113"/>
          <cell r="AI113"/>
        </row>
        <row r="114">
          <cell r="C114"/>
          <cell r="D114"/>
          <cell r="E114"/>
          <cell r="F114"/>
          <cell r="G114">
            <v>25</v>
          </cell>
          <cell r="H114"/>
          <cell r="I114"/>
          <cell r="J114"/>
          <cell r="K114"/>
          <cell r="L114"/>
          <cell r="M114"/>
          <cell r="N114"/>
          <cell r="O114"/>
          <cell r="P114"/>
          <cell r="Q114"/>
          <cell r="R114">
            <v>3</v>
          </cell>
          <cell r="S114"/>
          <cell r="T114"/>
          <cell r="U114"/>
          <cell r="V114"/>
          <cell r="W114"/>
          <cell r="X114"/>
          <cell r="Y114"/>
          <cell r="Z114"/>
          <cell r="AA114">
            <v>17</v>
          </cell>
          <cell r="AB114"/>
          <cell r="AC114">
            <v>3</v>
          </cell>
          <cell r="AD114"/>
          <cell r="AE114"/>
          <cell r="AF114"/>
          <cell r="AG114"/>
          <cell r="AH114"/>
          <cell r="AI114"/>
          <cell r="AJ114"/>
          <cell r="AK114"/>
          <cell r="AL114"/>
          <cell r="AM114"/>
          <cell r="AN114"/>
          <cell r="AP114"/>
          <cell r="AS114"/>
        </row>
        <row r="115">
          <cell r="C115"/>
          <cell r="D115"/>
          <cell r="E115"/>
          <cell r="F115"/>
          <cell r="G115">
            <v>8</v>
          </cell>
          <cell r="H115"/>
          <cell r="I115"/>
          <cell r="J115"/>
          <cell r="K115"/>
          <cell r="L115"/>
          <cell r="M115"/>
          <cell r="N115"/>
          <cell r="O115">
            <v>50</v>
          </cell>
          <cell r="P115"/>
          <cell r="Q115"/>
          <cell r="R115">
            <v>240</v>
          </cell>
          <cell r="S115"/>
          <cell r="T115"/>
          <cell r="U115">
            <v>20</v>
          </cell>
          <cell r="V115"/>
          <cell r="W115"/>
          <cell r="X115"/>
          <cell r="Y115"/>
          <cell r="Z115"/>
          <cell r="AA115"/>
          <cell r="AB115"/>
          <cell r="AC115"/>
          <cell r="AD115"/>
          <cell r="AE115"/>
          <cell r="AF115"/>
          <cell r="AG115"/>
          <cell r="AH115"/>
          <cell r="AI115"/>
          <cell r="AJ115"/>
          <cell r="AK115"/>
          <cell r="AL115"/>
          <cell r="AM115"/>
          <cell r="AN115"/>
          <cell r="AP115"/>
          <cell r="AS115"/>
        </row>
        <row r="116">
          <cell r="C116"/>
          <cell r="D116"/>
          <cell r="E116"/>
          <cell r="F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P116"/>
          <cell r="AS116"/>
        </row>
        <row r="117">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P117"/>
          <cell r="AS117"/>
        </row>
        <row r="118">
          <cell r="C118"/>
          <cell r="D118"/>
          <cell r="E118">
            <v>2201</v>
          </cell>
          <cell r="F118">
            <v>22</v>
          </cell>
          <cell r="G118">
            <v>2277</v>
          </cell>
          <cell r="H118"/>
          <cell r="I118"/>
          <cell r="J118"/>
          <cell r="K118">
            <v>11</v>
          </cell>
          <cell r="L118"/>
          <cell r="M118"/>
          <cell r="N118">
            <v>12</v>
          </cell>
          <cell r="O118"/>
          <cell r="P118"/>
          <cell r="Q118"/>
          <cell r="R118"/>
          <cell r="S118"/>
          <cell r="T118"/>
          <cell r="U118"/>
          <cell r="V118">
            <v>41</v>
          </cell>
          <cell r="W118"/>
          <cell r="X118"/>
          <cell r="Y118"/>
          <cell r="Z118"/>
          <cell r="AA118"/>
          <cell r="AB118"/>
          <cell r="AC118"/>
          <cell r="AD118"/>
          <cell r="AE118"/>
          <cell r="AF118"/>
          <cell r="AG118"/>
          <cell r="AH118"/>
          <cell r="AI118"/>
          <cell r="AJ118"/>
          <cell r="AK118"/>
          <cell r="AL118"/>
          <cell r="AM118"/>
          <cell r="AN118"/>
          <cell r="AP118"/>
          <cell r="AS118"/>
        </row>
        <row r="119">
          <cell r="C119"/>
          <cell r="D119"/>
          <cell r="E119"/>
          <cell r="F119"/>
          <cell r="G119"/>
          <cell r="H119"/>
          <cell r="I119">
            <v>30</v>
          </cell>
          <cell r="J119"/>
          <cell r="K119"/>
          <cell r="L119"/>
          <cell r="M119"/>
          <cell r="N119">
            <v>810</v>
          </cell>
          <cell r="O119"/>
          <cell r="P119"/>
          <cell r="Q119"/>
          <cell r="R119"/>
          <cell r="S119"/>
          <cell r="T119"/>
          <cell r="U119"/>
          <cell r="V119"/>
          <cell r="W119"/>
          <cell r="X119"/>
          <cell r="Y119">
            <v>1008</v>
          </cell>
          <cell r="Z119"/>
          <cell r="AA119"/>
          <cell r="AB119"/>
          <cell r="AC119"/>
          <cell r="AD119"/>
          <cell r="AE119"/>
          <cell r="AF119"/>
          <cell r="AG119"/>
          <cell r="AH119"/>
          <cell r="AI119"/>
          <cell r="AJ119"/>
          <cell r="AK119"/>
          <cell r="AL119"/>
          <cell r="AM119"/>
          <cell r="AN119"/>
          <cell r="AP119"/>
          <cell r="AS119"/>
        </row>
        <row r="120">
          <cell r="C120"/>
          <cell r="D120">
            <v>530</v>
          </cell>
          <cell r="E120"/>
          <cell r="F120"/>
          <cell r="G120"/>
          <cell r="H120">
            <v>9</v>
          </cell>
          <cell r="I120"/>
          <cell r="J120">
            <v>738</v>
          </cell>
          <cell r="K120"/>
          <cell r="L120"/>
          <cell r="M120"/>
          <cell r="N120">
            <v>130</v>
          </cell>
          <cell r="O120">
            <v>123</v>
          </cell>
          <cell r="P120"/>
          <cell r="Q120">
            <v>33</v>
          </cell>
          <cell r="R120"/>
          <cell r="S120"/>
          <cell r="T120"/>
          <cell r="U120"/>
          <cell r="V120"/>
          <cell r="W120"/>
          <cell r="X120"/>
          <cell r="Y120"/>
          <cell r="Z120"/>
          <cell r="AA120"/>
          <cell r="AB120"/>
          <cell r="AC120"/>
          <cell r="AD120"/>
          <cell r="AE120">
            <v>14</v>
          </cell>
          <cell r="AF120"/>
          <cell r="AG120"/>
          <cell r="AH120"/>
          <cell r="AI120"/>
          <cell r="AJ120"/>
          <cell r="AK120"/>
          <cell r="AL120"/>
          <cell r="AM120"/>
          <cell r="AN120"/>
          <cell r="AP120"/>
          <cell r="AS120"/>
        </row>
        <row r="121">
          <cell r="C121"/>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P121"/>
          <cell r="AS121"/>
        </row>
        <row r="122">
          <cell r="C122"/>
          <cell r="D122"/>
          <cell r="E122"/>
          <cell r="F122"/>
          <cell r="G122"/>
          <cell r="H122"/>
          <cell r="I122"/>
          <cell r="J122"/>
          <cell r="K122"/>
          <cell r="L122"/>
          <cell r="M122"/>
          <cell r="N122"/>
          <cell r="O122">
            <v>11</v>
          </cell>
          <cell r="P122">
            <v>1</v>
          </cell>
          <cell r="Q122"/>
          <cell r="R122">
            <v>2</v>
          </cell>
          <cell r="S122">
            <v>1</v>
          </cell>
          <cell r="T122">
            <v>1</v>
          </cell>
          <cell r="U122"/>
          <cell r="V122"/>
          <cell r="W122">
            <v>10</v>
          </cell>
          <cell r="X122">
            <v>10</v>
          </cell>
          <cell r="Y122"/>
          <cell r="Z122">
            <v>1</v>
          </cell>
          <cell r="AA122"/>
          <cell r="AB122">
            <v>2</v>
          </cell>
          <cell r="AC122">
            <v>10</v>
          </cell>
          <cell r="AD122">
            <v>14</v>
          </cell>
          <cell r="AE122">
            <v>28</v>
          </cell>
          <cell r="AF122">
            <v>182</v>
          </cell>
          <cell r="AG122">
            <v>36</v>
          </cell>
          <cell r="AH122"/>
          <cell r="AI122">
            <v>1</v>
          </cell>
          <cell r="AJ122">
            <v>170</v>
          </cell>
          <cell r="AK122">
            <v>69</v>
          </cell>
          <cell r="AL122">
            <v>45</v>
          </cell>
          <cell r="AM122"/>
          <cell r="AN122">
            <v>170</v>
          </cell>
          <cell r="AP122"/>
          <cell r="AS122"/>
        </row>
        <row r="123">
          <cell r="C123"/>
          <cell r="D123"/>
          <cell r="E123"/>
          <cell r="F123"/>
          <cell r="G123"/>
          <cell r="H123"/>
          <cell r="I123"/>
          <cell r="J123"/>
          <cell r="K123"/>
          <cell r="L123"/>
          <cell r="M123"/>
          <cell r="N123">
            <v>2</v>
          </cell>
          <cell r="O123"/>
          <cell r="P123">
            <v>12</v>
          </cell>
          <cell r="Q123"/>
          <cell r="R123"/>
          <cell r="S123">
            <v>10</v>
          </cell>
          <cell r="T123">
            <v>5</v>
          </cell>
          <cell r="U123">
            <v>5</v>
          </cell>
          <cell r="V123"/>
          <cell r="W123">
            <v>22</v>
          </cell>
          <cell r="X123">
            <v>10</v>
          </cell>
          <cell r="Y123">
            <v>3</v>
          </cell>
          <cell r="Z123">
            <v>19</v>
          </cell>
          <cell r="AA123">
            <v>4</v>
          </cell>
          <cell r="AB123"/>
          <cell r="AC123">
            <v>20</v>
          </cell>
          <cell r="AD123">
            <v>39</v>
          </cell>
          <cell r="AE123"/>
          <cell r="AF123">
            <v>21</v>
          </cell>
          <cell r="AG123">
            <v>3</v>
          </cell>
          <cell r="AH123">
            <v>2</v>
          </cell>
          <cell r="AI123"/>
          <cell r="AJ123">
            <v>5</v>
          </cell>
          <cell r="AK123">
            <v>16</v>
          </cell>
          <cell r="AL123">
            <v>32</v>
          </cell>
          <cell r="AM123">
            <v>3</v>
          </cell>
          <cell r="AN123">
            <v>5</v>
          </cell>
          <cell r="AP123"/>
          <cell r="AS123"/>
        </row>
        <row r="124">
          <cell r="C124"/>
          <cell r="D124"/>
          <cell r="E124"/>
          <cell r="F124"/>
          <cell r="G124"/>
          <cell r="H124"/>
          <cell r="I124"/>
          <cell r="J124"/>
          <cell r="K124"/>
          <cell r="L124"/>
          <cell r="M124"/>
          <cell r="N124"/>
          <cell r="O124"/>
          <cell r="P124"/>
          <cell r="Q124"/>
          <cell r="R124"/>
          <cell r="S124"/>
          <cell r="T124"/>
          <cell r="U124"/>
          <cell r="V124"/>
          <cell r="W124"/>
          <cell r="X124">
            <v>15</v>
          </cell>
          <cell r="Y124"/>
          <cell r="Z124"/>
          <cell r="AA124"/>
          <cell r="AB124"/>
          <cell r="AC124"/>
          <cell r="AD124"/>
          <cell r="AE124"/>
          <cell r="AF124"/>
          <cell r="AG124"/>
          <cell r="AH124"/>
          <cell r="AI124"/>
          <cell r="AJ124"/>
          <cell r="AK124"/>
          <cell r="AL124">
            <v>255</v>
          </cell>
          <cell r="AM124">
            <v>11</v>
          </cell>
          <cell r="AN124"/>
          <cell r="AP124"/>
          <cell r="AS124"/>
        </row>
        <row r="125">
          <cell r="C125">
            <v>340</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P125"/>
          <cell r="AS125"/>
        </row>
        <row r="126">
          <cell r="C126"/>
          <cell r="D126"/>
          <cell r="E126">
            <v>1</v>
          </cell>
          <cell r="F126"/>
          <cell r="G126"/>
          <cell r="H126"/>
          <cell r="I126"/>
          <cell r="J126"/>
          <cell r="K126"/>
          <cell r="L126"/>
          <cell r="M126"/>
          <cell r="N126"/>
          <cell r="O126">
            <v>8</v>
          </cell>
          <cell r="P126">
            <v>3</v>
          </cell>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P126"/>
          <cell r="AS126"/>
        </row>
        <row r="127">
          <cell r="C127"/>
          <cell r="D127">
            <v>22</v>
          </cell>
          <cell r="E127"/>
          <cell r="F127">
            <v>17</v>
          </cell>
          <cell r="G127">
            <v>115</v>
          </cell>
          <cell r="H127">
            <v>34</v>
          </cell>
          <cell r="I127">
            <v>15</v>
          </cell>
          <cell r="J127">
            <v>7</v>
          </cell>
          <cell r="K127">
            <v>21</v>
          </cell>
          <cell r="L127">
            <v>25</v>
          </cell>
          <cell r="M127">
            <v>6</v>
          </cell>
          <cell r="N127">
            <v>76</v>
          </cell>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P127"/>
          <cell r="AS127"/>
        </row>
        <row r="128">
          <cell r="C128"/>
          <cell r="D128">
            <v>1</v>
          </cell>
          <cell r="E128">
            <v>6</v>
          </cell>
          <cell r="F128">
            <v>40</v>
          </cell>
          <cell r="G128">
            <v>4</v>
          </cell>
          <cell r="H128">
            <v>13</v>
          </cell>
          <cell r="I128">
            <v>16</v>
          </cell>
          <cell r="J128">
            <v>19</v>
          </cell>
          <cell r="K128">
            <v>18</v>
          </cell>
          <cell r="L128">
            <v>4</v>
          </cell>
          <cell r="M128">
            <v>9</v>
          </cell>
          <cell r="N128">
            <v>2</v>
          </cell>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P128"/>
          <cell r="AS128"/>
        </row>
        <row r="129">
          <cell r="C129"/>
          <cell r="D129"/>
          <cell r="E129"/>
          <cell r="F129"/>
          <cell r="G129"/>
          <cell r="H129"/>
          <cell r="I129"/>
          <cell r="J129"/>
          <cell r="K129"/>
          <cell r="L129"/>
          <cell r="M129"/>
          <cell r="N129"/>
          <cell r="O129"/>
          <cell r="P129"/>
          <cell r="Q129"/>
          <cell r="R129"/>
          <cell r="S129"/>
          <cell r="T129"/>
          <cell r="U129"/>
          <cell r="V129"/>
          <cell r="W129">
            <v>4</v>
          </cell>
          <cell r="X129"/>
          <cell r="Y129"/>
          <cell r="Z129"/>
          <cell r="AA129"/>
          <cell r="AB129"/>
          <cell r="AC129"/>
          <cell r="AD129">
            <v>19</v>
          </cell>
          <cell r="AE129">
            <v>11</v>
          </cell>
          <cell r="AF129">
            <v>5</v>
          </cell>
          <cell r="AG129">
            <v>11</v>
          </cell>
          <cell r="AH129"/>
          <cell r="AI129"/>
          <cell r="AJ129"/>
          <cell r="AK129"/>
          <cell r="AL129"/>
          <cell r="AM129"/>
          <cell r="AN129"/>
          <cell r="AP129"/>
          <cell r="AS129"/>
        </row>
        <row r="130">
          <cell r="C130"/>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G130"/>
          <cell r="AH130"/>
          <cell r="AI130"/>
          <cell r="AK130">
            <v>54</v>
          </cell>
        </row>
        <row r="131">
          <cell r="C131"/>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v>10</v>
          </cell>
          <cell r="AD131">
            <v>28</v>
          </cell>
          <cell r="AE131">
            <v>8</v>
          </cell>
          <cell r="AF131">
            <v>2</v>
          </cell>
          <cell r="AG131">
            <v>19</v>
          </cell>
          <cell r="AH131"/>
          <cell r="AI131"/>
        </row>
        <row r="132">
          <cell r="C132"/>
          <cell r="D132"/>
          <cell r="E132"/>
          <cell r="F132"/>
          <cell r="G132"/>
          <cell r="H132"/>
          <cell r="I132"/>
          <cell r="J132"/>
          <cell r="K132"/>
          <cell r="L132"/>
          <cell r="M132"/>
          <cell r="N132"/>
          <cell r="O132"/>
          <cell r="P132"/>
          <cell r="Q132"/>
          <cell r="R132"/>
          <cell r="S132"/>
          <cell r="T132"/>
          <cell r="U132"/>
          <cell r="V132"/>
          <cell r="W132">
            <v>4</v>
          </cell>
          <cell r="X132"/>
          <cell r="Y132"/>
          <cell r="Z132"/>
          <cell r="AA132"/>
          <cell r="AB132"/>
          <cell r="AC132"/>
          <cell r="AG132">
            <v>63</v>
          </cell>
          <cell r="AH132">
            <v>200</v>
          </cell>
          <cell r="AI132"/>
          <cell r="AK132">
            <v>2</v>
          </cell>
        </row>
        <row r="133">
          <cell r="C133"/>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v>20</v>
          </cell>
          <cell r="AG133"/>
          <cell r="AH133"/>
          <cell r="AI133"/>
        </row>
        <row r="134">
          <cell r="C134"/>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v>10</v>
          </cell>
          <cell r="AG134"/>
          <cell r="AH134"/>
          <cell r="AI134"/>
        </row>
        <row r="135">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G135"/>
          <cell r="AH135">
            <v>10</v>
          </cell>
          <cell r="AI135"/>
        </row>
        <row r="136">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G136"/>
          <cell r="AH136"/>
          <cell r="AI136"/>
        </row>
        <row r="137">
          <cell r="C137"/>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G137"/>
          <cell r="AH137"/>
          <cell r="AI137"/>
          <cell r="AM137">
            <v>1726</v>
          </cell>
        </row>
        <row r="138">
          <cell r="C138"/>
          <cell r="D138"/>
          <cell r="E138"/>
          <cell r="F138">
            <v>5</v>
          </cell>
          <cell r="G138"/>
          <cell r="H138"/>
          <cell r="I138">
            <v>2</v>
          </cell>
          <cell r="J138"/>
          <cell r="K138"/>
          <cell r="L138"/>
          <cell r="M138"/>
          <cell r="N138">
            <v>10</v>
          </cell>
          <cell r="O138"/>
          <cell r="P138"/>
          <cell r="Q138"/>
          <cell r="R138"/>
          <cell r="S138"/>
          <cell r="T138"/>
          <cell r="U138"/>
          <cell r="V138"/>
          <cell r="W138"/>
          <cell r="X138"/>
          <cell r="Y138"/>
          <cell r="Z138"/>
          <cell r="AA138"/>
          <cell r="AB138"/>
          <cell r="AC138"/>
          <cell r="AD138">
            <v>2</v>
          </cell>
          <cell r="AG138"/>
          <cell r="AH138">
            <v>2</v>
          </cell>
          <cell r="AI138"/>
        </row>
        <row r="139">
          <cell r="C139"/>
          <cell r="D139"/>
          <cell r="E139"/>
          <cell r="F139"/>
          <cell r="G139"/>
          <cell r="H139"/>
          <cell r="I139"/>
          <cell r="J139"/>
          <cell r="K139"/>
          <cell r="L139">
            <v>3</v>
          </cell>
          <cell r="M139"/>
          <cell r="N139">
            <v>1</v>
          </cell>
          <cell r="O139"/>
          <cell r="P139"/>
          <cell r="Q139"/>
          <cell r="R139"/>
          <cell r="S139"/>
          <cell r="T139"/>
          <cell r="U139"/>
          <cell r="V139"/>
          <cell r="W139"/>
          <cell r="X139"/>
          <cell r="Y139"/>
          <cell r="Z139"/>
          <cell r="AA139"/>
          <cell r="AB139"/>
          <cell r="AC139"/>
          <cell r="AG139"/>
          <cell r="AH139"/>
          <cell r="AI139"/>
        </row>
        <row r="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G140">
            <v>4</v>
          </cell>
          <cell r="AH140"/>
          <cell r="AI140"/>
        </row>
        <row r="141">
          <cell r="C141"/>
          <cell r="D141"/>
          <cell r="E141">
            <v>15</v>
          </cell>
          <cell r="F141"/>
          <cell r="G141"/>
          <cell r="H141"/>
          <cell r="I141"/>
          <cell r="J141"/>
          <cell r="K141"/>
          <cell r="L141"/>
          <cell r="M141"/>
          <cell r="N141"/>
          <cell r="O141"/>
          <cell r="P141"/>
          <cell r="Q141"/>
          <cell r="R141"/>
          <cell r="S141"/>
          <cell r="T141"/>
          <cell r="U141"/>
          <cell r="V141">
            <v>3</v>
          </cell>
          <cell r="W141"/>
          <cell r="X141"/>
          <cell r="Y141"/>
          <cell r="Z141"/>
          <cell r="AA141"/>
          <cell r="AB141"/>
          <cell r="AC141"/>
          <cell r="AG141"/>
          <cell r="AH141"/>
          <cell r="AI141"/>
        </row>
        <row r="142">
          <cell r="C142"/>
          <cell r="D142"/>
          <cell r="E142"/>
          <cell r="F142"/>
          <cell r="G142"/>
          <cell r="H142"/>
          <cell r="I142"/>
          <cell r="J142"/>
          <cell r="K142"/>
          <cell r="L142"/>
          <cell r="M142"/>
          <cell r="N142"/>
          <cell r="O142"/>
          <cell r="P142">
            <v>19</v>
          </cell>
          <cell r="Q142">
            <v>654</v>
          </cell>
          <cell r="R142">
            <v>576</v>
          </cell>
          <cell r="S142">
            <v>269</v>
          </cell>
          <cell r="T142">
            <v>5</v>
          </cell>
          <cell r="U142"/>
          <cell r="V142"/>
          <cell r="W142"/>
          <cell r="X142"/>
          <cell r="Y142"/>
          <cell r="Z142"/>
          <cell r="AA142"/>
          <cell r="AB142"/>
          <cell r="AC142"/>
          <cell r="AG142"/>
          <cell r="AH142"/>
          <cell r="AI142"/>
        </row>
        <row r="143">
          <cell r="C143"/>
          <cell r="D143"/>
          <cell r="E143"/>
          <cell r="F143"/>
          <cell r="G143"/>
          <cell r="H143"/>
          <cell r="I143"/>
          <cell r="J143">
            <v>1</v>
          </cell>
          <cell r="K143"/>
          <cell r="L143"/>
          <cell r="M143"/>
          <cell r="N143"/>
          <cell r="O143"/>
          <cell r="P143"/>
          <cell r="Q143"/>
          <cell r="R143"/>
          <cell r="S143"/>
          <cell r="T143"/>
          <cell r="U143"/>
          <cell r="V143"/>
          <cell r="W143"/>
          <cell r="X143"/>
          <cell r="Y143"/>
          <cell r="Z143"/>
          <cell r="AA143"/>
          <cell r="AB143"/>
          <cell r="AC143"/>
          <cell r="AG143"/>
          <cell r="AH143"/>
          <cell r="AI143"/>
        </row>
        <row r="144">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G144"/>
          <cell r="AH144"/>
          <cell r="AI144"/>
          <cell r="AL144">
            <v>6</v>
          </cell>
        </row>
        <row r="145">
          <cell r="C145"/>
          <cell r="D145"/>
          <cell r="E145"/>
          <cell r="F145"/>
          <cell r="G145"/>
          <cell r="H145"/>
          <cell r="I145"/>
          <cell r="J145"/>
          <cell r="K145"/>
          <cell r="L145"/>
          <cell r="M145"/>
          <cell r="N145"/>
          <cell r="O145">
            <v>1</v>
          </cell>
          <cell r="P145">
            <v>16</v>
          </cell>
          <cell r="Q145"/>
          <cell r="R145"/>
          <cell r="S145"/>
          <cell r="T145"/>
          <cell r="U145"/>
          <cell r="V145"/>
          <cell r="W145">
            <v>30</v>
          </cell>
          <cell r="X145"/>
          <cell r="Y145"/>
          <cell r="Z145"/>
          <cell r="AA145"/>
          <cell r="AB145"/>
          <cell r="AC145"/>
          <cell r="AG145"/>
          <cell r="AH145"/>
          <cell r="AI145"/>
        </row>
        <row r="146">
          <cell r="C146"/>
          <cell r="D146"/>
          <cell r="E146"/>
          <cell r="F146">
            <v>10000</v>
          </cell>
          <cell r="G146"/>
          <cell r="H146"/>
          <cell r="I146"/>
          <cell r="J146"/>
          <cell r="K146">
            <v>20</v>
          </cell>
          <cell r="L146">
            <v>14</v>
          </cell>
          <cell r="M146"/>
          <cell r="N146"/>
          <cell r="O146"/>
          <cell r="P146"/>
          <cell r="Q146"/>
          <cell r="R146"/>
          <cell r="S146"/>
          <cell r="T146"/>
          <cell r="U146"/>
          <cell r="V146"/>
          <cell r="W146"/>
          <cell r="X146"/>
          <cell r="Y146"/>
          <cell r="Z146"/>
          <cell r="AA146"/>
          <cell r="AB146"/>
          <cell r="AC146"/>
          <cell r="AD146"/>
          <cell r="AE146"/>
          <cell r="AF146"/>
          <cell r="AG146"/>
          <cell r="AH146">
            <v>3</v>
          </cell>
          <cell r="AI146"/>
          <cell r="AJ146"/>
          <cell r="AK146"/>
          <cell r="AL146"/>
          <cell r="AM146"/>
          <cell r="AN146"/>
          <cell r="AP146"/>
          <cell r="AS146"/>
        </row>
        <row r="147">
          <cell r="C147"/>
          <cell r="D147"/>
          <cell r="E147">
            <v>13</v>
          </cell>
          <cell r="F147"/>
          <cell r="G147">
            <v>8</v>
          </cell>
          <cell r="H147">
            <v>453</v>
          </cell>
          <cell r="I147">
            <v>21</v>
          </cell>
          <cell r="J147">
            <v>43</v>
          </cell>
          <cell r="K147">
            <v>43</v>
          </cell>
          <cell r="L147"/>
          <cell r="M147">
            <v>8</v>
          </cell>
          <cell r="N147"/>
          <cell r="O147"/>
          <cell r="P147"/>
          <cell r="Q147"/>
          <cell r="R147">
            <v>20</v>
          </cell>
          <cell r="S147"/>
          <cell r="T147"/>
          <cell r="U147"/>
          <cell r="V147"/>
          <cell r="W147"/>
          <cell r="X147"/>
          <cell r="Y147"/>
          <cell r="Z147"/>
          <cell r="AA147"/>
          <cell r="AB147"/>
          <cell r="AC147"/>
          <cell r="AD147"/>
          <cell r="AE147"/>
          <cell r="AF147"/>
          <cell r="AG147"/>
          <cell r="AH147"/>
          <cell r="AI147"/>
          <cell r="AJ147"/>
          <cell r="AK147"/>
          <cell r="AL147"/>
          <cell r="AM147"/>
          <cell r="AN147"/>
          <cell r="AP147"/>
          <cell r="AS147"/>
        </row>
        <row r="148">
          <cell r="C148"/>
          <cell r="D148"/>
          <cell r="E148"/>
          <cell r="F148"/>
          <cell r="G148"/>
          <cell r="H148">
            <v>8</v>
          </cell>
          <cell r="I148"/>
          <cell r="J148"/>
          <cell r="K148"/>
          <cell r="L148"/>
          <cell r="M148"/>
          <cell r="N148"/>
          <cell r="O148">
            <v>82</v>
          </cell>
          <cell r="P148">
            <v>6</v>
          </cell>
          <cell r="Q148">
            <v>7</v>
          </cell>
          <cell r="R148"/>
          <cell r="S148"/>
          <cell r="T148">
            <v>4</v>
          </cell>
          <cell r="U148"/>
          <cell r="V148"/>
          <cell r="W148"/>
          <cell r="X148"/>
          <cell r="Y148"/>
          <cell r="Z148"/>
          <cell r="AA148"/>
          <cell r="AB148"/>
          <cell r="AC148"/>
          <cell r="AD148"/>
          <cell r="AE148"/>
          <cell r="AF148"/>
          <cell r="AG148"/>
          <cell r="AH148"/>
          <cell r="AI148"/>
          <cell r="AJ148"/>
          <cell r="AK148"/>
          <cell r="AL148"/>
          <cell r="AM148"/>
          <cell r="AN148"/>
          <cell r="AP148"/>
          <cell r="AS148"/>
        </row>
        <row r="149">
          <cell r="C149"/>
          <cell r="D149"/>
          <cell r="E149"/>
          <cell r="F149"/>
          <cell r="G149"/>
          <cell r="H149"/>
          <cell r="I149"/>
          <cell r="J149"/>
          <cell r="K149">
            <v>7</v>
          </cell>
          <cell r="L149"/>
          <cell r="M149"/>
          <cell r="N149"/>
          <cell r="O149"/>
          <cell r="P149"/>
          <cell r="Q149"/>
          <cell r="R149"/>
          <cell r="S149"/>
          <cell r="T149"/>
          <cell r="U149"/>
          <cell r="V149"/>
          <cell r="W149"/>
          <cell r="X149"/>
          <cell r="Y149"/>
          <cell r="Z149"/>
          <cell r="AA149"/>
          <cell r="AB149"/>
          <cell r="AC149"/>
          <cell r="AD149"/>
          <cell r="AE149"/>
          <cell r="AF149">
            <v>13</v>
          </cell>
          <cell r="AG149"/>
          <cell r="AH149"/>
          <cell r="AI149"/>
          <cell r="AJ149"/>
          <cell r="AK149"/>
          <cell r="AL149"/>
          <cell r="AM149"/>
          <cell r="AN149"/>
          <cell r="AP149"/>
          <cell r="AS149"/>
        </row>
        <row r="150">
          <cell r="C150"/>
          <cell r="D150"/>
          <cell r="E150"/>
          <cell r="F150"/>
          <cell r="G150">
            <v>14</v>
          </cell>
          <cell r="H150">
            <v>3</v>
          </cell>
          <cell r="I150"/>
          <cell r="J150"/>
          <cell r="K150"/>
          <cell r="L150"/>
          <cell r="M150"/>
          <cell r="N150"/>
          <cell r="O150"/>
          <cell r="P150"/>
          <cell r="Q150">
            <v>34</v>
          </cell>
          <cell r="R150"/>
          <cell r="S150"/>
          <cell r="T150"/>
          <cell r="U150"/>
          <cell r="V150"/>
          <cell r="W150">
            <v>30</v>
          </cell>
          <cell r="X150"/>
          <cell r="Y150"/>
          <cell r="Z150"/>
          <cell r="AA150"/>
          <cell r="AB150"/>
          <cell r="AC150"/>
          <cell r="AD150"/>
          <cell r="AE150"/>
          <cell r="AF150"/>
          <cell r="AG150"/>
          <cell r="AH150"/>
          <cell r="AI150"/>
          <cell r="AJ150"/>
          <cell r="AK150"/>
          <cell r="AL150"/>
          <cell r="AM150"/>
          <cell r="AN150"/>
          <cell r="AP150"/>
          <cell r="AS150"/>
        </row>
        <row r="151">
          <cell r="C151"/>
          <cell r="D151"/>
          <cell r="E151"/>
          <cell r="F151"/>
          <cell r="G151"/>
          <cell r="H151"/>
          <cell r="I151"/>
          <cell r="J151"/>
          <cell r="K151"/>
          <cell r="L151"/>
          <cell r="M151"/>
          <cell r="N151"/>
          <cell r="O151"/>
          <cell r="P151"/>
          <cell r="Q151"/>
          <cell r="R151"/>
          <cell r="S151"/>
          <cell r="T151"/>
          <cell r="U151"/>
          <cell r="V151"/>
          <cell r="W151"/>
          <cell r="X151"/>
          <cell r="Y151">
            <v>4</v>
          </cell>
          <cell r="Z151">
            <v>16</v>
          </cell>
          <cell r="AA151">
            <v>28</v>
          </cell>
          <cell r="AB151"/>
          <cell r="AC151">
            <v>54</v>
          </cell>
          <cell r="AD151">
            <v>10</v>
          </cell>
          <cell r="AE151"/>
          <cell r="AF151">
            <v>4</v>
          </cell>
          <cell r="AG151">
            <v>4</v>
          </cell>
          <cell r="AH151">
            <v>4</v>
          </cell>
          <cell r="AI151"/>
          <cell r="AJ151">
            <v>69</v>
          </cell>
          <cell r="AK151">
            <v>8</v>
          </cell>
          <cell r="AL151">
            <v>8</v>
          </cell>
          <cell r="AM151"/>
          <cell r="AN151">
            <v>69</v>
          </cell>
          <cell r="AP151"/>
          <cell r="AS151"/>
        </row>
        <row r="152">
          <cell r="C152">
            <v>20</v>
          </cell>
          <cell r="D152"/>
          <cell r="E152">
            <v>40</v>
          </cell>
          <cell r="F152">
            <v>39</v>
          </cell>
          <cell r="G152">
            <v>20</v>
          </cell>
          <cell r="H152">
            <v>75</v>
          </cell>
          <cell r="I152">
            <v>82</v>
          </cell>
          <cell r="J152">
            <v>60</v>
          </cell>
          <cell r="K152"/>
          <cell r="L152">
            <v>30</v>
          </cell>
          <cell r="M152">
            <v>215</v>
          </cell>
          <cell r="N152">
            <v>34</v>
          </cell>
          <cell r="O152"/>
          <cell r="P152"/>
          <cell r="Q152"/>
          <cell r="R152"/>
          <cell r="S152"/>
          <cell r="T152"/>
          <cell r="U152"/>
          <cell r="V152"/>
          <cell r="W152"/>
          <cell r="X152"/>
          <cell r="Y152"/>
          <cell r="Z152"/>
          <cell r="AA152"/>
          <cell r="AB152"/>
          <cell r="AC152">
            <v>10</v>
          </cell>
          <cell r="AD152">
            <v>2</v>
          </cell>
          <cell r="AE152">
            <v>12</v>
          </cell>
          <cell r="AF152">
            <v>31</v>
          </cell>
          <cell r="AG152">
            <v>19</v>
          </cell>
          <cell r="AH152"/>
          <cell r="AI152"/>
          <cell r="AJ152">
            <v>56</v>
          </cell>
          <cell r="AK152">
            <v>4</v>
          </cell>
          <cell r="AL152"/>
          <cell r="AM152"/>
          <cell r="AN152">
            <v>56</v>
          </cell>
          <cell r="AP152"/>
          <cell r="AS152"/>
        </row>
        <row r="153">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cell r="AI153"/>
          <cell r="AJ153"/>
          <cell r="AK153"/>
          <cell r="AL153"/>
          <cell r="AM153"/>
          <cell r="AN153"/>
          <cell r="AP153"/>
          <cell r="AS153"/>
        </row>
        <row r="154">
          <cell r="C154"/>
          <cell r="D154"/>
          <cell r="E154"/>
          <cell r="F154"/>
          <cell r="G154"/>
          <cell r="H154"/>
          <cell r="I154">
            <v>2</v>
          </cell>
          <cell r="J154"/>
          <cell r="K154"/>
          <cell r="L154"/>
          <cell r="M154"/>
          <cell r="N154"/>
          <cell r="O154"/>
          <cell r="P154"/>
          <cell r="Q154"/>
          <cell r="R154"/>
          <cell r="S154"/>
          <cell r="T154">
            <v>2</v>
          </cell>
          <cell r="U154"/>
          <cell r="V154"/>
          <cell r="W154"/>
          <cell r="X154"/>
          <cell r="Y154"/>
          <cell r="Z154"/>
          <cell r="AA154">
            <v>1</v>
          </cell>
          <cell r="AB154"/>
          <cell r="AC154"/>
          <cell r="AD154"/>
          <cell r="AE154"/>
          <cell r="AF154"/>
          <cell r="AG154"/>
          <cell r="AH154"/>
          <cell r="AI154"/>
          <cell r="AJ154"/>
          <cell r="AK154"/>
          <cell r="AL154">
            <v>7</v>
          </cell>
          <cell r="AM154"/>
          <cell r="AN154"/>
          <cell r="AP154"/>
          <cell r="AS154"/>
        </row>
        <row r="155">
          <cell r="C155"/>
          <cell r="D155"/>
          <cell r="E155"/>
          <cell r="F155"/>
          <cell r="G155"/>
          <cell r="H155"/>
          <cell r="I155"/>
          <cell r="J155"/>
          <cell r="K155"/>
          <cell r="L155"/>
          <cell r="M155"/>
          <cell r="N155"/>
          <cell r="O155"/>
          <cell r="P155"/>
          <cell r="Q155"/>
          <cell r="R155"/>
          <cell r="S155"/>
          <cell r="T155"/>
          <cell r="U155"/>
          <cell r="V155">
            <v>190</v>
          </cell>
          <cell r="W155"/>
          <cell r="X155"/>
          <cell r="Y155"/>
          <cell r="Z155"/>
          <cell r="AA155"/>
          <cell r="AB155"/>
          <cell r="AC155"/>
          <cell r="AD155"/>
          <cell r="AE155"/>
          <cell r="AF155"/>
          <cell r="AG155"/>
          <cell r="AH155"/>
          <cell r="AI155"/>
          <cell r="AJ155"/>
          <cell r="AK155"/>
          <cell r="AL155"/>
          <cell r="AM155"/>
          <cell r="AN155"/>
          <cell r="AP155"/>
          <cell r="AS155"/>
        </row>
        <row r="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v>1</v>
          </cell>
          <cell r="AB156"/>
          <cell r="AC156"/>
          <cell r="AD156"/>
          <cell r="AE156">
            <v>3</v>
          </cell>
          <cell r="AF156">
            <v>37</v>
          </cell>
          <cell r="AG156">
            <v>10</v>
          </cell>
          <cell r="AH156"/>
          <cell r="AI156"/>
          <cell r="AJ156">
            <v>17</v>
          </cell>
          <cell r="AK156"/>
          <cell r="AL156"/>
          <cell r="AM156"/>
          <cell r="AN156">
            <v>17</v>
          </cell>
          <cell r="AP156"/>
          <cell r="AS156"/>
        </row>
        <row r="157">
          <cell r="C157"/>
          <cell r="D157"/>
          <cell r="E157"/>
          <cell r="F157"/>
          <cell r="G157"/>
          <cell r="H157"/>
          <cell r="I157"/>
          <cell r="J157"/>
          <cell r="K157">
            <v>2</v>
          </cell>
          <cell r="L157"/>
          <cell r="M157"/>
          <cell r="N157">
            <v>6</v>
          </cell>
          <cell r="O157">
            <v>2</v>
          </cell>
          <cell r="P157"/>
          <cell r="Q157"/>
          <cell r="R157"/>
          <cell r="S157"/>
          <cell r="T157"/>
          <cell r="U157"/>
          <cell r="V157">
            <v>200</v>
          </cell>
          <cell r="W157"/>
          <cell r="X157"/>
          <cell r="Y157"/>
          <cell r="Z157"/>
          <cell r="AA157"/>
          <cell r="AB157"/>
          <cell r="AC157"/>
          <cell r="AD157"/>
          <cell r="AE157"/>
          <cell r="AF157"/>
          <cell r="AG157"/>
          <cell r="AH157">
            <v>68</v>
          </cell>
          <cell r="AI157"/>
          <cell r="AJ157">
            <v>1</v>
          </cell>
          <cell r="AK157"/>
          <cell r="AL157"/>
          <cell r="AM157">
            <v>6</v>
          </cell>
          <cell r="AN157">
            <v>1</v>
          </cell>
          <cell r="AP157"/>
          <cell r="AS157"/>
        </row>
        <row r="158">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v>11</v>
          </cell>
          <cell r="AM158"/>
          <cell r="AN158"/>
          <cell r="AP158"/>
          <cell r="AS158"/>
        </row>
        <row r="159">
          <cell r="C159"/>
          <cell r="D159"/>
          <cell r="E159"/>
          <cell r="F159">
            <v>5</v>
          </cell>
          <cell r="G159"/>
          <cell r="H159"/>
          <cell r="I159"/>
          <cell r="J159"/>
          <cell r="K159"/>
          <cell r="L159"/>
          <cell r="M159"/>
          <cell r="N159"/>
          <cell r="O159"/>
          <cell r="P159"/>
          <cell r="Q159"/>
          <cell r="R159"/>
          <cell r="S159"/>
          <cell r="T159"/>
          <cell r="U159"/>
          <cell r="V159">
            <v>200</v>
          </cell>
          <cell r="W159"/>
          <cell r="X159"/>
          <cell r="Y159"/>
          <cell r="Z159"/>
          <cell r="AA159"/>
          <cell r="AB159"/>
          <cell r="AC159"/>
          <cell r="AD159"/>
          <cell r="AE159"/>
          <cell r="AF159"/>
          <cell r="AG159"/>
          <cell r="AH159"/>
          <cell r="AI159"/>
          <cell r="AJ159"/>
          <cell r="AK159"/>
          <cell r="AL159"/>
          <cell r="AM159"/>
          <cell r="AN159"/>
          <cell r="AP159"/>
          <cell r="AS159"/>
        </row>
        <row r="160">
          <cell r="C160"/>
          <cell r="D160">
            <v>10</v>
          </cell>
          <cell r="E160"/>
          <cell r="F160">
            <v>10</v>
          </cell>
          <cell r="G160">
            <v>14</v>
          </cell>
          <cell r="H160">
            <v>230</v>
          </cell>
          <cell r="I160"/>
          <cell r="J160"/>
          <cell r="K160">
            <v>1</v>
          </cell>
          <cell r="L160">
            <v>5</v>
          </cell>
          <cell r="M160"/>
          <cell r="N160">
            <v>371</v>
          </cell>
          <cell r="O160"/>
          <cell r="P160"/>
          <cell r="Q160"/>
          <cell r="R160"/>
          <cell r="S160"/>
          <cell r="T160"/>
          <cell r="U160"/>
          <cell r="V160"/>
          <cell r="W160"/>
          <cell r="X160"/>
          <cell r="Y160"/>
          <cell r="Z160"/>
          <cell r="AA160"/>
          <cell r="AB160"/>
          <cell r="AC160">
            <v>1</v>
          </cell>
          <cell r="AD160"/>
          <cell r="AE160"/>
          <cell r="AF160">
            <v>6</v>
          </cell>
          <cell r="AG160">
            <v>100</v>
          </cell>
          <cell r="AH160">
            <v>100</v>
          </cell>
          <cell r="AI160"/>
          <cell r="AJ160">
            <v>60</v>
          </cell>
          <cell r="AK160"/>
          <cell r="AL160"/>
          <cell r="AM160"/>
          <cell r="AN160">
            <v>60</v>
          </cell>
          <cell r="AP160"/>
          <cell r="AS160"/>
        </row>
        <row r="161">
          <cell r="C161"/>
          <cell r="D161"/>
          <cell r="E161"/>
          <cell r="F161"/>
          <cell r="G161">
            <v>6</v>
          </cell>
          <cell r="H161"/>
          <cell r="I161">
            <v>11</v>
          </cell>
          <cell r="J161"/>
          <cell r="K161">
            <v>11</v>
          </cell>
          <cell r="L161"/>
          <cell r="M161"/>
          <cell r="N161">
            <v>25</v>
          </cell>
          <cell r="O161"/>
          <cell r="P161"/>
          <cell r="Q161"/>
          <cell r="R161"/>
          <cell r="S161"/>
          <cell r="T161"/>
          <cell r="U161"/>
          <cell r="V161"/>
          <cell r="W161"/>
          <cell r="X161"/>
          <cell r="Y161"/>
          <cell r="Z161"/>
          <cell r="AA161"/>
          <cell r="AB161"/>
          <cell r="AC161"/>
          <cell r="AD161"/>
          <cell r="AE161"/>
          <cell r="AF161"/>
          <cell r="AG161"/>
          <cell r="AH161"/>
          <cell r="AI161"/>
          <cell r="AJ161"/>
          <cell r="AK161"/>
          <cell r="AL161"/>
          <cell r="AM161"/>
          <cell r="AN161"/>
          <cell r="AP161"/>
          <cell r="AS161"/>
        </row>
        <row r="162">
          <cell r="C162"/>
          <cell r="D162"/>
          <cell r="E162"/>
          <cell r="F162">
            <v>17</v>
          </cell>
          <cell r="G162"/>
          <cell r="H162"/>
          <cell r="I162"/>
          <cell r="J162"/>
          <cell r="K162"/>
          <cell r="L162"/>
          <cell r="M162"/>
          <cell r="N162"/>
          <cell r="O162"/>
          <cell r="P162"/>
          <cell r="Q162"/>
          <cell r="R162"/>
          <cell r="S162"/>
          <cell r="T162"/>
          <cell r="U162"/>
          <cell r="V162"/>
          <cell r="W162"/>
          <cell r="X162"/>
          <cell r="Y162"/>
          <cell r="Z162"/>
          <cell r="AA162"/>
          <cell r="AB162"/>
          <cell r="AC162"/>
          <cell r="AG162"/>
          <cell r="AH162"/>
          <cell r="AI162"/>
        </row>
        <row r="163">
          <cell r="C163"/>
          <cell r="D163"/>
          <cell r="E163"/>
          <cell r="F163"/>
          <cell r="G163">
            <v>52</v>
          </cell>
          <cell r="H163"/>
          <cell r="I163"/>
          <cell r="J163">
            <v>2</v>
          </cell>
          <cell r="K163">
            <v>9</v>
          </cell>
          <cell r="L163"/>
          <cell r="M163"/>
          <cell r="N163">
            <v>41</v>
          </cell>
          <cell r="O163"/>
          <cell r="P163"/>
          <cell r="Q163"/>
          <cell r="R163"/>
          <cell r="S163"/>
          <cell r="T163"/>
          <cell r="U163"/>
          <cell r="V163"/>
          <cell r="W163"/>
          <cell r="X163"/>
          <cell r="Y163"/>
          <cell r="Z163"/>
          <cell r="AA163"/>
          <cell r="AB163"/>
          <cell r="AC163"/>
          <cell r="AG163"/>
          <cell r="AH163"/>
          <cell r="AI163"/>
        </row>
        <row r="164">
          <cell r="C164">
            <v>281</v>
          </cell>
          <cell r="D164">
            <v>10</v>
          </cell>
          <cell r="E164">
            <v>8144</v>
          </cell>
          <cell r="F164">
            <v>1514</v>
          </cell>
          <cell r="G164"/>
          <cell r="H164"/>
          <cell r="I164"/>
          <cell r="J164"/>
          <cell r="K164"/>
          <cell r="L164"/>
          <cell r="M164"/>
          <cell r="N164"/>
          <cell r="O164"/>
          <cell r="P164"/>
          <cell r="Q164"/>
          <cell r="R164"/>
          <cell r="S164"/>
          <cell r="T164"/>
          <cell r="U164"/>
          <cell r="V164"/>
          <cell r="W164"/>
          <cell r="X164"/>
          <cell r="Y164"/>
          <cell r="Z164"/>
          <cell r="AA164"/>
          <cell r="AB164"/>
          <cell r="AC164"/>
          <cell r="AG164"/>
          <cell r="AH164"/>
          <cell r="AI164"/>
        </row>
        <row r="165">
          <cell r="C165">
            <v>214</v>
          </cell>
          <cell r="D165">
            <v>133</v>
          </cell>
          <cell r="E165">
            <v>19033</v>
          </cell>
          <cell r="F165">
            <v>1936</v>
          </cell>
          <cell r="G165"/>
          <cell r="H165"/>
          <cell r="I165"/>
          <cell r="J165"/>
          <cell r="K165"/>
          <cell r="L165"/>
          <cell r="M165"/>
          <cell r="N165"/>
          <cell r="O165"/>
          <cell r="P165"/>
          <cell r="Q165"/>
          <cell r="R165"/>
          <cell r="S165"/>
          <cell r="T165"/>
          <cell r="U165"/>
          <cell r="V165"/>
          <cell r="W165"/>
          <cell r="X165"/>
          <cell r="Y165"/>
          <cell r="Z165"/>
          <cell r="AA165"/>
          <cell r="AB165"/>
          <cell r="AC165"/>
          <cell r="AG165"/>
          <cell r="AH165"/>
          <cell r="AI165"/>
        </row>
        <row r="166">
          <cell r="C166">
            <v>90</v>
          </cell>
          <cell r="D166"/>
          <cell r="E166">
            <v>1411</v>
          </cell>
          <cell r="F166">
            <v>1877</v>
          </cell>
          <cell r="G166"/>
          <cell r="H166"/>
          <cell r="I166"/>
          <cell r="J166"/>
          <cell r="K166"/>
          <cell r="L166"/>
          <cell r="M166"/>
          <cell r="N166"/>
          <cell r="O166"/>
          <cell r="P166"/>
          <cell r="Q166"/>
          <cell r="R166"/>
          <cell r="S166"/>
          <cell r="T166"/>
          <cell r="U166"/>
          <cell r="V166"/>
          <cell r="W166"/>
          <cell r="X166"/>
          <cell r="Y166"/>
          <cell r="Z166"/>
          <cell r="AA166"/>
          <cell r="AB166"/>
          <cell r="AC166"/>
          <cell r="AG166"/>
          <cell r="AH166"/>
          <cell r="AI166"/>
        </row>
        <row r="167">
          <cell r="C167">
            <v>167</v>
          </cell>
          <cell r="D167">
            <v>193</v>
          </cell>
          <cell r="E167">
            <v>2040</v>
          </cell>
          <cell r="F167">
            <v>7018</v>
          </cell>
          <cell r="G167"/>
          <cell r="H167"/>
          <cell r="I167"/>
          <cell r="J167"/>
          <cell r="K167"/>
          <cell r="L167"/>
          <cell r="M167"/>
          <cell r="N167"/>
          <cell r="O167"/>
          <cell r="P167"/>
          <cell r="Q167"/>
          <cell r="R167"/>
          <cell r="S167"/>
          <cell r="T167"/>
          <cell r="U167"/>
          <cell r="V167"/>
          <cell r="W167"/>
          <cell r="X167"/>
          <cell r="Y167"/>
          <cell r="Z167"/>
          <cell r="AA167"/>
          <cell r="AB167"/>
          <cell r="AC167"/>
          <cell r="AG167"/>
          <cell r="AH167"/>
          <cell r="AI167"/>
        </row>
        <row r="168">
          <cell r="C168">
            <v>12</v>
          </cell>
          <cell r="D168">
            <v>2332</v>
          </cell>
          <cell r="E168">
            <v>530</v>
          </cell>
          <cell r="F168">
            <v>1290</v>
          </cell>
          <cell r="G168"/>
          <cell r="H168"/>
          <cell r="I168"/>
          <cell r="J168"/>
          <cell r="K168"/>
          <cell r="L168"/>
          <cell r="M168"/>
          <cell r="N168"/>
          <cell r="O168"/>
          <cell r="P168"/>
          <cell r="Q168"/>
          <cell r="R168"/>
          <cell r="S168"/>
          <cell r="T168"/>
          <cell r="U168"/>
          <cell r="V168"/>
          <cell r="W168"/>
          <cell r="X168"/>
          <cell r="Y168"/>
          <cell r="Z168"/>
          <cell r="AA168"/>
          <cell r="AB168"/>
          <cell r="AC168"/>
          <cell r="AG168"/>
          <cell r="AH168"/>
          <cell r="AI168"/>
        </row>
        <row r="169">
          <cell r="C169"/>
          <cell r="D169"/>
          <cell r="E169">
            <v>329</v>
          </cell>
          <cell r="F169">
            <v>4200</v>
          </cell>
          <cell r="G169"/>
          <cell r="H169"/>
          <cell r="I169"/>
          <cell r="J169"/>
          <cell r="K169"/>
          <cell r="L169"/>
          <cell r="M169"/>
          <cell r="N169"/>
          <cell r="O169"/>
          <cell r="P169"/>
          <cell r="Q169"/>
          <cell r="R169"/>
          <cell r="S169"/>
          <cell r="T169"/>
          <cell r="U169"/>
          <cell r="V169"/>
          <cell r="W169"/>
          <cell r="X169"/>
          <cell r="Y169"/>
          <cell r="Z169"/>
          <cell r="AA169"/>
          <cell r="AB169"/>
          <cell r="AC169"/>
          <cell r="AG169"/>
          <cell r="AH169"/>
          <cell r="AI169"/>
        </row>
        <row r="170">
          <cell r="C170">
            <v>690</v>
          </cell>
          <cell r="D170">
            <v>10</v>
          </cell>
          <cell r="E170">
            <v>5812</v>
          </cell>
          <cell r="F170">
            <v>4610</v>
          </cell>
          <cell r="G170"/>
          <cell r="H170"/>
          <cell r="I170"/>
          <cell r="J170"/>
          <cell r="K170"/>
          <cell r="L170"/>
          <cell r="M170"/>
          <cell r="N170"/>
          <cell r="O170"/>
          <cell r="P170"/>
          <cell r="Q170"/>
          <cell r="R170"/>
          <cell r="S170"/>
          <cell r="T170"/>
          <cell r="U170"/>
          <cell r="V170"/>
          <cell r="W170"/>
          <cell r="X170"/>
          <cell r="Y170"/>
          <cell r="Z170"/>
          <cell r="AA170"/>
          <cell r="AB170"/>
          <cell r="AC170"/>
          <cell r="AG170"/>
          <cell r="AH170"/>
          <cell r="AI170"/>
        </row>
        <row r="171">
          <cell r="C171">
            <v>100</v>
          </cell>
          <cell r="D171">
            <v>332</v>
          </cell>
          <cell r="E171">
            <v>1549</v>
          </cell>
          <cell r="F171">
            <v>1437</v>
          </cell>
          <cell r="G171"/>
          <cell r="H171"/>
          <cell r="I171"/>
          <cell r="J171"/>
          <cell r="K171"/>
          <cell r="L171"/>
          <cell r="M171"/>
          <cell r="N171"/>
          <cell r="O171"/>
          <cell r="P171"/>
          <cell r="Q171"/>
          <cell r="R171"/>
          <cell r="S171"/>
          <cell r="T171"/>
          <cell r="U171"/>
          <cell r="V171"/>
          <cell r="W171"/>
          <cell r="X171"/>
          <cell r="Y171"/>
          <cell r="Z171"/>
          <cell r="AA171"/>
          <cell r="AB171"/>
          <cell r="AC171"/>
          <cell r="AG171"/>
          <cell r="AH171"/>
          <cell r="AI171"/>
        </row>
        <row r="172">
          <cell r="C172">
            <v>1162</v>
          </cell>
          <cell r="D172">
            <v>312</v>
          </cell>
          <cell r="E172">
            <v>47232</v>
          </cell>
          <cell r="F172">
            <v>52848</v>
          </cell>
          <cell r="G172"/>
          <cell r="H172"/>
          <cell r="I172"/>
          <cell r="J172"/>
          <cell r="K172"/>
          <cell r="L172"/>
          <cell r="M172"/>
          <cell r="N172"/>
          <cell r="O172"/>
          <cell r="P172"/>
          <cell r="Q172"/>
          <cell r="R172"/>
          <cell r="S172"/>
          <cell r="T172"/>
          <cell r="U172"/>
          <cell r="V172"/>
          <cell r="W172"/>
          <cell r="X172"/>
          <cell r="Y172"/>
          <cell r="Z172"/>
          <cell r="AA172"/>
          <cell r="AB172"/>
          <cell r="AC172"/>
          <cell r="AG172"/>
          <cell r="AH172"/>
          <cell r="AI172"/>
        </row>
        <row r="173">
          <cell r="C173"/>
          <cell r="D173"/>
          <cell r="E173">
            <v>156</v>
          </cell>
          <cell r="F173">
            <v>15730</v>
          </cell>
          <cell r="G173"/>
          <cell r="H173"/>
          <cell r="I173"/>
          <cell r="J173"/>
          <cell r="K173"/>
          <cell r="L173"/>
          <cell r="M173"/>
          <cell r="N173"/>
          <cell r="O173"/>
          <cell r="P173"/>
          <cell r="Q173"/>
          <cell r="R173"/>
          <cell r="S173"/>
          <cell r="T173"/>
          <cell r="U173"/>
          <cell r="V173"/>
          <cell r="W173"/>
          <cell r="X173"/>
          <cell r="Y173"/>
          <cell r="Z173"/>
          <cell r="AA173"/>
          <cell r="AB173"/>
          <cell r="AC173"/>
          <cell r="AG173"/>
          <cell r="AH173"/>
          <cell r="AI173"/>
        </row>
        <row r="174">
          <cell r="C174">
            <v>42</v>
          </cell>
          <cell r="D174">
            <v>9</v>
          </cell>
          <cell r="E174">
            <v>977</v>
          </cell>
          <cell r="F174">
            <v>899</v>
          </cell>
          <cell r="G174"/>
          <cell r="H174"/>
          <cell r="I174"/>
          <cell r="J174"/>
          <cell r="K174"/>
          <cell r="L174"/>
          <cell r="M174"/>
          <cell r="N174"/>
          <cell r="O174"/>
          <cell r="P174"/>
          <cell r="Q174"/>
          <cell r="R174"/>
          <cell r="S174"/>
          <cell r="T174"/>
          <cell r="U174"/>
          <cell r="V174"/>
          <cell r="W174"/>
          <cell r="X174"/>
          <cell r="Y174"/>
          <cell r="Z174"/>
          <cell r="AA174"/>
          <cell r="AB174"/>
          <cell r="AC174"/>
          <cell r="AG174"/>
          <cell r="AH174"/>
          <cell r="AI174"/>
        </row>
        <row r="175">
          <cell r="C175"/>
          <cell r="D175"/>
          <cell r="E175"/>
          <cell r="F175"/>
          <cell r="G175"/>
          <cell r="H175"/>
          <cell r="I175"/>
          <cell r="J175"/>
          <cell r="K175"/>
          <cell r="L175"/>
          <cell r="M175"/>
          <cell r="N175"/>
          <cell r="O175"/>
          <cell r="P175"/>
          <cell r="Q175"/>
          <cell r="R175"/>
          <cell r="S175"/>
          <cell r="T175"/>
          <cell r="U175"/>
          <cell r="V175"/>
          <cell r="W175"/>
          <cell r="X175"/>
          <cell r="Y175"/>
          <cell r="Z175"/>
          <cell r="AA175"/>
          <cell r="AB175"/>
          <cell r="AC175"/>
          <cell r="AG175"/>
          <cell r="AH175"/>
          <cell r="AI175"/>
        </row>
        <row r="176">
          <cell r="C176">
            <v>1124</v>
          </cell>
          <cell r="D176">
            <v>4555</v>
          </cell>
          <cell r="E176">
            <v>63909</v>
          </cell>
          <cell r="F176">
            <v>47474</v>
          </cell>
          <cell r="G176"/>
          <cell r="H176"/>
          <cell r="I176"/>
          <cell r="J176"/>
          <cell r="K176"/>
          <cell r="L176"/>
          <cell r="M176"/>
          <cell r="N176"/>
          <cell r="O176"/>
          <cell r="P176"/>
          <cell r="Q176"/>
          <cell r="R176"/>
          <cell r="S176"/>
          <cell r="T176"/>
          <cell r="U176"/>
          <cell r="V176"/>
          <cell r="W176"/>
          <cell r="X176"/>
          <cell r="Y176"/>
          <cell r="Z176"/>
          <cell r="AA176"/>
          <cell r="AB176"/>
          <cell r="AC176"/>
          <cell r="AG176"/>
          <cell r="AH176"/>
          <cell r="AI176"/>
        </row>
        <row r="177">
          <cell r="C177">
            <v>57</v>
          </cell>
          <cell r="D177">
            <v>722</v>
          </cell>
          <cell r="E177">
            <v>6360</v>
          </cell>
          <cell r="F177">
            <v>8238</v>
          </cell>
          <cell r="G177"/>
          <cell r="H177"/>
          <cell r="I177"/>
          <cell r="J177"/>
          <cell r="K177"/>
          <cell r="L177"/>
          <cell r="M177"/>
          <cell r="N177"/>
          <cell r="O177"/>
          <cell r="P177"/>
          <cell r="Q177"/>
          <cell r="R177"/>
          <cell r="S177"/>
          <cell r="T177"/>
          <cell r="U177"/>
          <cell r="V177"/>
          <cell r="W177"/>
          <cell r="X177"/>
          <cell r="Y177"/>
          <cell r="Z177"/>
          <cell r="AA177"/>
          <cell r="AB177"/>
          <cell r="AC177"/>
          <cell r="AG177"/>
          <cell r="AH177"/>
          <cell r="AI177"/>
        </row>
        <row r="178">
          <cell r="C178"/>
          <cell r="D178">
            <v>1562</v>
          </cell>
          <cell r="E178">
            <v>3730</v>
          </cell>
          <cell r="F178">
            <v>1954</v>
          </cell>
          <cell r="G178"/>
          <cell r="H178"/>
          <cell r="I178"/>
          <cell r="J178"/>
          <cell r="K178"/>
          <cell r="L178"/>
          <cell r="M178"/>
          <cell r="N178"/>
          <cell r="O178"/>
          <cell r="P178"/>
          <cell r="Q178"/>
          <cell r="R178"/>
          <cell r="S178"/>
          <cell r="T178"/>
          <cell r="U178"/>
          <cell r="V178"/>
          <cell r="W178"/>
          <cell r="X178"/>
          <cell r="Y178"/>
          <cell r="Z178"/>
          <cell r="AA178"/>
          <cell r="AB178"/>
          <cell r="AC178"/>
          <cell r="AG178"/>
          <cell r="AH178"/>
          <cell r="AI178"/>
        </row>
        <row r="179">
          <cell r="C179">
            <v>721</v>
          </cell>
          <cell r="D179">
            <v>643</v>
          </cell>
          <cell r="E179">
            <v>12079</v>
          </cell>
          <cell r="F179">
            <v>12474</v>
          </cell>
          <cell r="G179"/>
          <cell r="H179"/>
          <cell r="I179"/>
          <cell r="J179"/>
          <cell r="K179"/>
          <cell r="L179"/>
          <cell r="M179"/>
          <cell r="N179"/>
          <cell r="O179"/>
          <cell r="P179"/>
          <cell r="Q179"/>
          <cell r="R179"/>
          <cell r="S179"/>
          <cell r="T179"/>
          <cell r="U179"/>
          <cell r="V179"/>
          <cell r="W179"/>
          <cell r="X179"/>
          <cell r="Y179"/>
          <cell r="Z179"/>
          <cell r="AA179"/>
          <cell r="AB179"/>
          <cell r="AC179"/>
          <cell r="AG179"/>
          <cell r="AH179"/>
          <cell r="AI179"/>
        </row>
        <row r="180">
          <cell r="C180">
            <v>450</v>
          </cell>
          <cell r="D180">
            <v>4000</v>
          </cell>
          <cell r="E180">
            <v>13568</v>
          </cell>
          <cell r="F180">
            <v>18921</v>
          </cell>
          <cell r="G180"/>
          <cell r="H180"/>
          <cell r="I180"/>
          <cell r="J180"/>
          <cell r="K180"/>
          <cell r="L180"/>
          <cell r="M180"/>
          <cell r="N180"/>
          <cell r="O180"/>
          <cell r="P180"/>
          <cell r="Q180"/>
          <cell r="R180"/>
          <cell r="S180"/>
          <cell r="T180"/>
          <cell r="U180"/>
          <cell r="V180"/>
          <cell r="W180"/>
          <cell r="X180"/>
          <cell r="Y180"/>
          <cell r="Z180"/>
          <cell r="AA180"/>
          <cell r="AB180"/>
          <cell r="AC180"/>
          <cell r="AG180"/>
          <cell r="AH180"/>
          <cell r="AI180"/>
        </row>
        <row r="181">
          <cell r="C181">
            <v>33</v>
          </cell>
          <cell r="D181">
            <v>2065</v>
          </cell>
          <cell r="E181">
            <v>3134</v>
          </cell>
          <cell r="F181">
            <v>942</v>
          </cell>
          <cell r="G181"/>
          <cell r="H181"/>
          <cell r="I181"/>
          <cell r="J181"/>
          <cell r="K181"/>
          <cell r="L181"/>
          <cell r="M181"/>
          <cell r="N181"/>
          <cell r="O181"/>
          <cell r="P181"/>
          <cell r="Q181"/>
          <cell r="R181"/>
          <cell r="S181"/>
          <cell r="T181"/>
          <cell r="U181"/>
          <cell r="V181"/>
          <cell r="W181"/>
          <cell r="X181"/>
          <cell r="Y181"/>
          <cell r="Z181"/>
          <cell r="AA181"/>
          <cell r="AB181"/>
          <cell r="AC181"/>
          <cell r="AG181"/>
          <cell r="AH181"/>
          <cell r="AI181"/>
        </row>
        <row r="182">
          <cell r="C182"/>
          <cell r="D182"/>
          <cell r="E182"/>
          <cell r="F182"/>
          <cell r="G182"/>
          <cell r="H182"/>
          <cell r="I182"/>
          <cell r="J182"/>
          <cell r="K182"/>
          <cell r="L182"/>
          <cell r="M182"/>
          <cell r="N182"/>
          <cell r="O182">
            <v>20</v>
          </cell>
          <cell r="P182">
            <v>5</v>
          </cell>
          <cell r="Q182">
            <v>1</v>
          </cell>
          <cell r="R182"/>
          <cell r="S182"/>
          <cell r="T182"/>
          <cell r="U182"/>
          <cell r="V182"/>
          <cell r="W182"/>
          <cell r="X182"/>
          <cell r="Y182"/>
          <cell r="Z182"/>
          <cell r="AA182"/>
          <cell r="AB182"/>
          <cell r="AC182"/>
          <cell r="AF182">
            <v>2</v>
          </cell>
          <cell r="AG182"/>
          <cell r="AH182"/>
          <cell r="AI182"/>
        </row>
        <row r="183">
          <cell r="C183"/>
          <cell r="D183"/>
          <cell r="E183"/>
          <cell r="F183"/>
          <cell r="G183"/>
          <cell r="H183"/>
          <cell r="I183"/>
          <cell r="J183"/>
          <cell r="K183"/>
          <cell r="L183"/>
          <cell r="M183"/>
          <cell r="N183"/>
          <cell r="O183"/>
          <cell r="P183"/>
          <cell r="Q183"/>
          <cell r="R183"/>
          <cell r="S183"/>
          <cell r="T183"/>
          <cell r="U183"/>
          <cell r="V183"/>
          <cell r="W183"/>
          <cell r="X183"/>
          <cell r="Y183">
            <v>3</v>
          </cell>
          <cell r="Z183"/>
          <cell r="AA183"/>
          <cell r="AB183"/>
          <cell r="AC183"/>
          <cell r="AD183">
            <v>45</v>
          </cell>
          <cell r="AG183"/>
          <cell r="AH183"/>
          <cell r="AI183"/>
        </row>
        <row r="184">
          <cell r="C184">
            <v>66</v>
          </cell>
          <cell r="D184">
            <v>160</v>
          </cell>
          <cell r="E184">
            <v>70783</v>
          </cell>
          <cell r="F184">
            <v>20691</v>
          </cell>
          <cell r="G184"/>
          <cell r="H184"/>
          <cell r="I184"/>
          <cell r="J184"/>
          <cell r="K184"/>
          <cell r="L184"/>
          <cell r="M184"/>
          <cell r="N184"/>
          <cell r="O184"/>
          <cell r="P184"/>
          <cell r="Q184"/>
          <cell r="R184"/>
          <cell r="S184"/>
          <cell r="T184"/>
          <cell r="U184"/>
          <cell r="V184"/>
          <cell r="W184"/>
          <cell r="X184"/>
          <cell r="Y184"/>
          <cell r="Z184"/>
          <cell r="AA184"/>
          <cell r="AB184"/>
          <cell r="AC184">
            <v>30</v>
          </cell>
          <cell r="AD184">
            <v>1847</v>
          </cell>
          <cell r="AG184">
            <v>881</v>
          </cell>
          <cell r="AH184">
            <v>4653</v>
          </cell>
          <cell r="AI184"/>
        </row>
        <row r="185">
          <cell r="C185"/>
          <cell r="D185"/>
          <cell r="E185"/>
          <cell r="F185">
            <v>871</v>
          </cell>
          <cell r="G185"/>
          <cell r="H185"/>
          <cell r="I185"/>
          <cell r="J185"/>
          <cell r="K185"/>
          <cell r="L185"/>
          <cell r="M185"/>
          <cell r="N185"/>
          <cell r="O185"/>
          <cell r="P185"/>
          <cell r="Q185"/>
          <cell r="R185"/>
          <cell r="S185"/>
          <cell r="T185"/>
          <cell r="U185"/>
          <cell r="V185"/>
          <cell r="W185"/>
          <cell r="X185"/>
          <cell r="Y185"/>
          <cell r="Z185"/>
          <cell r="AA185"/>
          <cell r="AB185"/>
          <cell r="AC185">
            <v>2</v>
          </cell>
          <cell r="AD185">
            <v>640</v>
          </cell>
          <cell r="AG185">
            <v>42</v>
          </cell>
          <cell r="AH185">
            <v>529</v>
          </cell>
          <cell r="AI185"/>
        </row>
        <row r="186">
          <cell r="C186">
            <v>20</v>
          </cell>
          <cell r="D186"/>
          <cell r="E186"/>
          <cell r="F186">
            <v>26</v>
          </cell>
          <cell r="G186">
            <v>12</v>
          </cell>
          <cell r="H186">
            <v>76</v>
          </cell>
          <cell r="I186">
            <v>3</v>
          </cell>
          <cell r="J186"/>
          <cell r="K186">
            <v>3</v>
          </cell>
          <cell r="L186"/>
          <cell r="M186"/>
          <cell r="N186"/>
          <cell r="O186"/>
          <cell r="P186"/>
          <cell r="Q186"/>
          <cell r="R186"/>
          <cell r="S186"/>
          <cell r="T186"/>
          <cell r="U186"/>
          <cell r="V186"/>
          <cell r="W186"/>
          <cell r="X186"/>
          <cell r="Y186"/>
          <cell r="Z186"/>
          <cell r="AA186"/>
          <cell r="AB186"/>
          <cell r="AC186">
            <v>350</v>
          </cell>
          <cell r="AD186">
            <v>642</v>
          </cell>
          <cell r="AG186">
            <v>198</v>
          </cell>
          <cell r="AH186">
            <v>411</v>
          </cell>
          <cell r="AI186"/>
        </row>
        <row r="187">
          <cell r="C187"/>
          <cell r="D187"/>
          <cell r="E187"/>
          <cell r="F187"/>
          <cell r="G187"/>
          <cell r="H187"/>
          <cell r="I187">
            <v>4</v>
          </cell>
          <cell r="J187"/>
          <cell r="K187"/>
          <cell r="L187"/>
          <cell r="M187"/>
          <cell r="N187"/>
          <cell r="O187"/>
          <cell r="P187"/>
          <cell r="Q187"/>
          <cell r="R187"/>
          <cell r="S187"/>
          <cell r="T187"/>
          <cell r="U187"/>
          <cell r="V187"/>
          <cell r="W187"/>
          <cell r="X187"/>
          <cell r="Y187"/>
          <cell r="Z187"/>
          <cell r="AA187"/>
          <cell r="AB187"/>
          <cell r="AC187">
            <v>237</v>
          </cell>
          <cell r="AD187">
            <v>2763</v>
          </cell>
          <cell r="AG187">
            <v>711</v>
          </cell>
          <cell r="AH187">
            <v>1261</v>
          </cell>
          <cell r="AI187"/>
        </row>
        <row r="188">
          <cell r="C188"/>
          <cell r="D188"/>
          <cell r="E188"/>
          <cell r="F188"/>
          <cell r="G188">
            <v>6</v>
          </cell>
          <cell r="H188"/>
          <cell r="I188"/>
          <cell r="J188"/>
          <cell r="K188">
            <v>3</v>
          </cell>
          <cell r="L188"/>
          <cell r="M188"/>
          <cell r="N188">
            <v>41</v>
          </cell>
          <cell r="O188"/>
          <cell r="P188"/>
          <cell r="Q188"/>
          <cell r="R188"/>
          <cell r="S188"/>
          <cell r="T188"/>
          <cell r="U188"/>
          <cell r="V188"/>
          <cell r="W188"/>
          <cell r="X188"/>
          <cell r="Y188"/>
          <cell r="Z188"/>
          <cell r="AA188"/>
          <cell r="AB188"/>
          <cell r="AC188">
            <v>352</v>
          </cell>
          <cell r="AD188">
            <v>3314</v>
          </cell>
          <cell r="AG188">
            <v>933</v>
          </cell>
          <cell r="AH188">
            <v>1430</v>
          </cell>
          <cell r="AI188"/>
        </row>
        <row r="189">
          <cell r="C189"/>
          <cell r="D189"/>
          <cell r="E189">
            <v>3</v>
          </cell>
          <cell r="F189">
            <v>14</v>
          </cell>
          <cell r="G189">
            <v>13</v>
          </cell>
          <cell r="H189">
            <v>17</v>
          </cell>
          <cell r="I189">
            <v>7</v>
          </cell>
          <cell r="J189"/>
          <cell r="K189"/>
          <cell r="L189"/>
          <cell r="M189"/>
          <cell r="N189">
            <v>1</v>
          </cell>
          <cell r="O189"/>
          <cell r="P189"/>
          <cell r="Q189"/>
          <cell r="R189"/>
          <cell r="S189"/>
          <cell r="T189"/>
          <cell r="U189"/>
          <cell r="V189"/>
          <cell r="W189"/>
          <cell r="X189"/>
          <cell r="Y189"/>
          <cell r="Z189"/>
          <cell r="AA189"/>
          <cell r="AB189"/>
          <cell r="AC189">
            <v>752</v>
          </cell>
          <cell r="AD189">
            <v>1390</v>
          </cell>
          <cell r="AG189">
            <v>1291</v>
          </cell>
          <cell r="AH189">
            <v>3436</v>
          </cell>
          <cell r="AI189"/>
        </row>
        <row r="190">
          <cell r="C190"/>
          <cell r="D190"/>
          <cell r="E190"/>
          <cell r="F190"/>
          <cell r="G190">
            <v>10</v>
          </cell>
          <cell r="H190"/>
          <cell r="I190"/>
          <cell r="J190"/>
          <cell r="K190">
            <v>3</v>
          </cell>
          <cell r="L190">
            <v>14</v>
          </cell>
          <cell r="M190"/>
          <cell r="N190">
            <v>3</v>
          </cell>
          <cell r="O190"/>
          <cell r="P190"/>
          <cell r="Q190"/>
          <cell r="R190"/>
          <cell r="S190"/>
          <cell r="T190"/>
          <cell r="U190"/>
          <cell r="V190"/>
          <cell r="W190"/>
          <cell r="X190"/>
          <cell r="Y190"/>
          <cell r="Z190"/>
          <cell r="AA190"/>
          <cell r="AB190"/>
          <cell r="AC190"/>
          <cell r="AD190">
            <v>15</v>
          </cell>
          <cell r="AG190">
            <v>24</v>
          </cell>
          <cell r="AH190">
            <v>194</v>
          </cell>
          <cell r="AI190"/>
        </row>
        <row r="191">
          <cell r="C191"/>
          <cell r="D191"/>
          <cell r="E191">
            <v>8</v>
          </cell>
          <cell r="F191">
            <v>3</v>
          </cell>
          <cell r="G191"/>
          <cell r="H191">
            <v>1</v>
          </cell>
          <cell r="I191"/>
          <cell r="J191">
            <v>4</v>
          </cell>
          <cell r="K191"/>
          <cell r="L191"/>
          <cell r="M191">
            <v>10</v>
          </cell>
          <cell r="N191">
            <v>3</v>
          </cell>
          <cell r="O191"/>
          <cell r="P191"/>
          <cell r="Q191"/>
          <cell r="R191"/>
          <cell r="S191"/>
          <cell r="T191"/>
          <cell r="U191"/>
          <cell r="V191"/>
          <cell r="W191"/>
          <cell r="X191"/>
          <cell r="Y191"/>
          <cell r="Z191"/>
          <cell r="AA191">
            <v>1</v>
          </cell>
          <cell r="AB191"/>
          <cell r="AC191">
            <v>179</v>
          </cell>
          <cell r="AD191">
            <v>1727</v>
          </cell>
          <cell r="AG191">
            <v>1840</v>
          </cell>
          <cell r="AH191">
            <v>1613</v>
          </cell>
          <cell r="AI191"/>
        </row>
        <row r="192">
          <cell r="C192"/>
          <cell r="D192">
            <v>57</v>
          </cell>
          <cell r="E192">
            <v>10388</v>
          </cell>
          <cell r="F192">
            <v>20084</v>
          </cell>
          <cell r="G192">
            <v>17</v>
          </cell>
          <cell r="H192">
            <v>5</v>
          </cell>
          <cell r="I192">
            <v>1533</v>
          </cell>
          <cell r="J192">
            <v>121</v>
          </cell>
          <cell r="K192">
            <v>15</v>
          </cell>
          <cell r="L192">
            <v>20</v>
          </cell>
          <cell r="M192">
            <v>120</v>
          </cell>
          <cell r="N192">
            <v>102</v>
          </cell>
          <cell r="O192"/>
          <cell r="P192">
            <v>22</v>
          </cell>
          <cell r="Q192"/>
          <cell r="R192"/>
          <cell r="S192">
            <v>2</v>
          </cell>
          <cell r="T192"/>
          <cell r="U192"/>
          <cell r="V192"/>
          <cell r="W192"/>
          <cell r="X192"/>
          <cell r="Y192"/>
          <cell r="Z192"/>
          <cell r="AA192"/>
          <cell r="AB192"/>
          <cell r="AC192">
            <v>1242</v>
          </cell>
          <cell r="AD192">
            <v>20551</v>
          </cell>
          <cell r="AG192">
            <v>4597</v>
          </cell>
          <cell r="AH192">
            <v>9790</v>
          </cell>
          <cell r="AI192"/>
        </row>
        <row r="193">
          <cell r="C193"/>
          <cell r="D193"/>
          <cell r="E193"/>
          <cell r="F193"/>
          <cell r="G193"/>
          <cell r="H193">
            <v>17424</v>
          </cell>
          <cell r="I193"/>
          <cell r="J193"/>
          <cell r="K193"/>
          <cell r="L193"/>
          <cell r="M193"/>
          <cell r="N193"/>
          <cell r="O193"/>
          <cell r="P193"/>
          <cell r="Q193"/>
          <cell r="R193"/>
          <cell r="S193"/>
          <cell r="T193"/>
          <cell r="U193"/>
          <cell r="V193"/>
          <cell r="W193"/>
          <cell r="X193"/>
          <cell r="Y193"/>
          <cell r="Z193"/>
          <cell r="AA193"/>
          <cell r="AB193"/>
          <cell r="AC193"/>
          <cell r="AG193"/>
          <cell r="AH193"/>
          <cell r="AI193"/>
        </row>
        <row r="194">
          <cell r="C194"/>
          <cell r="D194"/>
          <cell r="E194"/>
          <cell r="F194"/>
          <cell r="G194"/>
          <cell r="H194">
            <v>15</v>
          </cell>
          <cell r="I194">
            <v>10</v>
          </cell>
          <cell r="J194"/>
          <cell r="K194"/>
          <cell r="L194"/>
          <cell r="M194"/>
          <cell r="N194"/>
          <cell r="O194"/>
          <cell r="P194"/>
          <cell r="Q194"/>
          <cell r="R194"/>
          <cell r="S194"/>
          <cell r="T194"/>
          <cell r="U194"/>
          <cell r="V194"/>
          <cell r="W194"/>
          <cell r="X194"/>
          <cell r="Y194"/>
          <cell r="Z194"/>
          <cell r="AA194"/>
          <cell r="AB194"/>
          <cell r="AC194">
            <v>19</v>
          </cell>
          <cell r="AD194">
            <v>776</v>
          </cell>
          <cell r="AG194">
            <v>100</v>
          </cell>
          <cell r="AH194">
            <v>308</v>
          </cell>
          <cell r="AI194"/>
        </row>
        <row r="195">
          <cell r="C195"/>
          <cell r="D195"/>
          <cell r="E195"/>
          <cell r="F195"/>
          <cell r="G195"/>
          <cell r="H195"/>
          <cell r="I195"/>
          <cell r="J195"/>
          <cell r="K195"/>
          <cell r="L195"/>
          <cell r="M195"/>
          <cell r="N195"/>
          <cell r="O195"/>
          <cell r="P195"/>
          <cell r="Q195"/>
          <cell r="R195"/>
          <cell r="S195"/>
          <cell r="T195"/>
          <cell r="U195"/>
          <cell r="V195"/>
          <cell r="W195"/>
          <cell r="X195"/>
          <cell r="Y195"/>
          <cell r="Z195"/>
          <cell r="AA195"/>
          <cell r="AB195"/>
          <cell r="AC195">
            <v>2670</v>
          </cell>
          <cell r="AD195">
            <v>1171</v>
          </cell>
          <cell r="AG195">
            <v>979</v>
          </cell>
          <cell r="AH195">
            <v>350</v>
          </cell>
          <cell r="AI195"/>
        </row>
        <row r="196">
          <cell r="C196"/>
          <cell r="D196"/>
          <cell r="E196"/>
          <cell r="F196">
            <v>1</v>
          </cell>
          <cell r="G196"/>
          <cell r="H196"/>
          <cell r="I196"/>
          <cell r="J196"/>
          <cell r="K196"/>
          <cell r="L196"/>
          <cell r="M196"/>
          <cell r="N196"/>
          <cell r="O196"/>
          <cell r="P196"/>
          <cell r="Q196"/>
          <cell r="R196"/>
          <cell r="S196"/>
          <cell r="T196"/>
          <cell r="U196"/>
          <cell r="V196"/>
          <cell r="W196">
            <v>7</v>
          </cell>
          <cell r="X196"/>
          <cell r="Y196"/>
          <cell r="Z196"/>
          <cell r="AA196"/>
          <cell r="AB196"/>
          <cell r="AC196">
            <v>1865</v>
          </cell>
          <cell r="AD196">
            <v>16844</v>
          </cell>
          <cell r="AG196">
            <v>4155</v>
          </cell>
          <cell r="AH196">
            <v>8324</v>
          </cell>
          <cell r="AI196"/>
        </row>
        <row r="197">
          <cell r="C197"/>
          <cell r="D197"/>
          <cell r="E197"/>
          <cell r="F197"/>
          <cell r="G197"/>
          <cell r="H197"/>
          <cell r="I197"/>
          <cell r="J197"/>
          <cell r="K197"/>
          <cell r="L197"/>
          <cell r="M197"/>
          <cell r="N197"/>
          <cell r="O197"/>
          <cell r="P197"/>
          <cell r="Q197"/>
          <cell r="R197"/>
          <cell r="S197"/>
          <cell r="T197"/>
          <cell r="U197"/>
          <cell r="V197"/>
          <cell r="W197"/>
          <cell r="X197"/>
          <cell r="Y197"/>
          <cell r="Z197"/>
          <cell r="AA197"/>
          <cell r="AB197"/>
          <cell r="AC197">
            <v>328</v>
          </cell>
          <cell r="AD197">
            <v>1576</v>
          </cell>
          <cell r="AG197">
            <v>577</v>
          </cell>
          <cell r="AH197">
            <v>1187</v>
          </cell>
          <cell r="AI197"/>
        </row>
        <row r="198">
          <cell r="C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v>1648</v>
          </cell>
          <cell r="AD198">
            <v>4831</v>
          </cell>
          <cell r="AG198">
            <v>1289</v>
          </cell>
          <cell r="AH198">
            <v>4052</v>
          </cell>
          <cell r="AI198"/>
        </row>
        <row r="199">
          <cell r="C199"/>
          <cell r="D199"/>
          <cell r="E199"/>
          <cell r="F199"/>
          <cell r="G199"/>
          <cell r="H199"/>
          <cell r="I199"/>
          <cell r="J199"/>
          <cell r="K199"/>
          <cell r="L199">
            <v>100</v>
          </cell>
          <cell r="M199"/>
          <cell r="N199"/>
          <cell r="O199"/>
          <cell r="P199"/>
          <cell r="Q199"/>
          <cell r="R199"/>
          <cell r="S199"/>
          <cell r="T199"/>
          <cell r="U199"/>
          <cell r="V199"/>
          <cell r="W199"/>
          <cell r="X199"/>
          <cell r="Y199"/>
          <cell r="Z199"/>
          <cell r="AA199"/>
          <cell r="AB199"/>
          <cell r="AC199">
            <v>679</v>
          </cell>
          <cell r="AD199">
            <v>8337</v>
          </cell>
          <cell r="AG199">
            <v>4613</v>
          </cell>
          <cell r="AH199">
            <v>3317</v>
          </cell>
          <cell r="AI199"/>
        </row>
        <row r="200">
          <cell r="C200">
            <v>3</v>
          </cell>
          <cell r="D200"/>
          <cell r="E200"/>
          <cell r="F200"/>
          <cell r="G200"/>
          <cell r="H200"/>
          <cell r="I200"/>
          <cell r="J200">
            <v>1</v>
          </cell>
          <cell r="K200"/>
          <cell r="L200"/>
          <cell r="M200"/>
          <cell r="N200"/>
          <cell r="O200"/>
          <cell r="P200"/>
          <cell r="Q200"/>
          <cell r="R200"/>
          <cell r="S200"/>
          <cell r="T200"/>
          <cell r="U200"/>
          <cell r="V200"/>
          <cell r="W200"/>
          <cell r="X200"/>
          <cell r="Y200"/>
          <cell r="Z200"/>
          <cell r="AA200"/>
          <cell r="AB200"/>
          <cell r="AC200">
            <v>1118</v>
          </cell>
          <cell r="AD200">
            <v>1314</v>
          </cell>
          <cell r="AG200">
            <v>528</v>
          </cell>
          <cell r="AH200">
            <v>2544</v>
          </cell>
          <cell r="AI200"/>
        </row>
        <row r="201">
          <cell r="C201">
            <v>25811</v>
          </cell>
          <cell r="D201">
            <v>38611</v>
          </cell>
          <cell r="E201">
            <v>19866</v>
          </cell>
          <cell r="F201"/>
          <cell r="G201">
            <v>4190</v>
          </cell>
          <cell r="H201"/>
          <cell r="I201">
            <v>4743</v>
          </cell>
          <cell r="J201">
            <v>4090</v>
          </cell>
          <cell r="K201">
            <v>1871</v>
          </cell>
          <cell r="L201">
            <v>872</v>
          </cell>
          <cell r="M201">
            <v>1402</v>
          </cell>
          <cell r="N201">
            <v>2049</v>
          </cell>
          <cell r="O201"/>
          <cell r="P201"/>
          <cell r="Q201"/>
          <cell r="R201"/>
          <cell r="S201"/>
          <cell r="T201"/>
          <cell r="U201"/>
          <cell r="V201"/>
          <cell r="W201"/>
          <cell r="X201"/>
          <cell r="Y201"/>
          <cell r="Z201"/>
          <cell r="AA201"/>
          <cell r="AB201"/>
          <cell r="AC201"/>
          <cell r="AG201"/>
          <cell r="AH201"/>
          <cell r="AI201"/>
        </row>
        <row r="202">
          <cell r="C202"/>
          <cell r="D202"/>
          <cell r="E202"/>
          <cell r="F202"/>
          <cell r="G202"/>
          <cell r="H202"/>
          <cell r="I202"/>
          <cell r="J202"/>
          <cell r="K202"/>
          <cell r="L202"/>
          <cell r="M202"/>
          <cell r="N202"/>
          <cell r="O202"/>
          <cell r="P202"/>
          <cell r="Q202"/>
          <cell r="R202"/>
          <cell r="S202">
            <v>2</v>
          </cell>
          <cell r="T202"/>
          <cell r="U202"/>
          <cell r="V202"/>
          <cell r="W202"/>
          <cell r="X202"/>
          <cell r="Y202"/>
          <cell r="Z202"/>
          <cell r="AA202"/>
          <cell r="AB202"/>
          <cell r="AC202"/>
          <cell r="AG202"/>
          <cell r="AH202">
            <v>296</v>
          </cell>
          <cell r="AI202">
            <v>580</v>
          </cell>
          <cell r="AK202">
            <v>6</v>
          </cell>
          <cell r="AM202">
            <v>1</v>
          </cell>
        </row>
        <row r="203">
          <cell r="C203"/>
          <cell r="D203"/>
          <cell r="E203"/>
          <cell r="F203"/>
          <cell r="G203"/>
          <cell r="H203"/>
          <cell r="I203"/>
          <cell r="J203"/>
          <cell r="K203"/>
          <cell r="L203"/>
          <cell r="M203"/>
          <cell r="N203"/>
          <cell r="O203">
            <v>18</v>
          </cell>
          <cell r="P203"/>
          <cell r="Q203">
            <v>7</v>
          </cell>
          <cell r="R203">
            <v>18</v>
          </cell>
          <cell r="S203"/>
          <cell r="T203"/>
          <cell r="U203"/>
          <cell r="V203"/>
          <cell r="W203"/>
          <cell r="X203"/>
          <cell r="Y203"/>
          <cell r="Z203"/>
          <cell r="AA203"/>
          <cell r="AB203"/>
          <cell r="AC203">
            <v>1</v>
          </cell>
          <cell r="AD203">
            <v>217</v>
          </cell>
          <cell r="AE203">
            <v>5</v>
          </cell>
          <cell r="AF203">
            <v>840</v>
          </cell>
          <cell r="AG203">
            <v>3</v>
          </cell>
          <cell r="AH203">
            <v>142</v>
          </cell>
          <cell r="AI203">
            <v>60</v>
          </cell>
          <cell r="AK203">
            <v>20</v>
          </cell>
          <cell r="AM203">
            <v>2</v>
          </cell>
          <cell r="AP203">
            <v>11995</v>
          </cell>
        </row>
        <row r="204">
          <cell r="C204"/>
          <cell r="D204"/>
          <cell r="E204"/>
          <cell r="F204"/>
          <cell r="G204"/>
          <cell r="H204"/>
          <cell r="I204"/>
          <cell r="J204"/>
          <cell r="K204"/>
          <cell r="L204"/>
          <cell r="M204"/>
          <cell r="N204"/>
          <cell r="O204"/>
          <cell r="P204"/>
          <cell r="Q204"/>
          <cell r="R204"/>
          <cell r="S204"/>
          <cell r="T204">
            <v>2</v>
          </cell>
          <cell r="U204"/>
          <cell r="V204"/>
          <cell r="W204">
            <v>40</v>
          </cell>
          <cell r="X204"/>
          <cell r="Y204"/>
          <cell r="Z204"/>
          <cell r="AA204"/>
          <cell r="AB204"/>
          <cell r="AC204"/>
          <cell r="AG204"/>
          <cell r="AH204"/>
          <cell r="AI204"/>
          <cell r="AL204">
            <v>13</v>
          </cell>
        </row>
        <row r="205">
          <cell r="C205"/>
          <cell r="D205"/>
          <cell r="E205"/>
          <cell r="F205"/>
          <cell r="G205"/>
          <cell r="H205"/>
          <cell r="I205"/>
          <cell r="J205"/>
          <cell r="K205"/>
          <cell r="L205"/>
          <cell r="M205"/>
          <cell r="N205"/>
          <cell r="O205"/>
          <cell r="P205"/>
          <cell r="Q205"/>
          <cell r="R205"/>
          <cell r="S205"/>
          <cell r="T205"/>
          <cell r="U205"/>
          <cell r="V205"/>
          <cell r="W205"/>
          <cell r="X205"/>
          <cell r="Y205"/>
          <cell r="Z205">
            <v>4</v>
          </cell>
          <cell r="AA205"/>
          <cell r="AB205"/>
          <cell r="AC205">
            <v>18</v>
          </cell>
          <cell r="AD205">
            <v>215</v>
          </cell>
          <cell r="AE205">
            <v>375</v>
          </cell>
          <cell r="AF205">
            <v>395</v>
          </cell>
          <cell r="AG205">
            <v>105</v>
          </cell>
          <cell r="AH205">
            <v>4395</v>
          </cell>
          <cell r="AI205">
            <v>222</v>
          </cell>
          <cell r="AJ205">
            <v>262</v>
          </cell>
          <cell r="AK205">
            <v>12</v>
          </cell>
          <cell r="AL205">
            <v>22</v>
          </cell>
          <cell r="AM205">
            <v>2</v>
          </cell>
          <cell r="AN205">
            <v>262</v>
          </cell>
        </row>
        <row r="206">
          <cell r="C206"/>
          <cell r="D206"/>
          <cell r="E206"/>
          <cell r="F206"/>
          <cell r="G206"/>
          <cell r="H206"/>
          <cell r="I206"/>
          <cell r="J206"/>
          <cell r="K206"/>
          <cell r="L206"/>
          <cell r="M206"/>
          <cell r="N206"/>
          <cell r="O206">
            <v>47</v>
          </cell>
          <cell r="P206">
            <v>1</v>
          </cell>
          <cell r="Q206"/>
          <cell r="R206">
            <v>20</v>
          </cell>
          <cell r="S206">
            <v>5</v>
          </cell>
          <cell r="T206"/>
          <cell r="U206"/>
          <cell r="V206"/>
          <cell r="W206">
            <v>8</v>
          </cell>
          <cell r="X206"/>
          <cell r="Y206"/>
          <cell r="Z206">
            <v>4</v>
          </cell>
          <cell r="AA206"/>
          <cell r="AB206"/>
          <cell r="AC206"/>
          <cell r="AD206">
            <v>86</v>
          </cell>
          <cell r="AE206">
            <v>18</v>
          </cell>
          <cell r="AF206">
            <v>77</v>
          </cell>
          <cell r="AG206"/>
          <cell r="AH206">
            <v>17</v>
          </cell>
          <cell r="AI206"/>
          <cell r="AJ206">
            <v>27</v>
          </cell>
          <cell r="AN206">
            <v>27</v>
          </cell>
        </row>
        <row r="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G207">
            <v>3</v>
          </cell>
          <cell r="AH207"/>
          <cell r="AI207"/>
        </row>
        <row r="208">
          <cell r="E208"/>
          <cell r="F208"/>
          <cell r="G208"/>
          <cell r="H208"/>
          <cell r="I208"/>
          <cell r="J208"/>
          <cell r="K208"/>
          <cell r="L208"/>
          <cell r="M208"/>
          <cell r="N208"/>
          <cell r="O208">
            <v>44</v>
          </cell>
          <cell r="P208"/>
          <cell r="Q208"/>
          <cell r="R208">
            <v>18</v>
          </cell>
          <cell r="S208"/>
          <cell r="T208">
            <v>2</v>
          </cell>
          <cell r="U208"/>
          <cell r="V208"/>
          <cell r="W208"/>
          <cell r="X208"/>
          <cell r="Y208"/>
          <cell r="Z208">
            <v>1</v>
          </cell>
          <cell r="AA208"/>
          <cell r="AB208"/>
          <cell r="AC208"/>
          <cell r="AD208">
            <v>420</v>
          </cell>
          <cell r="AG208">
            <v>12</v>
          </cell>
          <cell r="AH208"/>
          <cell r="AI208"/>
          <cell r="AO208">
            <v>16</v>
          </cell>
        </row>
        <row r="218">
          <cell r="D218"/>
          <cell r="E218"/>
          <cell r="F218"/>
          <cell r="G218"/>
          <cell r="H218"/>
          <cell r="I218"/>
          <cell r="J218"/>
          <cell r="K218"/>
          <cell r="L218"/>
          <cell r="M218"/>
          <cell r="N218"/>
          <cell r="O218">
            <v>6072</v>
          </cell>
          <cell r="P218">
            <v>554</v>
          </cell>
          <cell r="Q218">
            <v>127</v>
          </cell>
          <cell r="R218">
            <v>1439</v>
          </cell>
          <cell r="S218">
            <v>369</v>
          </cell>
          <cell r="T218">
            <v>3042</v>
          </cell>
          <cell r="U218">
            <v>4915</v>
          </cell>
          <cell r="V218">
            <v>6625</v>
          </cell>
          <cell r="W218">
            <v>4216</v>
          </cell>
          <cell r="X218">
            <v>9991</v>
          </cell>
          <cell r="Y218">
            <v>12337</v>
          </cell>
          <cell r="Z218">
            <v>4995</v>
          </cell>
          <cell r="AA218">
            <v>7764</v>
          </cell>
          <cell r="AB218">
            <v>3155</v>
          </cell>
          <cell r="AC218">
            <v>6061</v>
          </cell>
          <cell r="AD218">
            <v>4392</v>
          </cell>
          <cell r="AE218">
            <v>5317</v>
          </cell>
          <cell r="AF218">
            <v>2851</v>
          </cell>
          <cell r="AG218">
            <v>15546</v>
          </cell>
          <cell r="AH218">
            <v>4797</v>
          </cell>
          <cell r="AI218"/>
          <cell r="AJ218">
            <v>2956</v>
          </cell>
          <cell r="AK218">
            <v>3893</v>
          </cell>
          <cell r="AL218">
            <v>83</v>
          </cell>
          <cell r="AM218">
            <v>208</v>
          </cell>
          <cell r="AN218">
            <v>2956</v>
          </cell>
          <cell r="AP218"/>
          <cell r="AR218">
            <v>793</v>
          </cell>
          <cell r="AS218"/>
        </row>
        <row r="219">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P219"/>
          <cell r="AS219"/>
        </row>
        <row r="220">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P220"/>
          <cell r="AS220"/>
        </row>
        <row r="221">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cell r="AM221"/>
          <cell r="AN221"/>
          <cell r="AP221"/>
          <cell r="AS221"/>
        </row>
        <row r="222">
          <cell r="C222"/>
          <cell r="D222"/>
          <cell r="E222"/>
          <cell r="F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cell r="AF222"/>
          <cell r="AG222"/>
          <cell r="AH222"/>
          <cell r="AI222"/>
          <cell r="AJ222"/>
          <cell r="AK222"/>
          <cell r="AL222"/>
          <cell r="AM222"/>
          <cell r="AN222"/>
          <cell r="AP222"/>
          <cell r="AS222"/>
        </row>
        <row r="261">
          <cell r="C261">
            <v>92591</v>
          </cell>
          <cell r="D261">
            <v>17</v>
          </cell>
          <cell r="E261">
            <v>4</v>
          </cell>
          <cell r="F261">
            <v>1840662</v>
          </cell>
          <cell r="G261">
            <v>13800</v>
          </cell>
          <cell r="H261"/>
          <cell r="I261"/>
          <cell r="J261">
            <v>2277688</v>
          </cell>
          <cell r="K261">
            <v>12600</v>
          </cell>
          <cell r="L261"/>
          <cell r="M261">
            <v>10679</v>
          </cell>
          <cell r="N261">
            <v>4178711</v>
          </cell>
          <cell r="O261"/>
          <cell r="P261"/>
          <cell r="Q261">
            <v>539834</v>
          </cell>
          <cell r="R261">
            <v>2751086</v>
          </cell>
          <cell r="S261"/>
          <cell r="T261">
            <v>21220</v>
          </cell>
          <cell r="U261">
            <v>1058955</v>
          </cell>
          <cell r="V261">
            <v>2263672</v>
          </cell>
          <cell r="W261"/>
          <cell r="X261">
            <v>48001</v>
          </cell>
          <cell r="Y261">
            <v>1574469</v>
          </cell>
          <cell r="Z261">
            <v>3327092</v>
          </cell>
          <cell r="AA261"/>
          <cell r="AB261"/>
          <cell r="AC261">
            <v>241965</v>
          </cell>
          <cell r="AD261">
            <v>1114720</v>
          </cell>
          <cell r="AG261">
            <v>28936</v>
          </cell>
          <cell r="AH261">
            <v>2127432</v>
          </cell>
          <cell r="AJ261">
            <v>20</v>
          </cell>
          <cell r="AK261">
            <v>643984</v>
          </cell>
          <cell r="AL261">
            <v>775450</v>
          </cell>
          <cell r="AN261">
            <v>20</v>
          </cell>
          <cell r="AO261">
            <v>37150</v>
          </cell>
          <cell r="AP261">
            <v>447946</v>
          </cell>
          <cell r="AQ261">
            <v>4660</v>
          </cell>
        </row>
        <row r="277">
          <cell r="E277"/>
          <cell r="F277"/>
          <cell r="G277"/>
          <cell r="H277"/>
          <cell r="I277"/>
          <cell r="J277"/>
          <cell r="K277"/>
          <cell r="L277"/>
          <cell r="M277"/>
          <cell r="N277"/>
          <cell r="O277"/>
          <cell r="P277"/>
          <cell r="Q277"/>
          <cell r="R277"/>
          <cell r="S277"/>
          <cell r="T277"/>
          <cell r="U277"/>
          <cell r="V277"/>
          <cell r="W277"/>
          <cell r="X277"/>
          <cell r="Y277"/>
          <cell r="Z277"/>
          <cell r="AA277"/>
          <cell r="AB277"/>
          <cell r="AC277"/>
        </row>
        <row r="278">
          <cell r="C278">
            <v>162937</v>
          </cell>
          <cell r="D278">
            <v>264697</v>
          </cell>
          <cell r="E278">
            <v>381386</v>
          </cell>
          <cell r="F278">
            <v>371662</v>
          </cell>
          <cell r="G278">
            <v>332202</v>
          </cell>
          <cell r="H278">
            <v>354786</v>
          </cell>
          <cell r="I278">
            <v>417789</v>
          </cell>
          <cell r="J278">
            <v>320371</v>
          </cell>
          <cell r="K278">
            <v>203277</v>
          </cell>
          <cell r="L278">
            <v>383845</v>
          </cell>
          <cell r="M278">
            <v>874432</v>
          </cell>
          <cell r="N278">
            <v>713209</v>
          </cell>
          <cell r="O278">
            <v>592640</v>
          </cell>
          <cell r="P278">
            <v>708135</v>
          </cell>
          <cell r="Q278">
            <v>627728</v>
          </cell>
          <cell r="R278">
            <v>466411</v>
          </cell>
          <cell r="S278">
            <v>438125</v>
          </cell>
          <cell r="T278">
            <v>179031</v>
          </cell>
          <cell r="U278">
            <v>129487</v>
          </cell>
          <cell r="V278">
            <v>103786</v>
          </cell>
          <cell r="W278">
            <v>69955</v>
          </cell>
          <cell r="X278">
            <v>177857</v>
          </cell>
          <cell r="Y278">
            <v>266702</v>
          </cell>
          <cell r="Z278">
            <v>366753</v>
          </cell>
          <cell r="AA278">
            <v>228008</v>
          </cell>
          <cell r="AB278">
            <v>382390</v>
          </cell>
          <cell r="AC278">
            <v>479134</v>
          </cell>
          <cell r="AD278">
            <v>483297</v>
          </cell>
          <cell r="AE278">
            <v>415975</v>
          </cell>
          <cell r="AF278">
            <v>478307</v>
          </cell>
          <cell r="AG278">
            <v>292386</v>
          </cell>
          <cell r="AH278">
            <v>333734</v>
          </cell>
          <cell r="AI278">
            <v>399947</v>
          </cell>
          <cell r="AJ278">
            <v>314959</v>
          </cell>
          <cell r="AK278">
            <v>524186</v>
          </cell>
          <cell r="AL278">
            <v>376376</v>
          </cell>
          <cell r="AM278">
            <v>224795</v>
          </cell>
          <cell r="AN278">
            <v>323341</v>
          </cell>
          <cell r="AO278">
            <v>349040</v>
          </cell>
          <cell r="AP278">
            <v>248982</v>
          </cell>
          <cell r="AQ278">
            <v>191526</v>
          </cell>
          <cell r="AR278">
            <v>337370</v>
          </cell>
          <cell r="AS278">
            <v>653110</v>
          </cell>
        </row>
        <row r="279">
          <cell r="C279">
            <v>39149</v>
          </cell>
          <cell r="D279">
            <v>10104</v>
          </cell>
          <cell r="E279">
            <v>15055</v>
          </cell>
          <cell r="F279">
            <v>20985</v>
          </cell>
          <cell r="G279">
            <v>9306</v>
          </cell>
          <cell r="H279">
            <v>4369</v>
          </cell>
          <cell r="I279">
            <v>4285</v>
          </cell>
          <cell r="J279">
            <v>19261</v>
          </cell>
          <cell r="K279">
            <v>49110</v>
          </cell>
          <cell r="L279">
            <v>38831</v>
          </cell>
          <cell r="M279">
            <v>29829</v>
          </cell>
          <cell r="N279">
            <v>20217</v>
          </cell>
          <cell r="O279">
            <v>6593</v>
          </cell>
          <cell r="P279">
            <v>3978</v>
          </cell>
          <cell r="Q279">
            <v>725</v>
          </cell>
          <cell r="R279">
            <v>13733</v>
          </cell>
          <cell r="S279">
            <v>14566</v>
          </cell>
          <cell r="T279">
            <v>8920</v>
          </cell>
          <cell r="U279">
            <v>3480</v>
          </cell>
          <cell r="V279">
            <v>7748</v>
          </cell>
          <cell r="W279">
            <v>9120</v>
          </cell>
          <cell r="X279">
            <v>30294</v>
          </cell>
          <cell r="Y279">
            <v>28769</v>
          </cell>
          <cell r="Z279">
            <v>83981</v>
          </cell>
          <cell r="AA279">
            <v>73946</v>
          </cell>
          <cell r="AB279">
            <v>31634</v>
          </cell>
          <cell r="AC279">
            <v>20344</v>
          </cell>
          <cell r="AD279">
            <v>70529</v>
          </cell>
          <cell r="AE279">
            <v>39317</v>
          </cell>
          <cell r="AF279">
            <v>77744</v>
          </cell>
          <cell r="AG279">
            <v>24645</v>
          </cell>
          <cell r="AH279">
            <v>33222</v>
          </cell>
          <cell r="AI279">
            <v>77064</v>
          </cell>
          <cell r="AJ279">
            <v>31303</v>
          </cell>
          <cell r="AK279">
            <v>13043</v>
          </cell>
          <cell r="AL279">
            <v>30364</v>
          </cell>
          <cell r="AM279">
            <v>24997</v>
          </cell>
          <cell r="AN279">
            <v>30983</v>
          </cell>
          <cell r="AO279">
            <v>6184</v>
          </cell>
          <cell r="AP279">
            <v>31115</v>
          </cell>
          <cell r="AQ279">
            <v>15290</v>
          </cell>
          <cell r="AR279">
            <v>10092</v>
          </cell>
        </row>
        <row r="280">
          <cell r="C280">
            <v>187610</v>
          </cell>
          <cell r="D280">
            <v>371687</v>
          </cell>
          <cell r="E280">
            <v>498397</v>
          </cell>
          <cell r="F280">
            <v>136913</v>
          </cell>
          <cell r="G280">
            <v>135736</v>
          </cell>
          <cell r="H280">
            <v>244485</v>
          </cell>
          <cell r="I280">
            <v>250161</v>
          </cell>
          <cell r="J280">
            <v>31247</v>
          </cell>
          <cell r="K280">
            <v>27091</v>
          </cell>
          <cell r="L280">
            <v>334381</v>
          </cell>
          <cell r="M280">
            <v>420590</v>
          </cell>
          <cell r="N280">
            <v>122637</v>
          </cell>
          <cell r="O280">
            <v>234341</v>
          </cell>
          <cell r="P280">
            <v>645345</v>
          </cell>
          <cell r="Q280">
            <v>492643</v>
          </cell>
          <cell r="R280">
            <v>160921</v>
          </cell>
          <cell r="S280">
            <v>176942</v>
          </cell>
          <cell r="T280">
            <v>462088</v>
          </cell>
          <cell r="U280">
            <v>375868</v>
          </cell>
          <cell r="V280">
            <v>111032</v>
          </cell>
          <cell r="W280">
            <v>105656</v>
          </cell>
          <cell r="X280">
            <v>429313</v>
          </cell>
          <cell r="Y280">
            <v>510797</v>
          </cell>
          <cell r="Z280">
            <v>149747</v>
          </cell>
          <cell r="AA280">
            <v>176791</v>
          </cell>
          <cell r="AB280">
            <v>349497</v>
          </cell>
          <cell r="AC280">
            <v>294673</v>
          </cell>
          <cell r="AD280">
            <v>74198</v>
          </cell>
          <cell r="AE280">
            <v>573919</v>
          </cell>
          <cell r="AF280">
            <v>234437</v>
          </cell>
          <cell r="AG280">
            <v>328421</v>
          </cell>
          <cell r="AH280">
            <v>47790</v>
          </cell>
          <cell r="AI280">
            <v>121834</v>
          </cell>
          <cell r="AJ280">
            <v>134902</v>
          </cell>
          <cell r="AK280">
            <v>68632</v>
          </cell>
          <cell r="AL280">
            <v>33604</v>
          </cell>
          <cell r="AM280">
            <v>64131</v>
          </cell>
          <cell r="AN280">
            <v>135973</v>
          </cell>
          <cell r="AO280">
            <v>58309</v>
          </cell>
          <cell r="AP280">
            <v>39156</v>
          </cell>
          <cell r="AQ280">
            <v>34737</v>
          </cell>
          <cell r="AS280">
            <v>44541</v>
          </cell>
        </row>
        <row r="281">
          <cell r="C281">
            <v>90418</v>
          </cell>
          <cell r="D281">
            <v>90231</v>
          </cell>
          <cell r="E281">
            <v>124639</v>
          </cell>
          <cell r="F281">
            <v>138944</v>
          </cell>
          <cell r="G281">
            <v>47982</v>
          </cell>
          <cell r="H281">
            <v>24731</v>
          </cell>
          <cell r="I281">
            <v>7863</v>
          </cell>
          <cell r="J281">
            <v>7645</v>
          </cell>
          <cell r="K281">
            <v>21565</v>
          </cell>
          <cell r="L281">
            <v>30260</v>
          </cell>
          <cell r="M281">
            <v>11853</v>
          </cell>
          <cell r="N281">
            <v>48301</v>
          </cell>
          <cell r="O281">
            <v>33387</v>
          </cell>
          <cell r="P281">
            <v>33832</v>
          </cell>
          <cell r="Q281">
            <v>23560</v>
          </cell>
          <cell r="R281">
            <v>39292</v>
          </cell>
          <cell r="S281">
            <v>108022</v>
          </cell>
          <cell r="T281">
            <v>72161</v>
          </cell>
          <cell r="U281">
            <v>120044</v>
          </cell>
          <cell r="V281">
            <v>98817</v>
          </cell>
          <cell r="W281">
            <v>58990</v>
          </cell>
          <cell r="X281">
            <v>39728</v>
          </cell>
          <cell r="Y281">
            <v>43601</v>
          </cell>
          <cell r="Z281">
            <v>82881</v>
          </cell>
          <cell r="AA281">
            <v>120829</v>
          </cell>
          <cell r="AB281">
            <v>65942</v>
          </cell>
          <cell r="AC281">
            <v>66453</v>
          </cell>
          <cell r="AD281">
            <v>98322</v>
          </cell>
          <cell r="AE281">
            <v>66581</v>
          </cell>
          <cell r="AF281">
            <v>66424</v>
          </cell>
          <cell r="AG281">
            <v>81045</v>
          </cell>
          <cell r="AH281">
            <v>136642</v>
          </cell>
          <cell r="AI281">
            <v>159606</v>
          </cell>
          <cell r="AJ281">
            <v>55537</v>
          </cell>
          <cell r="AK281">
            <v>111019</v>
          </cell>
          <cell r="AL281">
            <v>69754</v>
          </cell>
          <cell r="AM281">
            <v>16537</v>
          </cell>
          <cell r="AN281">
            <v>56459</v>
          </cell>
          <cell r="AO281">
            <v>111989</v>
          </cell>
          <cell r="AP281">
            <v>84570</v>
          </cell>
          <cell r="AQ281">
            <v>22123</v>
          </cell>
          <cell r="AR281">
            <v>20669</v>
          </cell>
        </row>
        <row r="282">
          <cell r="C282">
            <v>117088</v>
          </cell>
          <cell r="D282">
            <v>308969</v>
          </cell>
          <cell r="E282">
            <v>295051</v>
          </cell>
          <cell r="F282">
            <v>116251</v>
          </cell>
          <cell r="G282">
            <v>5175</v>
          </cell>
          <cell r="H282">
            <v>1742</v>
          </cell>
          <cell r="I282">
            <v>4905</v>
          </cell>
          <cell r="J282">
            <v>14888</v>
          </cell>
          <cell r="K282">
            <v>18515</v>
          </cell>
          <cell r="L282">
            <v>26435</v>
          </cell>
          <cell r="M282">
            <v>10701</v>
          </cell>
          <cell r="N282">
            <v>18162</v>
          </cell>
          <cell r="O282">
            <v>39621</v>
          </cell>
          <cell r="P282">
            <v>29921</v>
          </cell>
          <cell r="Q282">
            <v>5046</v>
          </cell>
          <cell r="R282">
            <v>29768</v>
          </cell>
          <cell r="S282">
            <v>52991</v>
          </cell>
          <cell r="T282">
            <v>93825</v>
          </cell>
          <cell r="U282">
            <v>122041</v>
          </cell>
          <cell r="V282">
            <v>28597</v>
          </cell>
          <cell r="W282">
            <v>50249</v>
          </cell>
          <cell r="X282">
            <v>92561</v>
          </cell>
          <cell r="Y282">
            <v>93034</v>
          </cell>
          <cell r="Z282">
            <v>88264</v>
          </cell>
          <cell r="AA282">
            <v>66044</v>
          </cell>
          <cell r="AB282">
            <v>85933</v>
          </cell>
          <cell r="AC282">
            <v>124849</v>
          </cell>
          <cell r="AD282">
            <v>111970</v>
          </cell>
          <cell r="AE282">
            <v>127000</v>
          </cell>
          <cell r="AF282">
            <v>179986</v>
          </cell>
          <cell r="AG282">
            <v>119419</v>
          </cell>
          <cell r="AH282">
            <v>120225</v>
          </cell>
          <cell r="AI282">
            <v>188237</v>
          </cell>
          <cell r="AJ282">
            <v>126083</v>
          </cell>
          <cell r="AK282">
            <v>243214</v>
          </cell>
          <cell r="AL282">
            <v>41686</v>
          </cell>
          <cell r="AM282">
            <v>61454</v>
          </cell>
          <cell r="AN282">
            <v>95266</v>
          </cell>
          <cell r="AO282">
            <v>105953</v>
          </cell>
          <cell r="AP282">
            <v>114576</v>
          </cell>
          <cell r="AQ282">
            <v>18834</v>
          </cell>
          <cell r="AS282">
            <v>53106</v>
          </cell>
        </row>
        <row r="283">
          <cell r="C283">
            <v>67436</v>
          </cell>
          <cell r="D283">
            <v>63842</v>
          </cell>
          <cell r="E283">
            <v>112100</v>
          </cell>
          <cell r="F283">
            <v>239600</v>
          </cell>
          <cell r="G283">
            <v>40352</v>
          </cell>
          <cell r="H283">
            <v>20597</v>
          </cell>
          <cell r="I283">
            <v>4309</v>
          </cell>
          <cell r="J283">
            <v>30801</v>
          </cell>
          <cell r="K283">
            <v>11315</v>
          </cell>
          <cell r="L283">
            <v>2865</v>
          </cell>
          <cell r="M283">
            <v>19206</v>
          </cell>
          <cell r="N283">
            <v>82349</v>
          </cell>
          <cell r="O283">
            <v>57559</v>
          </cell>
          <cell r="P283">
            <v>15488</v>
          </cell>
          <cell r="Q283">
            <v>51793</v>
          </cell>
          <cell r="R283">
            <v>154648</v>
          </cell>
          <cell r="S283">
            <v>179473</v>
          </cell>
          <cell r="T283">
            <v>37631</v>
          </cell>
          <cell r="U283">
            <v>131591</v>
          </cell>
          <cell r="V283">
            <v>331891</v>
          </cell>
          <cell r="W283">
            <v>140231</v>
          </cell>
          <cell r="X283">
            <v>67489</v>
          </cell>
          <cell r="Y283">
            <v>107135</v>
          </cell>
          <cell r="Z283">
            <v>212120</v>
          </cell>
          <cell r="AA283">
            <v>116991</v>
          </cell>
          <cell r="AB283">
            <v>43369</v>
          </cell>
          <cell r="AC283">
            <v>66440</v>
          </cell>
          <cell r="AD283">
            <v>157212</v>
          </cell>
          <cell r="AE283">
            <v>83925</v>
          </cell>
          <cell r="AF283">
            <v>56290</v>
          </cell>
          <cell r="AG283">
            <v>37505</v>
          </cell>
          <cell r="AH283">
            <v>170225</v>
          </cell>
          <cell r="AI283">
            <v>192593</v>
          </cell>
          <cell r="AJ283">
            <v>30521</v>
          </cell>
          <cell r="AK283">
            <v>63664</v>
          </cell>
          <cell r="AL283">
            <v>54423</v>
          </cell>
          <cell r="AM283">
            <v>25607</v>
          </cell>
          <cell r="AN283">
            <v>25397</v>
          </cell>
          <cell r="AO283">
            <v>35963</v>
          </cell>
          <cell r="AP283">
            <v>77725</v>
          </cell>
          <cell r="AQ283">
            <v>20044</v>
          </cell>
          <cell r="AR283">
            <v>4153</v>
          </cell>
        </row>
        <row r="284">
          <cell r="C284">
            <v>47</v>
          </cell>
          <cell r="E284">
            <v>560</v>
          </cell>
          <cell r="F284"/>
          <cell r="G284">
            <v>180</v>
          </cell>
          <cell r="H284"/>
          <cell r="I284">
            <v>380</v>
          </cell>
          <cell r="J284">
            <v>920</v>
          </cell>
          <cell r="K284">
            <v>120</v>
          </cell>
          <cell r="L284">
            <v>500</v>
          </cell>
          <cell r="M284">
            <v>97495</v>
          </cell>
          <cell r="N284">
            <v>244860</v>
          </cell>
          <cell r="O284">
            <v>55476</v>
          </cell>
          <cell r="P284">
            <v>23060</v>
          </cell>
          <cell r="Q284"/>
          <cell r="R284">
            <v>880</v>
          </cell>
          <cell r="S284">
            <v>5500</v>
          </cell>
          <cell r="T284"/>
          <cell r="U284"/>
          <cell r="V284"/>
          <cell r="W284"/>
          <cell r="X284"/>
          <cell r="Y284"/>
          <cell r="Z284"/>
          <cell r="AA284">
            <v>341</v>
          </cell>
          <cell r="AB284"/>
          <cell r="AC284">
            <v>1140</v>
          </cell>
          <cell r="AD284">
            <v>1313</v>
          </cell>
          <cell r="AE284">
            <v>800</v>
          </cell>
          <cell r="AF284">
            <v>9640</v>
          </cell>
          <cell r="AG284">
            <v>31</v>
          </cell>
          <cell r="AK284">
            <v>200</v>
          </cell>
          <cell r="AL284">
            <v>132</v>
          </cell>
          <cell r="AO284">
            <v>1986</v>
          </cell>
          <cell r="AP284">
            <v>1740</v>
          </cell>
        </row>
        <row r="285">
          <cell r="C285">
            <v>11205</v>
          </cell>
          <cell r="D285">
            <v>26474</v>
          </cell>
          <cell r="E285">
            <v>3891</v>
          </cell>
          <cell r="F285">
            <v>10326</v>
          </cell>
          <cell r="G285">
            <v>3710</v>
          </cell>
          <cell r="H285">
            <v>3625</v>
          </cell>
          <cell r="I285">
            <v>2720</v>
          </cell>
          <cell r="J285">
            <v>2745</v>
          </cell>
          <cell r="K285">
            <v>2865</v>
          </cell>
          <cell r="L285">
            <v>3860</v>
          </cell>
          <cell r="M285">
            <v>754</v>
          </cell>
          <cell r="N285">
            <v>1200</v>
          </cell>
          <cell r="O285">
            <v>17546</v>
          </cell>
          <cell r="P285">
            <v>660</v>
          </cell>
          <cell r="Q285">
            <v>145</v>
          </cell>
          <cell r="R285">
            <v>194</v>
          </cell>
          <cell r="S285">
            <v>664</v>
          </cell>
          <cell r="T285">
            <v>180</v>
          </cell>
          <cell r="U285">
            <v>80</v>
          </cell>
          <cell r="V285"/>
          <cell r="W285">
            <v>4668</v>
          </cell>
          <cell r="X285">
            <v>6786</v>
          </cell>
          <cell r="Y285">
            <v>148</v>
          </cell>
          <cell r="Z285">
            <v>1205</v>
          </cell>
          <cell r="AA285">
            <v>2675</v>
          </cell>
          <cell r="AB285">
            <v>1000</v>
          </cell>
          <cell r="AC285">
            <v>755</v>
          </cell>
          <cell r="AD285">
            <v>424</v>
          </cell>
          <cell r="AE285">
            <v>296</v>
          </cell>
          <cell r="AF285">
            <v>4310</v>
          </cell>
          <cell r="AG285">
            <v>350</v>
          </cell>
          <cell r="AH285">
            <v>661</v>
          </cell>
          <cell r="AI285">
            <v>170</v>
          </cell>
          <cell r="AJ285">
            <v>440</v>
          </cell>
          <cell r="AK285">
            <v>82</v>
          </cell>
          <cell r="AL285">
            <v>50</v>
          </cell>
          <cell r="AN285">
            <v>440</v>
          </cell>
          <cell r="AO285">
            <v>787</v>
          </cell>
          <cell r="AQ285">
            <v>73</v>
          </cell>
        </row>
        <row r="348">
          <cell r="S348"/>
          <cell r="T348"/>
          <cell r="U348"/>
          <cell r="V348"/>
          <cell r="W348"/>
          <cell r="X348"/>
          <cell r="Y348"/>
          <cell r="Z348"/>
          <cell r="AA348"/>
          <cell r="AB348"/>
          <cell r="AC348"/>
        </row>
        <row r="349">
          <cell r="C349">
            <v>1</v>
          </cell>
          <cell r="D349"/>
          <cell r="E349">
            <v>881</v>
          </cell>
          <cell r="F349"/>
          <cell r="G349"/>
          <cell r="H349">
            <v>675</v>
          </cell>
          <cell r="I349">
            <v>1621</v>
          </cell>
          <cell r="J349">
            <v>1779</v>
          </cell>
          <cell r="K349"/>
          <cell r="L349"/>
          <cell r="M349">
            <v>539</v>
          </cell>
          <cell r="N349">
            <v>1052</v>
          </cell>
          <cell r="O349"/>
          <cell r="P349"/>
          <cell r="Q349">
            <v>400</v>
          </cell>
          <cell r="R349">
            <v>20</v>
          </cell>
          <cell r="S349"/>
          <cell r="T349"/>
          <cell r="U349">
            <v>304</v>
          </cell>
          <cell r="V349">
            <v>78</v>
          </cell>
          <cell r="W349">
            <v>7450</v>
          </cell>
          <cell r="X349"/>
          <cell r="Y349">
            <v>7538</v>
          </cell>
          <cell r="Z349">
            <v>307</v>
          </cell>
          <cell r="AA349"/>
          <cell r="AB349"/>
          <cell r="AC349">
            <v>52</v>
          </cell>
          <cell r="AG349">
            <v>5</v>
          </cell>
          <cell r="AH349">
            <v>315</v>
          </cell>
          <cell r="AL349">
            <v>6350</v>
          </cell>
          <cell r="AO349">
            <v>151</v>
          </cell>
          <cell r="AP349">
            <v>222</v>
          </cell>
        </row>
        <row r="350">
          <cell r="D350"/>
          <cell r="E350"/>
          <cell r="F350">
            <v>1449</v>
          </cell>
          <cell r="G350">
            <v>1</v>
          </cell>
          <cell r="H350"/>
          <cell r="I350"/>
          <cell r="J350"/>
          <cell r="K350"/>
          <cell r="L350"/>
          <cell r="M350">
            <v>513</v>
          </cell>
          <cell r="N350">
            <v>316</v>
          </cell>
          <cell r="O350"/>
          <cell r="P350"/>
          <cell r="Q350"/>
          <cell r="R350"/>
          <cell r="S350"/>
          <cell r="T350"/>
          <cell r="U350"/>
          <cell r="V350"/>
          <cell r="W350"/>
          <cell r="X350"/>
          <cell r="Y350"/>
          <cell r="Z350"/>
          <cell r="AA350"/>
          <cell r="AB350"/>
          <cell r="AC350"/>
          <cell r="AD350">
            <v>1970</v>
          </cell>
        </row>
        <row r="376">
          <cell r="C376"/>
          <cell r="D376"/>
          <cell r="E376"/>
          <cell r="F376"/>
          <cell r="G376"/>
          <cell r="H376"/>
          <cell r="I376"/>
          <cell r="J376"/>
          <cell r="K376"/>
          <cell r="L376"/>
          <cell r="M376"/>
          <cell r="N376"/>
          <cell r="O376"/>
          <cell r="P376"/>
          <cell r="Q376"/>
          <cell r="R376"/>
          <cell r="S376"/>
          <cell r="T376"/>
          <cell r="U376"/>
          <cell r="V376"/>
          <cell r="W376">
            <v>7725</v>
          </cell>
          <cell r="X376">
            <v>8113</v>
          </cell>
          <cell r="Y376">
            <v>12656</v>
          </cell>
          <cell r="Z376">
            <v>16230</v>
          </cell>
          <cell r="AA376">
            <v>84396</v>
          </cell>
          <cell r="AB376">
            <v>12940</v>
          </cell>
          <cell r="AC376">
            <v>56656</v>
          </cell>
          <cell r="AD376">
            <v>39419</v>
          </cell>
          <cell r="AE376">
            <v>38824</v>
          </cell>
          <cell r="AF376">
            <v>42790</v>
          </cell>
          <cell r="AG376">
            <v>39886</v>
          </cell>
          <cell r="AH376">
            <v>85954</v>
          </cell>
          <cell r="AI376">
            <v>24169</v>
          </cell>
          <cell r="AJ376">
            <v>26137</v>
          </cell>
          <cell r="AK376">
            <v>51729</v>
          </cell>
          <cell r="AL376">
            <v>194201</v>
          </cell>
          <cell r="AM376">
            <v>14711</v>
          </cell>
          <cell r="AN376">
            <v>29357</v>
          </cell>
          <cell r="AO376">
            <v>3549</v>
          </cell>
          <cell r="AP376">
            <v>18514</v>
          </cell>
          <cell r="AQ376">
            <v>23393</v>
          </cell>
          <cell r="AR376">
            <v>7433</v>
          </cell>
          <cell r="AS376">
            <v>6288</v>
          </cell>
        </row>
        <row r="377">
          <cell r="C377"/>
          <cell r="D377"/>
          <cell r="E377"/>
          <cell r="F377"/>
          <cell r="G377"/>
          <cell r="H377"/>
          <cell r="I377"/>
          <cell r="J377"/>
          <cell r="K377"/>
          <cell r="L377"/>
          <cell r="M377"/>
          <cell r="N377"/>
          <cell r="O377"/>
          <cell r="P377"/>
          <cell r="Q377"/>
          <cell r="R377"/>
          <cell r="S377"/>
          <cell r="T377"/>
          <cell r="U377"/>
          <cell r="V377"/>
          <cell r="W377"/>
          <cell r="X377">
            <v>64</v>
          </cell>
          <cell r="Y377">
            <v>102</v>
          </cell>
          <cell r="Z377">
            <v>31</v>
          </cell>
          <cell r="AA377">
            <v>653</v>
          </cell>
          <cell r="AB377">
            <v>510</v>
          </cell>
          <cell r="AC377">
            <v>1192</v>
          </cell>
          <cell r="AD377">
            <v>15439</v>
          </cell>
          <cell r="AE377">
            <v>1499</v>
          </cell>
          <cell r="AG377">
            <v>346</v>
          </cell>
          <cell r="AH377">
            <v>1003</v>
          </cell>
          <cell r="AI377">
            <v>114</v>
          </cell>
          <cell r="AJ377">
            <v>1823</v>
          </cell>
          <cell r="AK377">
            <v>1685</v>
          </cell>
          <cell r="AL377">
            <v>5599</v>
          </cell>
          <cell r="AM377">
            <v>68</v>
          </cell>
          <cell r="AN377">
            <v>1823</v>
          </cell>
          <cell r="AO377">
            <v>4184</v>
          </cell>
          <cell r="AP377">
            <v>1536</v>
          </cell>
          <cell r="AR377">
            <v>282</v>
          </cell>
          <cell r="AS377">
            <v>15</v>
          </cell>
        </row>
        <row r="389">
          <cell r="C389">
            <v>19762</v>
          </cell>
          <cell r="D389">
            <v>27410</v>
          </cell>
          <cell r="E389">
            <v>32916</v>
          </cell>
          <cell r="F389">
            <v>39275</v>
          </cell>
          <cell r="G389">
            <v>45760</v>
          </cell>
          <cell r="H389">
            <v>37775</v>
          </cell>
          <cell r="I389">
            <v>23191</v>
          </cell>
          <cell r="J389">
            <v>230576</v>
          </cell>
          <cell r="K389">
            <v>13260</v>
          </cell>
          <cell r="L389">
            <v>26255</v>
          </cell>
          <cell r="M389">
            <v>41357</v>
          </cell>
          <cell r="N389">
            <v>9669</v>
          </cell>
          <cell r="O389">
            <v>4159</v>
          </cell>
          <cell r="P389">
            <v>5214</v>
          </cell>
          <cell r="Q389">
            <v>13169</v>
          </cell>
          <cell r="R389">
            <v>7514</v>
          </cell>
          <cell r="S389">
            <v>9182</v>
          </cell>
          <cell r="T389">
            <v>8312</v>
          </cell>
          <cell r="U389">
            <v>12117</v>
          </cell>
          <cell r="V389">
            <v>11051</v>
          </cell>
          <cell r="W389">
            <v>1875</v>
          </cell>
          <cell r="X389">
            <v>1000</v>
          </cell>
          <cell r="Y389">
            <v>20</v>
          </cell>
          <cell r="Z389"/>
          <cell r="AA389"/>
          <cell r="AB389"/>
          <cell r="AC389"/>
        </row>
        <row r="390">
          <cell r="C390">
            <v>167</v>
          </cell>
          <cell r="D390"/>
          <cell r="E390">
            <v>500</v>
          </cell>
          <cell r="F390">
            <v>3110</v>
          </cell>
          <cell r="G390">
            <v>200</v>
          </cell>
          <cell r="H390">
            <v>58</v>
          </cell>
          <cell r="I390">
            <v>830</v>
          </cell>
          <cell r="J390">
            <v>125</v>
          </cell>
          <cell r="K390">
            <v>21</v>
          </cell>
          <cell r="L390">
            <v>120</v>
          </cell>
          <cell r="M390"/>
          <cell r="N390"/>
          <cell r="O390"/>
          <cell r="P390"/>
          <cell r="Q390">
            <v>3013</v>
          </cell>
          <cell r="R390">
            <v>972</v>
          </cell>
          <cell r="S390">
            <v>792</v>
          </cell>
          <cell r="T390">
            <v>3306</v>
          </cell>
          <cell r="U390">
            <v>1225</v>
          </cell>
          <cell r="V390"/>
          <cell r="W390"/>
          <cell r="X390"/>
          <cell r="Y390">
            <v>2</v>
          </cell>
          <cell r="Z390"/>
          <cell r="AA390"/>
          <cell r="AB390"/>
          <cell r="AC390"/>
        </row>
      </sheetData>
      <sheetData sheetId="11">
        <row r="972">
          <cell r="E972">
            <v>502.596</v>
          </cell>
          <cell r="F972">
            <v>35.767000000000003</v>
          </cell>
          <cell r="G972">
            <v>41.738999999999997</v>
          </cell>
          <cell r="H972">
            <v>168.68299999999999</v>
          </cell>
          <cell r="I972">
            <v>211.09399999999999</v>
          </cell>
          <cell r="J972">
            <v>347.84800000000001</v>
          </cell>
          <cell r="K972">
            <v>649.44299999999998</v>
          </cell>
          <cell r="L972">
            <v>1043.8109999999999</v>
          </cell>
          <cell r="M972">
            <v>741.43100000000004</v>
          </cell>
          <cell r="N972">
            <v>682.30700000000002</v>
          </cell>
          <cell r="O972">
            <v>477.16699999999997</v>
          </cell>
          <cell r="P972">
            <v>1761.78</v>
          </cell>
          <cell r="Q972">
            <v>665.07799999999997</v>
          </cell>
          <cell r="R972">
            <v>484.57299999999998</v>
          </cell>
          <cell r="S972">
            <v>313.93799999999999</v>
          </cell>
          <cell r="T972">
            <v>538.89800000000002</v>
          </cell>
          <cell r="U972">
            <v>1619.644</v>
          </cell>
          <cell r="V972">
            <v>436.82400000000001</v>
          </cell>
          <cell r="W972">
            <v>486.68700000000001</v>
          </cell>
          <cell r="X972">
            <v>518.06700000000001</v>
          </cell>
          <cell r="Y972">
            <v>562.96400000000006</v>
          </cell>
          <cell r="Z972">
            <v>502.65499999999997</v>
          </cell>
          <cell r="AA972">
            <v>368.79599999999999</v>
          </cell>
          <cell r="AB972">
            <v>514.6</v>
          </cell>
          <cell r="AC972">
            <v>571.02</v>
          </cell>
          <cell r="AD972">
            <v>498.53899999999999</v>
          </cell>
          <cell r="AE972">
            <v>440.964</v>
          </cell>
          <cell r="AF972">
            <v>408.33100000000002</v>
          </cell>
          <cell r="AG972">
            <v>384.42399999999998</v>
          </cell>
          <cell r="AH972">
            <v>247.75399999999999</v>
          </cell>
          <cell r="AI972">
            <v>22.863</v>
          </cell>
          <cell r="AJ972">
            <v>242.90199999999999</v>
          </cell>
          <cell r="AK972">
            <v>80.686999999999998</v>
          </cell>
          <cell r="AL972">
            <v>35.256</v>
          </cell>
          <cell r="AM972">
            <v>54.173000000000002</v>
          </cell>
          <cell r="AN972">
            <v>140.399</v>
          </cell>
          <cell r="AO972">
            <v>31.736999999999998</v>
          </cell>
          <cell r="AP972">
            <v>56.040999999999997</v>
          </cell>
          <cell r="AQ972">
            <v>64.588999999999999</v>
          </cell>
          <cell r="AR972">
            <v>221.28700000000001</v>
          </cell>
          <cell r="AS972">
            <v>216.29900000000001</v>
          </cell>
          <cell r="AT972">
            <v>125.303</v>
          </cell>
          <cell r="AU972">
            <v>188.24100000000001</v>
          </cell>
          <cell r="AV972">
            <v>70.11</v>
          </cell>
          <cell r="AW972">
            <v>254.21199999999999</v>
          </cell>
          <cell r="AX972">
            <v>231.46799999999999</v>
          </cell>
          <cell r="AY972">
            <v>50.228000000000002</v>
          </cell>
          <cell r="AZ972">
            <v>119.65400000000001</v>
          </cell>
          <cell r="BA972">
            <v>432.56900000000002</v>
          </cell>
          <cell r="BB972">
            <v>64.622</v>
          </cell>
          <cell r="BC972">
            <v>135.87799999999999</v>
          </cell>
          <cell r="BD972">
            <v>267.88900000000001</v>
          </cell>
          <cell r="BE972">
            <v>198.95099999999999</v>
          </cell>
        </row>
        <row r="985">
          <cell r="E985">
            <v>1029.8529999999998</v>
          </cell>
          <cell r="F985">
            <v>479.08499999999998</v>
          </cell>
          <cell r="G985">
            <v>373.096</v>
          </cell>
          <cell r="H985">
            <v>513.221</v>
          </cell>
          <cell r="I985">
            <v>891.16899999999998</v>
          </cell>
          <cell r="J985">
            <v>212.10399999999998</v>
          </cell>
          <cell r="K985">
            <v>655.54600000000005</v>
          </cell>
          <cell r="L985">
            <v>906.39767699999993</v>
          </cell>
          <cell r="M985">
            <v>487.85900000000004</v>
          </cell>
          <cell r="N985">
            <v>188.465</v>
          </cell>
          <cell r="O985">
            <v>510.70000000000005</v>
          </cell>
          <cell r="P985">
            <v>522.87</v>
          </cell>
          <cell r="Q985">
            <v>366.66800000000001</v>
          </cell>
          <cell r="R985">
            <v>265.99599999999998</v>
          </cell>
          <cell r="S985">
            <v>497.685</v>
          </cell>
          <cell r="T985">
            <v>1060.1100000000001</v>
          </cell>
          <cell r="U985">
            <v>1037.5650000000001</v>
          </cell>
          <cell r="V985">
            <v>364.70299999999997</v>
          </cell>
          <cell r="W985">
            <v>502.89499999999998</v>
          </cell>
          <cell r="X985">
            <v>423.54500000000002</v>
          </cell>
          <cell r="Y985">
            <v>416.77099999999996</v>
          </cell>
          <cell r="Z985">
            <v>307.45800000000003</v>
          </cell>
          <cell r="AA985">
            <v>561.12300000000005</v>
          </cell>
          <cell r="AB985">
            <v>246.964</v>
          </cell>
          <cell r="AC985">
            <v>320.27100000000002</v>
          </cell>
          <cell r="AD985">
            <v>299.94100000000003</v>
          </cell>
          <cell r="AE985">
            <v>1222.1289999999999</v>
          </cell>
          <cell r="AF985">
            <v>488.73300000000006</v>
          </cell>
          <cell r="AG985">
            <v>790.70100000000002</v>
          </cell>
          <cell r="AH985">
            <v>397.17700000000002</v>
          </cell>
          <cell r="AI985">
            <v>850.51900000000001</v>
          </cell>
          <cell r="AJ985">
            <v>788.59900000000005</v>
          </cell>
          <cell r="AK985">
            <v>761.77599999999995</v>
          </cell>
          <cell r="AL985">
            <v>665.01699999999994</v>
          </cell>
          <cell r="AM985">
            <v>702.99900000000002</v>
          </cell>
          <cell r="AN985">
            <v>368.02300000000002</v>
          </cell>
          <cell r="AO985">
            <v>386.11</v>
          </cell>
          <cell r="AP985">
            <v>177.15499999999997</v>
          </cell>
          <cell r="AQ985">
            <v>234.12199999999999</v>
          </cell>
          <cell r="AR985">
            <v>561.10500000000002</v>
          </cell>
          <cell r="AS985">
            <v>350.41</v>
          </cell>
          <cell r="AT985">
            <v>315.815</v>
          </cell>
          <cell r="AU985">
            <v>598.79500000000007</v>
          </cell>
          <cell r="AV985">
            <v>429.60699999999997</v>
          </cell>
          <cell r="AW985">
            <v>1334.1929999999998</v>
          </cell>
          <cell r="AX985">
            <v>249.43700000000001</v>
          </cell>
          <cell r="AY985">
            <v>531.42000000000007</v>
          </cell>
          <cell r="AZ985">
            <v>321.06799999999998</v>
          </cell>
          <cell r="BA985">
            <v>593.64199999999994</v>
          </cell>
          <cell r="BB985">
            <v>495.60399999999998</v>
          </cell>
          <cell r="BC985">
            <v>1191.81</v>
          </cell>
          <cell r="BD985">
            <v>759.77</v>
          </cell>
          <cell r="BE985">
            <v>661.55700000000002</v>
          </cell>
        </row>
        <row r="986">
          <cell r="E986">
            <v>12535</v>
          </cell>
          <cell r="F986">
            <v>0</v>
          </cell>
          <cell r="G986">
            <v>0</v>
          </cell>
          <cell r="H986">
            <v>0</v>
          </cell>
          <cell r="I986">
            <v>13878</v>
          </cell>
          <cell r="J986">
            <v>0</v>
          </cell>
          <cell r="K986">
            <v>149</v>
          </cell>
          <cell r="L986">
            <v>0</v>
          </cell>
          <cell r="M986">
            <v>13282</v>
          </cell>
          <cell r="N986">
            <v>0</v>
          </cell>
          <cell r="O986">
            <v>0</v>
          </cell>
          <cell r="P986">
            <v>0</v>
          </cell>
          <cell r="Q986">
            <v>21280</v>
          </cell>
          <cell r="R986">
            <v>0</v>
          </cell>
          <cell r="S986">
            <v>0</v>
          </cell>
          <cell r="T986">
            <v>0</v>
          </cell>
          <cell r="U986">
            <v>11330</v>
          </cell>
          <cell r="V986">
            <v>0</v>
          </cell>
          <cell r="W986">
            <v>0</v>
          </cell>
          <cell r="X986">
            <v>0</v>
          </cell>
          <cell r="Y986">
            <v>13100</v>
          </cell>
          <cell r="Z986">
            <v>0</v>
          </cell>
          <cell r="AA986">
            <v>0</v>
          </cell>
          <cell r="AB986">
            <v>0</v>
          </cell>
          <cell r="AC986">
            <v>10614</v>
          </cell>
          <cell r="AD986">
            <v>0</v>
          </cell>
          <cell r="AE986">
            <v>0</v>
          </cell>
          <cell r="AG986">
            <v>0</v>
          </cell>
          <cell r="AH986">
            <v>0</v>
          </cell>
          <cell r="AI986">
            <v>0</v>
          </cell>
          <cell r="AJ986">
            <v>0</v>
          </cell>
          <cell r="AL986">
            <v>0</v>
          </cell>
          <cell r="AM986">
            <v>0</v>
          </cell>
          <cell r="AN986">
            <v>1</v>
          </cell>
          <cell r="AO986">
            <v>501650</v>
          </cell>
          <cell r="AP986">
            <v>0</v>
          </cell>
          <cell r="AQ986">
            <v>0</v>
          </cell>
          <cell r="AR986">
            <v>0</v>
          </cell>
          <cell r="AS986">
            <v>807400</v>
          </cell>
          <cell r="AT986">
            <v>0</v>
          </cell>
          <cell r="AU986">
            <v>39044</v>
          </cell>
          <cell r="AV986">
            <v>0</v>
          </cell>
          <cell r="AW986">
            <v>3229606</v>
          </cell>
          <cell r="AX986">
            <v>0</v>
          </cell>
          <cell r="AY986">
            <v>207000</v>
          </cell>
          <cell r="AZ986">
            <v>194820</v>
          </cell>
          <cell r="BA986">
            <v>3252154</v>
          </cell>
          <cell r="BB986">
            <v>0</v>
          </cell>
          <cell r="BC986">
            <v>0</v>
          </cell>
          <cell r="BD986">
            <v>72536</v>
          </cell>
          <cell r="BE986">
            <v>2801036</v>
          </cell>
        </row>
        <row r="987">
          <cell r="E987">
            <v>5.0999999999999997E-2</v>
          </cell>
          <cell r="F987">
            <v>1.639</v>
          </cell>
          <cell r="G987">
            <v>12.609</v>
          </cell>
          <cell r="H987">
            <v>1.623</v>
          </cell>
          <cell r="I987">
            <v>1.075</v>
          </cell>
          <cell r="J987">
            <v>5.0000000000000001E-3</v>
          </cell>
          <cell r="K987">
            <v>0</v>
          </cell>
          <cell r="L987">
            <v>12.618</v>
          </cell>
          <cell r="M987">
            <v>0.23499999999999999</v>
          </cell>
          <cell r="N987">
            <v>0.41699999999999998</v>
          </cell>
          <cell r="O987">
            <v>2.056</v>
          </cell>
          <cell r="P987">
            <v>19.59</v>
          </cell>
          <cell r="Q987">
            <v>0.13800000000000001</v>
          </cell>
          <cell r="R987">
            <v>0</v>
          </cell>
          <cell r="S987">
            <v>0.20599999999999999</v>
          </cell>
          <cell r="T987">
            <v>4.3</v>
          </cell>
          <cell r="U987">
            <v>2.5179999999999998</v>
          </cell>
          <cell r="V987">
            <v>1.7430000000000001</v>
          </cell>
          <cell r="W987">
            <v>0.67500000000000004</v>
          </cell>
          <cell r="X987">
            <v>0</v>
          </cell>
          <cell r="Y987">
            <v>2.1640000000000001</v>
          </cell>
          <cell r="Z987">
            <v>0</v>
          </cell>
          <cell r="AA987">
            <v>0</v>
          </cell>
          <cell r="AB987">
            <v>2.1999999999999999E-2</v>
          </cell>
          <cell r="AC987">
            <v>2.5000000000000001E-2</v>
          </cell>
          <cell r="AD987">
            <v>8.0340000000000007</v>
          </cell>
          <cell r="AE987">
            <v>0</v>
          </cell>
          <cell r="AF987">
            <v>0</v>
          </cell>
          <cell r="AG987">
            <v>2.1150000000000002</v>
          </cell>
          <cell r="AH987">
            <v>1.3120000000000001</v>
          </cell>
          <cell r="AI987">
            <v>0</v>
          </cell>
          <cell r="AJ987">
            <v>0</v>
          </cell>
          <cell r="AK987">
            <v>1.665</v>
          </cell>
          <cell r="AL987">
            <v>0</v>
          </cell>
          <cell r="AM987">
            <v>0</v>
          </cell>
          <cell r="AN987">
            <v>0.997</v>
          </cell>
          <cell r="AO987">
            <v>11.928000000000001</v>
          </cell>
          <cell r="AP987">
            <v>2.1999999999999999E-2</v>
          </cell>
          <cell r="AQ987">
            <v>2.1999999999999999E-2</v>
          </cell>
          <cell r="AR987">
            <v>0.71799999999999997</v>
          </cell>
          <cell r="AS987">
            <v>5.4160000000000004</v>
          </cell>
          <cell r="AT987">
            <v>1.9E-2</v>
          </cell>
          <cell r="AU987">
            <v>19.097999999999999</v>
          </cell>
          <cell r="AV987">
            <v>0</v>
          </cell>
          <cell r="AW987">
            <v>1.71</v>
          </cell>
          <cell r="AX987">
            <v>6.4000000000000001E-2</v>
          </cell>
          <cell r="AY987">
            <v>1.6E-2</v>
          </cell>
          <cell r="AZ987">
            <v>0.76500000000000001</v>
          </cell>
          <cell r="BA987">
            <v>0.19600000000000001</v>
          </cell>
          <cell r="BB987">
            <v>0</v>
          </cell>
          <cell r="BC987">
            <v>0</v>
          </cell>
          <cell r="BD987">
            <v>4.34</v>
          </cell>
          <cell r="BE987">
            <v>0.13800000000000001</v>
          </cell>
        </row>
        <row r="994">
          <cell r="E994">
            <v>7.4580000000000002</v>
          </cell>
          <cell r="F994">
            <v>3.2709999999999999</v>
          </cell>
          <cell r="G994">
            <v>2.85</v>
          </cell>
          <cell r="H994">
            <v>4.6040000000000001</v>
          </cell>
          <cell r="I994">
            <v>10.33</v>
          </cell>
          <cell r="J994">
            <v>6.7050000000000001</v>
          </cell>
          <cell r="K994">
            <v>4.0640000000000001</v>
          </cell>
          <cell r="L994">
            <v>7.6779999999999999</v>
          </cell>
          <cell r="M994">
            <v>10.662000000000001</v>
          </cell>
          <cell r="N994">
            <v>9.2550000000000008</v>
          </cell>
          <cell r="O994">
            <v>7.2949999999999999</v>
          </cell>
          <cell r="P994">
            <v>25.010999999999999</v>
          </cell>
          <cell r="Q994">
            <v>10.224</v>
          </cell>
          <cell r="R994">
            <v>10.698</v>
          </cell>
          <cell r="S994">
            <v>8.0570000000000004</v>
          </cell>
          <cell r="T994">
            <v>11.342000000000001</v>
          </cell>
          <cell r="U994">
            <v>12.515000000000001</v>
          </cell>
          <cell r="V994">
            <v>7.0919999999999996</v>
          </cell>
          <cell r="W994">
            <v>4.2290000000000001</v>
          </cell>
          <cell r="X994">
            <v>4.165</v>
          </cell>
          <cell r="Y994">
            <v>3.5630000000000002</v>
          </cell>
          <cell r="Z994">
            <v>4.88</v>
          </cell>
          <cell r="AA994">
            <v>9.6129999999999995</v>
          </cell>
          <cell r="AB994">
            <v>30.997</v>
          </cell>
          <cell r="AC994">
            <v>19.818000000000001</v>
          </cell>
          <cell r="AD994">
            <v>16.864000000000001</v>
          </cell>
          <cell r="AE994">
            <v>12.532999999999999</v>
          </cell>
          <cell r="AG994">
            <v>7.2949999999999999</v>
          </cell>
          <cell r="AI994">
            <v>3.484</v>
          </cell>
          <cell r="AJ994">
            <v>9.0719999999999992</v>
          </cell>
          <cell r="AK994">
            <v>12.92</v>
          </cell>
          <cell r="AL994">
            <v>11.105</v>
          </cell>
          <cell r="AM994">
            <v>8.6620000000000008</v>
          </cell>
          <cell r="AN994">
            <v>8.1440000000000001</v>
          </cell>
          <cell r="AO994">
            <v>10.95</v>
          </cell>
          <cell r="AP994">
            <v>15.663</v>
          </cell>
          <cell r="AQ994">
            <v>12.221</v>
          </cell>
          <cell r="AR994">
            <v>28.757000000000001</v>
          </cell>
          <cell r="AS994">
            <v>5.0419999999999998</v>
          </cell>
          <cell r="AT994">
            <v>5.5129999999999999</v>
          </cell>
          <cell r="AU994">
            <v>14.336</v>
          </cell>
          <cell r="AV994">
            <v>19.045000000000002</v>
          </cell>
          <cell r="AW994">
            <v>28.911000000000001</v>
          </cell>
          <cell r="AX994">
            <v>22.9</v>
          </cell>
          <cell r="AY994">
            <v>25.52</v>
          </cell>
          <cell r="AZ994">
            <v>23.242999999999999</v>
          </cell>
          <cell r="BA994">
            <v>46.033999999999999</v>
          </cell>
          <cell r="BB994">
            <v>12.762</v>
          </cell>
          <cell r="BC994">
            <v>18.847999999999999</v>
          </cell>
          <cell r="BD994">
            <v>41.093000000000004</v>
          </cell>
          <cell r="BE994">
            <v>24.044</v>
          </cell>
        </row>
      </sheetData>
      <sheetData sheetId="12">
        <row r="246">
          <cell r="F246">
            <v>1.758283</v>
          </cell>
          <cell r="G246">
            <v>0.31775500000000001</v>
          </cell>
          <cell r="H246">
            <v>0.198904</v>
          </cell>
          <cell r="I246">
            <v>1.259512</v>
          </cell>
          <cell r="J246">
            <v>1.0129699999999999</v>
          </cell>
          <cell r="K246">
            <v>1.5636509999999999</v>
          </cell>
          <cell r="L246">
            <v>3.11591</v>
          </cell>
          <cell r="M246">
            <v>4.1465329999999998</v>
          </cell>
          <cell r="N246">
            <v>3.6029429999999998</v>
          </cell>
          <cell r="O246">
            <v>2.0060889999999998</v>
          </cell>
          <cell r="P246">
            <v>2.191757</v>
          </cell>
          <cell r="Q246">
            <v>6.1588880000000001</v>
          </cell>
          <cell r="R246">
            <v>2.1018629999999998</v>
          </cell>
          <cell r="S246">
            <v>1.7509980000000001</v>
          </cell>
          <cell r="T246">
            <v>1.199214</v>
          </cell>
          <cell r="U246">
            <v>1.575771</v>
          </cell>
          <cell r="V246">
            <v>2.1592639999999999</v>
          </cell>
          <cell r="W246">
            <v>1.079645</v>
          </cell>
          <cell r="X246">
            <v>1.48655</v>
          </cell>
          <cell r="Y246">
            <v>0.860765</v>
          </cell>
          <cell r="Z246">
            <v>1.73895</v>
          </cell>
          <cell r="AA246">
            <v>1.3396330000000001</v>
          </cell>
          <cell r="AB246">
            <v>1.3997409999999999</v>
          </cell>
          <cell r="AC246">
            <v>3.9781260000000001</v>
          </cell>
          <cell r="AD246">
            <v>0.97960400000000003</v>
          </cell>
          <cell r="AE246">
            <v>1.1257410000000001</v>
          </cell>
          <cell r="AF246">
            <v>1.267946</v>
          </cell>
          <cell r="AG246">
            <v>1.417592</v>
          </cell>
          <cell r="AH246">
            <v>1.7582599999999999</v>
          </cell>
          <cell r="AI246">
            <v>1.20356379</v>
          </cell>
          <cell r="AJ246">
            <v>1.4760260000000001</v>
          </cell>
          <cell r="AK246">
            <v>1.1904429999999999</v>
          </cell>
          <cell r="AL246">
            <v>1.6272409999999999</v>
          </cell>
          <cell r="AM246">
            <v>0.55796199999999996</v>
          </cell>
          <cell r="AN246">
            <v>0.77182799999999996</v>
          </cell>
          <cell r="AO246">
            <v>3.6314190000000002</v>
          </cell>
          <cell r="AP246">
            <v>3.746162</v>
          </cell>
          <cell r="AQ246">
            <v>1.555968</v>
          </cell>
          <cell r="AR246">
            <v>0.92145100000000002</v>
          </cell>
          <cell r="AS246">
            <v>3.5550830000000002</v>
          </cell>
          <cell r="AT246">
            <v>4.1080021500000008</v>
          </cell>
          <cell r="AU246">
            <v>0.82634209999999986</v>
          </cell>
          <cell r="AV246">
            <v>1.4129751799999999</v>
          </cell>
          <cell r="AW246">
            <v>1.7779098400000002</v>
          </cell>
          <cell r="AX246">
            <v>4.1260417799999995</v>
          </cell>
          <cell r="AY246">
            <v>2.7467891200000003</v>
          </cell>
          <cell r="AZ246">
            <v>0.55982865000000004</v>
          </cell>
          <cell r="BA246">
            <v>1.7764064900000003</v>
          </cell>
          <cell r="BB246">
            <v>2.8784944399999999</v>
          </cell>
          <cell r="BC246">
            <v>2.1302798400000005</v>
          </cell>
          <cell r="BD246">
            <v>1.02219883</v>
          </cell>
          <cell r="BE246">
            <v>0.90566999999999998</v>
          </cell>
          <cell r="BF246">
            <v>2.3184819999999999</v>
          </cell>
          <cell r="BG246">
            <v>1.3185500000000001</v>
          </cell>
          <cell r="BH246">
            <v>1.1984570000000001</v>
          </cell>
          <cell r="BI246">
            <v>4.6631070000000001</v>
          </cell>
          <cell r="BJ246">
            <v>4.5704070000000003</v>
          </cell>
          <cell r="BK246">
            <v>2.143386</v>
          </cell>
          <cell r="BL246">
            <v>1.1902680000000001</v>
          </cell>
          <cell r="BM246">
            <v>1.484348</v>
          </cell>
          <cell r="BN246">
            <v>1.592155</v>
          </cell>
          <cell r="BO246">
            <v>2.7459359999999999</v>
          </cell>
          <cell r="BP246">
            <v>1.432881735</v>
          </cell>
          <cell r="BQ246">
            <v>2.13591</v>
          </cell>
          <cell r="BR246">
            <v>2.5502030000000002</v>
          </cell>
          <cell r="BS246">
            <v>3.6370610000000001</v>
          </cell>
          <cell r="BT246">
            <v>1.6411770000000001</v>
          </cell>
          <cell r="BU246">
            <v>1.3130500000000001</v>
          </cell>
          <cell r="BV246">
            <v>0.19708100000000001</v>
          </cell>
          <cell r="BW246">
            <v>1.044699</v>
          </cell>
          <cell r="BX246">
            <v>0.61789400000000005</v>
          </cell>
          <cell r="BY246">
            <v>0.88339199999999996</v>
          </cell>
          <cell r="BZ246">
            <v>1.5106980000000001</v>
          </cell>
          <cell r="CA246">
            <v>2.3859880000000002</v>
          </cell>
          <cell r="CB246">
            <v>3.5623749999999998</v>
          </cell>
          <cell r="CC246">
            <v>4.2313859999999996</v>
          </cell>
          <cell r="CD246">
            <v>3.7496830000000001</v>
          </cell>
          <cell r="CE246">
            <v>4.4016260000000003</v>
          </cell>
          <cell r="CF246">
            <v>0.71581700000000004</v>
          </cell>
          <cell r="CG246">
            <v>1.451141</v>
          </cell>
          <cell r="CH246">
            <v>3.8970009999999999</v>
          </cell>
          <cell r="CI246">
            <v>1.719854</v>
          </cell>
          <cell r="CJ246">
            <v>1.9455309999999999</v>
          </cell>
          <cell r="CK246">
            <v>1.8733610000000001</v>
          </cell>
          <cell r="CL246">
            <v>2.3889689999999999</v>
          </cell>
          <cell r="CM246">
            <v>0.64600100000000005</v>
          </cell>
          <cell r="CN246">
            <v>1.821615</v>
          </cell>
          <cell r="CO246">
            <v>1.256313</v>
          </cell>
          <cell r="CP246">
            <v>2.1115810000000002</v>
          </cell>
          <cell r="CQ246">
            <v>1.4190689999999999</v>
          </cell>
          <cell r="CR246">
            <v>1.9901450000000001</v>
          </cell>
          <cell r="CS246">
            <v>0.38286900000000001</v>
          </cell>
          <cell r="CT246">
            <v>0.953851</v>
          </cell>
          <cell r="CU246">
            <v>1.24207</v>
          </cell>
          <cell r="CV246">
            <v>0.20421700000000001</v>
          </cell>
          <cell r="CW246">
            <v>0.63065599999999999</v>
          </cell>
        </row>
      </sheetData>
      <sheetData sheetId="13"/>
      <sheetData sheetId="14">
        <row r="165">
          <cell r="C165">
            <v>1618020</v>
          </cell>
          <cell r="D165">
            <v>1017091</v>
          </cell>
          <cell r="E165">
            <v>835184</v>
          </cell>
          <cell r="F165">
            <v>1588606</v>
          </cell>
          <cell r="G165">
            <v>2097197</v>
          </cell>
          <cell r="H165">
            <v>1112364</v>
          </cell>
          <cell r="I165">
            <v>1486214</v>
          </cell>
          <cell r="J165">
            <v>2457888</v>
          </cell>
          <cell r="K165">
            <v>2407022</v>
          </cell>
          <cell r="L165">
            <v>1733268</v>
          </cell>
          <cell r="M165">
            <v>1424946</v>
          </cell>
          <cell r="N165">
            <v>1924869</v>
          </cell>
          <cell r="O165">
            <v>3173759</v>
          </cell>
          <cell r="P165">
            <v>1606601</v>
          </cell>
          <cell r="Q165">
            <v>1107709</v>
          </cell>
          <cell r="R165">
            <v>1932779</v>
          </cell>
          <cell r="S165">
            <v>2697907</v>
          </cell>
          <cell r="T165">
            <v>1421451</v>
          </cell>
          <cell r="U165">
            <v>1672657</v>
          </cell>
          <cell r="V165">
            <v>1869544</v>
          </cell>
          <cell r="W165">
            <v>3161065</v>
          </cell>
          <cell r="X165">
            <v>1951196</v>
          </cell>
          <cell r="Y165">
            <v>1462130</v>
          </cell>
          <cell r="Z165">
            <v>1814677</v>
          </cell>
          <cell r="AA165">
            <v>2294060</v>
          </cell>
          <cell r="AB165">
            <v>1770745</v>
          </cell>
          <cell r="AC165">
            <v>1819995</v>
          </cell>
          <cell r="AD165">
            <v>1321880</v>
          </cell>
          <cell r="AE165">
            <v>2781406</v>
          </cell>
          <cell r="AF165">
            <v>2028829</v>
          </cell>
          <cell r="AG165">
            <v>2645232</v>
          </cell>
          <cell r="AH165">
            <v>2130716</v>
          </cell>
          <cell r="AI165">
            <v>2423464</v>
          </cell>
          <cell r="AJ165">
            <v>1125352</v>
          </cell>
          <cell r="AK165">
            <v>1398626</v>
          </cell>
          <cell r="AL165">
            <v>1590293</v>
          </cell>
          <cell r="AM165">
            <v>2147797</v>
          </cell>
          <cell r="AN165">
            <v>1364570</v>
          </cell>
          <cell r="AO165">
            <v>1884154</v>
          </cell>
          <cell r="AP165">
            <v>2488787</v>
          </cell>
          <cell r="AQ165">
            <v>4993980</v>
          </cell>
          <cell r="AR165">
            <v>1802392</v>
          </cell>
          <cell r="AS165">
            <v>1572302</v>
          </cell>
          <cell r="AT165">
            <v>1918693</v>
          </cell>
          <cell r="AU165">
            <v>3364521</v>
          </cell>
          <cell r="AV165">
            <v>1357162</v>
          </cell>
          <cell r="AW165">
            <v>2167912</v>
          </cell>
          <cell r="AX165">
            <v>2070046</v>
          </cell>
          <cell r="AY165">
            <v>2430461</v>
          </cell>
          <cell r="AZ165">
            <v>1212299</v>
          </cell>
          <cell r="BA165">
            <v>1368995</v>
          </cell>
          <cell r="BB165">
            <v>1850627</v>
          </cell>
          <cell r="BC165">
            <v>2423763</v>
          </cell>
          <cell r="BD165">
            <v>2210402</v>
          </cell>
          <cell r="BE165">
            <v>2332597</v>
          </cell>
          <cell r="BF165">
            <v>3169521</v>
          </cell>
          <cell r="BG165">
            <v>3679652</v>
          </cell>
          <cell r="BH165">
            <v>3287308</v>
          </cell>
          <cell r="BI165">
            <v>3175695</v>
          </cell>
          <cell r="BJ165">
            <v>3777276</v>
          </cell>
          <cell r="BK165">
            <v>5053867</v>
          </cell>
          <cell r="BL165">
            <v>3038273</v>
          </cell>
          <cell r="BM165">
            <v>3762405</v>
          </cell>
          <cell r="BN165">
            <v>6190331</v>
          </cell>
          <cell r="BO165">
            <v>6982914</v>
          </cell>
          <cell r="BP165">
            <v>3346580</v>
          </cell>
          <cell r="BQ165">
            <v>4408721</v>
          </cell>
          <cell r="BR165">
            <v>6830008</v>
          </cell>
          <cell r="BS165">
            <v>3519034</v>
          </cell>
          <cell r="BT165">
            <v>5159178</v>
          </cell>
          <cell r="BU165">
            <v>5636709</v>
          </cell>
          <cell r="BV165">
            <v>4052682</v>
          </cell>
          <cell r="BW165">
            <v>6673532</v>
          </cell>
          <cell r="BX165">
            <v>3647240</v>
          </cell>
          <cell r="BY165">
            <v>4394702</v>
          </cell>
          <cell r="BZ165">
            <v>5109980</v>
          </cell>
          <cell r="CA165">
            <v>2205359</v>
          </cell>
          <cell r="CB165">
            <v>2912469</v>
          </cell>
          <cell r="CC165">
            <v>1587202</v>
          </cell>
          <cell r="CD165">
            <v>1807398</v>
          </cell>
          <cell r="CE165">
            <v>7838792</v>
          </cell>
          <cell r="CF165">
            <v>4914239</v>
          </cell>
          <cell r="CG165">
            <v>5650761</v>
          </cell>
          <cell r="CH165">
            <v>2604611</v>
          </cell>
          <cell r="CI165">
            <v>4109832</v>
          </cell>
          <cell r="CJ165">
            <v>3707338</v>
          </cell>
          <cell r="CK165">
            <v>3881694</v>
          </cell>
          <cell r="CL165">
            <v>4316508</v>
          </cell>
          <cell r="CM165">
            <v>8492916</v>
          </cell>
          <cell r="CN165">
            <v>3890616</v>
          </cell>
          <cell r="CO165">
            <v>5907549</v>
          </cell>
          <cell r="CP165">
            <v>5522229</v>
          </cell>
          <cell r="CQ165">
            <v>3089036</v>
          </cell>
          <cell r="CR165">
            <v>3120531</v>
          </cell>
          <cell r="CS165">
            <v>6515459</v>
          </cell>
          <cell r="CT165">
            <v>3701004</v>
          </cell>
        </row>
      </sheetData>
      <sheetData sheetId="15">
        <row r="158">
          <cell r="E158">
            <v>3200</v>
          </cell>
          <cell r="F158">
            <v>416</v>
          </cell>
          <cell r="G158">
            <v>1757</v>
          </cell>
          <cell r="H158">
            <v>2002</v>
          </cell>
          <cell r="I158">
            <v>2134</v>
          </cell>
          <cell r="J158">
            <v>1693</v>
          </cell>
          <cell r="K158">
            <v>2894</v>
          </cell>
          <cell r="L158">
            <v>2840</v>
          </cell>
          <cell r="M158">
            <v>2934</v>
          </cell>
          <cell r="N158">
            <v>2856</v>
          </cell>
          <cell r="O158">
            <v>3072</v>
          </cell>
          <cell r="P158">
            <v>2099</v>
          </cell>
          <cell r="Q158">
            <v>3893</v>
          </cell>
          <cell r="R158">
            <v>3536</v>
          </cell>
          <cell r="S158">
            <v>1498</v>
          </cell>
          <cell r="T158">
            <v>1624</v>
          </cell>
          <cell r="U158">
            <v>2264</v>
          </cell>
          <cell r="V158">
            <v>1820</v>
          </cell>
          <cell r="W158">
            <v>2546</v>
          </cell>
          <cell r="X158">
            <v>2974</v>
          </cell>
          <cell r="Y158">
            <v>3967</v>
          </cell>
          <cell r="Z158">
            <v>2986</v>
          </cell>
          <cell r="AA158">
            <v>2277</v>
          </cell>
          <cell r="AB158">
            <v>2212</v>
          </cell>
          <cell r="AC158">
            <v>4247</v>
          </cell>
          <cell r="AD158">
            <v>2234</v>
          </cell>
          <cell r="AE158">
            <v>2161</v>
          </cell>
          <cell r="AF158">
            <v>2820</v>
          </cell>
          <cell r="AG158">
            <v>3969</v>
          </cell>
          <cell r="AH158">
            <v>243411</v>
          </cell>
          <cell r="AI158">
            <v>10373</v>
          </cell>
          <cell r="AJ158">
            <v>66681</v>
          </cell>
          <cell r="AK158">
            <v>106240</v>
          </cell>
          <cell r="AL158">
            <v>5143</v>
          </cell>
          <cell r="AM158">
            <v>3181</v>
          </cell>
          <cell r="AN158">
            <v>8698</v>
          </cell>
          <cell r="AO158">
            <v>20035</v>
          </cell>
          <cell r="AP158">
            <v>357937</v>
          </cell>
          <cell r="AQ158">
            <v>228608</v>
          </cell>
          <cell r="AR158">
            <v>10621</v>
          </cell>
          <cell r="AS158">
            <v>901939</v>
          </cell>
          <cell r="AT158">
            <v>19598</v>
          </cell>
          <cell r="AU158">
            <v>9095</v>
          </cell>
          <cell r="AV158">
            <v>18415</v>
          </cell>
          <cell r="AW158">
            <v>46580</v>
          </cell>
          <cell r="AX158">
            <v>22844</v>
          </cell>
          <cell r="AY158">
            <v>38763</v>
          </cell>
          <cell r="AZ158">
            <v>142169</v>
          </cell>
          <cell r="BA158">
            <v>43828</v>
          </cell>
          <cell r="BB158">
            <v>12221</v>
          </cell>
          <cell r="BC158">
            <v>15826</v>
          </cell>
          <cell r="BD158">
            <v>39398</v>
          </cell>
          <cell r="BE158">
            <v>25103</v>
          </cell>
          <cell r="BF158">
            <v>497254</v>
          </cell>
          <cell r="BG158">
            <v>28890</v>
          </cell>
          <cell r="BH158">
            <v>71255</v>
          </cell>
          <cell r="BI158">
            <v>236602</v>
          </cell>
          <cell r="BJ158">
            <v>75609</v>
          </cell>
          <cell r="BK158">
            <v>26257</v>
          </cell>
          <cell r="BL158">
            <v>151397</v>
          </cell>
          <cell r="BM158">
            <v>102461</v>
          </cell>
          <cell r="BN158">
            <v>55418</v>
          </cell>
          <cell r="BO158">
            <v>80985</v>
          </cell>
          <cell r="BP158">
            <v>138231</v>
          </cell>
          <cell r="BQ158">
            <v>859446</v>
          </cell>
          <cell r="BR158">
            <v>76025</v>
          </cell>
          <cell r="BS158">
            <v>63061</v>
          </cell>
          <cell r="BT158">
            <v>92584</v>
          </cell>
          <cell r="BU158">
            <v>258874</v>
          </cell>
          <cell r="BV158">
            <v>168765</v>
          </cell>
          <cell r="BW158">
            <v>130713</v>
          </cell>
          <cell r="BX158">
            <v>460494</v>
          </cell>
          <cell r="BY158">
            <v>185715</v>
          </cell>
          <cell r="BZ158">
            <v>234841</v>
          </cell>
          <cell r="CA158">
            <v>117346</v>
          </cell>
          <cell r="CB158">
            <v>112906</v>
          </cell>
          <cell r="CC158">
            <v>104751</v>
          </cell>
          <cell r="CD158">
            <v>86650</v>
          </cell>
          <cell r="CE158">
            <v>51871</v>
          </cell>
          <cell r="CF158">
            <v>68904</v>
          </cell>
          <cell r="CG158">
            <v>202009</v>
          </cell>
          <cell r="CH158">
            <v>80389</v>
          </cell>
          <cell r="CI158">
            <v>177869</v>
          </cell>
          <cell r="CJ158">
            <v>88854</v>
          </cell>
          <cell r="CK158">
            <v>66359</v>
          </cell>
          <cell r="CL158">
            <v>51073</v>
          </cell>
          <cell r="CM158">
            <v>38186</v>
          </cell>
          <cell r="CN158">
            <v>93300</v>
          </cell>
          <cell r="CO158">
            <v>230722</v>
          </cell>
          <cell r="CP158">
            <v>38966</v>
          </cell>
          <cell r="CQ158">
            <v>122713</v>
          </cell>
          <cell r="CR158">
            <v>113551</v>
          </cell>
          <cell r="CS158">
            <v>302117</v>
          </cell>
          <cell r="CT158">
            <v>215470</v>
          </cell>
          <cell r="CU158">
            <v>177564</v>
          </cell>
          <cell r="CV158">
            <v>168959</v>
          </cell>
        </row>
      </sheetData>
      <sheetData sheetId="16"/>
      <sheetData sheetId="17">
        <row r="11">
          <cell r="D11">
            <v>1.8346750000000001</v>
          </cell>
          <cell r="E11">
            <v>0.68241200000000002</v>
          </cell>
          <cell r="F11">
            <v>0.95745499999999995</v>
          </cell>
          <cell r="G11">
            <v>1.7779259999999999</v>
          </cell>
          <cell r="H11">
            <v>1.7302690000000001</v>
          </cell>
          <cell r="I11">
            <v>1.151429</v>
          </cell>
          <cell r="J11">
            <v>3.567917</v>
          </cell>
          <cell r="K11">
            <v>3.561674</v>
          </cell>
          <cell r="L11">
            <v>1.5573220000000001</v>
          </cell>
          <cell r="M11">
            <v>1.308074</v>
          </cell>
          <cell r="N11">
            <v>1.4786170000000001</v>
          </cell>
          <cell r="O11">
            <v>2.1563629999999998</v>
          </cell>
          <cell r="P11">
            <v>1.695881</v>
          </cell>
          <cell r="Q11">
            <v>2.8096459999999999</v>
          </cell>
          <cell r="R11">
            <v>1.3168150000000001</v>
          </cell>
          <cell r="S11">
            <v>1.5839000000000001</v>
          </cell>
          <cell r="T11">
            <v>1.7596639999999999</v>
          </cell>
          <cell r="U11">
            <v>2.1402429999999999</v>
          </cell>
          <cell r="V11">
            <v>1.827747</v>
          </cell>
          <cell r="W11">
            <v>1.489924</v>
          </cell>
          <cell r="X11">
            <v>3.1393309999999999</v>
          </cell>
          <cell r="Y11">
            <v>1.2016260000000001</v>
          </cell>
          <cell r="Z11">
            <v>1.5969120000000001</v>
          </cell>
          <cell r="AA11">
            <v>2.0573380000000001</v>
          </cell>
          <cell r="AB11">
            <v>2.569035</v>
          </cell>
          <cell r="AC11">
            <v>2.0632450000000002</v>
          </cell>
          <cell r="AD11">
            <v>2.0747089999999999</v>
          </cell>
          <cell r="AE11">
            <v>3.385615</v>
          </cell>
          <cell r="AF11">
            <v>3.2102059999999999</v>
          </cell>
          <cell r="AG11">
            <v>3.2650670000000002</v>
          </cell>
          <cell r="AH11">
            <v>1.8727370000000001</v>
          </cell>
          <cell r="AI11">
            <v>1.2733639999999999</v>
          </cell>
          <cell r="AJ11">
            <v>2.532419</v>
          </cell>
          <cell r="AK11">
            <v>2.9763920000000001</v>
          </cell>
          <cell r="AL11">
            <v>4.7522169999999999</v>
          </cell>
          <cell r="AM11">
            <v>5.0541739999999997</v>
          </cell>
          <cell r="AN11">
            <v>4.1941170000000003</v>
          </cell>
          <cell r="AO11">
            <v>1.4015230000000001</v>
          </cell>
          <cell r="AP11">
            <v>2.2382740000000001</v>
          </cell>
          <cell r="AQ11">
            <v>3.13245</v>
          </cell>
          <cell r="AR11">
            <v>3.3960650000000001</v>
          </cell>
          <cell r="AS11">
            <v>4.425732</v>
          </cell>
          <cell r="AT11">
            <v>2.571793</v>
          </cell>
          <cell r="AU11">
            <v>2.5123280000000001</v>
          </cell>
          <cell r="AV11">
            <v>3.6004740000000002</v>
          </cell>
          <cell r="AW11">
            <v>2.489331</v>
          </cell>
          <cell r="AX11">
            <v>4.3513330000000003</v>
          </cell>
          <cell r="AY11">
            <v>4.0316489999999998</v>
          </cell>
          <cell r="AZ11">
            <v>5.0866509999999998</v>
          </cell>
          <cell r="BA11">
            <v>2.565537</v>
          </cell>
          <cell r="BB11">
            <v>4.2887089999999999</v>
          </cell>
        </row>
        <row r="12">
          <cell r="D12">
            <v>837</v>
          </cell>
          <cell r="E12">
            <v>214</v>
          </cell>
          <cell r="F12">
            <v>568</v>
          </cell>
          <cell r="G12">
            <v>520</v>
          </cell>
          <cell r="H12">
            <v>825</v>
          </cell>
          <cell r="I12">
            <v>569</v>
          </cell>
          <cell r="J12">
            <v>759</v>
          </cell>
          <cell r="K12">
            <v>596</v>
          </cell>
          <cell r="L12">
            <v>519</v>
          </cell>
          <cell r="M12">
            <v>653</v>
          </cell>
          <cell r="N12">
            <v>571</v>
          </cell>
          <cell r="O12">
            <v>1369</v>
          </cell>
          <cell r="P12">
            <v>1685</v>
          </cell>
          <cell r="Q12">
            <v>581</v>
          </cell>
          <cell r="R12">
            <v>952</v>
          </cell>
          <cell r="S12">
            <v>1308</v>
          </cell>
          <cell r="T12">
            <v>1517</v>
          </cell>
          <cell r="U12">
            <v>667</v>
          </cell>
          <cell r="V12">
            <v>1605</v>
          </cell>
          <cell r="W12">
            <v>1207</v>
          </cell>
          <cell r="X12">
            <v>1531</v>
          </cell>
          <cell r="Y12">
            <v>606</v>
          </cell>
          <cell r="Z12">
            <v>620</v>
          </cell>
          <cell r="AA12">
            <v>1158</v>
          </cell>
          <cell r="AB12">
            <v>1845</v>
          </cell>
          <cell r="AC12">
            <v>729</v>
          </cell>
          <cell r="AD12">
            <v>843</v>
          </cell>
          <cell r="AE12">
            <v>991</v>
          </cell>
          <cell r="AF12">
            <v>1769</v>
          </cell>
          <cell r="AG12">
            <v>1687</v>
          </cell>
          <cell r="AH12">
            <v>360</v>
          </cell>
          <cell r="AI12">
            <v>384</v>
          </cell>
          <cell r="AJ12">
            <v>572</v>
          </cell>
          <cell r="AK12">
            <v>463</v>
          </cell>
          <cell r="AL12">
            <v>1161</v>
          </cell>
          <cell r="AM12">
            <v>1658</v>
          </cell>
          <cell r="AN12">
            <v>2072</v>
          </cell>
          <cell r="AO12">
            <v>2826</v>
          </cell>
          <cell r="AP12">
            <v>3004</v>
          </cell>
          <cell r="AQ12">
            <v>1327</v>
          </cell>
          <cell r="AR12">
            <v>5090</v>
          </cell>
          <cell r="AS12">
            <v>760</v>
          </cell>
          <cell r="AT12">
            <v>967</v>
          </cell>
          <cell r="AU12">
            <v>4325</v>
          </cell>
          <cell r="AV12">
            <v>3085</v>
          </cell>
          <cell r="AW12">
            <v>6143</v>
          </cell>
          <cell r="AX12">
            <v>3552</v>
          </cell>
          <cell r="AY12">
            <v>1259</v>
          </cell>
          <cell r="AZ12">
            <v>17275</v>
          </cell>
          <cell r="BA12">
            <v>855</v>
          </cell>
          <cell r="BB12">
            <v>778</v>
          </cell>
          <cell r="BC12">
            <v>14209</v>
          </cell>
          <cell r="BD12">
            <v>11556</v>
          </cell>
          <cell r="BE12">
            <v>132707</v>
          </cell>
          <cell r="BF12">
            <v>15763</v>
          </cell>
          <cell r="BG12">
            <v>9991</v>
          </cell>
          <cell r="BH12">
            <v>18380</v>
          </cell>
          <cell r="BI12">
            <v>8712</v>
          </cell>
          <cell r="BJ12">
            <v>12107</v>
          </cell>
          <cell r="BK12">
            <v>34910</v>
          </cell>
          <cell r="BL12">
            <v>23617</v>
          </cell>
          <cell r="BM12">
            <v>7667</v>
          </cell>
          <cell r="BN12">
            <v>13249</v>
          </cell>
          <cell r="BO12">
            <v>40323</v>
          </cell>
          <cell r="BP12">
            <v>18043</v>
          </cell>
          <cell r="BQ12">
            <v>11916</v>
          </cell>
          <cell r="BR12">
            <v>9052</v>
          </cell>
          <cell r="BS12">
            <v>27152</v>
          </cell>
          <cell r="BT12">
            <v>16047</v>
          </cell>
          <cell r="BU12">
            <v>12924</v>
          </cell>
          <cell r="BV12">
            <v>9385</v>
          </cell>
          <cell r="BW12">
            <v>8753</v>
          </cell>
          <cell r="BX12">
            <v>23007</v>
          </cell>
          <cell r="BY12">
            <v>62561</v>
          </cell>
          <cell r="BZ12">
            <v>25312</v>
          </cell>
          <cell r="CA12">
            <v>12899</v>
          </cell>
          <cell r="CB12">
            <v>12591</v>
          </cell>
          <cell r="CC12">
            <v>8430</v>
          </cell>
          <cell r="CD12">
            <v>8952</v>
          </cell>
          <cell r="CE12">
            <v>15688</v>
          </cell>
          <cell r="CF12">
            <v>16412</v>
          </cell>
          <cell r="CG12">
            <v>7952</v>
          </cell>
          <cell r="CH12">
            <v>24591</v>
          </cell>
          <cell r="CI12">
            <v>13913</v>
          </cell>
          <cell r="CJ12">
            <v>12896</v>
          </cell>
          <cell r="CK12">
            <v>17095</v>
          </cell>
          <cell r="CL12">
            <v>11352</v>
          </cell>
          <cell r="CM12">
            <v>10789</v>
          </cell>
          <cell r="CN12">
            <v>19840</v>
          </cell>
          <cell r="CO12">
            <v>12130</v>
          </cell>
          <cell r="CP12">
            <v>399757</v>
          </cell>
          <cell r="CQ12">
            <v>32107</v>
          </cell>
          <cell r="CR12">
            <v>51741</v>
          </cell>
          <cell r="CS12">
            <v>28447</v>
          </cell>
          <cell r="CT12">
            <v>60172</v>
          </cell>
          <cell r="CU12">
            <v>83898</v>
          </cell>
        </row>
      </sheetData>
      <sheetData sheetId="18">
        <row r="33">
          <cell r="S33">
            <v>807</v>
          </cell>
          <cell r="T33">
            <v>11253</v>
          </cell>
          <cell r="U33">
            <v>315057</v>
          </cell>
          <cell r="V33">
            <v>68194</v>
          </cell>
          <cell r="W33">
            <v>15561</v>
          </cell>
          <cell r="X33">
            <v>83276</v>
          </cell>
          <cell r="Z33">
            <v>121676</v>
          </cell>
          <cell r="AA33">
            <v>2253</v>
          </cell>
          <cell r="AB33">
            <v>21431</v>
          </cell>
          <cell r="AC33">
            <v>4433</v>
          </cell>
          <cell r="AD33">
            <v>2587</v>
          </cell>
          <cell r="AE33">
            <v>42712</v>
          </cell>
          <cell r="AF33">
            <v>9323</v>
          </cell>
          <cell r="AG33">
            <v>711</v>
          </cell>
          <cell r="AH33">
            <v>5439</v>
          </cell>
          <cell r="AI33">
            <v>0</v>
          </cell>
          <cell r="AJ33">
            <v>111947</v>
          </cell>
          <cell r="AK33">
            <v>4298</v>
          </cell>
          <cell r="AL33">
            <v>2577</v>
          </cell>
          <cell r="AM33">
            <v>20383</v>
          </cell>
          <cell r="AN33">
            <v>24926</v>
          </cell>
          <cell r="AO33">
            <v>299069</v>
          </cell>
          <cell r="AP33">
            <v>8279</v>
          </cell>
          <cell r="AQ33">
            <v>6749</v>
          </cell>
          <cell r="AR33">
            <v>260440</v>
          </cell>
          <cell r="AS33">
            <v>4545</v>
          </cell>
          <cell r="AT33">
            <v>9299</v>
          </cell>
          <cell r="AU33">
            <v>2375</v>
          </cell>
          <cell r="AV33">
            <v>10368</v>
          </cell>
          <cell r="AW33">
            <v>4605</v>
          </cell>
          <cell r="AX33">
            <v>6854</v>
          </cell>
          <cell r="AY33">
            <v>3032</v>
          </cell>
          <cell r="AZ33">
            <v>13707</v>
          </cell>
          <cell r="BA33">
            <v>5700</v>
          </cell>
          <cell r="BB33">
            <v>8487</v>
          </cell>
          <cell r="BC33">
            <v>137086</v>
          </cell>
          <cell r="BD33">
            <v>203082</v>
          </cell>
          <cell r="BE33">
            <v>30792</v>
          </cell>
          <cell r="BF33">
            <v>6646</v>
          </cell>
          <cell r="BG33">
            <v>0</v>
          </cell>
          <cell r="BH33">
            <v>43681</v>
          </cell>
          <cell r="BI33">
            <v>15108</v>
          </cell>
          <cell r="BJ33">
            <v>3993</v>
          </cell>
          <cell r="BK33">
            <v>8779</v>
          </cell>
          <cell r="BL33">
            <v>6917</v>
          </cell>
          <cell r="BM33">
            <v>71265</v>
          </cell>
          <cell r="BN33">
            <v>3652</v>
          </cell>
          <cell r="BO33">
            <v>7333</v>
          </cell>
          <cell r="BP33">
            <v>1899</v>
          </cell>
          <cell r="BQ33">
            <v>93184</v>
          </cell>
          <cell r="BR33">
            <v>113</v>
          </cell>
          <cell r="BS33">
            <v>14888</v>
          </cell>
          <cell r="BT33">
            <v>6370</v>
          </cell>
          <cell r="BU33">
            <v>51065</v>
          </cell>
          <cell r="BV33">
            <v>61773</v>
          </cell>
          <cell r="BW33">
            <v>9163</v>
          </cell>
          <cell r="BX33">
            <v>11030</v>
          </cell>
          <cell r="BY33">
            <v>867</v>
          </cell>
        </row>
        <row r="34">
          <cell r="S34">
            <v>6728693</v>
          </cell>
          <cell r="T34">
            <v>8480835</v>
          </cell>
          <cell r="U34">
            <v>5947515</v>
          </cell>
          <cell r="V34">
            <v>6478072</v>
          </cell>
          <cell r="W34">
            <v>6106808</v>
          </cell>
          <cell r="X34">
            <v>5203263</v>
          </cell>
          <cell r="Z34">
            <v>4735527</v>
          </cell>
          <cell r="AA34">
            <v>3546904</v>
          </cell>
          <cell r="AB34">
            <v>5577959</v>
          </cell>
          <cell r="AC34">
            <v>4061054</v>
          </cell>
          <cell r="AD34">
            <v>4531489</v>
          </cell>
          <cell r="AE34">
            <v>4352494</v>
          </cell>
          <cell r="AF34">
            <v>49929</v>
          </cell>
          <cell r="AG34">
            <v>5123109</v>
          </cell>
          <cell r="AH34">
            <v>542217</v>
          </cell>
          <cell r="AI34">
            <v>5963197</v>
          </cell>
          <cell r="AJ34">
            <v>4053648</v>
          </cell>
          <cell r="AK34">
            <v>6412606</v>
          </cell>
          <cell r="AL34">
            <v>5355854</v>
          </cell>
          <cell r="AM34">
            <v>3952756</v>
          </cell>
          <cell r="AN34">
            <v>8590870</v>
          </cell>
          <cell r="AO34">
            <v>6861048</v>
          </cell>
          <cell r="AP34">
            <v>8283470</v>
          </cell>
          <cell r="AQ34">
            <v>7567222</v>
          </cell>
          <cell r="AR34">
            <v>8564940</v>
          </cell>
          <cell r="AS34">
            <v>12209841</v>
          </cell>
          <cell r="AT34">
            <v>9227892</v>
          </cell>
          <cell r="AU34">
            <v>8184127</v>
          </cell>
          <cell r="AV34">
            <v>9094965</v>
          </cell>
          <cell r="AW34">
            <v>9402115</v>
          </cell>
          <cell r="AX34">
            <v>8374283</v>
          </cell>
          <cell r="AY34">
            <v>8473051</v>
          </cell>
          <cell r="AZ34">
            <v>9674523</v>
          </cell>
          <cell r="BA34">
            <v>9976742</v>
          </cell>
          <cell r="BB34">
            <v>10026550</v>
          </cell>
          <cell r="BC34">
            <v>7970670</v>
          </cell>
          <cell r="BD34">
            <v>12152964</v>
          </cell>
          <cell r="BE34">
            <v>9339761</v>
          </cell>
          <cell r="BF34">
            <v>10002986</v>
          </cell>
          <cell r="BG34">
            <v>9059792</v>
          </cell>
          <cell r="BH34">
            <v>8238863</v>
          </cell>
          <cell r="BI34">
            <v>13103717</v>
          </cell>
          <cell r="BJ34">
            <v>12183598</v>
          </cell>
          <cell r="BK34">
            <v>13488643</v>
          </cell>
          <cell r="BL34">
            <v>17239499</v>
          </cell>
          <cell r="BM34">
            <v>11528807</v>
          </cell>
          <cell r="BN34">
            <v>13939388</v>
          </cell>
          <cell r="BO34">
            <v>7985121</v>
          </cell>
          <cell r="BP34">
            <v>8844291</v>
          </cell>
          <cell r="BQ34">
            <v>13595998</v>
          </cell>
          <cell r="BR34">
            <v>11533066</v>
          </cell>
          <cell r="BS34">
            <v>15756922</v>
          </cell>
          <cell r="BT34">
            <v>12470435</v>
          </cell>
          <cell r="BU34">
            <v>13572460</v>
          </cell>
          <cell r="BV34">
            <v>8445932</v>
          </cell>
          <cell r="BW34">
            <v>7518325</v>
          </cell>
          <cell r="BX34">
            <v>14288532</v>
          </cell>
          <cell r="BY34">
            <v>12447446</v>
          </cell>
        </row>
        <row r="35">
          <cell r="S35">
            <v>2279861</v>
          </cell>
          <cell r="T35">
            <v>3057265</v>
          </cell>
          <cell r="U35">
            <v>5089989</v>
          </cell>
          <cell r="V35">
            <v>5803558</v>
          </cell>
          <cell r="W35">
            <v>5266108</v>
          </cell>
          <cell r="X35">
            <v>2982746</v>
          </cell>
          <cell r="Z35">
            <v>7971255</v>
          </cell>
          <cell r="AA35">
            <v>2673920</v>
          </cell>
          <cell r="AB35">
            <v>8724325</v>
          </cell>
          <cell r="AC35">
            <v>4196875</v>
          </cell>
          <cell r="AD35">
            <v>6166866</v>
          </cell>
          <cell r="AE35">
            <v>3353481</v>
          </cell>
          <cell r="AF35">
            <v>5858289</v>
          </cell>
          <cell r="AG35">
            <v>4323111</v>
          </cell>
          <cell r="AH35">
            <v>560735</v>
          </cell>
          <cell r="AI35">
            <v>3881486</v>
          </cell>
          <cell r="AJ35">
            <v>6612451</v>
          </cell>
          <cell r="AK35">
            <v>6065006</v>
          </cell>
          <cell r="AL35">
            <v>13814176</v>
          </cell>
          <cell r="AM35">
            <v>5042069</v>
          </cell>
          <cell r="AN35">
            <v>11127729</v>
          </cell>
          <cell r="AO35">
            <v>11630073</v>
          </cell>
          <cell r="AP35">
            <v>17646825</v>
          </cell>
          <cell r="AQ35">
            <v>16088663</v>
          </cell>
          <cell r="AR35">
            <v>20763402</v>
          </cell>
          <cell r="AS35">
            <v>9484171</v>
          </cell>
          <cell r="AT35">
            <v>12634775</v>
          </cell>
          <cell r="AU35">
            <v>9433200</v>
          </cell>
          <cell r="AV35">
            <v>8689934</v>
          </cell>
          <cell r="AW35">
            <v>10543047</v>
          </cell>
          <cell r="AX35">
            <v>16326565</v>
          </cell>
          <cell r="AY35">
            <v>11096325</v>
          </cell>
          <cell r="AZ35">
            <v>13966640</v>
          </cell>
          <cell r="BA35">
            <v>9624447</v>
          </cell>
          <cell r="BB35">
            <v>12496552</v>
          </cell>
          <cell r="BC35">
            <v>11367964</v>
          </cell>
          <cell r="BD35">
            <v>16109884</v>
          </cell>
          <cell r="BE35">
            <v>14040192</v>
          </cell>
          <cell r="BF35">
            <v>10144107</v>
          </cell>
          <cell r="BG35">
            <v>12391802</v>
          </cell>
          <cell r="BH35">
            <v>7194925</v>
          </cell>
          <cell r="BI35">
            <v>12561131</v>
          </cell>
          <cell r="BJ35">
            <v>14556557</v>
          </cell>
          <cell r="BK35">
            <v>12731575</v>
          </cell>
          <cell r="BL35">
            <v>16541199</v>
          </cell>
          <cell r="BM35">
            <v>14538708</v>
          </cell>
          <cell r="BN35">
            <v>21764496</v>
          </cell>
          <cell r="BO35">
            <v>18696856</v>
          </cell>
          <cell r="BP35">
            <v>18133715</v>
          </cell>
          <cell r="BQ35">
            <v>14860422</v>
          </cell>
          <cell r="BR35">
            <v>27276885</v>
          </cell>
          <cell r="BS35">
            <v>25244639</v>
          </cell>
          <cell r="BT35">
            <v>20245606</v>
          </cell>
          <cell r="BU35">
            <v>14537255</v>
          </cell>
          <cell r="BV35">
            <v>19760951</v>
          </cell>
          <cell r="BW35">
            <v>22106100</v>
          </cell>
          <cell r="BX35">
            <v>19940675</v>
          </cell>
          <cell r="BY35">
            <v>25196963</v>
          </cell>
        </row>
        <row r="36">
          <cell r="S36">
            <v>11843652</v>
          </cell>
          <cell r="T36">
            <v>6433683</v>
          </cell>
          <cell r="U36">
            <v>7168095</v>
          </cell>
          <cell r="V36">
            <v>6835504</v>
          </cell>
          <cell r="W36">
            <v>4810187</v>
          </cell>
          <cell r="X36">
            <v>7047347</v>
          </cell>
          <cell r="Z36">
            <v>8845835</v>
          </cell>
          <cell r="AA36">
            <v>5930843</v>
          </cell>
          <cell r="AB36">
            <v>5768006</v>
          </cell>
          <cell r="AC36">
            <v>8306695</v>
          </cell>
          <cell r="AD36">
            <v>7437371</v>
          </cell>
          <cell r="AE36">
            <v>150069</v>
          </cell>
          <cell r="AF36">
            <v>6769449</v>
          </cell>
          <cell r="AG36">
            <v>8001455</v>
          </cell>
          <cell r="AH36">
            <v>9925912</v>
          </cell>
          <cell r="AI36">
            <v>6049542</v>
          </cell>
          <cell r="AJ36">
            <v>7280234</v>
          </cell>
          <cell r="AK36">
            <v>9824460</v>
          </cell>
          <cell r="AL36">
            <v>8450783</v>
          </cell>
          <cell r="AM36">
            <v>10358161</v>
          </cell>
          <cell r="AN36">
            <v>10047100</v>
          </cell>
          <cell r="AO36">
            <v>12380279</v>
          </cell>
          <cell r="AP36">
            <v>15421527</v>
          </cell>
          <cell r="AQ36">
            <v>10869520</v>
          </cell>
          <cell r="AR36">
            <v>11352361</v>
          </cell>
          <cell r="AS36">
            <v>10347275</v>
          </cell>
          <cell r="AT36">
            <v>12244166</v>
          </cell>
          <cell r="AU36">
            <v>8420516</v>
          </cell>
          <cell r="AV36">
            <v>9114434</v>
          </cell>
          <cell r="AW36">
            <v>12445489</v>
          </cell>
          <cell r="AX36">
            <v>11702485</v>
          </cell>
          <cell r="AY36">
            <v>8953167</v>
          </cell>
          <cell r="AZ36">
            <v>11380274</v>
          </cell>
          <cell r="BA36">
            <v>10325272</v>
          </cell>
          <cell r="BB36">
            <v>8360532</v>
          </cell>
          <cell r="BC36">
            <v>9982925</v>
          </cell>
          <cell r="BD36">
            <v>11558231</v>
          </cell>
          <cell r="BE36">
            <v>10951614</v>
          </cell>
          <cell r="BF36">
            <v>11683033</v>
          </cell>
          <cell r="BG36">
            <v>8037748</v>
          </cell>
          <cell r="BH36">
            <v>10849062</v>
          </cell>
          <cell r="BI36">
            <v>15730518</v>
          </cell>
          <cell r="BJ36">
            <v>12045567</v>
          </cell>
          <cell r="BK36">
            <v>11194311</v>
          </cell>
          <cell r="BL36">
            <v>10620319</v>
          </cell>
          <cell r="BM36">
            <v>10506628</v>
          </cell>
          <cell r="BN36">
            <v>11139263</v>
          </cell>
          <cell r="BO36">
            <v>9980635</v>
          </cell>
          <cell r="BP36">
            <v>10754095</v>
          </cell>
          <cell r="BQ36">
            <v>11777573</v>
          </cell>
          <cell r="BR36">
            <v>14712572</v>
          </cell>
          <cell r="BS36">
            <v>10453598</v>
          </cell>
          <cell r="BT36">
            <v>18508001</v>
          </cell>
          <cell r="BU36">
            <v>15651109</v>
          </cell>
          <cell r="BV36">
            <v>11972285</v>
          </cell>
          <cell r="BW36">
            <v>11858796</v>
          </cell>
          <cell r="BX36">
            <v>14427357</v>
          </cell>
          <cell r="BY36">
            <v>16094097</v>
          </cell>
        </row>
        <row r="38">
          <cell r="S38">
            <v>0</v>
          </cell>
          <cell r="T38">
            <v>1552</v>
          </cell>
          <cell r="U38">
            <v>0</v>
          </cell>
          <cell r="V38">
            <v>0</v>
          </cell>
          <cell r="W38">
            <v>0</v>
          </cell>
          <cell r="X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cell r="BN38">
            <v>0</v>
          </cell>
          <cell r="BO38">
            <v>0</v>
          </cell>
          <cell r="BP38">
            <v>0</v>
          </cell>
          <cell r="BQ38">
            <v>0</v>
          </cell>
          <cell r="BR38">
            <v>0</v>
          </cell>
          <cell r="BS38">
            <v>0</v>
          </cell>
          <cell r="BT38"/>
          <cell r="BU38">
            <v>0</v>
          </cell>
          <cell r="BV38">
            <v>0</v>
          </cell>
          <cell r="BW38">
            <v>0</v>
          </cell>
          <cell r="BX38">
            <v>0</v>
          </cell>
          <cell r="BY38" t="str">
            <v>-</v>
          </cell>
        </row>
        <row r="41">
          <cell r="S41">
            <v>829973</v>
          </cell>
          <cell r="T41">
            <v>1375058</v>
          </cell>
          <cell r="U41">
            <v>1109299</v>
          </cell>
          <cell r="V41">
            <v>3820562</v>
          </cell>
          <cell r="W41">
            <v>1846093</v>
          </cell>
          <cell r="X41">
            <v>2072067</v>
          </cell>
          <cell r="Z41">
            <v>8509379</v>
          </cell>
          <cell r="AA41">
            <v>3034652</v>
          </cell>
          <cell r="AB41">
            <v>1586550</v>
          </cell>
          <cell r="AC41">
            <v>5323946</v>
          </cell>
          <cell r="AD41">
            <v>9937444</v>
          </cell>
          <cell r="AE41">
            <v>2324726</v>
          </cell>
          <cell r="AF41">
            <v>2689165</v>
          </cell>
          <cell r="AG41">
            <v>3648917</v>
          </cell>
          <cell r="AH41">
            <v>3914402</v>
          </cell>
          <cell r="AI41">
            <v>4120513</v>
          </cell>
          <cell r="AJ41">
            <v>3817004</v>
          </cell>
          <cell r="AK41">
            <v>10826025</v>
          </cell>
          <cell r="AL41">
            <v>13579530</v>
          </cell>
          <cell r="AM41">
            <v>4644868</v>
          </cell>
          <cell r="AN41">
            <v>6658298</v>
          </cell>
          <cell r="AO41">
            <v>6861048</v>
          </cell>
          <cell r="AP41">
            <v>8336526</v>
          </cell>
          <cell r="AQ41">
            <v>5193739</v>
          </cell>
          <cell r="AR41">
            <v>12737702</v>
          </cell>
          <cell r="AS41">
            <v>14843791</v>
          </cell>
          <cell r="AT41">
            <v>10994179</v>
          </cell>
          <cell r="AU41">
            <v>8631314</v>
          </cell>
          <cell r="AV41">
            <v>18349372</v>
          </cell>
          <cell r="AW41">
            <v>15421374</v>
          </cell>
          <cell r="AX41">
            <v>8875736</v>
          </cell>
          <cell r="AY41">
            <v>7520824</v>
          </cell>
          <cell r="AZ41">
            <v>7006513</v>
          </cell>
          <cell r="BA41">
            <v>18573073</v>
          </cell>
          <cell r="BB41">
            <v>7786602</v>
          </cell>
          <cell r="BC41">
            <v>19598987</v>
          </cell>
          <cell r="BD41">
            <v>9458396</v>
          </cell>
          <cell r="BE41">
            <v>7569682</v>
          </cell>
          <cell r="BF41">
            <v>9593717</v>
          </cell>
          <cell r="BG41">
            <v>22019730</v>
          </cell>
          <cell r="BH41">
            <v>3456682</v>
          </cell>
          <cell r="BI41">
            <v>15096618</v>
          </cell>
          <cell r="BJ41">
            <v>7564537</v>
          </cell>
          <cell r="BK41">
            <v>5272110</v>
          </cell>
          <cell r="BL41">
            <v>6969135</v>
          </cell>
          <cell r="BM41">
            <v>9512486</v>
          </cell>
          <cell r="BN41">
            <v>7540848</v>
          </cell>
          <cell r="BO41">
            <v>4979430</v>
          </cell>
          <cell r="BP41">
            <v>6837939</v>
          </cell>
          <cell r="BQ41">
            <v>13788393</v>
          </cell>
          <cell r="BR41">
            <v>8146791</v>
          </cell>
          <cell r="BS41">
            <v>13154783</v>
          </cell>
          <cell r="BT41">
            <v>11081237</v>
          </cell>
          <cell r="BU41">
            <v>19174104</v>
          </cell>
          <cell r="BV41">
            <v>3600108</v>
          </cell>
          <cell r="BW41">
            <v>5108783</v>
          </cell>
          <cell r="BX41">
            <v>9874053</v>
          </cell>
          <cell r="BY41">
            <v>8239360</v>
          </cell>
        </row>
        <row r="43">
          <cell r="S43">
            <v>16062173</v>
          </cell>
          <cell r="T43">
            <v>20345222</v>
          </cell>
          <cell r="U43">
            <v>26204416</v>
          </cell>
          <cell r="V43">
            <v>33587400</v>
          </cell>
          <cell r="W43">
            <v>24785679</v>
          </cell>
          <cell r="X43">
            <v>23407472</v>
          </cell>
          <cell r="Z43">
            <v>30772553</v>
          </cell>
          <cell r="AA43">
            <v>21916655</v>
          </cell>
          <cell r="AB43">
            <v>25866824</v>
          </cell>
          <cell r="AC43">
            <v>28166259</v>
          </cell>
          <cell r="AD43">
            <v>26722126</v>
          </cell>
          <cell r="AE43">
            <v>21886677</v>
          </cell>
          <cell r="AF43">
            <v>1864756</v>
          </cell>
          <cell r="AG43">
            <v>26444194</v>
          </cell>
          <cell r="AH43">
            <v>26606018</v>
          </cell>
          <cell r="AI43">
            <v>26100343</v>
          </cell>
          <cell r="AJ43">
            <v>28191032</v>
          </cell>
          <cell r="AK43">
            <v>28970885</v>
          </cell>
          <cell r="AL43">
            <v>32360112</v>
          </cell>
          <cell r="AM43">
            <v>27233804</v>
          </cell>
          <cell r="AN43">
            <v>33905049</v>
          </cell>
          <cell r="AO43">
            <v>36715338</v>
          </cell>
          <cell r="AP43">
            <v>35920375</v>
          </cell>
          <cell r="AQ43">
            <v>27301561</v>
          </cell>
          <cell r="AR43">
            <v>40136907</v>
          </cell>
          <cell r="AS43">
            <v>44765440</v>
          </cell>
          <cell r="AT43">
            <v>44783171</v>
          </cell>
          <cell r="AU43">
            <v>28537650</v>
          </cell>
          <cell r="AV43">
            <v>37813924</v>
          </cell>
          <cell r="AW43">
            <v>47350863</v>
          </cell>
          <cell r="AX43">
            <v>36279921</v>
          </cell>
          <cell r="AY43">
            <v>34935384</v>
          </cell>
          <cell r="AZ43">
            <v>38209133</v>
          </cell>
          <cell r="BA43">
            <v>41214065</v>
          </cell>
          <cell r="BB43">
            <v>37630037</v>
          </cell>
          <cell r="BC43">
            <v>33441336</v>
          </cell>
          <cell r="BD43">
            <v>39603631</v>
          </cell>
          <cell r="BE43">
            <v>42266069</v>
          </cell>
          <cell r="BF43">
            <v>54450497</v>
          </cell>
          <cell r="BG43">
            <v>26903981</v>
          </cell>
          <cell r="BH43">
            <v>31528345</v>
          </cell>
          <cell r="BI43">
            <v>44108449</v>
          </cell>
          <cell r="BJ43">
            <v>49270360</v>
          </cell>
          <cell r="BK43">
            <v>32900522</v>
          </cell>
          <cell r="BL43">
            <v>48636191</v>
          </cell>
          <cell r="BM43">
            <v>34193692</v>
          </cell>
          <cell r="BN43">
            <v>41518759</v>
          </cell>
          <cell r="BO43">
            <v>30478068</v>
          </cell>
          <cell r="BP43">
            <v>40093993</v>
          </cell>
          <cell r="BQ43">
            <v>37287359</v>
          </cell>
          <cell r="BR43">
            <v>39562303</v>
          </cell>
          <cell r="BS43">
            <v>36743860</v>
          </cell>
          <cell r="BT43">
            <v>48754855</v>
          </cell>
          <cell r="BU43">
            <v>54427477</v>
          </cell>
          <cell r="BV43">
            <v>44785338</v>
          </cell>
          <cell r="BW43">
            <v>39084859</v>
          </cell>
          <cell r="BX43">
            <v>53857185</v>
          </cell>
          <cell r="BY43">
            <v>44279709</v>
          </cell>
        </row>
        <row r="45">
          <cell r="S45">
            <v>6909830</v>
          </cell>
          <cell r="T45">
            <v>13280657</v>
          </cell>
          <cell r="U45">
            <v>8653072</v>
          </cell>
          <cell r="V45">
            <v>10370550</v>
          </cell>
          <cell r="W45">
            <v>7421233</v>
          </cell>
          <cell r="X45">
            <v>9296367</v>
          </cell>
          <cell r="Z45">
            <v>14150961</v>
          </cell>
          <cell r="AA45">
            <v>9185227</v>
          </cell>
          <cell r="AB45">
            <v>13714393</v>
          </cell>
          <cell r="AC45">
            <v>9860778</v>
          </cell>
          <cell r="AD45">
            <v>11553583</v>
          </cell>
          <cell r="AE45">
            <v>7552824</v>
          </cell>
          <cell r="AF45">
            <v>11727386</v>
          </cell>
          <cell r="AG45">
            <v>8559658</v>
          </cell>
          <cell r="AH45">
            <v>11544769</v>
          </cell>
          <cell r="AI45">
            <v>9484224</v>
          </cell>
          <cell r="AJ45">
            <v>10046824</v>
          </cell>
          <cell r="AK45">
            <v>11266430</v>
          </cell>
          <cell r="AL45">
            <v>12970016</v>
          </cell>
          <cell r="AM45">
            <v>8440438</v>
          </cell>
          <cell r="AN45">
            <v>13893158</v>
          </cell>
          <cell r="AO45">
            <v>8512241</v>
          </cell>
          <cell r="AP45">
            <v>11404390</v>
          </cell>
          <cell r="AQ45">
            <v>9172469</v>
          </cell>
          <cell r="AR45">
            <v>10985264</v>
          </cell>
          <cell r="AS45">
            <v>16931454</v>
          </cell>
          <cell r="AT45">
            <v>13280111</v>
          </cell>
          <cell r="AU45">
            <v>8717834</v>
          </cell>
          <cell r="AV45">
            <v>13272531</v>
          </cell>
          <cell r="AW45">
            <v>12872547</v>
          </cell>
          <cell r="AX45">
            <v>15111306</v>
          </cell>
          <cell r="AY45">
            <v>11526760</v>
          </cell>
          <cell r="AZ45">
            <v>9605971</v>
          </cell>
          <cell r="BA45">
            <v>11683347</v>
          </cell>
          <cell r="BB45">
            <v>17888743</v>
          </cell>
          <cell r="BC45">
            <v>10949451</v>
          </cell>
          <cell r="BD45">
            <v>24766414</v>
          </cell>
          <cell r="BE45">
            <v>14630721</v>
          </cell>
          <cell r="BF45">
            <v>37621904</v>
          </cell>
          <cell r="BG45">
            <v>9244710</v>
          </cell>
          <cell r="BH45">
            <v>8584847</v>
          </cell>
          <cell r="BI45">
            <v>11463972</v>
          </cell>
          <cell r="BJ45">
            <v>13055852</v>
          </cell>
          <cell r="BK45">
            <v>16300933.949999999</v>
          </cell>
          <cell r="BL45">
            <v>16213750</v>
          </cell>
          <cell r="BM45">
            <v>15467769</v>
          </cell>
          <cell r="BN45">
            <v>13454224</v>
          </cell>
          <cell r="BO45">
            <v>13402890</v>
          </cell>
          <cell r="BP45">
            <v>17383116</v>
          </cell>
          <cell r="BQ45">
            <v>17303195</v>
          </cell>
          <cell r="BR45">
            <v>18933569</v>
          </cell>
          <cell r="BS45">
            <v>12010751</v>
          </cell>
          <cell r="BT45">
            <v>12498401</v>
          </cell>
          <cell r="BU45">
            <v>11788993</v>
          </cell>
          <cell r="BV45">
            <v>15028222</v>
          </cell>
          <cell r="BW45">
            <v>10191291</v>
          </cell>
          <cell r="BX45">
            <v>14590303</v>
          </cell>
          <cell r="BY45">
            <v>9144284</v>
          </cell>
        </row>
        <row r="72">
          <cell r="AE72">
            <v>278106</v>
          </cell>
          <cell r="AF72">
            <v>674228</v>
          </cell>
          <cell r="AG72">
            <v>1452308</v>
          </cell>
          <cell r="AH72">
            <v>592559</v>
          </cell>
          <cell r="AI72">
            <v>601893</v>
          </cell>
          <cell r="AJ72">
            <v>613753</v>
          </cell>
          <cell r="AK72">
            <v>579973</v>
          </cell>
          <cell r="AL72">
            <v>1277433</v>
          </cell>
          <cell r="AM72">
            <v>792298</v>
          </cell>
          <cell r="AN72">
            <v>699605</v>
          </cell>
          <cell r="AO72">
            <v>590830</v>
          </cell>
          <cell r="AP72">
            <v>2865347</v>
          </cell>
          <cell r="AQ72">
            <v>1423160</v>
          </cell>
          <cell r="AR72">
            <v>6568418</v>
          </cell>
          <cell r="AT72">
            <v>1933358</v>
          </cell>
          <cell r="AU72">
            <v>1615378</v>
          </cell>
          <cell r="AV72">
            <v>7218536</v>
          </cell>
          <cell r="AW72">
            <v>1048872</v>
          </cell>
          <cell r="AX72">
            <v>898486</v>
          </cell>
          <cell r="AY72">
            <v>1600390</v>
          </cell>
          <cell r="AZ72">
            <v>1606201</v>
          </cell>
          <cell r="BA72">
            <v>307331</v>
          </cell>
          <cell r="BB72">
            <v>1011437</v>
          </cell>
          <cell r="BC72">
            <v>1097381</v>
          </cell>
          <cell r="BD72">
            <v>1296528</v>
          </cell>
          <cell r="BE72">
            <v>1086024</v>
          </cell>
          <cell r="BF72">
            <v>1474032</v>
          </cell>
          <cell r="BG72">
            <v>746883</v>
          </cell>
          <cell r="BH72">
            <v>417752</v>
          </cell>
          <cell r="BI72">
            <v>759225</v>
          </cell>
          <cell r="BJ72">
            <v>439672</v>
          </cell>
          <cell r="BK72">
            <v>1215307</v>
          </cell>
          <cell r="BL72">
            <v>762547</v>
          </cell>
          <cell r="BM72">
            <v>646907</v>
          </cell>
          <cell r="BN72">
            <v>589578</v>
          </cell>
          <cell r="BO72">
            <v>303098</v>
          </cell>
          <cell r="BP72">
            <v>969941</v>
          </cell>
          <cell r="BQ72">
            <v>1512445</v>
          </cell>
          <cell r="BR72">
            <v>2294068</v>
          </cell>
          <cell r="BS72">
            <v>534561</v>
          </cell>
          <cell r="BT72">
            <v>831212</v>
          </cell>
          <cell r="BU72">
            <v>1181119</v>
          </cell>
          <cell r="BV72">
            <v>965142</v>
          </cell>
          <cell r="BW72">
            <v>505538</v>
          </cell>
          <cell r="BX72">
            <v>755973</v>
          </cell>
          <cell r="BY72">
            <v>1220737</v>
          </cell>
        </row>
        <row r="73">
          <cell r="AE73">
            <v>155660</v>
          </cell>
          <cell r="AF73">
            <v>108581</v>
          </cell>
          <cell r="AG73">
            <v>132864</v>
          </cell>
          <cell r="AH73">
            <v>12673</v>
          </cell>
          <cell r="AI73">
            <v>143683</v>
          </cell>
          <cell r="AJ73">
            <v>89501</v>
          </cell>
          <cell r="AK73">
            <v>137410</v>
          </cell>
          <cell r="AL73">
            <v>21209</v>
          </cell>
          <cell r="AM73">
            <v>149456</v>
          </cell>
          <cell r="AN73">
            <v>279696</v>
          </cell>
          <cell r="AO73">
            <v>664289</v>
          </cell>
          <cell r="AP73">
            <v>68378</v>
          </cell>
          <cell r="AQ73">
            <v>150874</v>
          </cell>
          <cell r="AR73">
            <v>166366</v>
          </cell>
          <cell r="AT73">
            <v>287886</v>
          </cell>
          <cell r="AU73">
            <v>152857</v>
          </cell>
          <cell r="AV73">
            <v>257524</v>
          </cell>
          <cell r="AW73">
            <v>109867</v>
          </cell>
          <cell r="AX73">
            <v>90425</v>
          </cell>
          <cell r="AY73">
            <v>197324</v>
          </cell>
          <cell r="AZ73">
            <v>77118</v>
          </cell>
          <cell r="BA73">
            <v>69238</v>
          </cell>
          <cell r="BB73">
            <v>156127</v>
          </cell>
          <cell r="BC73">
            <v>121864</v>
          </cell>
          <cell r="BD73">
            <v>155722</v>
          </cell>
          <cell r="BE73">
            <v>107492</v>
          </cell>
          <cell r="BF73">
            <v>123943</v>
          </cell>
          <cell r="BG73">
            <v>34249</v>
          </cell>
          <cell r="BH73">
            <v>7958</v>
          </cell>
          <cell r="BI73">
            <v>9814</v>
          </cell>
          <cell r="BJ73">
            <v>39200</v>
          </cell>
          <cell r="BK73">
            <v>187100</v>
          </cell>
          <cell r="BL73">
            <v>56113</v>
          </cell>
          <cell r="BM73">
            <v>106738</v>
          </cell>
          <cell r="BN73">
            <v>93159</v>
          </cell>
          <cell r="BO73">
            <v>5129</v>
          </cell>
          <cell r="BP73">
            <v>70743</v>
          </cell>
          <cell r="BQ73">
            <v>16300</v>
          </cell>
          <cell r="BR73">
            <v>172557</v>
          </cell>
          <cell r="BS73">
            <v>340740</v>
          </cell>
          <cell r="BT73">
            <v>290082</v>
          </cell>
          <cell r="BU73">
            <v>210699</v>
          </cell>
          <cell r="BV73">
            <v>378373</v>
          </cell>
          <cell r="BW73">
            <v>585813</v>
          </cell>
          <cell r="BX73">
            <v>294854</v>
          </cell>
          <cell r="BY73">
            <v>412119</v>
          </cell>
        </row>
        <row r="74">
          <cell r="AE74">
            <v>1737806</v>
          </cell>
          <cell r="AF74">
            <v>3521</v>
          </cell>
          <cell r="AG74">
            <v>37061</v>
          </cell>
          <cell r="AH74">
            <v>1584592</v>
          </cell>
          <cell r="AI74">
            <v>624458</v>
          </cell>
          <cell r="AJ74">
            <v>465701</v>
          </cell>
          <cell r="AK74">
            <v>507289</v>
          </cell>
          <cell r="AL74">
            <v>2210933</v>
          </cell>
          <cell r="AM74">
            <v>497157</v>
          </cell>
          <cell r="AN74">
            <v>145770</v>
          </cell>
          <cell r="AO74">
            <v>308249</v>
          </cell>
          <cell r="AP74">
            <v>2443427</v>
          </cell>
          <cell r="AQ74">
            <v>887148</v>
          </cell>
          <cell r="AR74">
            <v>444254</v>
          </cell>
          <cell r="AT74">
            <v>2806190</v>
          </cell>
          <cell r="AU74">
            <v>2559578</v>
          </cell>
          <cell r="AV74">
            <v>371195</v>
          </cell>
          <cell r="AW74">
            <v>575282</v>
          </cell>
          <cell r="AX74">
            <v>1162807</v>
          </cell>
          <cell r="AY74">
            <v>388050</v>
          </cell>
          <cell r="AZ74">
            <v>61020</v>
          </cell>
          <cell r="BA74">
            <v>72821</v>
          </cell>
          <cell r="BB74">
            <v>1158138</v>
          </cell>
          <cell r="BC74">
            <v>221587</v>
          </cell>
          <cell r="BD74">
            <v>1277613</v>
          </cell>
          <cell r="BE74">
            <v>875621</v>
          </cell>
          <cell r="BF74">
            <v>1363909</v>
          </cell>
          <cell r="BG74">
            <v>267534</v>
          </cell>
          <cell r="BH74">
            <v>22597</v>
          </cell>
          <cell r="BI74">
            <v>226321</v>
          </cell>
          <cell r="BJ74">
            <v>148944</v>
          </cell>
          <cell r="BK74">
            <v>146856</v>
          </cell>
          <cell r="BL74">
            <v>200</v>
          </cell>
          <cell r="BM74">
            <v>364455</v>
          </cell>
          <cell r="BN74">
            <v>326014</v>
          </cell>
          <cell r="BO74">
            <v>100082</v>
          </cell>
          <cell r="BP74">
            <v>18627</v>
          </cell>
          <cell r="BQ74">
            <v>1162063</v>
          </cell>
          <cell r="BR74">
            <v>43837</v>
          </cell>
          <cell r="BS74">
            <v>1145253</v>
          </cell>
          <cell r="BT74">
            <v>18627</v>
          </cell>
          <cell r="BU74">
            <v>82734</v>
          </cell>
          <cell r="BV74">
            <v>1136</v>
          </cell>
          <cell r="BW74">
            <v>25107</v>
          </cell>
          <cell r="BX74">
            <v>23878</v>
          </cell>
          <cell r="BY74">
            <v>6768</v>
          </cell>
        </row>
        <row r="75">
          <cell r="AE75">
            <v>1020569</v>
          </cell>
          <cell r="AF75">
            <v>1944180</v>
          </cell>
          <cell r="AG75">
            <v>2520480</v>
          </cell>
          <cell r="AH75">
            <v>1906437</v>
          </cell>
          <cell r="AI75">
            <v>1379330</v>
          </cell>
          <cell r="AJ75">
            <v>1912638</v>
          </cell>
          <cell r="AK75">
            <v>2385173</v>
          </cell>
          <cell r="AL75">
            <v>2438744</v>
          </cell>
          <cell r="AM75">
            <v>2232469</v>
          </cell>
          <cell r="AN75">
            <v>1901087</v>
          </cell>
          <cell r="AO75">
            <v>2620147</v>
          </cell>
          <cell r="AP75">
            <v>5103891</v>
          </cell>
          <cell r="AQ75">
            <v>2350717</v>
          </cell>
          <cell r="AR75">
            <v>6018103</v>
          </cell>
          <cell r="AT75">
            <v>2349219</v>
          </cell>
          <cell r="AU75">
            <v>2159712</v>
          </cell>
          <cell r="AV75">
            <v>2871170</v>
          </cell>
          <cell r="AW75">
            <v>2846024</v>
          </cell>
          <cell r="AX75">
            <v>2997846</v>
          </cell>
          <cell r="AY75">
            <v>2039813</v>
          </cell>
          <cell r="AZ75">
            <v>518591</v>
          </cell>
          <cell r="BA75">
            <v>2877214</v>
          </cell>
          <cell r="BB75">
            <v>2813391</v>
          </cell>
          <cell r="BC75">
            <v>2033714</v>
          </cell>
          <cell r="BD75">
            <v>3704302</v>
          </cell>
          <cell r="BE75">
            <v>4131579</v>
          </cell>
          <cell r="BF75">
            <v>3643633</v>
          </cell>
          <cell r="BG75">
            <v>2047522</v>
          </cell>
          <cell r="BH75">
            <v>1313109</v>
          </cell>
          <cell r="BI75">
            <v>5185911</v>
          </cell>
          <cell r="BJ75">
            <v>4756762</v>
          </cell>
          <cell r="BK75">
            <v>2525836</v>
          </cell>
          <cell r="BL75">
            <v>3224593</v>
          </cell>
          <cell r="BM75">
            <v>2947904</v>
          </cell>
          <cell r="BN75">
            <v>5710403</v>
          </cell>
          <cell r="BO75">
            <v>2685163</v>
          </cell>
          <cell r="BP75">
            <v>2966743</v>
          </cell>
          <cell r="BQ75">
            <v>2889767</v>
          </cell>
          <cell r="BR75">
            <v>3662642</v>
          </cell>
          <cell r="BS75">
            <v>1536600</v>
          </cell>
          <cell r="BT75">
            <v>2258506</v>
          </cell>
          <cell r="BU75">
            <v>2170888</v>
          </cell>
          <cell r="BV75">
            <v>3683842</v>
          </cell>
          <cell r="BW75">
            <v>1380555</v>
          </cell>
          <cell r="BX75">
            <v>2909064</v>
          </cell>
          <cell r="BY75">
            <v>1860089</v>
          </cell>
        </row>
        <row r="76">
          <cell r="AE76">
            <v>561735</v>
          </cell>
          <cell r="AF76">
            <v>902218</v>
          </cell>
          <cell r="AG76">
            <v>107272</v>
          </cell>
          <cell r="AH76">
            <v>100222</v>
          </cell>
          <cell r="AI76">
            <v>839192</v>
          </cell>
          <cell r="AJ76">
            <v>772375</v>
          </cell>
          <cell r="AK76">
            <v>1459701</v>
          </cell>
          <cell r="AL76">
            <v>1801565</v>
          </cell>
          <cell r="AM76">
            <v>1184144</v>
          </cell>
          <cell r="AN76">
            <v>1567543</v>
          </cell>
          <cell r="AO76">
            <v>1616571</v>
          </cell>
          <cell r="AP76">
            <v>6150307</v>
          </cell>
          <cell r="AQ76">
            <v>1756029</v>
          </cell>
          <cell r="AR76">
            <v>1634169</v>
          </cell>
          <cell r="AT76">
            <v>2277791</v>
          </cell>
          <cell r="AU76">
            <v>120384</v>
          </cell>
          <cell r="AV76">
            <v>1923238</v>
          </cell>
          <cell r="AW76">
            <v>1927726</v>
          </cell>
          <cell r="AX76">
            <v>2017909</v>
          </cell>
          <cell r="AY76">
            <v>2072401</v>
          </cell>
          <cell r="AZ76">
            <v>1228052</v>
          </cell>
          <cell r="BA76">
            <v>1736077</v>
          </cell>
          <cell r="BB76">
            <v>2248001</v>
          </cell>
          <cell r="BC76">
            <v>1813587</v>
          </cell>
          <cell r="BD76">
            <v>2441038</v>
          </cell>
          <cell r="BE76">
            <v>2775114</v>
          </cell>
          <cell r="BF76">
            <v>2416272</v>
          </cell>
          <cell r="BG76">
            <v>4040801</v>
          </cell>
          <cell r="BH76">
            <v>1260855</v>
          </cell>
          <cell r="BI76">
            <v>2033838</v>
          </cell>
          <cell r="BJ76">
            <v>1824411</v>
          </cell>
          <cell r="BK76">
            <v>2159547.2199999997</v>
          </cell>
          <cell r="BL76">
            <v>1388840</v>
          </cell>
          <cell r="BM76">
            <v>1588871</v>
          </cell>
          <cell r="BN76">
            <v>1998034</v>
          </cell>
          <cell r="BO76">
            <v>1937917</v>
          </cell>
          <cell r="BP76">
            <v>1625345</v>
          </cell>
          <cell r="BQ76">
            <v>1509346</v>
          </cell>
          <cell r="BR76">
            <v>2158364</v>
          </cell>
          <cell r="BS76">
            <v>1167235</v>
          </cell>
          <cell r="BT76">
            <v>1367535</v>
          </cell>
          <cell r="BU76">
            <v>622951</v>
          </cell>
          <cell r="BV76">
            <v>1232207</v>
          </cell>
          <cell r="BW76">
            <v>1606367</v>
          </cell>
          <cell r="BX76">
            <v>680580</v>
          </cell>
          <cell r="BY76">
            <v>1214488</v>
          </cell>
        </row>
        <row r="77">
          <cell r="AE77">
            <v>629</v>
          </cell>
          <cell r="AF77">
            <v>117</v>
          </cell>
          <cell r="AG77">
            <v>9984</v>
          </cell>
          <cell r="AH77">
            <v>1857</v>
          </cell>
          <cell r="AI77">
            <v>91</v>
          </cell>
          <cell r="AJ77">
            <v>1100</v>
          </cell>
          <cell r="AK77">
            <v>2702</v>
          </cell>
          <cell r="AL77">
            <v>7571</v>
          </cell>
          <cell r="AM77">
            <v>3246</v>
          </cell>
          <cell r="AN77">
            <v>2258</v>
          </cell>
          <cell r="AO77">
            <v>2926</v>
          </cell>
          <cell r="AP77">
            <v>10670</v>
          </cell>
          <cell r="AQ77">
            <v>4434</v>
          </cell>
          <cell r="AR77">
            <v>60</v>
          </cell>
          <cell r="AT77">
            <v>43219</v>
          </cell>
          <cell r="AU77">
            <v>42371</v>
          </cell>
          <cell r="AV77">
            <v>61539</v>
          </cell>
          <cell r="AW77">
            <v>240559</v>
          </cell>
          <cell r="AX77">
            <v>155925</v>
          </cell>
          <cell r="AY77">
            <v>59036</v>
          </cell>
          <cell r="AZ77">
            <v>88840</v>
          </cell>
          <cell r="BA77">
            <v>325018</v>
          </cell>
          <cell r="BB77">
            <v>14562</v>
          </cell>
          <cell r="BC77">
            <v>291782</v>
          </cell>
          <cell r="BD77">
            <v>194335</v>
          </cell>
          <cell r="BE77">
            <v>242261</v>
          </cell>
          <cell r="BF77">
            <v>137104</v>
          </cell>
          <cell r="BG77">
            <v>16293</v>
          </cell>
          <cell r="BH77">
            <v>28512</v>
          </cell>
          <cell r="BI77">
            <v>0</v>
          </cell>
          <cell r="BJ77">
            <v>378295</v>
          </cell>
          <cell r="BK77">
            <v>0</v>
          </cell>
          <cell r="BL77">
            <v>11232</v>
          </cell>
          <cell r="BM77">
            <v>50</v>
          </cell>
          <cell r="BN77">
            <v>0</v>
          </cell>
          <cell r="BO77">
            <v>0</v>
          </cell>
          <cell r="BP77">
            <v>11232</v>
          </cell>
          <cell r="BQ77">
            <v>0</v>
          </cell>
          <cell r="BR77">
            <v>0</v>
          </cell>
          <cell r="BS77">
            <v>48494</v>
          </cell>
          <cell r="BT77">
            <v>176297</v>
          </cell>
          <cell r="BU77">
            <v>14331</v>
          </cell>
          <cell r="BV77">
            <v>82520</v>
          </cell>
          <cell r="BW77">
            <v>1036</v>
          </cell>
          <cell r="BX77">
            <v>0</v>
          </cell>
          <cell r="BY77">
            <v>591</v>
          </cell>
        </row>
        <row r="78">
          <cell r="AE78">
            <v>753917</v>
          </cell>
          <cell r="AF78">
            <v>1189844</v>
          </cell>
          <cell r="AG78">
            <v>2661942</v>
          </cell>
          <cell r="AH78">
            <v>4600129</v>
          </cell>
          <cell r="AI78">
            <v>1751919</v>
          </cell>
          <cell r="AJ78">
            <v>2370831</v>
          </cell>
          <cell r="AK78">
            <v>6216466</v>
          </cell>
          <cell r="AL78">
            <v>4393133</v>
          </cell>
          <cell r="AM78">
            <v>1319225</v>
          </cell>
          <cell r="AN78">
            <v>1167337</v>
          </cell>
          <cell r="AO78">
            <v>308522</v>
          </cell>
          <cell r="AP78">
            <v>2610872</v>
          </cell>
          <cell r="AQ78">
            <v>3325484</v>
          </cell>
          <cell r="AR78">
            <v>490207</v>
          </cell>
          <cell r="AT78">
            <v>2272585</v>
          </cell>
          <cell r="AU78">
            <v>3141822</v>
          </cell>
          <cell r="AV78">
            <v>601995</v>
          </cell>
          <cell r="AW78">
            <v>2352609</v>
          </cell>
          <cell r="AX78">
            <v>2095766</v>
          </cell>
          <cell r="AY78">
            <v>467651</v>
          </cell>
          <cell r="AZ78">
            <v>2146955</v>
          </cell>
          <cell r="BA78">
            <v>1427779</v>
          </cell>
          <cell r="BB78">
            <v>2251353</v>
          </cell>
          <cell r="BC78">
            <v>1440412</v>
          </cell>
          <cell r="BD78">
            <v>2766191</v>
          </cell>
          <cell r="BE78">
            <v>3904247</v>
          </cell>
          <cell r="BF78">
            <v>5231430</v>
          </cell>
          <cell r="BG78">
            <v>2485314</v>
          </cell>
          <cell r="BH78">
            <v>827076</v>
          </cell>
          <cell r="BI78">
            <v>1445117</v>
          </cell>
          <cell r="BJ78">
            <v>4637119</v>
          </cell>
          <cell r="BK78">
            <v>1110040.7800000003</v>
          </cell>
          <cell r="BL78">
            <v>1832238</v>
          </cell>
          <cell r="BM78">
            <v>1768115</v>
          </cell>
          <cell r="BN78">
            <v>5100053</v>
          </cell>
          <cell r="BO78">
            <v>383720</v>
          </cell>
          <cell r="BP78">
            <v>1825011</v>
          </cell>
          <cell r="BQ78">
            <v>1212368</v>
          </cell>
          <cell r="BR78">
            <v>1544519</v>
          </cell>
          <cell r="BS78">
            <v>276371</v>
          </cell>
          <cell r="BT78">
            <v>2167944</v>
          </cell>
          <cell r="BU78">
            <v>243783</v>
          </cell>
          <cell r="BV78">
            <v>1427239</v>
          </cell>
          <cell r="BW78">
            <v>674835</v>
          </cell>
          <cell r="BX78">
            <v>167962</v>
          </cell>
          <cell r="BY78">
            <v>1167562</v>
          </cell>
        </row>
      </sheetData>
      <sheetData sheetId="19"/>
      <sheetData sheetId="20"/>
      <sheetData sheetId="21">
        <row r="5">
          <cell r="BF5">
            <v>31726</v>
          </cell>
          <cell r="BG5">
            <v>875495</v>
          </cell>
          <cell r="BH5">
            <v>26973</v>
          </cell>
          <cell r="BI5">
            <v>77015</v>
          </cell>
          <cell r="BJ5">
            <v>5364</v>
          </cell>
          <cell r="BK5">
            <v>11032</v>
          </cell>
          <cell r="BL5">
            <v>225741</v>
          </cell>
          <cell r="BM5">
            <v>511333</v>
          </cell>
          <cell r="BN5">
            <v>320932</v>
          </cell>
          <cell r="BO5">
            <v>540381</v>
          </cell>
          <cell r="BP5">
            <v>62833</v>
          </cell>
          <cell r="BQ5">
            <v>39317</v>
          </cell>
          <cell r="BR5">
            <v>82133</v>
          </cell>
          <cell r="BS5">
            <v>0</v>
          </cell>
          <cell r="BT5">
            <v>0</v>
          </cell>
          <cell r="BU5">
            <v>29818</v>
          </cell>
          <cell r="BV5">
            <v>0</v>
          </cell>
          <cell r="BW5">
            <v>0</v>
          </cell>
          <cell r="BX5">
            <v>59718</v>
          </cell>
          <cell r="BY5">
            <v>4051</v>
          </cell>
          <cell r="BZ5">
            <v>12692</v>
          </cell>
          <cell r="CA5">
            <v>0</v>
          </cell>
          <cell r="CB5">
            <v>12532</v>
          </cell>
          <cell r="CC5">
            <v>18759</v>
          </cell>
          <cell r="CD5">
            <v>886</v>
          </cell>
          <cell r="CE5">
            <v>70025</v>
          </cell>
          <cell r="CF5">
            <v>16865</v>
          </cell>
          <cell r="CH5">
            <v>195190</v>
          </cell>
          <cell r="CI5">
            <v>0</v>
          </cell>
          <cell r="CJ5">
            <v>0</v>
          </cell>
          <cell r="CK5">
            <v>0</v>
          </cell>
          <cell r="CL5">
            <v>0</v>
          </cell>
          <cell r="CM5">
            <v>0</v>
          </cell>
          <cell r="CN5">
            <v>39858</v>
          </cell>
          <cell r="CO5">
            <v>0</v>
          </cell>
          <cell r="CP5">
            <v>0</v>
          </cell>
          <cell r="CQ5">
            <v>109535</v>
          </cell>
          <cell r="CX5">
            <v>49331</v>
          </cell>
          <cell r="CY5">
            <v>19975</v>
          </cell>
          <cell r="CZ5">
            <v>132411</v>
          </cell>
          <cell r="DA5">
            <v>201025</v>
          </cell>
          <cell r="DD5">
            <v>8859</v>
          </cell>
          <cell r="DE5">
            <v>0</v>
          </cell>
          <cell r="DF5">
            <v>10588</v>
          </cell>
          <cell r="DG5">
            <v>578</v>
          </cell>
          <cell r="DH5">
            <v>34435</v>
          </cell>
          <cell r="DI5">
            <v>16722908</v>
          </cell>
          <cell r="DJ5">
            <v>0</v>
          </cell>
          <cell r="DK5">
            <v>0</v>
          </cell>
          <cell r="DL5">
            <v>7678</v>
          </cell>
          <cell r="DM5">
            <v>26566</v>
          </cell>
          <cell r="DN5">
            <v>676886</v>
          </cell>
          <cell r="DO5">
            <v>0</v>
          </cell>
          <cell r="DP5">
            <v>0</v>
          </cell>
          <cell r="DQ5">
            <v>0</v>
          </cell>
          <cell r="DR5">
            <v>98275</v>
          </cell>
          <cell r="DS5">
            <v>10723</v>
          </cell>
          <cell r="DT5">
            <v>0</v>
          </cell>
          <cell r="DU5">
            <v>0</v>
          </cell>
          <cell r="DV5">
            <v>0</v>
          </cell>
          <cell r="DW5">
            <v>0</v>
          </cell>
          <cell r="DX5">
            <v>16690</v>
          </cell>
          <cell r="DY5">
            <v>0</v>
          </cell>
          <cell r="DZ5">
            <v>0</v>
          </cell>
          <cell r="EA5">
            <v>0</v>
          </cell>
          <cell r="EB5">
            <v>0</v>
          </cell>
          <cell r="EC5">
            <v>0</v>
          </cell>
          <cell r="ED5">
            <v>0</v>
          </cell>
          <cell r="EE5">
            <v>0</v>
          </cell>
          <cell r="EF5">
            <v>0</v>
          </cell>
          <cell r="EG5">
            <v>0</v>
          </cell>
          <cell r="EH5">
            <v>6029</v>
          </cell>
          <cell r="EI5">
            <v>0</v>
          </cell>
          <cell r="EJ5">
            <v>0</v>
          </cell>
          <cell r="EK5">
            <v>23566151</v>
          </cell>
          <cell r="EL5">
            <v>202315</v>
          </cell>
          <cell r="EM5">
            <v>0</v>
          </cell>
          <cell r="EN5">
            <v>129019</v>
          </cell>
          <cell r="EO5">
            <v>0</v>
          </cell>
          <cell r="EP5">
            <v>93230</v>
          </cell>
          <cell r="EQ5">
            <v>0</v>
          </cell>
          <cell r="ER5">
            <v>63967</v>
          </cell>
          <cell r="ES5">
            <v>0</v>
          </cell>
          <cell r="ET5">
            <v>0</v>
          </cell>
          <cell r="EU5">
            <v>0</v>
          </cell>
          <cell r="EV5">
            <v>172884</v>
          </cell>
          <cell r="EW5">
            <v>0</v>
          </cell>
        </row>
        <row r="7">
          <cell r="BF7">
            <v>1185</v>
          </cell>
          <cell r="BG7">
            <v>79403</v>
          </cell>
          <cell r="BH7">
            <v>100994</v>
          </cell>
          <cell r="BI7">
            <v>979845</v>
          </cell>
          <cell r="BJ7">
            <v>473494</v>
          </cell>
          <cell r="BK7">
            <v>7198658</v>
          </cell>
          <cell r="BL7">
            <v>196632</v>
          </cell>
          <cell r="BM7">
            <v>524651</v>
          </cell>
          <cell r="BN7">
            <v>779157</v>
          </cell>
          <cell r="BO7">
            <v>1603637</v>
          </cell>
          <cell r="BP7">
            <v>449330</v>
          </cell>
          <cell r="BQ7">
            <v>282962</v>
          </cell>
          <cell r="BR7">
            <v>1064010</v>
          </cell>
          <cell r="BS7">
            <v>876461</v>
          </cell>
          <cell r="BT7">
            <v>857317</v>
          </cell>
          <cell r="BU7">
            <v>1019939</v>
          </cell>
          <cell r="BV7">
            <v>662838</v>
          </cell>
          <cell r="BW7">
            <v>2234699</v>
          </cell>
          <cell r="BX7">
            <v>1885017</v>
          </cell>
          <cell r="BY7">
            <v>3110694</v>
          </cell>
          <cell r="BZ7">
            <v>3261221</v>
          </cell>
          <cell r="CA7">
            <v>1124120</v>
          </cell>
          <cell r="CB7">
            <v>479321</v>
          </cell>
          <cell r="CC7">
            <v>617834</v>
          </cell>
          <cell r="CD7">
            <v>1361118</v>
          </cell>
          <cell r="CE7">
            <v>109044</v>
          </cell>
          <cell r="CF7">
            <v>1554668</v>
          </cell>
          <cell r="CG7">
            <v>2269279</v>
          </cell>
          <cell r="CH7">
            <v>481196</v>
          </cell>
          <cell r="CI7">
            <v>24745</v>
          </cell>
          <cell r="CJ7">
            <v>296404</v>
          </cell>
          <cell r="CK7">
            <v>21759</v>
          </cell>
          <cell r="CL7">
            <v>0</v>
          </cell>
          <cell r="CM7">
            <v>1920070</v>
          </cell>
          <cell r="CN7">
            <v>8739</v>
          </cell>
          <cell r="CO7">
            <v>59027</v>
          </cell>
          <cell r="CQ7">
            <v>149948</v>
          </cell>
          <cell r="CR7">
            <v>951770</v>
          </cell>
          <cell r="CS7">
            <v>180185</v>
          </cell>
          <cell r="CT7">
            <v>1153899</v>
          </cell>
          <cell r="CU7">
            <v>9449</v>
          </cell>
          <cell r="CV7">
            <v>624098</v>
          </cell>
          <cell r="CW7">
            <v>482247</v>
          </cell>
          <cell r="CY7">
            <v>582896</v>
          </cell>
          <cell r="DD7">
            <v>2371</v>
          </cell>
          <cell r="DE7">
            <v>0</v>
          </cell>
          <cell r="DF7">
            <v>0</v>
          </cell>
          <cell r="DG7">
            <v>0</v>
          </cell>
          <cell r="DH7">
            <v>0</v>
          </cell>
          <cell r="DI7">
            <v>0</v>
          </cell>
          <cell r="DJ7">
            <v>0</v>
          </cell>
          <cell r="DK7">
            <v>0</v>
          </cell>
          <cell r="DL7">
            <v>0</v>
          </cell>
          <cell r="DM7">
            <v>351377</v>
          </cell>
          <cell r="DN7">
            <v>426566</v>
          </cell>
          <cell r="DO7">
            <v>1937663</v>
          </cell>
          <cell r="DP7">
            <v>12151961</v>
          </cell>
          <cell r="DQ7">
            <v>2630948</v>
          </cell>
          <cell r="DR7">
            <v>3151530</v>
          </cell>
          <cell r="DS7">
            <v>2449603</v>
          </cell>
          <cell r="DT7">
            <v>14546741</v>
          </cell>
          <cell r="DU7">
            <v>8328492</v>
          </cell>
          <cell r="DV7">
            <v>2192881</v>
          </cell>
          <cell r="DW7">
            <v>2415259</v>
          </cell>
          <cell r="DX7">
            <v>3262939</v>
          </cell>
          <cell r="DY7">
            <v>2389925</v>
          </cell>
          <cell r="DZ7">
            <v>2044565</v>
          </cell>
          <cell r="EA7">
            <v>459652</v>
          </cell>
          <cell r="EB7">
            <v>2998218</v>
          </cell>
          <cell r="EC7">
            <v>1315582</v>
          </cell>
          <cell r="ED7">
            <v>0</v>
          </cell>
          <cell r="EE7">
            <v>696850</v>
          </cell>
          <cell r="EF7">
            <v>773357</v>
          </cell>
          <cell r="EG7">
            <v>10208975</v>
          </cell>
          <cell r="EH7">
            <v>2181350</v>
          </cell>
          <cell r="EI7">
            <v>6554163</v>
          </cell>
          <cell r="EJ7">
            <v>3194424</v>
          </cell>
          <cell r="EK7">
            <v>1145942</v>
          </cell>
          <cell r="EL7">
            <v>3313427</v>
          </cell>
          <cell r="EM7">
            <v>707125</v>
          </cell>
          <cell r="EN7">
            <v>441251</v>
          </cell>
          <cell r="EO7">
            <v>16318445</v>
          </cell>
          <cell r="EP7">
            <v>5091479</v>
          </cell>
          <cell r="EQ7">
            <v>4614561</v>
          </cell>
          <cell r="ER7">
            <v>2827262</v>
          </cell>
          <cell r="ES7">
            <v>789267</v>
          </cell>
          <cell r="ET7">
            <v>0</v>
          </cell>
          <cell r="EU7">
            <v>717206</v>
          </cell>
          <cell r="EV7">
            <v>6338284</v>
          </cell>
          <cell r="EW7">
            <v>1904900</v>
          </cell>
        </row>
        <row r="10">
          <cell r="BF10">
            <v>1599441</v>
          </cell>
          <cell r="BG10">
            <v>35677</v>
          </cell>
          <cell r="BH10">
            <v>1354891</v>
          </cell>
          <cell r="BI10">
            <v>945182</v>
          </cell>
          <cell r="BJ10">
            <v>9952</v>
          </cell>
          <cell r="BK10">
            <v>236277</v>
          </cell>
          <cell r="BL10">
            <v>0</v>
          </cell>
          <cell r="BM10">
            <v>6163</v>
          </cell>
          <cell r="BN10">
            <v>0</v>
          </cell>
          <cell r="BO10">
            <v>0</v>
          </cell>
          <cell r="BP10">
            <v>3354</v>
          </cell>
          <cell r="BQ10">
            <v>2616</v>
          </cell>
          <cell r="BR10">
            <v>0</v>
          </cell>
          <cell r="BS10">
            <v>5478</v>
          </cell>
          <cell r="BT10">
            <v>970</v>
          </cell>
          <cell r="BU10">
            <v>0</v>
          </cell>
          <cell r="BV10">
            <v>121942</v>
          </cell>
          <cell r="BW10">
            <v>0</v>
          </cell>
          <cell r="BX10" t="str">
            <v>-</v>
          </cell>
          <cell r="BY10">
            <v>0</v>
          </cell>
          <cell r="CA10">
            <v>97139</v>
          </cell>
          <cell r="CB10">
            <v>24592</v>
          </cell>
          <cell r="CC10">
            <v>0</v>
          </cell>
          <cell r="CE10">
            <v>49216</v>
          </cell>
          <cell r="CI10">
            <v>0</v>
          </cell>
          <cell r="CJ10">
            <v>0</v>
          </cell>
          <cell r="CK10">
            <v>0</v>
          </cell>
          <cell r="CL10">
            <v>0</v>
          </cell>
          <cell r="CM10">
            <v>0</v>
          </cell>
          <cell r="CN10" t="str">
            <v>-</v>
          </cell>
          <cell r="DA10"/>
          <cell r="DB10">
            <v>0</v>
          </cell>
          <cell r="DC10">
            <v>0</v>
          </cell>
          <cell r="DD10">
            <v>0</v>
          </cell>
          <cell r="DE10">
            <v>0</v>
          </cell>
          <cell r="DF10">
            <v>0</v>
          </cell>
          <cell r="DG10">
            <v>0</v>
          </cell>
          <cell r="DH10">
            <v>0</v>
          </cell>
          <cell r="DI10">
            <v>0</v>
          </cell>
          <cell r="DJ10">
            <v>0</v>
          </cell>
          <cell r="DK10">
            <v>0</v>
          </cell>
          <cell r="DL10">
            <v>0</v>
          </cell>
          <cell r="DM10">
            <v>0</v>
          </cell>
          <cell r="DN10">
            <v>649536</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N10">
            <v>0</v>
          </cell>
          <cell r="EO10">
            <v>0</v>
          </cell>
          <cell r="EP10">
            <v>115693</v>
          </cell>
          <cell r="EQ10">
            <v>0</v>
          </cell>
          <cell r="ER10">
            <v>0</v>
          </cell>
          <cell r="ES10">
            <v>0</v>
          </cell>
          <cell r="ET10">
            <v>0</v>
          </cell>
          <cell r="EU10">
            <v>0</v>
          </cell>
          <cell r="EV10">
            <v>0</v>
          </cell>
          <cell r="EW10">
            <v>0</v>
          </cell>
        </row>
        <row r="15">
          <cell r="BF15">
            <v>32496513</v>
          </cell>
          <cell r="BG15">
            <v>23832534</v>
          </cell>
          <cell r="BH15">
            <v>29872901</v>
          </cell>
          <cell r="BI15">
            <v>35305928</v>
          </cell>
          <cell r="BJ15">
            <v>40660721</v>
          </cell>
          <cell r="BK15">
            <v>31739500</v>
          </cell>
          <cell r="BL15">
            <v>51988650</v>
          </cell>
          <cell r="BM15">
            <v>45273251</v>
          </cell>
          <cell r="BN15">
            <v>39772124</v>
          </cell>
          <cell r="BO15">
            <v>39291279</v>
          </cell>
          <cell r="BP15">
            <v>43276537</v>
          </cell>
          <cell r="BQ15">
            <v>44591835</v>
          </cell>
          <cell r="BR15">
            <v>48927553</v>
          </cell>
          <cell r="BS15">
            <v>38632470</v>
          </cell>
          <cell r="BT15">
            <v>44962355</v>
          </cell>
          <cell r="BU15">
            <v>44372416</v>
          </cell>
          <cell r="BV15">
            <v>60620222</v>
          </cell>
          <cell r="BW15">
            <v>47898620</v>
          </cell>
          <cell r="BX15">
            <v>51544664</v>
          </cell>
          <cell r="BY15">
            <v>48204581</v>
          </cell>
          <cell r="BZ15">
            <v>63272324</v>
          </cell>
          <cell r="CA15">
            <v>51480935</v>
          </cell>
          <cell r="CB15">
            <v>47428475</v>
          </cell>
          <cell r="CC15">
            <v>60391281</v>
          </cell>
          <cell r="CD15">
            <v>57088307</v>
          </cell>
          <cell r="CE15">
            <v>56737536</v>
          </cell>
          <cell r="CF15">
            <v>57055080</v>
          </cell>
          <cell r="CG15">
            <v>70960849</v>
          </cell>
          <cell r="CH15">
            <v>75012912</v>
          </cell>
          <cell r="CI15">
            <v>64749426</v>
          </cell>
          <cell r="CJ15">
            <v>81038927</v>
          </cell>
          <cell r="CK15">
            <v>89328638</v>
          </cell>
          <cell r="CL15">
            <v>77553800</v>
          </cell>
          <cell r="CM15">
            <v>58882635</v>
          </cell>
          <cell r="CN15">
            <v>68582352</v>
          </cell>
          <cell r="CO15">
            <v>73569728</v>
          </cell>
          <cell r="CP15">
            <v>81301353</v>
          </cell>
          <cell r="CQ15">
            <v>58064557</v>
          </cell>
          <cell r="CR15">
            <v>64566111</v>
          </cell>
          <cell r="CS15">
            <v>75640941</v>
          </cell>
          <cell r="CT15">
            <v>86547152</v>
          </cell>
          <cell r="CU15">
            <v>62559851</v>
          </cell>
          <cell r="CV15">
            <v>73239203</v>
          </cell>
          <cell r="CW15">
            <v>76002865</v>
          </cell>
          <cell r="CX15">
            <v>90281106</v>
          </cell>
          <cell r="CY15">
            <v>60817060</v>
          </cell>
          <cell r="CZ15">
            <v>72924493</v>
          </cell>
          <cell r="DA15">
            <v>79771783</v>
          </cell>
          <cell r="DB15">
            <v>84325760</v>
          </cell>
          <cell r="DC15">
            <v>65139892</v>
          </cell>
          <cell r="DD15">
            <v>79017964</v>
          </cell>
          <cell r="DE15">
            <v>78591321</v>
          </cell>
          <cell r="DF15">
            <v>83432853</v>
          </cell>
          <cell r="DG15">
            <v>72560285</v>
          </cell>
          <cell r="DH15">
            <v>81928562</v>
          </cell>
          <cell r="DI15">
            <v>91569786</v>
          </cell>
          <cell r="DJ15">
            <v>99430681</v>
          </cell>
          <cell r="DK15">
            <v>71315818</v>
          </cell>
          <cell r="DL15">
            <v>91249964</v>
          </cell>
          <cell r="DM15">
            <v>111069363</v>
          </cell>
          <cell r="DN15">
            <v>121319128</v>
          </cell>
          <cell r="DO15">
            <v>86223595</v>
          </cell>
          <cell r="DP15">
            <v>104135656</v>
          </cell>
          <cell r="DQ15">
            <v>117322279</v>
          </cell>
          <cell r="DR15">
            <v>122656944</v>
          </cell>
          <cell r="DS15">
            <v>83514177</v>
          </cell>
          <cell r="DT15">
            <v>113514842</v>
          </cell>
          <cell r="DU15">
            <v>131190106</v>
          </cell>
          <cell r="DV15">
            <v>122439660</v>
          </cell>
          <cell r="DW15">
            <v>102789504</v>
          </cell>
          <cell r="DX15">
            <v>113483563</v>
          </cell>
          <cell r="DY15">
            <v>123189237</v>
          </cell>
          <cell r="DZ15">
            <v>121363878</v>
          </cell>
          <cell r="EA15">
            <v>100665776</v>
          </cell>
          <cell r="EB15">
            <v>141840185</v>
          </cell>
          <cell r="EC15">
            <v>121511869</v>
          </cell>
          <cell r="ED15">
            <v>118315875</v>
          </cell>
          <cell r="EE15">
            <v>100493760</v>
          </cell>
          <cell r="EF15">
            <v>89625280</v>
          </cell>
          <cell r="EG15">
            <v>116457408</v>
          </cell>
          <cell r="EH15">
            <v>153109121</v>
          </cell>
          <cell r="EI15">
            <v>115722375</v>
          </cell>
          <cell r="EJ15">
            <v>143569021</v>
          </cell>
          <cell r="EK15">
            <v>124092042</v>
          </cell>
          <cell r="EL15">
            <v>122749919</v>
          </cell>
          <cell r="EM15">
            <v>107982360</v>
          </cell>
          <cell r="EN15">
            <v>147714512</v>
          </cell>
          <cell r="EO15">
            <v>137136241</v>
          </cell>
          <cell r="EP15">
            <v>177709754</v>
          </cell>
          <cell r="EQ15">
            <v>146570392</v>
          </cell>
          <cell r="ER15">
            <v>130133803</v>
          </cell>
          <cell r="ES15">
            <v>149943679</v>
          </cell>
          <cell r="ET15">
            <v>151228757</v>
          </cell>
          <cell r="EU15">
            <v>142474705</v>
          </cell>
          <cell r="EV15">
            <v>162738434</v>
          </cell>
          <cell r="EW15">
            <v>140232387</v>
          </cell>
        </row>
        <row r="16">
          <cell r="BF16">
            <v>5533193</v>
          </cell>
          <cell r="BG16">
            <v>5665364</v>
          </cell>
          <cell r="BH16">
            <v>3153113</v>
          </cell>
          <cell r="BI16">
            <v>3791860</v>
          </cell>
          <cell r="BJ16">
            <v>3704992</v>
          </cell>
          <cell r="BK16">
            <v>11266391</v>
          </cell>
          <cell r="BL16">
            <v>3525909</v>
          </cell>
          <cell r="BM16">
            <v>3602565</v>
          </cell>
          <cell r="BN16">
            <v>4128621</v>
          </cell>
          <cell r="BO16">
            <v>4874662</v>
          </cell>
          <cell r="BP16">
            <v>3223537</v>
          </cell>
          <cell r="BQ16">
            <v>6904224</v>
          </cell>
          <cell r="BR16">
            <v>4835820</v>
          </cell>
          <cell r="BS16">
            <v>4214963</v>
          </cell>
          <cell r="BT16">
            <v>3061514</v>
          </cell>
          <cell r="BU16">
            <v>3254610</v>
          </cell>
          <cell r="BV16">
            <v>2839941</v>
          </cell>
          <cell r="BW16">
            <v>4998968</v>
          </cell>
          <cell r="BX16">
            <v>3976062</v>
          </cell>
          <cell r="BY16">
            <v>5190594</v>
          </cell>
          <cell r="BZ16">
            <v>4956867</v>
          </cell>
          <cell r="CA16">
            <v>5691651</v>
          </cell>
          <cell r="CB16">
            <v>1597574</v>
          </cell>
          <cell r="CC16">
            <v>2077550</v>
          </cell>
          <cell r="CD16">
            <v>2877753</v>
          </cell>
          <cell r="CE16">
            <v>3149398</v>
          </cell>
          <cell r="CF16">
            <v>3057994</v>
          </cell>
          <cell r="CG16">
            <v>4904809</v>
          </cell>
          <cell r="CH16">
            <v>3862629</v>
          </cell>
          <cell r="CI16">
            <v>1969810</v>
          </cell>
          <cell r="CJ16">
            <v>1719359</v>
          </cell>
          <cell r="CK16">
            <v>2499945</v>
          </cell>
          <cell r="CL16">
            <v>2505214</v>
          </cell>
          <cell r="CM16">
            <v>4309745</v>
          </cell>
          <cell r="CN16">
            <v>1799337</v>
          </cell>
          <cell r="CO16">
            <v>789610</v>
          </cell>
          <cell r="CP16">
            <v>620273</v>
          </cell>
          <cell r="CQ16">
            <v>1375506</v>
          </cell>
          <cell r="CR16">
            <v>2334437</v>
          </cell>
          <cell r="CS16">
            <v>2499149</v>
          </cell>
          <cell r="CT16">
            <v>2016824</v>
          </cell>
          <cell r="CU16">
            <v>2313690</v>
          </cell>
          <cell r="CV16">
            <v>2397097</v>
          </cell>
          <cell r="CW16">
            <v>3940375</v>
          </cell>
          <cell r="CX16">
            <v>7578667</v>
          </cell>
          <cell r="CY16">
            <v>5039926</v>
          </cell>
          <cell r="CZ16">
            <v>7177743</v>
          </cell>
          <cell r="DA16">
            <v>3183011</v>
          </cell>
          <cell r="DB16">
            <v>8997497</v>
          </cell>
          <cell r="DC16">
            <v>6155834</v>
          </cell>
          <cell r="DD16">
            <v>3490973</v>
          </cell>
          <cell r="DE16">
            <v>3016581</v>
          </cell>
          <cell r="DF16">
            <v>3318987</v>
          </cell>
          <cell r="DG16">
            <v>3215677</v>
          </cell>
          <cell r="DH16">
            <v>3097340</v>
          </cell>
          <cell r="DI16">
            <v>1502262</v>
          </cell>
          <cell r="DJ16">
            <v>1159468</v>
          </cell>
          <cell r="DK16">
            <v>2126028</v>
          </cell>
          <cell r="DL16">
            <v>10866825</v>
          </cell>
          <cell r="DM16">
            <v>3111517</v>
          </cell>
          <cell r="DN16">
            <v>5029242</v>
          </cell>
          <cell r="DO16">
            <v>3126544</v>
          </cell>
          <cell r="DP16">
            <v>12716622</v>
          </cell>
          <cell r="DQ16">
            <v>9459935</v>
          </cell>
          <cell r="DR16">
            <v>3687254</v>
          </cell>
          <cell r="DS16">
            <v>3749886</v>
          </cell>
          <cell r="DT16">
            <v>14890647</v>
          </cell>
          <cell r="DU16">
            <v>9002684</v>
          </cell>
          <cell r="DV16">
            <v>8088474</v>
          </cell>
          <cell r="DW16">
            <v>3000812</v>
          </cell>
          <cell r="DX16">
            <v>4307515</v>
          </cell>
          <cell r="DY16">
            <v>5509927</v>
          </cell>
          <cell r="DZ16">
            <v>2760477</v>
          </cell>
          <cell r="EA16">
            <v>2564293</v>
          </cell>
          <cell r="EB16">
            <v>6020846</v>
          </cell>
          <cell r="EC16">
            <v>3296302</v>
          </cell>
          <cell r="ED16">
            <v>52434711</v>
          </cell>
          <cell r="EE16">
            <v>20870261</v>
          </cell>
          <cell r="EF16">
            <v>3635535</v>
          </cell>
          <cell r="EG16">
            <v>11365636</v>
          </cell>
          <cell r="EH16">
            <v>3914965</v>
          </cell>
          <cell r="EI16">
            <v>7872887</v>
          </cell>
          <cell r="EJ16">
            <v>6229700</v>
          </cell>
          <cell r="EK16">
            <v>4481008</v>
          </cell>
          <cell r="EL16">
            <v>5599036</v>
          </cell>
          <cell r="EM16">
            <v>2117029</v>
          </cell>
          <cell r="EN16">
            <v>3927812</v>
          </cell>
          <cell r="EO16">
            <v>17983381</v>
          </cell>
          <cell r="EP16">
            <v>7414438</v>
          </cell>
          <cell r="EQ16">
            <v>6949216</v>
          </cell>
          <cell r="ER16">
            <v>12270482</v>
          </cell>
          <cell r="ES16">
            <v>13716599</v>
          </cell>
          <cell r="ET16">
            <v>6273777</v>
          </cell>
          <cell r="EU16">
            <v>8644345</v>
          </cell>
          <cell r="EV16">
            <v>7803076</v>
          </cell>
          <cell r="EW16">
            <v>12211412</v>
          </cell>
        </row>
        <row r="17">
          <cell r="BF17">
            <v>2154129</v>
          </cell>
          <cell r="BG17">
            <v>734350</v>
          </cell>
          <cell r="BH17">
            <v>1668822</v>
          </cell>
          <cell r="BI17">
            <v>5759065</v>
          </cell>
          <cell r="BJ17">
            <v>942604</v>
          </cell>
          <cell r="BK17">
            <v>1225682</v>
          </cell>
          <cell r="BL17">
            <v>425848</v>
          </cell>
          <cell r="BM17">
            <v>1149643</v>
          </cell>
          <cell r="BN17">
            <v>1031904</v>
          </cell>
          <cell r="BO17">
            <v>1229739</v>
          </cell>
          <cell r="BP17">
            <v>1015061</v>
          </cell>
          <cell r="BQ17">
            <v>621971</v>
          </cell>
          <cell r="BR17">
            <v>1126247</v>
          </cell>
          <cell r="BS17">
            <v>940563</v>
          </cell>
          <cell r="BT17">
            <v>506124</v>
          </cell>
          <cell r="BU17">
            <v>1426836</v>
          </cell>
          <cell r="BV17">
            <v>1548171</v>
          </cell>
          <cell r="BW17">
            <v>1557721</v>
          </cell>
          <cell r="BX17">
            <v>659481</v>
          </cell>
          <cell r="BY17">
            <v>743818</v>
          </cell>
          <cell r="BZ17">
            <v>1612405</v>
          </cell>
          <cell r="CA17">
            <v>1465702</v>
          </cell>
          <cell r="CB17">
            <v>1210753</v>
          </cell>
          <cell r="CC17">
            <v>992162</v>
          </cell>
          <cell r="CD17">
            <v>3391044</v>
          </cell>
          <cell r="CE17">
            <v>3262629</v>
          </cell>
          <cell r="CF17">
            <v>1514959</v>
          </cell>
          <cell r="CG17">
            <v>708280</v>
          </cell>
          <cell r="CH17">
            <v>817898</v>
          </cell>
          <cell r="CI17">
            <v>259718</v>
          </cell>
          <cell r="CJ17">
            <v>1008785</v>
          </cell>
          <cell r="CK17">
            <v>1562869</v>
          </cell>
          <cell r="CL17">
            <v>248471</v>
          </cell>
          <cell r="CM17">
            <v>1887021</v>
          </cell>
          <cell r="CN17">
            <v>183704</v>
          </cell>
          <cell r="CO17">
            <v>0</v>
          </cell>
          <cell r="CP17">
            <v>0</v>
          </cell>
          <cell r="CQ17">
            <v>911346</v>
          </cell>
          <cell r="CR17">
            <v>2221393</v>
          </cell>
          <cell r="CS17">
            <v>2464554</v>
          </cell>
          <cell r="CT17">
            <v>3112371</v>
          </cell>
          <cell r="CU17">
            <v>3052400</v>
          </cell>
          <cell r="CV17">
            <v>1784546</v>
          </cell>
          <cell r="CW17">
            <v>2541292</v>
          </cell>
          <cell r="CX17">
            <v>6518490</v>
          </cell>
          <cell r="CY17">
            <v>4808662</v>
          </cell>
          <cell r="CZ17">
            <v>7780226</v>
          </cell>
          <cell r="DA17">
            <v>3625064</v>
          </cell>
          <cell r="DB17">
            <v>4290984</v>
          </cell>
          <cell r="DC17">
            <v>2377175</v>
          </cell>
          <cell r="DD17">
            <v>5285647</v>
          </cell>
          <cell r="DE17">
            <v>3858049</v>
          </cell>
          <cell r="DF17">
            <v>17942238</v>
          </cell>
          <cell r="DG17">
            <v>6719467</v>
          </cell>
          <cell r="DH17">
            <v>3957730</v>
          </cell>
          <cell r="DI17">
            <v>18381239</v>
          </cell>
          <cell r="DJ17">
            <v>20599723</v>
          </cell>
          <cell r="DK17">
            <v>13591102</v>
          </cell>
          <cell r="DL17">
            <v>7066500</v>
          </cell>
          <cell r="DM17">
            <v>1657959</v>
          </cell>
          <cell r="DN17">
            <v>1946934</v>
          </cell>
          <cell r="DO17">
            <v>11955280</v>
          </cell>
          <cell r="DP17">
            <v>16048076</v>
          </cell>
          <cell r="DQ17">
            <v>9357419</v>
          </cell>
          <cell r="DR17">
            <v>10731300</v>
          </cell>
          <cell r="DS17">
            <v>16006407</v>
          </cell>
          <cell r="DT17">
            <v>3636225</v>
          </cell>
          <cell r="DU17">
            <v>11148188</v>
          </cell>
          <cell r="DV17">
            <v>6794677</v>
          </cell>
          <cell r="DW17">
            <v>11565136</v>
          </cell>
          <cell r="DX17">
            <v>10057831</v>
          </cell>
          <cell r="DY17">
            <v>6133044</v>
          </cell>
          <cell r="DZ17">
            <v>5706507</v>
          </cell>
          <cell r="EA17">
            <v>36964110</v>
          </cell>
          <cell r="EB17">
            <v>11058930</v>
          </cell>
          <cell r="EC17">
            <v>14649040</v>
          </cell>
          <cell r="ED17">
            <v>2519852</v>
          </cell>
          <cell r="EE17">
            <v>5726666</v>
          </cell>
          <cell r="EF17">
            <v>9529340</v>
          </cell>
          <cell r="EG17">
            <v>5799304</v>
          </cell>
          <cell r="EH17">
            <v>5700636</v>
          </cell>
          <cell r="EI17">
            <v>3831974</v>
          </cell>
          <cell r="EJ17">
            <v>7291800</v>
          </cell>
          <cell r="EK17">
            <v>5139808</v>
          </cell>
          <cell r="EL17">
            <v>11459050</v>
          </cell>
          <cell r="EM17">
            <v>5813253</v>
          </cell>
          <cell r="EN17">
            <v>7575862</v>
          </cell>
          <cell r="EO17">
            <v>8394679</v>
          </cell>
          <cell r="EP17">
            <v>2397361</v>
          </cell>
          <cell r="EQ17">
            <v>7527949</v>
          </cell>
          <cell r="ER17">
            <v>4204794</v>
          </cell>
          <cell r="ES17">
            <v>1976306</v>
          </cell>
          <cell r="ET17">
            <v>3735816</v>
          </cell>
          <cell r="EU17">
            <v>5893086</v>
          </cell>
          <cell r="EV17">
            <v>5849973</v>
          </cell>
          <cell r="EW17">
            <v>10411710</v>
          </cell>
        </row>
      </sheetData>
      <sheetData sheetId="22"/>
      <sheetData sheetId="23"/>
      <sheetData sheetId="24">
        <row r="2">
          <cell r="F2">
            <v>4905399</v>
          </cell>
          <cell r="G2">
            <v>3057076</v>
          </cell>
          <cell r="H2">
            <v>6071962</v>
          </cell>
          <cell r="I2">
            <v>4781160</v>
          </cell>
          <cell r="O2">
            <v>5807990</v>
          </cell>
          <cell r="P2">
            <v>4374403</v>
          </cell>
          <cell r="Q2">
            <v>5194909</v>
          </cell>
          <cell r="R2">
            <v>5170196</v>
          </cell>
          <cell r="S2">
            <v>7396682</v>
          </cell>
          <cell r="T2">
            <v>5925027</v>
          </cell>
          <cell r="U2">
            <v>4628987</v>
          </cell>
          <cell r="V2">
            <v>5245044</v>
          </cell>
          <cell r="W2">
            <v>6229350</v>
          </cell>
          <cell r="X2">
            <v>6008409</v>
          </cell>
          <cell r="Y2">
            <v>4723445</v>
          </cell>
          <cell r="Z2">
            <v>5830199</v>
          </cell>
          <cell r="AA2">
            <v>5106456</v>
          </cell>
          <cell r="AB2">
            <v>6999402</v>
          </cell>
          <cell r="AC2">
            <v>5189185</v>
          </cell>
          <cell r="AD2">
            <v>8365110</v>
          </cell>
          <cell r="AE2">
            <v>9716590</v>
          </cell>
          <cell r="AF2">
            <v>7665469</v>
          </cell>
          <cell r="AG2">
            <v>9291143</v>
          </cell>
          <cell r="AH2">
            <v>9630910</v>
          </cell>
          <cell r="AI2">
            <v>8789248</v>
          </cell>
          <cell r="AJ2">
            <v>13711288</v>
          </cell>
          <cell r="AK2">
            <v>14470877</v>
          </cell>
          <cell r="AL2">
            <v>19755020</v>
          </cell>
          <cell r="AM2">
            <v>14750563</v>
          </cell>
          <cell r="AN2">
            <v>5326487</v>
          </cell>
          <cell r="AO2">
            <v>4195214</v>
          </cell>
          <cell r="AP2">
            <v>2126940</v>
          </cell>
          <cell r="AQ2">
            <v>342744</v>
          </cell>
          <cell r="AR2">
            <v>237562</v>
          </cell>
          <cell r="AS2">
            <v>521600</v>
          </cell>
          <cell r="AT2">
            <v>362368</v>
          </cell>
          <cell r="AU2">
            <v>296101</v>
          </cell>
          <cell r="AV2">
            <v>327227</v>
          </cell>
          <cell r="AW2">
            <v>349057</v>
          </cell>
          <cell r="AX2">
            <v>556972</v>
          </cell>
          <cell r="AY2">
            <v>1768028</v>
          </cell>
          <cell r="AZ2">
            <v>2209470</v>
          </cell>
          <cell r="BA2">
            <v>1874683</v>
          </cell>
          <cell r="BB2">
            <v>175786</v>
          </cell>
          <cell r="BC2">
            <v>1156410</v>
          </cell>
          <cell r="BD2">
            <v>5269662</v>
          </cell>
          <cell r="BE2">
            <v>3857960</v>
          </cell>
          <cell r="BF2">
            <v>1309022</v>
          </cell>
          <cell r="BG2">
            <v>4855325</v>
          </cell>
        </row>
        <row r="3">
          <cell r="O3">
            <v>3502377</v>
          </cell>
          <cell r="P3">
            <v>2712861</v>
          </cell>
          <cell r="Q3">
            <v>3200755</v>
          </cell>
          <cell r="R3">
            <v>3098898</v>
          </cell>
          <cell r="S3">
            <v>4468470</v>
          </cell>
          <cell r="T3">
            <v>3622523</v>
          </cell>
          <cell r="U3">
            <v>3715381</v>
          </cell>
          <cell r="V3">
            <v>4226507</v>
          </cell>
          <cell r="W3">
            <v>2862096</v>
          </cell>
          <cell r="X3">
            <v>4791728</v>
          </cell>
          <cell r="Y3">
            <v>4264342</v>
          </cell>
          <cell r="Z3">
            <v>5439410</v>
          </cell>
          <cell r="AA3">
            <v>3949238</v>
          </cell>
          <cell r="AB3">
            <v>6274995</v>
          </cell>
          <cell r="AC3">
            <v>3211590</v>
          </cell>
          <cell r="AD3">
            <v>6537819</v>
          </cell>
          <cell r="AE3">
            <v>8184610</v>
          </cell>
          <cell r="AF3">
            <v>4254330</v>
          </cell>
          <cell r="AG3">
            <v>6666953</v>
          </cell>
          <cell r="AH3">
            <v>6728446</v>
          </cell>
          <cell r="AI3">
            <v>5577540</v>
          </cell>
          <cell r="AJ3">
            <v>8327203</v>
          </cell>
          <cell r="AK3">
            <v>7646604</v>
          </cell>
          <cell r="AL3">
            <v>12605265</v>
          </cell>
          <cell r="AM3">
            <v>9537916</v>
          </cell>
          <cell r="AN3">
            <v>3543074</v>
          </cell>
          <cell r="AO3">
            <v>2812097</v>
          </cell>
          <cell r="AP3">
            <v>1585205</v>
          </cell>
          <cell r="AQ3">
            <v>335883</v>
          </cell>
          <cell r="AR3">
            <v>163205</v>
          </cell>
          <cell r="AS3">
            <v>481682</v>
          </cell>
          <cell r="AT3">
            <v>335526</v>
          </cell>
          <cell r="AU3">
            <v>232320</v>
          </cell>
          <cell r="AV3">
            <v>242391</v>
          </cell>
          <cell r="AW3">
            <v>190780</v>
          </cell>
          <cell r="AX3">
            <v>331531</v>
          </cell>
          <cell r="AY3">
            <v>591624</v>
          </cell>
          <cell r="AZ3">
            <v>836515</v>
          </cell>
          <cell r="BA3">
            <v>697075</v>
          </cell>
          <cell r="BB3">
            <v>69220</v>
          </cell>
          <cell r="BC3">
            <v>460063</v>
          </cell>
          <cell r="BD3">
            <v>2284260</v>
          </cell>
          <cell r="BE3">
            <v>1204742</v>
          </cell>
          <cell r="BF3">
            <v>545426</v>
          </cell>
          <cell r="BG3">
            <v>2285734</v>
          </cell>
        </row>
      </sheetData>
      <sheetData sheetId="25">
        <row r="2">
          <cell r="E2">
            <v>3103918</v>
          </cell>
          <cell r="F2">
            <v>2387420</v>
          </cell>
          <cell r="G2">
            <v>2387420</v>
          </cell>
          <cell r="H2">
            <v>2387420</v>
          </cell>
          <cell r="I2">
            <v>2387420</v>
          </cell>
          <cell r="J2">
            <v>2387420</v>
          </cell>
          <cell r="K2">
            <v>2387420</v>
          </cell>
          <cell r="L2">
            <v>2387420</v>
          </cell>
          <cell r="M2">
            <v>2387420</v>
          </cell>
          <cell r="N2">
            <v>2387420</v>
          </cell>
          <cell r="O2">
            <v>2387420</v>
          </cell>
          <cell r="P2">
            <v>2387420</v>
          </cell>
          <cell r="Q2">
            <v>2387420</v>
          </cell>
          <cell r="R2">
            <v>2387420</v>
          </cell>
          <cell r="S2">
            <v>4022851</v>
          </cell>
          <cell r="T2">
            <v>4628277</v>
          </cell>
          <cell r="U2">
            <v>6234296</v>
          </cell>
          <cell r="V2">
            <v>5112093</v>
          </cell>
          <cell r="W2">
            <v>7411637</v>
          </cell>
          <cell r="X2">
            <v>6440020</v>
          </cell>
          <cell r="Y2">
            <v>8053303</v>
          </cell>
          <cell r="Z2">
            <v>8939123</v>
          </cell>
          <cell r="AA2">
            <v>5582932</v>
          </cell>
          <cell r="AB2">
            <v>7461110</v>
          </cell>
          <cell r="AC2">
            <v>4500049</v>
          </cell>
          <cell r="AD2">
            <v>8053168</v>
          </cell>
          <cell r="AE2">
            <v>9588526</v>
          </cell>
          <cell r="AF2">
            <v>14625317</v>
          </cell>
          <cell r="AG2">
            <v>15581418</v>
          </cell>
          <cell r="AH2">
            <v>5985948</v>
          </cell>
          <cell r="AI2">
            <v>4481997</v>
          </cell>
          <cell r="AJ2">
            <v>22379163</v>
          </cell>
          <cell r="AK2">
            <v>10789320</v>
          </cell>
          <cell r="AL2">
            <v>9217707</v>
          </cell>
          <cell r="AM2">
            <v>6690448</v>
          </cell>
          <cell r="AN2">
            <v>2416844</v>
          </cell>
          <cell r="AO2">
            <v>8019700</v>
          </cell>
          <cell r="AP2">
            <v>9635281</v>
          </cell>
          <cell r="AQ2">
            <v>7168636</v>
          </cell>
          <cell r="AR2">
            <v>10299285</v>
          </cell>
          <cell r="AS2">
            <v>10032617</v>
          </cell>
          <cell r="AT2">
            <v>9167096</v>
          </cell>
          <cell r="AU2">
            <v>12436590</v>
          </cell>
          <cell r="AV2">
            <v>6496158</v>
          </cell>
          <cell r="AW2">
            <v>10205375</v>
          </cell>
          <cell r="AX2">
            <v>11344078</v>
          </cell>
          <cell r="AY2">
            <v>12736392</v>
          </cell>
          <cell r="AZ2">
            <v>6510</v>
          </cell>
          <cell r="BA2">
            <v>473312</v>
          </cell>
          <cell r="BB2">
            <v>11185494</v>
          </cell>
          <cell r="BC2">
            <v>373827</v>
          </cell>
          <cell r="BD2">
            <v>11810906</v>
          </cell>
          <cell r="BE2">
            <v>11366915</v>
          </cell>
          <cell r="BF2">
            <v>10127513</v>
          </cell>
          <cell r="BG2">
            <v>9135011</v>
          </cell>
          <cell r="BH2">
            <v>13829930</v>
          </cell>
          <cell r="BI2">
            <v>10551811</v>
          </cell>
          <cell r="BJ2">
            <v>8852609</v>
          </cell>
          <cell r="BK2">
            <v>8667629</v>
          </cell>
          <cell r="BL2">
            <v>10655166</v>
          </cell>
          <cell r="BM2">
            <v>7880046</v>
          </cell>
          <cell r="BN2">
            <v>7287612</v>
          </cell>
          <cell r="BO2">
            <v>8012045</v>
          </cell>
          <cell r="BP2">
            <v>8728086</v>
          </cell>
          <cell r="BQ2">
            <v>9811996</v>
          </cell>
          <cell r="BR2">
            <v>6886630</v>
          </cell>
          <cell r="BS2">
            <v>12098466</v>
          </cell>
          <cell r="BT2">
            <v>15801933</v>
          </cell>
          <cell r="BU2">
            <v>8391504</v>
          </cell>
          <cell r="BV2">
            <v>11172348</v>
          </cell>
          <cell r="BW2">
            <v>11747997</v>
          </cell>
          <cell r="BX2">
            <v>11322188</v>
          </cell>
          <cell r="BY2">
            <v>9926262</v>
          </cell>
          <cell r="BZ2">
            <v>15553349</v>
          </cell>
          <cell r="CA2">
            <v>4433099</v>
          </cell>
          <cell r="CB2">
            <v>7024470</v>
          </cell>
          <cell r="CC2">
            <v>13401234</v>
          </cell>
          <cell r="CD2">
            <v>11224176</v>
          </cell>
          <cell r="CE2">
            <v>8336667</v>
          </cell>
          <cell r="CF2">
            <v>4978778</v>
          </cell>
          <cell r="CG2">
            <v>8311769</v>
          </cell>
          <cell r="CH2">
            <v>9804429</v>
          </cell>
          <cell r="CI2">
            <v>9888218</v>
          </cell>
          <cell r="CJ2">
            <v>14105865</v>
          </cell>
          <cell r="CK2">
            <v>4179976</v>
          </cell>
          <cell r="CL2">
            <v>6465551</v>
          </cell>
          <cell r="CM2">
            <v>17182024</v>
          </cell>
          <cell r="CN2">
            <v>17343925</v>
          </cell>
          <cell r="CO2">
            <v>20506892</v>
          </cell>
          <cell r="CP2">
            <v>11795756</v>
          </cell>
          <cell r="CQ2">
            <v>1326739</v>
          </cell>
          <cell r="CR2">
            <v>5080170</v>
          </cell>
          <cell r="CS2">
            <v>23638832</v>
          </cell>
          <cell r="CT2">
            <v>23451347</v>
          </cell>
          <cell r="CU2">
            <v>9865787</v>
          </cell>
          <cell r="CV2">
            <v>19807568</v>
          </cell>
        </row>
        <row r="3">
          <cell r="E3">
            <v>5680835</v>
          </cell>
          <cell r="F3">
            <v>4115799</v>
          </cell>
          <cell r="G3">
            <v>4974930</v>
          </cell>
          <cell r="H3">
            <v>5311905</v>
          </cell>
          <cell r="I3">
            <v>4644650</v>
          </cell>
          <cell r="J3">
            <v>6425468</v>
          </cell>
          <cell r="K3">
            <v>5835062</v>
          </cell>
          <cell r="L3">
            <v>6508042</v>
          </cell>
          <cell r="M3">
            <v>1620205</v>
          </cell>
          <cell r="N3">
            <v>6636328</v>
          </cell>
          <cell r="O3">
            <v>7141380</v>
          </cell>
          <cell r="P3">
            <v>5332899</v>
          </cell>
          <cell r="Q3">
            <v>9167244</v>
          </cell>
          <cell r="R3">
            <v>7025170</v>
          </cell>
          <cell r="S3">
            <v>5923388</v>
          </cell>
          <cell r="T3">
            <v>6594753</v>
          </cell>
          <cell r="U3">
            <v>6897132</v>
          </cell>
          <cell r="V3">
            <v>6054982</v>
          </cell>
          <cell r="W3">
            <v>8292718</v>
          </cell>
          <cell r="X3">
            <v>6389004</v>
          </cell>
          <cell r="Y3">
            <v>6945030</v>
          </cell>
          <cell r="Z3">
            <v>8131786</v>
          </cell>
          <cell r="AA3">
            <v>4592583</v>
          </cell>
          <cell r="AB3">
            <v>5487064</v>
          </cell>
          <cell r="AC3">
            <v>3514384</v>
          </cell>
          <cell r="AD3">
            <v>6857274</v>
          </cell>
          <cell r="AE3">
            <v>7705258</v>
          </cell>
          <cell r="AF3">
            <v>10988933</v>
          </cell>
          <cell r="AG3">
            <v>10487291</v>
          </cell>
          <cell r="AH3">
            <v>3864682</v>
          </cell>
          <cell r="AI3">
            <v>2489983</v>
          </cell>
          <cell r="AJ3">
            <v>9691187</v>
          </cell>
          <cell r="AK3">
            <v>6167630</v>
          </cell>
          <cell r="AL3">
            <v>7858990</v>
          </cell>
          <cell r="AM3">
            <v>6794565</v>
          </cell>
          <cell r="AN3">
            <v>2033846</v>
          </cell>
          <cell r="AO3">
            <v>6942580</v>
          </cell>
          <cell r="AP3">
            <v>7777829</v>
          </cell>
          <cell r="AQ3">
            <v>5379305</v>
          </cell>
          <cell r="AR3">
            <v>7444805</v>
          </cell>
          <cell r="AS3">
            <v>7464036</v>
          </cell>
          <cell r="AT3">
            <v>6183612</v>
          </cell>
          <cell r="AU3">
            <v>7523204</v>
          </cell>
          <cell r="AV3">
            <v>10683091</v>
          </cell>
          <cell r="AW3">
            <v>6700524</v>
          </cell>
          <cell r="AX3">
            <v>6637600</v>
          </cell>
          <cell r="AY3">
            <v>7187662</v>
          </cell>
          <cell r="AZ3">
            <v>1060</v>
          </cell>
          <cell r="BA3">
            <v>273208</v>
          </cell>
          <cell r="BB3">
            <v>6706532</v>
          </cell>
          <cell r="BC3">
            <v>226866</v>
          </cell>
          <cell r="BD3">
            <v>6811168</v>
          </cell>
          <cell r="BE3">
            <v>6557574</v>
          </cell>
          <cell r="BF3">
            <v>5742179</v>
          </cell>
          <cell r="BG3">
            <v>5274006</v>
          </cell>
          <cell r="BH3">
            <v>8009493</v>
          </cell>
          <cell r="BI3">
            <v>6196737</v>
          </cell>
          <cell r="BJ3">
            <v>6417799</v>
          </cell>
          <cell r="BK3">
            <v>6196739</v>
          </cell>
          <cell r="BL3">
            <v>5587218</v>
          </cell>
          <cell r="BM3">
            <v>7205071</v>
          </cell>
          <cell r="BN3">
            <v>7574559</v>
          </cell>
          <cell r="BO3">
            <v>8281824</v>
          </cell>
          <cell r="BP3">
            <v>7153843</v>
          </cell>
          <cell r="BQ3">
            <v>9063469</v>
          </cell>
          <cell r="BR3">
            <v>5448652</v>
          </cell>
          <cell r="BS3">
            <v>9920046</v>
          </cell>
          <cell r="BT3">
            <v>14106342</v>
          </cell>
          <cell r="BU3">
            <v>4261222</v>
          </cell>
          <cell r="BV3">
            <v>8080022</v>
          </cell>
          <cell r="BW3">
            <v>7804818</v>
          </cell>
          <cell r="BX3">
            <v>6912733</v>
          </cell>
          <cell r="BY3">
            <v>5651217</v>
          </cell>
          <cell r="BZ3">
            <v>7646605</v>
          </cell>
          <cell r="CA3">
            <v>2825922</v>
          </cell>
          <cell r="CB3">
            <v>4429776</v>
          </cell>
          <cell r="CC3">
            <v>8401903</v>
          </cell>
          <cell r="CD3">
            <v>7257697</v>
          </cell>
          <cell r="CE3">
            <v>5749682</v>
          </cell>
          <cell r="CF3">
            <v>4580492</v>
          </cell>
          <cell r="CG3">
            <v>6499150</v>
          </cell>
          <cell r="CH3">
            <v>7775137</v>
          </cell>
          <cell r="CI3">
            <v>6324104</v>
          </cell>
          <cell r="CJ3">
            <v>8973493</v>
          </cell>
          <cell r="CK3">
            <v>2265079</v>
          </cell>
          <cell r="CL3">
            <v>3408199</v>
          </cell>
          <cell r="CM3">
            <v>7451191</v>
          </cell>
          <cell r="CN3">
            <v>6155076</v>
          </cell>
          <cell r="CO3">
            <v>8837382</v>
          </cell>
          <cell r="CP3">
            <v>5360878</v>
          </cell>
          <cell r="CQ3">
            <v>393085</v>
          </cell>
          <cell r="CR3">
            <v>2309181</v>
          </cell>
          <cell r="CS3">
            <v>10036411</v>
          </cell>
          <cell r="CT3">
            <v>7813509</v>
          </cell>
          <cell r="CU3">
            <v>4462323</v>
          </cell>
          <cell r="CV3">
            <v>8749791</v>
          </cell>
        </row>
      </sheetData>
      <sheetData sheetId="26"/>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tes"/>
      <sheetName val="Tab 1"/>
      <sheetName val="Tab 2"/>
      <sheetName val="Tab 3 &amp; 4"/>
      <sheetName val="Tab 5"/>
      <sheetName val="Tab 6"/>
      <sheetName val="Database_Tonga"/>
      <sheetName val="Database"/>
      <sheetName val="Summary 1"/>
      <sheetName val="Summary 2"/>
      <sheetName val="Summary 3"/>
      <sheetName val="Breakdown"/>
      <sheetName val="Chart1"/>
      <sheetName val="Chart2"/>
      <sheetName val="Chart3"/>
      <sheetName val="Chart4"/>
      <sheetName val="Chart5"/>
      <sheetName val="Chart6"/>
      <sheetName val="Tablesforslides"/>
      <sheetName val="Breakdown_mode of trans"/>
      <sheetName val="data_reques"/>
      <sheetName val="Database_TONGAN"/>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s>
    <sheetDataSet>
      <sheetData sheetId="0"/>
      <sheetData sheetId="1"/>
      <sheetData sheetId="2"/>
      <sheetData sheetId="3"/>
      <sheetData sheetId="4"/>
      <sheetData sheetId="5"/>
      <sheetData sheetId="6"/>
      <sheetData sheetId="7"/>
      <sheetData sheetId="8">
        <row r="11">
          <cell r="L11">
            <v>154</v>
          </cell>
          <cell r="T11">
            <v>2064</v>
          </cell>
          <cell r="AD11">
            <v>394</v>
          </cell>
          <cell r="AE11">
            <v>622</v>
          </cell>
          <cell r="AF11">
            <v>149</v>
          </cell>
          <cell r="AG11">
            <v>13</v>
          </cell>
          <cell r="AH11">
            <v>21</v>
          </cell>
          <cell r="AJ11">
            <v>69</v>
          </cell>
          <cell r="AV11">
            <v>357</v>
          </cell>
        </row>
        <row r="12">
          <cell r="L12">
            <v>1370</v>
          </cell>
          <cell r="T12">
            <v>1910</v>
          </cell>
          <cell r="AD12">
            <v>244</v>
          </cell>
          <cell r="AE12">
            <v>514</v>
          </cell>
          <cell r="AF12">
            <v>104</v>
          </cell>
          <cell r="AG12">
            <v>2</v>
          </cell>
          <cell r="AH12">
            <v>33</v>
          </cell>
          <cell r="AJ12">
            <v>60</v>
          </cell>
          <cell r="AV12">
            <v>323</v>
          </cell>
        </row>
        <row r="13">
          <cell r="L13">
            <v>0</v>
          </cell>
          <cell r="T13">
            <v>2505</v>
          </cell>
          <cell r="AD13">
            <v>362</v>
          </cell>
          <cell r="AE13">
            <v>770</v>
          </cell>
          <cell r="AF13">
            <v>210</v>
          </cell>
          <cell r="AG13">
            <v>9</v>
          </cell>
          <cell r="AH13">
            <v>35</v>
          </cell>
          <cell r="AJ13">
            <v>36</v>
          </cell>
          <cell r="AV13">
            <v>340</v>
          </cell>
        </row>
        <row r="14">
          <cell r="L14">
            <v>0</v>
          </cell>
          <cell r="T14">
            <v>2426</v>
          </cell>
          <cell r="AD14">
            <v>405</v>
          </cell>
          <cell r="AE14">
            <v>745</v>
          </cell>
          <cell r="AF14">
            <v>139</v>
          </cell>
          <cell r="AG14">
            <v>9</v>
          </cell>
          <cell r="AH14">
            <v>84</v>
          </cell>
          <cell r="AJ14">
            <v>53</v>
          </cell>
          <cell r="AV14">
            <v>315</v>
          </cell>
        </row>
        <row r="15">
          <cell r="L15">
            <v>1478</v>
          </cell>
          <cell r="T15">
            <v>2807</v>
          </cell>
          <cell r="AD15">
            <v>395</v>
          </cell>
          <cell r="AE15">
            <v>751</v>
          </cell>
          <cell r="AF15">
            <v>174</v>
          </cell>
          <cell r="AG15">
            <v>9</v>
          </cell>
          <cell r="AH15">
            <v>47</v>
          </cell>
          <cell r="AJ15">
            <v>64</v>
          </cell>
          <cell r="AV15">
            <v>420</v>
          </cell>
        </row>
        <row r="16">
          <cell r="L16">
            <v>2118</v>
          </cell>
          <cell r="T16">
            <v>4588</v>
          </cell>
          <cell r="AD16">
            <v>593</v>
          </cell>
          <cell r="AE16">
            <v>1196</v>
          </cell>
          <cell r="AF16">
            <v>235</v>
          </cell>
          <cell r="AG16">
            <v>7</v>
          </cell>
          <cell r="AH16">
            <v>99</v>
          </cell>
          <cell r="AJ16">
            <v>62</v>
          </cell>
          <cell r="AV16">
            <v>928</v>
          </cell>
        </row>
        <row r="17">
          <cell r="L17">
            <v>0</v>
          </cell>
          <cell r="T17">
            <v>3780</v>
          </cell>
          <cell r="AD17">
            <v>575</v>
          </cell>
          <cell r="AE17">
            <v>1072</v>
          </cell>
          <cell r="AF17">
            <v>160</v>
          </cell>
          <cell r="AG17">
            <v>9</v>
          </cell>
          <cell r="AH17">
            <v>43</v>
          </cell>
          <cell r="AJ17">
            <v>39</v>
          </cell>
          <cell r="AV17">
            <v>738</v>
          </cell>
        </row>
        <row r="18">
          <cell r="L18">
            <v>0</v>
          </cell>
          <cell r="T18">
            <v>3521</v>
          </cell>
          <cell r="AD18">
            <v>522</v>
          </cell>
          <cell r="AE18">
            <v>1019</v>
          </cell>
          <cell r="AF18">
            <v>164</v>
          </cell>
          <cell r="AG18">
            <v>3</v>
          </cell>
          <cell r="AH18">
            <v>62</v>
          </cell>
          <cell r="AJ18">
            <v>28</v>
          </cell>
          <cell r="AV18">
            <v>609</v>
          </cell>
        </row>
        <row r="19">
          <cell r="L19">
            <v>325</v>
          </cell>
          <cell r="T19">
            <v>3108</v>
          </cell>
          <cell r="AD19">
            <v>527</v>
          </cell>
          <cell r="AE19">
            <v>966</v>
          </cell>
          <cell r="AF19">
            <v>129</v>
          </cell>
          <cell r="AG19">
            <v>9</v>
          </cell>
          <cell r="AH19">
            <v>48</v>
          </cell>
          <cell r="AJ19">
            <v>24</v>
          </cell>
          <cell r="AV19">
            <v>478</v>
          </cell>
        </row>
        <row r="20">
          <cell r="L20">
            <v>431</v>
          </cell>
          <cell r="T20">
            <v>2670</v>
          </cell>
          <cell r="AD20">
            <v>354</v>
          </cell>
          <cell r="AE20">
            <v>656</v>
          </cell>
          <cell r="AF20">
            <v>151</v>
          </cell>
          <cell r="AG20">
            <v>3</v>
          </cell>
          <cell r="AH20">
            <v>59</v>
          </cell>
          <cell r="AJ20">
            <v>32</v>
          </cell>
          <cell r="AV20">
            <v>428</v>
          </cell>
        </row>
        <row r="21">
          <cell r="L21">
            <v>0</v>
          </cell>
          <cell r="T21">
            <v>2916</v>
          </cell>
          <cell r="AD21">
            <v>504</v>
          </cell>
          <cell r="AE21">
            <v>711</v>
          </cell>
          <cell r="AF21">
            <v>208</v>
          </cell>
          <cell r="AG21">
            <v>4</v>
          </cell>
          <cell r="AH21">
            <v>75</v>
          </cell>
          <cell r="AJ21">
            <v>26</v>
          </cell>
          <cell r="AV21">
            <v>384</v>
          </cell>
        </row>
        <row r="22">
          <cell r="L22">
            <v>0</v>
          </cell>
          <cell r="T22">
            <v>4712</v>
          </cell>
          <cell r="AD22">
            <v>823</v>
          </cell>
          <cell r="AE22">
            <v>1245</v>
          </cell>
          <cell r="AF22">
            <v>188</v>
          </cell>
          <cell r="AG22">
            <v>7</v>
          </cell>
          <cell r="AH22">
            <v>25</v>
          </cell>
          <cell r="AJ22">
            <v>54</v>
          </cell>
          <cell r="AV22">
            <v>636</v>
          </cell>
        </row>
        <row r="23">
          <cell r="L23">
            <v>386</v>
          </cell>
          <cell r="T23">
            <v>2115</v>
          </cell>
          <cell r="AD23">
            <v>422</v>
          </cell>
          <cell r="AE23">
            <v>642</v>
          </cell>
          <cell r="AF23">
            <v>161</v>
          </cell>
          <cell r="AG23">
            <v>11</v>
          </cell>
          <cell r="AH23">
            <v>21</v>
          </cell>
          <cell r="AJ23">
            <v>37</v>
          </cell>
          <cell r="AV23">
            <v>349</v>
          </cell>
        </row>
        <row r="24">
          <cell r="L24">
            <v>3315</v>
          </cell>
          <cell r="T24">
            <v>1754</v>
          </cell>
          <cell r="AD24">
            <v>315</v>
          </cell>
          <cell r="AE24">
            <v>427</v>
          </cell>
          <cell r="AF24">
            <v>146</v>
          </cell>
          <cell r="AG24">
            <v>5</v>
          </cell>
          <cell r="AH24">
            <v>19</v>
          </cell>
          <cell r="AJ24">
            <v>14</v>
          </cell>
          <cell r="AV24">
            <v>282</v>
          </cell>
        </row>
        <row r="25">
          <cell r="L25">
            <v>0</v>
          </cell>
          <cell r="T25">
            <v>2191</v>
          </cell>
          <cell r="AD25">
            <v>324</v>
          </cell>
          <cell r="AE25">
            <v>560</v>
          </cell>
          <cell r="AF25">
            <v>105</v>
          </cell>
          <cell r="AG25">
            <v>2</v>
          </cell>
          <cell r="AH25">
            <v>33</v>
          </cell>
          <cell r="AJ25">
            <v>32</v>
          </cell>
          <cell r="AV25">
            <v>244</v>
          </cell>
        </row>
        <row r="26">
          <cell r="L26">
            <v>706</v>
          </cell>
          <cell r="T26">
            <v>2849</v>
          </cell>
          <cell r="AD26">
            <v>491</v>
          </cell>
          <cell r="AE26">
            <v>959</v>
          </cell>
          <cell r="AF26">
            <v>168</v>
          </cell>
          <cell r="AG26">
            <v>2</v>
          </cell>
          <cell r="AH26">
            <v>40</v>
          </cell>
          <cell r="AJ26">
            <v>40</v>
          </cell>
          <cell r="AV26">
            <v>266</v>
          </cell>
        </row>
        <row r="27">
          <cell r="L27">
            <v>0</v>
          </cell>
          <cell r="T27">
            <v>3046</v>
          </cell>
          <cell r="AD27">
            <v>489</v>
          </cell>
          <cell r="AE27">
            <v>720</v>
          </cell>
          <cell r="AF27">
            <v>118</v>
          </cell>
          <cell r="AG27">
            <v>12</v>
          </cell>
          <cell r="AH27">
            <v>52</v>
          </cell>
          <cell r="AJ27">
            <v>41</v>
          </cell>
          <cell r="AV27">
            <v>459</v>
          </cell>
        </row>
        <row r="28">
          <cell r="L28">
            <v>0</v>
          </cell>
          <cell r="T28">
            <v>4484</v>
          </cell>
          <cell r="AD28">
            <v>739</v>
          </cell>
          <cell r="AE28">
            <v>999</v>
          </cell>
          <cell r="AF28">
            <v>186</v>
          </cell>
          <cell r="AG28">
            <v>17</v>
          </cell>
          <cell r="AH28">
            <v>69</v>
          </cell>
          <cell r="AJ28">
            <v>28</v>
          </cell>
          <cell r="AV28">
            <v>1046</v>
          </cell>
        </row>
        <row r="29">
          <cell r="L29">
            <v>0</v>
          </cell>
          <cell r="T29">
            <v>4597</v>
          </cell>
          <cell r="AD29">
            <v>702</v>
          </cell>
          <cell r="AE29">
            <v>1390</v>
          </cell>
          <cell r="AF29">
            <v>181</v>
          </cell>
          <cell r="AG29">
            <v>6</v>
          </cell>
          <cell r="AH29">
            <v>14</v>
          </cell>
          <cell r="AJ29">
            <v>17</v>
          </cell>
          <cell r="AV29">
            <v>825</v>
          </cell>
        </row>
        <row r="30">
          <cell r="L30">
            <v>156</v>
          </cell>
          <cell r="T30">
            <v>3229</v>
          </cell>
          <cell r="AD30">
            <v>576</v>
          </cell>
          <cell r="AE30">
            <v>783</v>
          </cell>
          <cell r="AF30">
            <v>141</v>
          </cell>
          <cell r="AG30">
            <v>4</v>
          </cell>
          <cell r="AH30">
            <v>60</v>
          </cell>
          <cell r="AJ30">
            <v>18</v>
          </cell>
          <cell r="AV30">
            <v>582</v>
          </cell>
        </row>
        <row r="31">
          <cell r="L31">
            <v>0</v>
          </cell>
          <cell r="T31">
            <v>3423</v>
          </cell>
          <cell r="AD31">
            <v>723</v>
          </cell>
          <cell r="AE31">
            <v>1074</v>
          </cell>
          <cell r="AF31">
            <v>151</v>
          </cell>
          <cell r="AG31">
            <v>4</v>
          </cell>
          <cell r="AH31">
            <v>13</v>
          </cell>
          <cell r="AJ31">
            <v>28</v>
          </cell>
          <cell r="AV31">
            <v>463</v>
          </cell>
        </row>
        <row r="32">
          <cell r="L32">
            <v>0</v>
          </cell>
          <cell r="T32">
            <v>3012</v>
          </cell>
          <cell r="AD32">
            <v>510</v>
          </cell>
          <cell r="AE32">
            <v>760</v>
          </cell>
          <cell r="AF32">
            <v>90</v>
          </cell>
          <cell r="AG32">
            <v>12</v>
          </cell>
          <cell r="AH32">
            <v>40</v>
          </cell>
          <cell r="AJ32">
            <v>10</v>
          </cell>
          <cell r="AV32">
            <v>435</v>
          </cell>
        </row>
        <row r="33">
          <cell r="L33">
            <v>191</v>
          </cell>
          <cell r="T33">
            <v>2973</v>
          </cell>
          <cell r="AD33">
            <v>654</v>
          </cell>
          <cell r="AE33">
            <v>653</v>
          </cell>
          <cell r="AF33">
            <v>132</v>
          </cell>
          <cell r="AG33">
            <v>2</v>
          </cell>
          <cell r="AH33">
            <v>29</v>
          </cell>
          <cell r="AJ33">
            <v>15</v>
          </cell>
          <cell r="AV33">
            <v>414</v>
          </cell>
        </row>
        <row r="34">
          <cell r="L34">
            <v>0</v>
          </cell>
          <cell r="T34">
            <v>6543</v>
          </cell>
          <cell r="AD34">
            <v>1196</v>
          </cell>
          <cell r="AE34">
            <v>1731</v>
          </cell>
          <cell r="AF34">
            <v>193</v>
          </cell>
          <cell r="AG34">
            <v>3</v>
          </cell>
          <cell r="AH34">
            <v>53</v>
          </cell>
          <cell r="AJ34">
            <v>31</v>
          </cell>
          <cell r="AV34">
            <v>789</v>
          </cell>
        </row>
        <row r="35">
          <cell r="L35">
            <v>2396</v>
          </cell>
          <cell r="T35">
            <v>2432</v>
          </cell>
          <cell r="AD35">
            <v>568</v>
          </cell>
          <cell r="AE35">
            <v>980</v>
          </cell>
          <cell r="AF35">
            <v>104</v>
          </cell>
          <cell r="AG35">
            <v>25</v>
          </cell>
          <cell r="AH35">
            <v>20</v>
          </cell>
          <cell r="AJ35">
            <v>45</v>
          </cell>
          <cell r="AV35">
            <v>571</v>
          </cell>
        </row>
        <row r="36">
          <cell r="L36">
            <v>681</v>
          </cell>
          <cell r="T36">
            <v>1703</v>
          </cell>
          <cell r="AD36">
            <v>357</v>
          </cell>
          <cell r="AE36">
            <v>621</v>
          </cell>
          <cell r="AF36">
            <v>135</v>
          </cell>
          <cell r="AG36">
            <v>36</v>
          </cell>
          <cell r="AH36">
            <v>51</v>
          </cell>
          <cell r="AJ36">
            <v>16</v>
          </cell>
          <cell r="AV36">
            <v>294</v>
          </cell>
        </row>
        <row r="37">
          <cell r="L37">
            <v>0</v>
          </cell>
          <cell r="T37">
            <v>1781</v>
          </cell>
          <cell r="AD37">
            <v>435</v>
          </cell>
          <cell r="AE37">
            <v>624</v>
          </cell>
          <cell r="AF37">
            <v>108</v>
          </cell>
          <cell r="AG37">
            <v>28</v>
          </cell>
          <cell r="AH37">
            <v>34</v>
          </cell>
          <cell r="AJ37">
            <v>10</v>
          </cell>
          <cell r="AV37">
            <v>358</v>
          </cell>
        </row>
        <row r="38">
          <cell r="L38">
            <v>0</v>
          </cell>
          <cell r="T38">
            <v>2432</v>
          </cell>
          <cell r="AD38">
            <v>562</v>
          </cell>
          <cell r="AE38">
            <v>995</v>
          </cell>
          <cell r="AF38">
            <v>114</v>
          </cell>
          <cell r="AG38">
            <v>42</v>
          </cell>
          <cell r="AH38">
            <v>47</v>
          </cell>
          <cell r="AJ38">
            <v>57</v>
          </cell>
          <cell r="AV38">
            <v>554</v>
          </cell>
        </row>
        <row r="39">
          <cell r="L39">
            <v>0</v>
          </cell>
          <cell r="T39">
            <v>2979</v>
          </cell>
          <cell r="AD39">
            <v>800</v>
          </cell>
          <cell r="AE39">
            <v>1527</v>
          </cell>
          <cell r="AF39">
            <v>110</v>
          </cell>
          <cell r="AG39">
            <v>90</v>
          </cell>
          <cell r="AH39">
            <v>103</v>
          </cell>
          <cell r="AJ39">
            <v>19</v>
          </cell>
          <cell r="AV39">
            <v>804</v>
          </cell>
        </row>
        <row r="40">
          <cell r="L40">
            <v>0</v>
          </cell>
          <cell r="T40">
            <v>3546</v>
          </cell>
          <cell r="AD40">
            <v>814</v>
          </cell>
          <cell r="AE40">
            <v>1882</v>
          </cell>
          <cell r="AF40">
            <v>170</v>
          </cell>
          <cell r="AG40">
            <v>83</v>
          </cell>
          <cell r="AH40">
            <v>36</v>
          </cell>
          <cell r="AJ40">
            <v>21</v>
          </cell>
          <cell r="AV40">
            <v>1133</v>
          </cell>
        </row>
        <row r="41">
          <cell r="L41">
            <v>0</v>
          </cell>
          <cell r="T41">
            <v>4405</v>
          </cell>
          <cell r="AD41">
            <v>540</v>
          </cell>
          <cell r="AE41">
            <v>1352</v>
          </cell>
          <cell r="AF41">
            <v>141</v>
          </cell>
          <cell r="AG41">
            <v>7</v>
          </cell>
          <cell r="AH41">
            <v>52</v>
          </cell>
          <cell r="AJ41">
            <v>49</v>
          </cell>
          <cell r="AV41">
            <v>999</v>
          </cell>
        </row>
        <row r="42">
          <cell r="L42">
            <v>2533</v>
          </cell>
          <cell r="T42">
            <v>3374</v>
          </cell>
          <cell r="AD42">
            <v>504</v>
          </cell>
          <cell r="AE42">
            <v>967</v>
          </cell>
          <cell r="AF42">
            <v>156</v>
          </cell>
          <cell r="AG42">
            <v>3</v>
          </cell>
          <cell r="AH42">
            <v>50</v>
          </cell>
          <cell r="AJ42">
            <v>53</v>
          </cell>
          <cell r="AV42">
            <v>595</v>
          </cell>
        </row>
        <row r="43">
          <cell r="L43">
            <v>0</v>
          </cell>
          <cell r="T43">
            <v>3470</v>
          </cell>
          <cell r="AD43">
            <v>615</v>
          </cell>
          <cell r="AE43">
            <v>1305</v>
          </cell>
          <cell r="AF43">
            <v>93</v>
          </cell>
          <cell r="AG43">
            <v>0</v>
          </cell>
          <cell r="AH43">
            <v>32</v>
          </cell>
          <cell r="AJ43">
            <v>21</v>
          </cell>
          <cell r="AV43">
            <v>410</v>
          </cell>
        </row>
        <row r="44">
          <cell r="L44">
            <v>0</v>
          </cell>
          <cell r="T44">
            <v>2821</v>
          </cell>
          <cell r="AD44">
            <v>619</v>
          </cell>
          <cell r="AE44">
            <v>872</v>
          </cell>
          <cell r="AF44">
            <v>119</v>
          </cell>
          <cell r="AG44">
            <v>1</v>
          </cell>
          <cell r="AH44">
            <v>26</v>
          </cell>
          <cell r="AJ44">
            <v>7</v>
          </cell>
          <cell r="AV44">
            <v>463</v>
          </cell>
        </row>
        <row r="45">
          <cell r="L45">
            <v>217</v>
          </cell>
          <cell r="T45">
            <v>2970</v>
          </cell>
          <cell r="AD45">
            <v>633</v>
          </cell>
          <cell r="AE45">
            <v>1015</v>
          </cell>
          <cell r="AF45">
            <v>181</v>
          </cell>
          <cell r="AG45">
            <v>11</v>
          </cell>
          <cell r="AH45">
            <v>81</v>
          </cell>
          <cell r="AJ45">
            <v>26</v>
          </cell>
          <cell r="AV45">
            <v>411</v>
          </cell>
        </row>
        <row r="46">
          <cell r="L46">
            <v>0</v>
          </cell>
          <cell r="T46">
            <v>4042</v>
          </cell>
          <cell r="AD46">
            <v>937</v>
          </cell>
          <cell r="AE46">
            <v>1560</v>
          </cell>
          <cell r="AF46">
            <v>376</v>
          </cell>
          <cell r="AG46">
            <v>0</v>
          </cell>
          <cell r="AH46">
            <v>102</v>
          </cell>
          <cell r="AJ46">
            <v>12</v>
          </cell>
          <cell r="AV46">
            <v>688</v>
          </cell>
        </row>
        <row r="47">
          <cell r="L47">
            <v>173</v>
          </cell>
          <cell r="T47">
            <v>2595</v>
          </cell>
          <cell r="AD47">
            <v>488</v>
          </cell>
          <cell r="AE47">
            <v>823</v>
          </cell>
          <cell r="AF47">
            <v>132</v>
          </cell>
          <cell r="AG47">
            <v>2</v>
          </cell>
          <cell r="AH47">
            <v>31</v>
          </cell>
          <cell r="AJ47">
            <v>15</v>
          </cell>
          <cell r="AV47">
            <v>365</v>
          </cell>
        </row>
        <row r="48">
          <cell r="L48">
            <v>4746</v>
          </cell>
          <cell r="T48">
            <v>1923</v>
          </cell>
          <cell r="AD48">
            <v>282</v>
          </cell>
          <cell r="AE48">
            <v>550</v>
          </cell>
          <cell r="AF48">
            <v>133</v>
          </cell>
          <cell r="AG48">
            <v>0</v>
          </cell>
          <cell r="AH48">
            <v>29</v>
          </cell>
          <cell r="AJ48">
            <v>7</v>
          </cell>
          <cell r="AV48">
            <v>288</v>
          </cell>
        </row>
        <row r="49">
          <cell r="L49">
            <v>1954</v>
          </cell>
          <cell r="T49">
            <v>2264</v>
          </cell>
          <cell r="AD49">
            <v>341</v>
          </cell>
          <cell r="AE49">
            <v>545</v>
          </cell>
          <cell r="AF49">
            <v>145</v>
          </cell>
          <cell r="AG49">
            <v>2</v>
          </cell>
          <cell r="AH49">
            <v>60</v>
          </cell>
          <cell r="AJ49">
            <v>45</v>
          </cell>
          <cell r="AV49">
            <v>373</v>
          </cell>
        </row>
        <row r="50">
          <cell r="L50">
            <v>0</v>
          </cell>
          <cell r="T50">
            <v>2700</v>
          </cell>
          <cell r="AD50">
            <v>391</v>
          </cell>
          <cell r="AE50">
            <v>830</v>
          </cell>
          <cell r="AF50">
            <v>99</v>
          </cell>
          <cell r="AG50">
            <v>0</v>
          </cell>
          <cell r="AH50">
            <v>47</v>
          </cell>
          <cell r="AJ50">
            <v>13</v>
          </cell>
          <cell r="AV50">
            <v>368</v>
          </cell>
        </row>
        <row r="51">
          <cell r="L51">
            <v>0</v>
          </cell>
          <cell r="T51">
            <v>3069</v>
          </cell>
          <cell r="AD51">
            <v>475</v>
          </cell>
          <cell r="AE51">
            <v>817</v>
          </cell>
          <cell r="AF51">
            <v>127</v>
          </cell>
          <cell r="AG51">
            <v>1</v>
          </cell>
          <cell r="AH51">
            <v>35</v>
          </cell>
          <cell r="AJ51">
            <v>12</v>
          </cell>
          <cell r="AV51">
            <v>432</v>
          </cell>
        </row>
        <row r="52">
          <cell r="L52">
            <v>0</v>
          </cell>
          <cell r="T52">
            <v>4953</v>
          </cell>
          <cell r="AD52">
            <v>729</v>
          </cell>
          <cell r="AE52">
            <v>1382</v>
          </cell>
          <cell r="AF52">
            <v>161</v>
          </cell>
          <cell r="AG52">
            <v>4</v>
          </cell>
          <cell r="AH52">
            <v>63</v>
          </cell>
          <cell r="AJ52">
            <v>13</v>
          </cell>
          <cell r="AV52">
            <v>806</v>
          </cell>
        </row>
        <row r="53">
          <cell r="L53">
            <v>1963</v>
          </cell>
          <cell r="T53">
            <v>4279</v>
          </cell>
          <cell r="AD53">
            <v>658</v>
          </cell>
          <cell r="AE53">
            <v>1367</v>
          </cell>
          <cell r="AF53">
            <v>170</v>
          </cell>
          <cell r="AG53">
            <v>15</v>
          </cell>
          <cell r="AH53">
            <v>92</v>
          </cell>
          <cell r="AJ53">
            <v>11</v>
          </cell>
          <cell r="AV53">
            <v>739</v>
          </cell>
        </row>
        <row r="54">
          <cell r="L54">
            <v>0</v>
          </cell>
          <cell r="T54">
            <v>3554</v>
          </cell>
          <cell r="AD54">
            <v>479</v>
          </cell>
          <cell r="AE54">
            <v>1098</v>
          </cell>
          <cell r="AF54">
            <v>133</v>
          </cell>
          <cell r="AG54">
            <v>1</v>
          </cell>
          <cell r="AH54">
            <v>42</v>
          </cell>
          <cell r="AJ54">
            <v>8</v>
          </cell>
          <cell r="AV54">
            <v>603</v>
          </cell>
        </row>
        <row r="55">
          <cell r="L55">
            <v>0</v>
          </cell>
          <cell r="T55">
            <v>3123</v>
          </cell>
          <cell r="AD55">
            <v>548</v>
          </cell>
          <cell r="AE55">
            <v>992</v>
          </cell>
          <cell r="AF55">
            <v>96</v>
          </cell>
          <cell r="AG55">
            <v>1</v>
          </cell>
          <cell r="AH55">
            <v>33</v>
          </cell>
          <cell r="AJ55">
            <v>10</v>
          </cell>
          <cell r="AV55">
            <v>442</v>
          </cell>
        </row>
        <row r="56">
          <cell r="L56">
            <v>0</v>
          </cell>
          <cell r="T56">
            <v>2834</v>
          </cell>
          <cell r="AD56">
            <v>581</v>
          </cell>
          <cell r="AE56">
            <v>757</v>
          </cell>
          <cell r="AF56">
            <v>127</v>
          </cell>
          <cell r="AG56">
            <v>4</v>
          </cell>
          <cell r="AH56">
            <v>25</v>
          </cell>
          <cell r="AJ56">
            <v>5</v>
          </cell>
          <cell r="AV56">
            <v>365</v>
          </cell>
        </row>
        <row r="57">
          <cell r="L57">
            <v>0</v>
          </cell>
          <cell r="T57">
            <v>3788</v>
          </cell>
          <cell r="AD57">
            <v>772</v>
          </cell>
          <cell r="AE57">
            <v>943</v>
          </cell>
          <cell r="AF57">
            <v>155</v>
          </cell>
          <cell r="AG57">
            <v>4</v>
          </cell>
          <cell r="AH57">
            <v>78</v>
          </cell>
          <cell r="AJ57">
            <v>41</v>
          </cell>
          <cell r="AV57">
            <v>482</v>
          </cell>
        </row>
        <row r="58">
          <cell r="L58">
            <v>3004</v>
          </cell>
          <cell r="T58">
            <v>8298</v>
          </cell>
          <cell r="AD58">
            <v>1542</v>
          </cell>
          <cell r="AE58">
            <v>2372</v>
          </cell>
          <cell r="AF58">
            <v>154</v>
          </cell>
          <cell r="AG58">
            <v>2</v>
          </cell>
          <cell r="AH58">
            <v>57</v>
          </cell>
          <cell r="AJ58">
            <v>20</v>
          </cell>
          <cell r="AV58">
            <v>1007</v>
          </cell>
        </row>
        <row r="59">
          <cell r="L59">
            <v>1334</v>
          </cell>
          <cell r="T59">
            <v>2691</v>
          </cell>
          <cell r="AD59">
            <v>527</v>
          </cell>
          <cell r="AE59">
            <v>760</v>
          </cell>
          <cell r="AF59">
            <v>140</v>
          </cell>
          <cell r="AG59">
            <v>0</v>
          </cell>
          <cell r="AH59">
            <v>23</v>
          </cell>
          <cell r="AJ59">
            <v>19</v>
          </cell>
          <cell r="AV59">
            <v>345</v>
          </cell>
        </row>
        <row r="60">
          <cell r="L60">
            <v>631</v>
          </cell>
          <cell r="T60">
            <v>2495</v>
          </cell>
          <cell r="AD60">
            <v>482</v>
          </cell>
          <cell r="AE60">
            <v>651</v>
          </cell>
          <cell r="AF60">
            <v>101</v>
          </cell>
          <cell r="AG60">
            <v>1</v>
          </cell>
          <cell r="AH60">
            <v>12</v>
          </cell>
          <cell r="AJ60">
            <v>8</v>
          </cell>
          <cell r="AV60">
            <v>352</v>
          </cell>
        </row>
        <row r="61">
          <cell r="L61">
            <v>795</v>
          </cell>
          <cell r="T61">
            <v>2870</v>
          </cell>
          <cell r="AD61">
            <v>513</v>
          </cell>
          <cell r="AE61">
            <v>754</v>
          </cell>
          <cell r="AF61">
            <v>98</v>
          </cell>
          <cell r="AG61">
            <v>2</v>
          </cell>
          <cell r="AH61">
            <v>35</v>
          </cell>
          <cell r="AJ61">
            <v>9</v>
          </cell>
          <cell r="AV61">
            <v>399</v>
          </cell>
        </row>
        <row r="62">
          <cell r="L62">
            <v>411</v>
          </cell>
          <cell r="T62">
            <v>3513</v>
          </cell>
          <cell r="AD62">
            <v>650</v>
          </cell>
          <cell r="AE62">
            <v>1027</v>
          </cell>
          <cell r="AF62">
            <v>135</v>
          </cell>
          <cell r="AG62">
            <v>3</v>
          </cell>
          <cell r="AH62">
            <v>48</v>
          </cell>
          <cell r="AJ62">
            <v>12</v>
          </cell>
          <cell r="AV62">
            <v>445</v>
          </cell>
        </row>
        <row r="63">
          <cell r="L63">
            <v>162</v>
          </cell>
          <cell r="T63">
            <v>3238</v>
          </cell>
          <cell r="AD63">
            <v>546</v>
          </cell>
          <cell r="AE63">
            <v>903</v>
          </cell>
          <cell r="AF63">
            <v>174</v>
          </cell>
          <cell r="AG63">
            <v>3</v>
          </cell>
          <cell r="AH63">
            <v>24</v>
          </cell>
          <cell r="AJ63">
            <v>30</v>
          </cell>
          <cell r="AV63">
            <v>386</v>
          </cell>
        </row>
        <row r="64">
          <cell r="L64">
            <v>5803</v>
          </cell>
          <cell r="T64">
            <v>5124</v>
          </cell>
          <cell r="AD64">
            <v>1066</v>
          </cell>
          <cell r="AE64">
            <v>1359</v>
          </cell>
          <cell r="AF64">
            <v>116</v>
          </cell>
          <cell r="AG64">
            <v>5</v>
          </cell>
          <cell r="AH64">
            <v>27</v>
          </cell>
          <cell r="AJ64">
            <v>9</v>
          </cell>
          <cell r="AV64">
            <v>838</v>
          </cell>
        </row>
        <row r="65">
          <cell r="L65">
            <v>0</v>
          </cell>
          <cell r="T65">
            <v>5903</v>
          </cell>
          <cell r="AD65">
            <v>1016</v>
          </cell>
          <cell r="AE65">
            <v>1793</v>
          </cell>
          <cell r="AF65">
            <v>155</v>
          </cell>
          <cell r="AG65">
            <v>1</v>
          </cell>
          <cell r="AH65">
            <v>22</v>
          </cell>
          <cell r="AJ65">
            <v>22</v>
          </cell>
          <cell r="AV65">
            <v>1040</v>
          </cell>
        </row>
        <row r="66">
          <cell r="L66">
            <v>108</v>
          </cell>
          <cell r="T66">
            <v>3810</v>
          </cell>
          <cell r="AD66">
            <v>637</v>
          </cell>
          <cell r="AE66">
            <v>1073</v>
          </cell>
          <cell r="AF66">
            <v>130</v>
          </cell>
          <cell r="AG66">
            <v>2</v>
          </cell>
          <cell r="AH66">
            <v>17</v>
          </cell>
          <cell r="AJ66">
            <v>33</v>
          </cell>
          <cell r="AV66">
            <v>514</v>
          </cell>
        </row>
        <row r="67">
          <cell r="L67">
            <v>176</v>
          </cell>
          <cell r="T67">
            <v>4654</v>
          </cell>
          <cell r="AD67">
            <v>865</v>
          </cell>
          <cell r="AE67">
            <v>1551</v>
          </cell>
          <cell r="AF67">
            <v>156</v>
          </cell>
          <cell r="AG67">
            <v>6</v>
          </cell>
          <cell r="AH67">
            <v>39</v>
          </cell>
          <cell r="AJ67">
            <v>31</v>
          </cell>
          <cell r="AV67">
            <v>539</v>
          </cell>
        </row>
        <row r="68">
          <cell r="L68">
            <v>1217</v>
          </cell>
          <cell r="T68">
            <v>3268</v>
          </cell>
          <cell r="AD68">
            <v>788</v>
          </cell>
          <cell r="AE68">
            <v>916</v>
          </cell>
          <cell r="AF68">
            <v>122</v>
          </cell>
          <cell r="AG68">
            <v>6</v>
          </cell>
          <cell r="AH68">
            <v>13</v>
          </cell>
          <cell r="AJ68">
            <v>25</v>
          </cell>
          <cell r="AV68">
            <v>444</v>
          </cell>
        </row>
        <row r="69">
          <cell r="L69">
            <v>172</v>
          </cell>
          <cell r="T69">
            <v>3127</v>
          </cell>
          <cell r="AD69">
            <v>642</v>
          </cell>
          <cell r="AE69">
            <v>788</v>
          </cell>
          <cell r="AF69">
            <v>72</v>
          </cell>
          <cell r="AG69">
            <v>3</v>
          </cell>
          <cell r="AH69">
            <v>18</v>
          </cell>
          <cell r="AJ69">
            <v>7</v>
          </cell>
          <cell r="AV69">
            <v>393</v>
          </cell>
        </row>
        <row r="70">
          <cell r="L70">
            <v>0</v>
          </cell>
          <cell r="T70">
            <v>6443</v>
          </cell>
          <cell r="AD70">
            <v>1138</v>
          </cell>
          <cell r="AE70">
            <v>2081</v>
          </cell>
          <cell r="AF70">
            <v>143</v>
          </cell>
          <cell r="AG70">
            <v>6</v>
          </cell>
          <cell r="AH70">
            <v>18</v>
          </cell>
          <cell r="AJ70">
            <v>12</v>
          </cell>
          <cell r="AV70">
            <v>675</v>
          </cell>
        </row>
        <row r="71">
          <cell r="L71">
            <v>0</v>
          </cell>
          <cell r="T71">
            <v>1997</v>
          </cell>
          <cell r="AD71">
            <v>382</v>
          </cell>
          <cell r="AE71">
            <v>649</v>
          </cell>
          <cell r="AF71">
            <v>120</v>
          </cell>
          <cell r="AG71">
            <v>3</v>
          </cell>
          <cell r="AH71">
            <v>8</v>
          </cell>
          <cell r="AJ71">
            <v>12</v>
          </cell>
          <cell r="AV71">
            <v>240</v>
          </cell>
        </row>
        <row r="72">
          <cell r="L72">
            <v>3696</v>
          </cell>
          <cell r="T72">
            <v>1430</v>
          </cell>
          <cell r="AD72">
            <v>240</v>
          </cell>
          <cell r="AE72">
            <v>398</v>
          </cell>
          <cell r="AF72">
            <v>69</v>
          </cell>
          <cell r="AG72">
            <v>2</v>
          </cell>
          <cell r="AH72">
            <v>16</v>
          </cell>
          <cell r="AJ72">
            <v>8</v>
          </cell>
          <cell r="AV72">
            <v>175</v>
          </cell>
        </row>
        <row r="73">
          <cell r="L73">
            <v>616</v>
          </cell>
          <cell r="T73">
            <v>1399</v>
          </cell>
          <cell r="AD73">
            <v>315</v>
          </cell>
          <cell r="AE73">
            <v>408</v>
          </cell>
          <cell r="AF73">
            <v>39</v>
          </cell>
          <cell r="AG73">
            <v>3</v>
          </cell>
          <cell r="AH73">
            <v>2</v>
          </cell>
          <cell r="AJ73">
            <v>7</v>
          </cell>
          <cell r="AV73">
            <v>153</v>
          </cell>
        </row>
        <row r="74">
          <cell r="L74">
            <v>0</v>
          </cell>
          <cell r="T74">
            <v>2448</v>
          </cell>
          <cell r="AD74">
            <v>449</v>
          </cell>
          <cell r="AE74">
            <v>822</v>
          </cell>
          <cell r="AF74">
            <v>130</v>
          </cell>
          <cell r="AG74">
            <v>0</v>
          </cell>
          <cell r="AH74">
            <v>14</v>
          </cell>
          <cell r="AJ74">
            <v>16</v>
          </cell>
          <cell r="AV74">
            <v>300</v>
          </cell>
        </row>
        <row r="75">
          <cell r="L75">
            <v>374</v>
          </cell>
          <cell r="T75">
            <v>2764</v>
          </cell>
          <cell r="AD75">
            <v>518</v>
          </cell>
          <cell r="AE75">
            <v>872</v>
          </cell>
          <cell r="AF75">
            <v>85</v>
          </cell>
          <cell r="AG75">
            <v>1</v>
          </cell>
          <cell r="AH75">
            <v>30</v>
          </cell>
          <cell r="AJ75">
            <v>14</v>
          </cell>
          <cell r="AV75">
            <v>350</v>
          </cell>
        </row>
        <row r="76">
          <cell r="L76">
            <v>2003</v>
          </cell>
          <cell r="T76">
            <v>4479</v>
          </cell>
          <cell r="AD76">
            <v>734</v>
          </cell>
          <cell r="AE76">
            <v>1509</v>
          </cell>
          <cell r="AF76">
            <v>123</v>
          </cell>
          <cell r="AG76">
            <v>0</v>
          </cell>
          <cell r="AH76">
            <v>17</v>
          </cell>
          <cell r="AJ76">
            <v>20</v>
          </cell>
          <cell r="AV76">
            <v>610</v>
          </cell>
        </row>
        <row r="77">
          <cell r="L77">
            <v>0</v>
          </cell>
          <cell r="T77">
            <v>4486</v>
          </cell>
          <cell r="AD77">
            <v>971</v>
          </cell>
          <cell r="AE77">
            <v>1566</v>
          </cell>
          <cell r="AF77">
            <v>138</v>
          </cell>
          <cell r="AG77">
            <v>0</v>
          </cell>
          <cell r="AH77">
            <v>24</v>
          </cell>
          <cell r="AJ77">
            <v>15</v>
          </cell>
          <cell r="AV77">
            <v>552</v>
          </cell>
        </row>
        <row r="78">
          <cell r="L78">
            <v>0</v>
          </cell>
          <cell r="T78">
            <v>4618</v>
          </cell>
          <cell r="AD78">
            <v>1064</v>
          </cell>
          <cell r="AE78">
            <v>1391</v>
          </cell>
          <cell r="AF78">
            <v>143</v>
          </cell>
          <cell r="AG78">
            <v>1</v>
          </cell>
          <cell r="AH78">
            <v>19</v>
          </cell>
          <cell r="AJ78">
            <v>23</v>
          </cell>
          <cell r="AV78">
            <v>502</v>
          </cell>
        </row>
        <row r="79">
          <cell r="L79">
            <v>0</v>
          </cell>
          <cell r="T79">
            <v>4788</v>
          </cell>
          <cell r="AD79">
            <v>960</v>
          </cell>
          <cell r="AE79">
            <v>1694</v>
          </cell>
          <cell r="AF79">
            <v>146</v>
          </cell>
          <cell r="AG79">
            <v>5</v>
          </cell>
          <cell r="AH79">
            <v>21</v>
          </cell>
          <cell r="AJ79">
            <v>31</v>
          </cell>
          <cell r="AV79">
            <v>488</v>
          </cell>
        </row>
        <row r="80">
          <cell r="L80">
            <v>0</v>
          </cell>
          <cell r="T80">
            <v>5408</v>
          </cell>
          <cell r="AD80">
            <v>864</v>
          </cell>
          <cell r="AE80">
            <v>1557</v>
          </cell>
          <cell r="AF80">
            <v>218</v>
          </cell>
          <cell r="AG80">
            <v>3</v>
          </cell>
          <cell r="AH80">
            <v>41</v>
          </cell>
          <cell r="AJ80">
            <v>119</v>
          </cell>
          <cell r="AV80">
            <v>558</v>
          </cell>
        </row>
        <row r="81">
          <cell r="L81">
            <v>911</v>
          </cell>
          <cell r="T81">
            <v>4083</v>
          </cell>
          <cell r="AD81">
            <v>843</v>
          </cell>
          <cell r="AE81">
            <v>1088</v>
          </cell>
          <cell r="AF81">
            <v>155</v>
          </cell>
          <cell r="AG81">
            <v>4</v>
          </cell>
          <cell r="AH81">
            <v>41</v>
          </cell>
          <cell r="AJ81">
            <v>48</v>
          </cell>
          <cell r="AV81">
            <v>505</v>
          </cell>
        </row>
        <row r="82">
          <cell r="L82">
            <v>1190</v>
          </cell>
          <cell r="T82">
            <v>6584</v>
          </cell>
          <cell r="AD82">
            <v>1312</v>
          </cell>
          <cell r="AE82">
            <v>2123</v>
          </cell>
          <cell r="AF82">
            <v>116</v>
          </cell>
          <cell r="AG82">
            <v>3</v>
          </cell>
          <cell r="AH82">
            <v>43</v>
          </cell>
          <cell r="AJ82">
            <v>39</v>
          </cell>
          <cell r="AV82">
            <v>606</v>
          </cell>
        </row>
        <row r="83">
          <cell r="L83">
            <v>667</v>
          </cell>
          <cell r="T83">
            <v>3296</v>
          </cell>
          <cell r="AD83">
            <v>688</v>
          </cell>
          <cell r="AE83">
            <v>1000</v>
          </cell>
          <cell r="AF83">
            <v>148</v>
          </cell>
          <cell r="AG83">
            <v>3</v>
          </cell>
          <cell r="AH83">
            <v>23</v>
          </cell>
          <cell r="AJ83">
            <v>18</v>
          </cell>
          <cell r="AV83">
            <v>323</v>
          </cell>
        </row>
        <row r="84">
          <cell r="L84">
            <v>3367</v>
          </cell>
          <cell r="T84">
            <v>2362</v>
          </cell>
          <cell r="AD84">
            <v>431</v>
          </cell>
          <cell r="AE84">
            <v>728</v>
          </cell>
          <cell r="AF84">
            <v>112</v>
          </cell>
          <cell r="AG84">
            <v>0</v>
          </cell>
          <cell r="AH84">
            <v>22</v>
          </cell>
          <cell r="AJ84">
            <v>10</v>
          </cell>
          <cell r="AV84">
            <v>262</v>
          </cell>
        </row>
        <row r="85">
          <cell r="L85">
            <v>198</v>
          </cell>
          <cell r="T85">
            <v>3288</v>
          </cell>
          <cell r="AD85">
            <v>561</v>
          </cell>
          <cell r="AE85">
            <v>977</v>
          </cell>
          <cell r="AF85">
            <v>112</v>
          </cell>
          <cell r="AG85">
            <v>10</v>
          </cell>
          <cell r="AH85">
            <v>35</v>
          </cell>
          <cell r="AJ85">
            <v>21</v>
          </cell>
          <cell r="AV85">
            <v>412</v>
          </cell>
        </row>
        <row r="86">
          <cell r="L86">
            <v>190</v>
          </cell>
          <cell r="T86">
            <v>3258</v>
          </cell>
          <cell r="AD86">
            <v>583</v>
          </cell>
          <cell r="AE86">
            <v>996</v>
          </cell>
          <cell r="AF86">
            <v>123</v>
          </cell>
          <cell r="AG86">
            <v>0</v>
          </cell>
          <cell r="AH86">
            <v>43</v>
          </cell>
          <cell r="AJ86">
            <v>15</v>
          </cell>
          <cell r="AV86">
            <v>330</v>
          </cell>
        </row>
        <row r="87">
          <cell r="L87">
            <v>0</v>
          </cell>
          <cell r="T87">
            <v>4652</v>
          </cell>
          <cell r="AD87">
            <v>806</v>
          </cell>
          <cell r="AE87">
            <v>1175</v>
          </cell>
          <cell r="AF87">
            <v>204</v>
          </cell>
          <cell r="AG87">
            <v>1</v>
          </cell>
          <cell r="AH87">
            <v>92</v>
          </cell>
          <cell r="AJ87">
            <v>46</v>
          </cell>
          <cell r="AV87">
            <v>567</v>
          </cell>
        </row>
        <row r="88">
          <cell r="L88">
            <v>4085</v>
          </cell>
          <cell r="T88">
            <v>4474</v>
          </cell>
          <cell r="AD88">
            <v>863</v>
          </cell>
          <cell r="AE88">
            <v>1361</v>
          </cell>
          <cell r="AF88">
            <v>140</v>
          </cell>
          <cell r="AG88">
            <v>2</v>
          </cell>
          <cell r="AH88">
            <v>44</v>
          </cell>
          <cell r="AJ88">
            <v>29</v>
          </cell>
          <cell r="AV88">
            <v>581</v>
          </cell>
        </row>
        <row r="89">
          <cell r="L89">
            <v>408</v>
          </cell>
          <cell r="T89">
            <v>7042</v>
          </cell>
          <cell r="AD89">
            <v>1305</v>
          </cell>
          <cell r="AE89">
            <v>2092</v>
          </cell>
          <cell r="AF89">
            <v>306</v>
          </cell>
          <cell r="AG89">
            <v>1</v>
          </cell>
          <cell r="AH89">
            <v>62</v>
          </cell>
          <cell r="AJ89">
            <v>94</v>
          </cell>
          <cell r="AV89">
            <v>895</v>
          </cell>
        </row>
        <row r="90">
          <cell r="L90">
            <v>0</v>
          </cell>
          <cell r="T90">
            <v>4427</v>
          </cell>
          <cell r="AD90">
            <v>809</v>
          </cell>
          <cell r="AE90">
            <v>1257</v>
          </cell>
          <cell r="AF90">
            <v>154</v>
          </cell>
          <cell r="AG90">
            <v>6</v>
          </cell>
          <cell r="AH90">
            <v>17</v>
          </cell>
          <cell r="AJ90">
            <v>22</v>
          </cell>
          <cell r="AV90">
            <v>500</v>
          </cell>
        </row>
        <row r="91">
          <cell r="L91">
            <v>2522</v>
          </cell>
          <cell r="T91">
            <v>4514</v>
          </cell>
          <cell r="AD91">
            <v>963</v>
          </cell>
          <cell r="AE91">
            <v>1496</v>
          </cell>
          <cell r="AF91">
            <v>169</v>
          </cell>
          <cell r="AG91">
            <v>0</v>
          </cell>
          <cell r="AH91">
            <v>49</v>
          </cell>
          <cell r="AJ91">
            <v>108</v>
          </cell>
          <cell r="AV91">
            <v>409</v>
          </cell>
        </row>
        <row r="92">
          <cell r="L92">
            <v>3026</v>
          </cell>
          <cell r="T92">
            <v>4024</v>
          </cell>
          <cell r="AD92">
            <v>698</v>
          </cell>
          <cell r="AE92">
            <v>1323</v>
          </cell>
          <cell r="AF92">
            <v>121</v>
          </cell>
          <cell r="AG92">
            <v>0</v>
          </cell>
          <cell r="AH92">
            <v>31</v>
          </cell>
          <cell r="AJ92">
            <v>38</v>
          </cell>
          <cell r="AV92">
            <v>398</v>
          </cell>
        </row>
        <row r="93">
          <cell r="L93">
            <v>136</v>
          </cell>
          <cell r="T93">
            <v>3599</v>
          </cell>
          <cell r="AD93">
            <v>546</v>
          </cell>
          <cell r="AE93">
            <v>1199</v>
          </cell>
          <cell r="AF93">
            <v>145</v>
          </cell>
          <cell r="AG93">
            <v>1</v>
          </cell>
          <cell r="AH93">
            <v>39</v>
          </cell>
          <cell r="AJ93">
            <v>61</v>
          </cell>
          <cell r="AV93">
            <v>388</v>
          </cell>
        </row>
        <row r="94">
          <cell r="L94">
            <v>0</v>
          </cell>
          <cell r="T94">
            <v>7354</v>
          </cell>
          <cell r="AD94">
            <v>1482</v>
          </cell>
          <cell r="AE94">
            <v>2250</v>
          </cell>
          <cell r="AF94">
            <v>205</v>
          </cell>
          <cell r="AG94">
            <v>0</v>
          </cell>
          <cell r="AH94">
            <v>30</v>
          </cell>
          <cell r="AJ94">
            <v>255</v>
          </cell>
          <cell r="AV94">
            <v>618</v>
          </cell>
        </row>
        <row r="95">
          <cell r="L95">
            <v>1200</v>
          </cell>
          <cell r="T95">
            <v>2897</v>
          </cell>
          <cell r="AD95">
            <v>575</v>
          </cell>
          <cell r="AE95">
            <v>970</v>
          </cell>
          <cell r="AF95">
            <v>136</v>
          </cell>
          <cell r="AG95">
            <v>7</v>
          </cell>
          <cell r="AH95">
            <v>23</v>
          </cell>
          <cell r="AJ95">
            <v>9</v>
          </cell>
          <cell r="AV95">
            <v>332</v>
          </cell>
        </row>
        <row r="96">
          <cell r="L96">
            <v>7118</v>
          </cell>
          <cell r="T96">
            <v>3059</v>
          </cell>
          <cell r="AD96">
            <v>598</v>
          </cell>
          <cell r="AE96">
            <v>943</v>
          </cell>
          <cell r="AF96">
            <v>112</v>
          </cell>
          <cell r="AG96">
            <v>2</v>
          </cell>
          <cell r="AH96">
            <v>17</v>
          </cell>
          <cell r="AJ96">
            <v>40</v>
          </cell>
          <cell r="AV96">
            <v>293</v>
          </cell>
        </row>
        <row r="97">
          <cell r="L97">
            <v>967</v>
          </cell>
          <cell r="T97">
            <v>3231</v>
          </cell>
          <cell r="AD97">
            <v>587</v>
          </cell>
          <cell r="AE97">
            <v>945</v>
          </cell>
          <cell r="AF97">
            <v>132</v>
          </cell>
          <cell r="AG97">
            <v>2</v>
          </cell>
          <cell r="AH97">
            <v>30</v>
          </cell>
          <cell r="AJ97">
            <v>55</v>
          </cell>
          <cell r="AV97">
            <v>504</v>
          </cell>
        </row>
        <row r="98">
          <cell r="L98">
            <v>3120</v>
          </cell>
          <cell r="T98">
            <v>3465</v>
          </cell>
          <cell r="AD98">
            <v>690</v>
          </cell>
          <cell r="AE98">
            <v>1038</v>
          </cell>
          <cell r="AF98">
            <v>141</v>
          </cell>
          <cell r="AG98">
            <v>4</v>
          </cell>
          <cell r="AH98">
            <v>50</v>
          </cell>
          <cell r="AJ98">
            <v>51</v>
          </cell>
          <cell r="AV98">
            <v>391</v>
          </cell>
        </row>
        <row r="99">
          <cell r="L99">
            <v>0</v>
          </cell>
          <cell r="T99">
            <v>4111</v>
          </cell>
          <cell r="AD99">
            <v>783</v>
          </cell>
          <cell r="AE99">
            <v>1181</v>
          </cell>
          <cell r="AF99">
            <v>161</v>
          </cell>
          <cell r="AG99">
            <v>6</v>
          </cell>
          <cell r="AH99">
            <v>42</v>
          </cell>
          <cell r="AJ99">
            <v>59</v>
          </cell>
          <cell r="AV99">
            <v>438</v>
          </cell>
        </row>
        <row r="100">
          <cell r="L100">
            <v>6398</v>
          </cell>
          <cell r="T100">
            <v>4652</v>
          </cell>
          <cell r="AD100">
            <v>855</v>
          </cell>
          <cell r="AE100">
            <v>1569</v>
          </cell>
          <cell r="AF100">
            <v>113</v>
          </cell>
          <cell r="AG100">
            <v>1</v>
          </cell>
          <cell r="AH100">
            <v>20</v>
          </cell>
          <cell r="AJ100">
            <v>30</v>
          </cell>
          <cell r="AV100">
            <v>684</v>
          </cell>
        </row>
        <row r="101">
          <cell r="L101">
            <v>0</v>
          </cell>
          <cell r="T101">
            <v>4887</v>
          </cell>
          <cell r="AD101">
            <v>1066</v>
          </cell>
          <cell r="AE101">
            <v>1564</v>
          </cell>
          <cell r="AF101">
            <v>131</v>
          </cell>
          <cell r="AG101">
            <v>3</v>
          </cell>
          <cell r="AH101">
            <v>31</v>
          </cell>
          <cell r="AJ101">
            <v>47</v>
          </cell>
          <cell r="AV101">
            <v>603</v>
          </cell>
        </row>
        <row r="102">
          <cell r="L102">
            <v>0</v>
          </cell>
          <cell r="T102">
            <v>4133</v>
          </cell>
          <cell r="AD102">
            <v>841</v>
          </cell>
          <cell r="AE102">
            <v>1385</v>
          </cell>
          <cell r="AF102">
            <v>107</v>
          </cell>
          <cell r="AG102">
            <v>2</v>
          </cell>
          <cell r="AH102">
            <v>24</v>
          </cell>
          <cell r="AJ102">
            <v>13</v>
          </cell>
          <cell r="AV102">
            <v>496</v>
          </cell>
        </row>
        <row r="103">
          <cell r="L103">
            <v>5506</v>
          </cell>
          <cell r="T103">
            <v>4215</v>
          </cell>
          <cell r="AD103">
            <v>905</v>
          </cell>
          <cell r="AE103">
            <v>1526</v>
          </cell>
          <cell r="AF103">
            <v>135</v>
          </cell>
          <cell r="AG103">
            <v>1</v>
          </cell>
          <cell r="AH103">
            <v>33</v>
          </cell>
          <cell r="AJ103">
            <v>33</v>
          </cell>
          <cell r="AV103">
            <v>416</v>
          </cell>
        </row>
        <row r="104">
          <cell r="L104">
            <v>0</v>
          </cell>
          <cell r="T104">
            <v>3425</v>
          </cell>
          <cell r="AD104">
            <v>645</v>
          </cell>
          <cell r="AE104">
            <v>1000</v>
          </cell>
          <cell r="AF104">
            <v>117</v>
          </cell>
          <cell r="AG104">
            <v>2</v>
          </cell>
          <cell r="AH104">
            <v>20</v>
          </cell>
          <cell r="AJ104">
            <v>23</v>
          </cell>
          <cell r="AV104">
            <v>364</v>
          </cell>
        </row>
        <row r="105">
          <cell r="L105">
            <v>3332</v>
          </cell>
          <cell r="T105">
            <v>3263</v>
          </cell>
          <cell r="AD105">
            <v>504</v>
          </cell>
          <cell r="AE105">
            <v>1138</v>
          </cell>
          <cell r="AF105">
            <v>133</v>
          </cell>
          <cell r="AG105">
            <v>2</v>
          </cell>
          <cell r="AH105">
            <v>21</v>
          </cell>
          <cell r="AJ105">
            <v>17</v>
          </cell>
          <cell r="AV105">
            <v>395</v>
          </cell>
        </row>
        <row r="106">
          <cell r="L106">
            <v>0</v>
          </cell>
          <cell r="T106">
            <v>5690</v>
          </cell>
          <cell r="AD106">
            <v>1321</v>
          </cell>
          <cell r="AE106">
            <v>1791</v>
          </cell>
          <cell r="AF106">
            <v>79</v>
          </cell>
          <cell r="AG106">
            <v>1</v>
          </cell>
          <cell r="AH106">
            <v>25</v>
          </cell>
          <cell r="AJ106">
            <v>27</v>
          </cell>
          <cell r="AV106">
            <v>509</v>
          </cell>
        </row>
        <row r="107">
          <cell r="L107">
            <v>646</v>
          </cell>
          <cell r="T107">
            <v>3162</v>
          </cell>
          <cell r="AD107">
            <v>588</v>
          </cell>
          <cell r="AE107">
            <v>1604</v>
          </cell>
          <cell r="AF107">
            <v>95</v>
          </cell>
          <cell r="AG107">
            <v>7</v>
          </cell>
          <cell r="AH107">
            <v>18</v>
          </cell>
          <cell r="AJ107">
            <v>47</v>
          </cell>
          <cell r="AV107">
            <v>359</v>
          </cell>
        </row>
        <row r="108">
          <cell r="L108">
            <v>0</v>
          </cell>
          <cell r="T108">
            <v>2384</v>
          </cell>
          <cell r="AD108">
            <v>469</v>
          </cell>
          <cell r="AE108">
            <v>1012</v>
          </cell>
          <cell r="AF108">
            <v>86</v>
          </cell>
          <cell r="AG108">
            <v>19</v>
          </cell>
          <cell r="AH108">
            <v>19</v>
          </cell>
          <cell r="AJ108">
            <v>34</v>
          </cell>
          <cell r="AV108">
            <v>295</v>
          </cell>
        </row>
        <row r="109">
          <cell r="L109">
            <v>853</v>
          </cell>
          <cell r="T109">
            <v>3139</v>
          </cell>
          <cell r="AD109">
            <v>680</v>
          </cell>
          <cell r="AE109">
            <v>1423</v>
          </cell>
          <cell r="AF109">
            <v>95</v>
          </cell>
          <cell r="AG109">
            <v>9</v>
          </cell>
          <cell r="AH109">
            <v>32</v>
          </cell>
          <cell r="AJ109">
            <v>61</v>
          </cell>
          <cell r="AV109">
            <v>391</v>
          </cell>
        </row>
        <row r="110">
          <cell r="L110">
            <v>2802</v>
          </cell>
          <cell r="T110">
            <v>2848</v>
          </cell>
          <cell r="AD110">
            <v>587</v>
          </cell>
          <cell r="AE110">
            <v>1184</v>
          </cell>
          <cell r="AF110">
            <v>125</v>
          </cell>
          <cell r="AG110">
            <v>3</v>
          </cell>
          <cell r="AH110">
            <v>18</v>
          </cell>
          <cell r="AJ110">
            <v>61</v>
          </cell>
          <cell r="AV110">
            <v>349</v>
          </cell>
        </row>
        <row r="111">
          <cell r="L111">
            <v>5303</v>
          </cell>
          <cell r="T111">
            <v>3847</v>
          </cell>
          <cell r="AD111">
            <v>774</v>
          </cell>
          <cell r="AE111">
            <v>1587</v>
          </cell>
          <cell r="AF111">
            <v>132</v>
          </cell>
          <cell r="AG111">
            <v>34</v>
          </cell>
          <cell r="AH111">
            <v>64</v>
          </cell>
          <cell r="AJ111">
            <v>69</v>
          </cell>
          <cell r="AV111">
            <v>544</v>
          </cell>
        </row>
        <row r="112">
          <cell r="L112">
            <v>0</v>
          </cell>
          <cell r="T112">
            <v>4976</v>
          </cell>
          <cell r="AD112">
            <v>967</v>
          </cell>
          <cell r="AE112">
            <v>2146</v>
          </cell>
          <cell r="AF112">
            <v>167</v>
          </cell>
          <cell r="AG112">
            <v>39</v>
          </cell>
          <cell r="AH112">
            <v>18</v>
          </cell>
          <cell r="AJ112">
            <v>68</v>
          </cell>
          <cell r="AV112">
            <v>841</v>
          </cell>
        </row>
        <row r="113">
          <cell r="L113">
            <v>0</v>
          </cell>
          <cell r="T113">
            <v>5138</v>
          </cell>
          <cell r="AD113">
            <v>1021</v>
          </cell>
          <cell r="AE113">
            <v>2418</v>
          </cell>
          <cell r="AF113">
            <v>122</v>
          </cell>
          <cell r="AG113">
            <v>16</v>
          </cell>
          <cell r="AH113">
            <v>23</v>
          </cell>
          <cell r="AJ113">
            <v>40</v>
          </cell>
          <cell r="AV113">
            <v>638</v>
          </cell>
        </row>
        <row r="114">
          <cell r="L114">
            <v>0</v>
          </cell>
          <cell r="T114">
            <v>4462</v>
          </cell>
          <cell r="AD114">
            <v>903</v>
          </cell>
          <cell r="AE114">
            <v>1764</v>
          </cell>
          <cell r="AF114">
            <v>144</v>
          </cell>
          <cell r="AG114">
            <v>15</v>
          </cell>
          <cell r="AH114">
            <v>23</v>
          </cell>
          <cell r="AJ114">
            <v>85</v>
          </cell>
          <cell r="AV114">
            <v>556</v>
          </cell>
        </row>
        <row r="115">
          <cell r="L115">
            <v>5275</v>
          </cell>
          <cell r="T115">
            <v>4764</v>
          </cell>
          <cell r="AD115">
            <v>1264</v>
          </cell>
          <cell r="AE115">
            <v>2048</v>
          </cell>
          <cell r="AF115">
            <v>106</v>
          </cell>
          <cell r="AG115">
            <v>9</v>
          </cell>
          <cell r="AH115">
            <v>27</v>
          </cell>
          <cell r="AJ115">
            <v>36</v>
          </cell>
          <cell r="AV115">
            <v>477</v>
          </cell>
        </row>
        <row r="116">
          <cell r="L116">
            <v>0</v>
          </cell>
          <cell r="T116">
            <v>3819</v>
          </cell>
          <cell r="AD116">
            <v>697</v>
          </cell>
          <cell r="AE116">
            <v>1629</v>
          </cell>
          <cell r="AF116">
            <v>124</v>
          </cell>
          <cell r="AG116">
            <v>10</v>
          </cell>
          <cell r="AH116">
            <v>32</v>
          </cell>
          <cell r="AJ116">
            <v>34</v>
          </cell>
          <cell r="AV116">
            <v>467</v>
          </cell>
        </row>
        <row r="117">
          <cell r="L117">
            <v>1386</v>
          </cell>
          <cell r="T117">
            <v>3695</v>
          </cell>
          <cell r="AD117">
            <v>818</v>
          </cell>
          <cell r="AE117">
            <v>1576</v>
          </cell>
          <cell r="AF117">
            <v>122</v>
          </cell>
          <cell r="AG117">
            <v>16</v>
          </cell>
          <cell r="AH117">
            <v>45</v>
          </cell>
          <cell r="AJ117">
            <v>36</v>
          </cell>
          <cell r="AV117">
            <v>548</v>
          </cell>
        </row>
        <row r="118">
          <cell r="L118">
            <v>0</v>
          </cell>
          <cell r="T118">
            <v>6506</v>
          </cell>
          <cell r="AD118">
            <v>1624</v>
          </cell>
          <cell r="AE118">
            <v>3239</v>
          </cell>
          <cell r="AF118">
            <v>184</v>
          </cell>
          <cell r="AG118">
            <v>36</v>
          </cell>
          <cell r="AH118">
            <v>116</v>
          </cell>
          <cell r="AJ118">
            <v>113</v>
          </cell>
          <cell r="AV118">
            <v>907</v>
          </cell>
        </row>
        <row r="119">
          <cell r="L119">
            <v>0</v>
          </cell>
          <cell r="T119">
            <v>2846</v>
          </cell>
          <cell r="AD119">
            <v>534</v>
          </cell>
          <cell r="AE119">
            <v>943</v>
          </cell>
          <cell r="AF119">
            <v>131</v>
          </cell>
          <cell r="AG119">
            <v>0</v>
          </cell>
          <cell r="AH119">
            <v>22</v>
          </cell>
          <cell r="AJ119">
            <v>31</v>
          </cell>
          <cell r="AV119">
            <v>301</v>
          </cell>
        </row>
        <row r="120">
          <cell r="L120">
            <v>6847</v>
          </cell>
          <cell r="T120">
            <v>2316</v>
          </cell>
          <cell r="AD120">
            <v>397</v>
          </cell>
          <cell r="AE120">
            <v>707</v>
          </cell>
          <cell r="AF120">
            <v>132</v>
          </cell>
          <cell r="AG120">
            <v>0</v>
          </cell>
          <cell r="AH120">
            <v>21</v>
          </cell>
          <cell r="AJ120">
            <v>30</v>
          </cell>
          <cell r="AV120">
            <v>226</v>
          </cell>
        </row>
        <row r="121">
          <cell r="L121">
            <v>1407</v>
          </cell>
          <cell r="T121">
            <v>2493</v>
          </cell>
          <cell r="AD121">
            <v>401</v>
          </cell>
          <cell r="AE121">
            <v>711</v>
          </cell>
          <cell r="AF121">
            <v>125</v>
          </cell>
          <cell r="AG121">
            <v>0</v>
          </cell>
          <cell r="AH121">
            <v>25</v>
          </cell>
          <cell r="AJ121">
            <v>14</v>
          </cell>
          <cell r="AV121">
            <v>286</v>
          </cell>
        </row>
        <row r="122">
          <cell r="L122">
            <v>3038</v>
          </cell>
          <cell r="T122">
            <v>3557</v>
          </cell>
          <cell r="AD122">
            <v>642</v>
          </cell>
          <cell r="AE122">
            <v>1098</v>
          </cell>
          <cell r="AF122">
            <v>168</v>
          </cell>
          <cell r="AG122">
            <v>0</v>
          </cell>
          <cell r="AH122">
            <v>20</v>
          </cell>
          <cell r="AJ122">
            <v>58</v>
          </cell>
          <cell r="AV122">
            <v>327</v>
          </cell>
        </row>
        <row r="123">
          <cell r="L123">
            <v>0</v>
          </cell>
          <cell r="T123">
            <v>4062</v>
          </cell>
          <cell r="AD123">
            <v>649</v>
          </cell>
          <cell r="AE123">
            <v>1046</v>
          </cell>
          <cell r="AF123">
            <v>121</v>
          </cell>
          <cell r="AG123">
            <v>5</v>
          </cell>
          <cell r="AH123">
            <v>34</v>
          </cell>
          <cell r="AJ123">
            <v>48</v>
          </cell>
          <cell r="AV123">
            <v>427</v>
          </cell>
        </row>
        <row r="124">
          <cell r="L124">
            <v>0</v>
          </cell>
          <cell r="T124">
            <v>4565</v>
          </cell>
          <cell r="AD124">
            <v>730</v>
          </cell>
          <cell r="AE124">
            <v>1323</v>
          </cell>
          <cell r="AF124">
            <v>112</v>
          </cell>
          <cell r="AG124">
            <v>0</v>
          </cell>
          <cell r="AH124">
            <v>22</v>
          </cell>
          <cell r="AJ124">
            <v>16</v>
          </cell>
          <cell r="AV124">
            <v>524</v>
          </cell>
        </row>
        <row r="125">
          <cell r="L125">
            <v>2376</v>
          </cell>
          <cell r="T125">
            <v>5519</v>
          </cell>
          <cell r="AD125">
            <v>953</v>
          </cell>
          <cell r="AE125">
            <v>2165</v>
          </cell>
          <cell r="AF125">
            <v>162</v>
          </cell>
          <cell r="AG125">
            <v>8</v>
          </cell>
          <cell r="AH125">
            <v>29</v>
          </cell>
          <cell r="AJ125">
            <v>34</v>
          </cell>
          <cell r="AV125">
            <v>573</v>
          </cell>
        </row>
        <row r="126">
          <cell r="L126">
            <v>0</v>
          </cell>
          <cell r="T126">
            <v>4905</v>
          </cell>
          <cell r="AD126">
            <v>784</v>
          </cell>
          <cell r="AE126">
            <v>1380</v>
          </cell>
          <cell r="AF126">
            <v>162</v>
          </cell>
          <cell r="AG126">
            <v>0</v>
          </cell>
          <cell r="AH126">
            <v>24</v>
          </cell>
          <cell r="AJ126">
            <v>35</v>
          </cell>
          <cell r="AV126">
            <v>517</v>
          </cell>
        </row>
        <row r="127">
          <cell r="L127">
            <v>0</v>
          </cell>
          <cell r="T127">
            <v>3803</v>
          </cell>
          <cell r="AD127">
            <v>1015</v>
          </cell>
          <cell r="AE127">
            <v>997</v>
          </cell>
          <cell r="AF127">
            <v>121</v>
          </cell>
          <cell r="AG127">
            <v>0</v>
          </cell>
          <cell r="AH127">
            <v>9</v>
          </cell>
          <cell r="AJ127">
            <v>23</v>
          </cell>
          <cell r="AV127">
            <v>340</v>
          </cell>
        </row>
        <row r="128">
          <cell r="L128">
            <v>4387</v>
          </cell>
          <cell r="T128">
            <v>3412</v>
          </cell>
          <cell r="AD128">
            <v>550</v>
          </cell>
          <cell r="AE128">
            <v>1097</v>
          </cell>
          <cell r="AF128">
            <v>113</v>
          </cell>
          <cell r="AG128">
            <v>2</v>
          </cell>
          <cell r="AH128">
            <v>16</v>
          </cell>
          <cell r="AJ128">
            <v>28</v>
          </cell>
          <cell r="AV128">
            <v>278</v>
          </cell>
        </row>
        <row r="129">
          <cell r="L129">
            <v>0</v>
          </cell>
          <cell r="T129">
            <v>3108</v>
          </cell>
          <cell r="AD129">
            <v>498</v>
          </cell>
          <cell r="AE129">
            <v>986</v>
          </cell>
          <cell r="AF129">
            <v>119</v>
          </cell>
          <cell r="AG129">
            <v>0</v>
          </cell>
          <cell r="AH129">
            <v>20</v>
          </cell>
          <cell r="AJ129">
            <v>20</v>
          </cell>
          <cell r="AV129">
            <v>227</v>
          </cell>
        </row>
        <row r="130">
          <cell r="L130">
            <v>2464</v>
          </cell>
          <cell r="T130">
            <v>7268</v>
          </cell>
          <cell r="AD130">
            <v>1363</v>
          </cell>
          <cell r="AE130">
            <v>2341</v>
          </cell>
          <cell r="AF130">
            <v>120</v>
          </cell>
          <cell r="AG130">
            <v>3</v>
          </cell>
          <cell r="AH130">
            <v>41</v>
          </cell>
          <cell r="AJ130">
            <v>37</v>
          </cell>
          <cell r="AV130">
            <v>602</v>
          </cell>
        </row>
        <row r="131">
          <cell r="L131">
            <v>0</v>
          </cell>
          <cell r="T131">
            <v>3043</v>
          </cell>
          <cell r="AD131">
            <v>743</v>
          </cell>
          <cell r="AE131">
            <v>1579</v>
          </cell>
          <cell r="AF131">
            <v>105</v>
          </cell>
          <cell r="AG131">
            <v>4</v>
          </cell>
          <cell r="AH131">
            <v>10</v>
          </cell>
          <cell r="AJ131">
            <v>31</v>
          </cell>
          <cell r="AV131">
            <v>248</v>
          </cell>
        </row>
        <row r="132">
          <cell r="L132">
            <v>1220</v>
          </cell>
          <cell r="T132">
            <v>2245</v>
          </cell>
          <cell r="AD132">
            <v>433</v>
          </cell>
          <cell r="AE132">
            <v>972</v>
          </cell>
          <cell r="AF132">
            <v>95</v>
          </cell>
          <cell r="AG132">
            <v>3</v>
          </cell>
          <cell r="AH132">
            <v>32</v>
          </cell>
          <cell r="AJ132">
            <v>104</v>
          </cell>
          <cell r="AV132">
            <v>275</v>
          </cell>
        </row>
        <row r="133">
          <cell r="L133">
            <v>865</v>
          </cell>
          <cell r="T133">
            <v>2644</v>
          </cell>
          <cell r="AD133">
            <v>494</v>
          </cell>
          <cell r="AE133">
            <v>1201</v>
          </cell>
          <cell r="AF133">
            <v>132</v>
          </cell>
          <cell r="AG133">
            <v>1</v>
          </cell>
          <cell r="AH133">
            <v>24</v>
          </cell>
          <cell r="AJ133">
            <v>28</v>
          </cell>
          <cell r="AV133">
            <v>377</v>
          </cell>
        </row>
        <row r="134">
          <cell r="L134">
            <v>3063</v>
          </cell>
          <cell r="T134">
            <v>3066</v>
          </cell>
          <cell r="AD134">
            <v>594</v>
          </cell>
          <cell r="AE134">
            <v>1391</v>
          </cell>
          <cell r="AF134">
            <v>120</v>
          </cell>
          <cell r="AG134">
            <v>13</v>
          </cell>
          <cell r="AH134">
            <v>44</v>
          </cell>
          <cell r="AJ134">
            <v>34</v>
          </cell>
          <cell r="AV134">
            <v>376</v>
          </cell>
        </row>
        <row r="135">
          <cell r="L135">
            <v>0</v>
          </cell>
          <cell r="T135">
            <v>3799</v>
          </cell>
          <cell r="AD135">
            <v>717</v>
          </cell>
          <cell r="AE135">
            <v>1581</v>
          </cell>
          <cell r="AF135">
            <v>126</v>
          </cell>
          <cell r="AG135">
            <v>7</v>
          </cell>
          <cell r="AH135">
            <v>22</v>
          </cell>
          <cell r="AJ135">
            <v>111</v>
          </cell>
          <cell r="AV135">
            <v>517</v>
          </cell>
        </row>
        <row r="136">
          <cell r="L136">
            <v>0</v>
          </cell>
          <cell r="T136">
            <v>5155</v>
          </cell>
          <cell r="AD136">
            <v>903</v>
          </cell>
          <cell r="AE136">
            <v>2627</v>
          </cell>
          <cell r="AF136">
            <v>110</v>
          </cell>
          <cell r="AG136">
            <v>44</v>
          </cell>
          <cell r="AH136">
            <v>22</v>
          </cell>
          <cell r="AJ136">
            <v>96</v>
          </cell>
          <cell r="AV136">
            <v>699</v>
          </cell>
        </row>
        <row r="137">
          <cell r="L137">
            <v>0</v>
          </cell>
          <cell r="T137">
            <v>6024</v>
          </cell>
          <cell r="AD137">
            <v>1279</v>
          </cell>
          <cell r="AE137">
            <v>2764</v>
          </cell>
          <cell r="AF137">
            <v>159</v>
          </cell>
          <cell r="AG137">
            <v>10</v>
          </cell>
          <cell r="AH137">
            <v>13</v>
          </cell>
          <cell r="AJ137">
            <v>28</v>
          </cell>
          <cell r="AV137">
            <v>960</v>
          </cell>
        </row>
        <row r="138">
          <cell r="L138">
            <v>0</v>
          </cell>
          <cell r="T138">
            <v>4540</v>
          </cell>
          <cell r="AD138">
            <v>990</v>
          </cell>
          <cell r="AE138">
            <v>1957</v>
          </cell>
          <cell r="AF138">
            <v>149</v>
          </cell>
          <cell r="AG138">
            <v>3</v>
          </cell>
          <cell r="AH138">
            <v>32</v>
          </cell>
          <cell r="AJ138">
            <v>96</v>
          </cell>
          <cell r="AV138">
            <v>447</v>
          </cell>
        </row>
        <row r="139">
          <cell r="L139">
            <v>0</v>
          </cell>
          <cell r="T139">
            <v>4507</v>
          </cell>
          <cell r="AD139">
            <v>1217</v>
          </cell>
          <cell r="AE139">
            <v>1778</v>
          </cell>
          <cell r="AF139">
            <v>114</v>
          </cell>
          <cell r="AG139">
            <v>2</v>
          </cell>
          <cell r="AH139">
            <v>15</v>
          </cell>
          <cell r="AJ139">
            <v>33</v>
          </cell>
          <cell r="AV139">
            <v>526</v>
          </cell>
        </row>
        <row r="140">
          <cell r="L140">
            <v>1817</v>
          </cell>
          <cell r="T140">
            <v>4224</v>
          </cell>
          <cell r="AD140">
            <v>834</v>
          </cell>
          <cell r="AE140">
            <v>2014</v>
          </cell>
          <cell r="AF140">
            <v>176</v>
          </cell>
          <cell r="AG140">
            <v>6</v>
          </cell>
          <cell r="AH140">
            <v>55</v>
          </cell>
          <cell r="AJ140">
            <v>47</v>
          </cell>
          <cell r="AV140">
            <v>278</v>
          </cell>
        </row>
        <row r="141">
          <cell r="L141">
            <v>618</v>
          </cell>
          <cell r="T141">
            <v>4138</v>
          </cell>
          <cell r="AD141">
            <v>991</v>
          </cell>
          <cell r="AE141">
            <v>2000</v>
          </cell>
          <cell r="AF141">
            <v>144</v>
          </cell>
          <cell r="AG141">
            <v>10</v>
          </cell>
          <cell r="AH141">
            <v>24</v>
          </cell>
          <cell r="AJ141">
            <v>18</v>
          </cell>
          <cell r="AV141">
            <v>458</v>
          </cell>
        </row>
        <row r="142">
          <cell r="L142">
            <v>374</v>
          </cell>
          <cell r="T142">
            <v>5969</v>
          </cell>
          <cell r="AD142">
            <v>1633</v>
          </cell>
          <cell r="AE142">
            <v>3209</v>
          </cell>
          <cell r="AF142">
            <v>129</v>
          </cell>
          <cell r="AG142">
            <v>21</v>
          </cell>
          <cell r="AH142">
            <v>13</v>
          </cell>
          <cell r="AJ142">
            <v>65</v>
          </cell>
          <cell r="AV142">
            <v>533</v>
          </cell>
        </row>
        <row r="143">
          <cell r="L143">
            <v>922</v>
          </cell>
          <cell r="T143">
            <v>2743</v>
          </cell>
          <cell r="AD143">
            <v>557</v>
          </cell>
          <cell r="AE143">
            <v>1496</v>
          </cell>
          <cell r="AF143">
            <v>103</v>
          </cell>
          <cell r="AG143">
            <v>0</v>
          </cell>
          <cell r="AH143">
            <v>11</v>
          </cell>
          <cell r="AJ143">
            <v>19</v>
          </cell>
          <cell r="AV143">
            <v>283</v>
          </cell>
        </row>
        <row r="144">
          <cell r="L144">
            <v>1310</v>
          </cell>
          <cell r="T144">
            <v>2517</v>
          </cell>
          <cell r="AD144">
            <v>478</v>
          </cell>
          <cell r="AE144">
            <v>1234</v>
          </cell>
          <cell r="AF144">
            <v>121</v>
          </cell>
          <cell r="AG144">
            <v>0</v>
          </cell>
          <cell r="AH144">
            <v>18</v>
          </cell>
          <cell r="AJ144">
            <v>28</v>
          </cell>
          <cell r="AV144">
            <v>281</v>
          </cell>
        </row>
        <row r="145">
          <cell r="L145">
            <v>626</v>
          </cell>
          <cell r="T145">
            <v>2808</v>
          </cell>
          <cell r="AD145">
            <v>426</v>
          </cell>
          <cell r="AE145">
            <v>1306</v>
          </cell>
          <cell r="AF145">
            <v>143</v>
          </cell>
          <cell r="AG145">
            <v>2</v>
          </cell>
          <cell r="AH145">
            <v>31</v>
          </cell>
          <cell r="AJ145">
            <v>131</v>
          </cell>
          <cell r="AV145">
            <v>370</v>
          </cell>
        </row>
        <row r="146">
          <cell r="L146">
            <v>3205</v>
          </cell>
          <cell r="T146">
            <v>3138</v>
          </cell>
          <cell r="AD146">
            <v>658</v>
          </cell>
          <cell r="AE146">
            <v>1426</v>
          </cell>
          <cell r="AF146">
            <v>136</v>
          </cell>
          <cell r="AG146">
            <v>0</v>
          </cell>
          <cell r="AH146">
            <v>24</v>
          </cell>
          <cell r="AJ146">
            <v>70</v>
          </cell>
          <cell r="AV146">
            <v>385</v>
          </cell>
        </row>
        <row r="147">
          <cell r="L147">
            <v>0</v>
          </cell>
          <cell r="T147">
            <v>4293</v>
          </cell>
          <cell r="AD147">
            <v>684</v>
          </cell>
          <cell r="AE147">
            <v>2038</v>
          </cell>
          <cell r="AF147">
            <v>156</v>
          </cell>
          <cell r="AG147">
            <v>0</v>
          </cell>
          <cell r="AH147">
            <v>21</v>
          </cell>
          <cell r="AJ147">
            <v>59</v>
          </cell>
          <cell r="AV147">
            <v>578</v>
          </cell>
        </row>
        <row r="148">
          <cell r="L148">
            <v>700</v>
          </cell>
          <cell r="T148">
            <v>4875</v>
          </cell>
          <cell r="AD148">
            <v>939</v>
          </cell>
          <cell r="AE148">
            <v>2260</v>
          </cell>
          <cell r="AF148">
            <v>142</v>
          </cell>
          <cell r="AG148">
            <v>0</v>
          </cell>
          <cell r="AH148">
            <v>15</v>
          </cell>
          <cell r="AJ148">
            <v>50</v>
          </cell>
          <cell r="AV148">
            <v>909</v>
          </cell>
        </row>
        <row r="149">
          <cell r="L149">
            <v>0</v>
          </cell>
          <cell r="T149">
            <v>5697</v>
          </cell>
          <cell r="AD149">
            <v>1014</v>
          </cell>
          <cell r="AE149">
            <v>3024</v>
          </cell>
          <cell r="AF149">
            <v>135</v>
          </cell>
          <cell r="AG149">
            <v>0</v>
          </cell>
          <cell r="AH149">
            <v>23</v>
          </cell>
          <cell r="AJ149">
            <v>81</v>
          </cell>
          <cell r="AV149">
            <v>592</v>
          </cell>
        </row>
        <row r="150">
          <cell r="L150">
            <v>0</v>
          </cell>
          <cell r="T150">
            <v>5058</v>
          </cell>
          <cell r="AD150">
            <v>995</v>
          </cell>
          <cell r="AE150">
            <v>2252</v>
          </cell>
          <cell r="AF150">
            <v>118</v>
          </cell>
          <cell r="AG150">
            <v>0</v>
          </cell>
          <cell r="AH150">
            <v>28</v>
          </cell>
          <cell r="AJ150">
            <v>34</v>
          </cell>
          <cell r="AV150">
            <v>487</v>
          </cell>
        </row>
        <row r="151">
          <cell r="L151">
            <v>1954</v>
          </cell>
          <cell r="T151">
            <v>4407</v>
          </cell>
          <cell r="AD151">
            <v>925</v>
          </cell>
          <cell r="AE151">
            <v>1687</v>
          </cell>
          <cell r="AF151">
            <v>125</v>
          </cell>
          <cell r="AG151">
            <v>0</v>
          </cell>
          <cell r="AH151">
            <v>14</v>
          </cell>
          <cell r="AJ151">
            <v>46</v>
          </cell>
          <cell r="AV151">
            <v>331</v>
          </cell>
        </row>
        <row r="152">
          <cell r="L152">
            <v>0</v>
          </cell>
          <cell r="T152">
            <v>4440</v>
          </cell>
          <cell r="AD152">
            <v>753</v>
          </cell>
          <cell r="AE152">
            <v>1803</v>
          </cell>
          <cell r="AF152">
            <v>87</v>
          </cell>
          <cell r="AG152">
            <v>0</v>
          </cell>
          <cell r="AH152">
            <v>16</v>
          </cell>
          <cell r="AJ152">
            <v>67</v>
          </cell>
          <cell r="AV152">
            <v>369</v>
          </cell>
        </row>
        <row r="153">
          <cell r="L153">
            <v>715</v>
          </cell>
          <cell r="T153">
            <v>3516</v>
          </cell>
          <cell r="AD153">
            <v>426</v>
          </cell>
          <cell r="AE153">
            <v>981</v>
          </cell>
          <cell r="AF153">
            <v>45</v>
          </cell>
          <cell r="AG153">
            <v>0</v>
          </cell>
          <cell r="AH153">
            <v>12</v>
          </cell>
          <cell r="AJ153">
            <v>25</v>
          </cell>
          <cell r="AV153">
            <v>294</v>
          </cell>
        </row>
        <row r="154">
          <cell r="L154">
            <v>0</v>
          </cell>
          <cell r="T154">
            <v>6442</v>
          </cell>
          <cell r="AD154">
            <v>1672</v>
          </cell>
          <cell r="AE154">
            <v>3363</v>
          </cell>
          <cell r="AF154">
            <v>151</v>
          </cell>
          <cell r="AG154">
            <v>6</v>
          </cell>
          <cell r="AH154">
            <v>21</v>
          </cell>
          <cell r="AJ154">
            <v>53</v>
          </cell>
          <cell r="AV154">
            <v>589</v>
          </cell>
        </row>
        <row r="155">
          <cell r="L155">
            <v>1446</v>
          </cell>
          <cell r="T155">
            <v>3262</v>
          </cell>
          <cell r="AD155">
            <v>713</v>
          </cell>
          <cell r="AE155">
            <v>1720</v>
          </cell>
          <cell r="AF155">
            <v>144</v>
          </cell>
          <cell r="AG155">
            <v>1</v>
          </cell>
          <cell r="AH155">
            <v>23</v>
          </cell>
          <cell r="AJ155">
            <v>37</v>
          </cell>
          <cell r="AV155">
            <v>240</v>
          </cell>
        </row>
        <row r="156">
          <cell r="L156">
            <v>3677</v>
          </cell>
          <cell r="T156">
            <v>2465</v>
          </cell>
          <cell r="AD156">
            <v>510</v>
          </cell>
          <cell r="AE156">
            <v>1059</v>
          </cell>
          <cell r="AF156">
            <v>124</v>
          </cell>
          <cell r="AG156">
            <v>18</v>
          </cell>
          <cell r="AH156">
            <v>12</v>
          </cell>
          <cell r="AJ156">
            <v>57</v>
          </cell>
          <cell r="AV156">
            <v>316</v>
          </cell>
        </row>
        <row r="157">
          <cell r="L157">
            <v>1817</v>
          </cell>
          <cell r="T157">
            <v>2494</v>
          </cell>
          <cell r="AD157">
            <v>439</v>
          </cell>
          <cell r="AE157">
            <v>1093</v>
          </cell>
          <cell r="AF157">
            <v>133</v>
          </cell>
          <cell r="AG157">
            <v>8</v>
          </cell>
          <cell r="AH157">
            <v>26</v>
          </cell>
          <cell r="AJ157">
            <v>40</v>
          </cell>
          <cell r="AV157">
            <v>322</v>
          </cell>
        </row>
        <row r="158">
          <cell r="L158">
            <v>2224</v>
          </cell>
          <cell r="T158">
            <v>3420</v>
          </cell>
          <cell r="AD158">
            <v>663</v>
          </cell>
          <cell r="AE158">
            <v>1624</v>
          </cell>
          <cell r="AF158">
            <v>133</v>
          </cell>
          <cell r="AG158">
            <v>6</v>
          </cell>
          <cell r="AH158">
            <v>22</v>
          </cell>
          <cell r="AJ158">
            <v>23</v>
          </cell>
          <cell r="AV158">
            <v>430</v>
          </cell>
        </row>
        <row r="159">
          <cell r="L159">
            <v>260</v>
          </cell>
          <cell r="T159">
            <v>4432</v>
          </cell>
          <cell r="AD159">
            <v>1039</v>
          </cell>
          <cell r="AE159">
            <v>2188</v>
          </cell>
          <cell r="AF159">
            <v>121</v>
          </cell>
          <cell r="AG159">
            <v>3</v>
          </cell>
          <cell r="AH159">
            <v>3</v>
          </cell>
          <cell r="AJ159">
            <v>37</v>
          </cell>
          <cell r="AV159">
            <v>424</v>
          </cell>
        </row>
        <row r="160">
          <cell r="L160">
            <v>1739</v>
          </cell>
          <cell r="T160">
            <v>4719</v>
          </cell>
          <cell r="AD160">
            <v>911</v>
          </cell>
          <cell r="AE160">
            <v>2166</v>
          </cell>
          <cell r="AF160">
            <v>126</v>
          </cell>
          <cell r="AG160">
            <v>9</v>
          </cell>
          <cell r="AH160">
            <v>16</v>
          </cell>
          <cell r="AJ160">
            <v>43</v>
          </cell>
          <cell r="AV160">
            <v>793</v>
          </cell>
        </row>
        <row r="161">
          <cell r="L161">
            <v>0</v>
          </cell>
          <cell r="T161">
            <v>5710</v>
          </cell>
          <cell r="AD161">
            <v>1221</v>
          </cell>
          <cell r="AE161">
            <v>2647</v>
          </cell>
          <cell r="AF161">
            <v>152</v>
          </cell>
          <cell r="AG161">
            <v>6</v>
          </cell>
          <cell r="AH161">
            <v>35</v>
          </cell>
          <cell r="AJ161">
            <v>63</v>
          </cell>
          <cell r="AV161">
            <v>698</v>
          </cell>
        </row>
        <row r="162">
          <cell r="L162">
            <v>0</v>
          </cell>
          <cell r="T162">
            <v>5291</v>
          </cell>
          <cell r="AD162">
            <v>1052</v>
          </cell>
          <cell r="AE162">
            <v>2102</v>
          </cell>
          <cell r="AF162">
            <v>192</v>
          </cell>
          <cell r="AG162">
            <v>1</v>
          </cell>
          <cell r="AH162">
            <v>33</v>
          </cell>
          <cell r="AJ162">
            <v>49</v>
          </cell>
          <cell r="AV162">
            <v>712</v>
          </cell>
        </row>
        <row r="163">
          <cell r="L163">
            <v>308</v>
          </cell>
          <cell r="T163">
            <v>4988</v>
          </cell>
          <cell r="AD163">
            <v>1172</v>
          </cell>
          <cell r="AE163">
            <v>2213</v>
          </cell>
          <cell r="AF163">
            <v>171</v>
          </cell>
          <cell r="AG163">
            <v>2</v>
          </cell>
          <cell r="AH163">
            <v>22</v>
          </cell>
          <cell r="AJ163">
            <v>54</v>
          </cell>
          <cell r="AV163">
            <v>469</v>
          </cell>
        </row>
        <row r="164">
          <cell r="L164">
            <v>1760</v>
          </cell>
          <cell r="T164">
            <v>4409</v>
          </cell>
          <cell r="AD164">
            <v>881</v>
          </cell>
          <cell r="AE164">
            <v>2100</v>
          </cell>
          <cell r="AF164">
            <v>146</v>
          </cell>
          <cell r="AG164">
            <v>4</v>
          </cell>
          <cell r="AH164">
            <v>31</v>
          </cell>
          <cell r="AJ164">
            <v>51</v>
          </cell>
          <cell r="AV164">
            <v>357</v>
          </cell>
        </row>
        <row r="165">
          <cell r="L165">
            <v>199</v>
          </cell>
          <cell r="T165">
            <v>3569</v>
          </cell>
          <cell r="AD165">
            <v>739</v>
          </cell>
          <cell r="AE165">
            <v>1670</v>
          </cell>
          <cell r="AF165">
            <v>219</v>
          </cell>
          <cell r="AG165">
            <v>5</v>
          </cell>
          <cell r="AH165">
            <v>19</v>
          </cell>
          <cell r="AJ165">
            <v>44</v>
          </cell>
          <cell r="AV165">
            <v>420</v>
          </cell>
        </row>
        <row r="166">
          <cell r="L166">
            <v>303</v>
          </cell>
          <cell r="T166">
            <v>7309</v>
          </cell>
          <cell r="AD166">
            <v>1810</v>
          </cell>
          <cell r="AE166">
            <v>4215</v>
          </cell>
          <cell r="AF166">
            <v>171</v>
          </cell>
          <cell r="AG166">
            <v>17</v>
          </cell>
          <cell r="AH166">
            <v>27</v>
          </cell>
          <cell r="AJ166">
            <v>49</v>
          </cell>
          <cell r="AV166">
            <v>761</v>
          </cell>
        </row>
        <row r="167">
          <cell r="L167">
            <v>2935</v>
          </cell>
          <cell r="T167">
            <v>3363</v>
          </cell>
          <cell r="AD167">
            <v>879</v>
          </cell>
          <cell r="AE167">
            <v>1739</v>
          </cell>
          <cell r="AF167">
            <v>126</v>
          </cell>
          <cell r="AG167">
            <v>7</v>
          </cell>
          <cell r="AH167">
            <v>7</v>
          </cell>
          <cell r="AJ167">
            <v>51</v>
          </cell>
          <cell r="AV167">
            <v>238</v>
          </cell>
        </row>
        <row r="168">
          <cell r="L168">
            <v>2373</v>
          </cell>
          <cell r="T168">
            <v>2404</v>
          </cell>
          <cell r="AD168">
            <v>535</v>
          </cell>
          <cell r="AE168">
            <v>1094</v>
          </cell>
          <cell r="AF168">
            <v>86</v>
          </cell>
          <cell r="AG168">
            <v>7</v>
          </cell>
          <cell r="AH168">
            <v>12</v>
          </cell>
          <cell r="AJ168">
            <v>39</v>
          </cell>
          <cell r="AV168">
            <v>267</v>
          </cell>
        </row>
        <row r="169">
          <cell r="L169">
            <v>2011</v>
          </cell>
          <cell r="T169">
            <v>2950</v>
          </cell>
          <cell r="AD169">
            <v>634</v>
          </cell>
          <cell r="AE169">
            <v>1405</v>
          </cell>
          <cell r="AF169">
            <v>104</v>
          </cell>
          <cell r="AG169">
            <v>6</v>
          </cell>
          <cell r="AH169">
            <v>14</v>
          </cell>
          <cell r="AJ169">
            <v>25</v>
          </cell>
          <cell r="AV169">
            <v>351</v>
          </cell>
        </row>
        <row r="170">
          <cell r="L170">
            <v>1940</v>
          </cell>
          <cell r="T170">
            <v>3673</v>
          </cell>
          <cell r="AD170">
            <v>744</v>
          </cell>
          <cell r="AE170">
            <v>1780</v>
          </cell>
          <cell r="AF170">
            <v>170</v>
          </cell>
          <cell r="AG170">
            <v>10</v>
          </cell>
          <cell r="AH170">
            <v>6</v>
          </cell>
          <cell r="AJ170">
            <v>59</v>
          </cell>
          <cell r="AV170">
            <v>442</v>
          </cell>
        </row>
        <row r="171">
          <cell r="L171">
            <v>555</v>
          </cell>
          <cell r="T171">
            <v>4023</v>
          </cell>
          <cell r="AD171">
            <v>766</v>
          </cell>
          <cell r="AE171">
            <v>1894</v>
          </cell>
          <cell r="AF171">
            <v>153</v>
          </cell>
          <cell r="AG171">
            <v>17</v>
          </cell>
          <cell r="AH171">
            <v>29</v>
          </cell>
          <cell r="AJ171">
            <v>64</v>
          </cell>
          <cell r="AV171">
            <v>478</v>
          </cell>
        </row>
        <row r="172">
          <cell r="L172">
            <v>1757</v>
          </cell>
          <cell r="T172">
            <v>6053</v>
          </cell>
          <cell r="AD172">
            <v>999</v>
          </cell>
          <cell r="AE172">
            <v>2559</v>
          </cell>
          <cell r="AF172">
            <v>66</v>
          </cell>
          <cell r="AG172">
            <v>0</v>
          </cell>
          <cell r="AH172">
            <v>0</v>
          </cell>
          <cell r="AJ172">
            <v>73</v>
          </cell>
          <cell r="AV172">
            <v>1356</v>
          </cell>
        </row>
        <row r="173">
          <cell r="L173">
            <v>0</v>
          </cell>
          <cell r="T173">
            <v>6137</v>
          </cell>
          <cell r="AD173">
            <v>1281</v>
          </cell>
          <cell r="AE173">
            <v>2903</v>
          </cell>
          <cell r="AF173">
            <v>198</v>
          </cell>
          <cell r="AG173">
            <v>21</v>
          </cell>
          <cell r="AH173">
            <v>31</v>
          </cell>
          <cell r="AJ173">
            <v>96</v>
          </cell>
          <cell r="AV173">
            <v>719</v>
          </cell>
        </row>
        <row r="174">
          <cell r="L174">
            <v>0</v>
          </cell>
          <cell r="T174">
            <v>5040</v>
          </cell>
          <cell r="AD174">
            <v>909</v>
          </cell>
          <cell r="AE174">
            <v>2062</v>
          </cell>
          <cell r="AF174">
            <v>169</v>
          </cell>
          <cell r="AG174">
            <v>24</v>
          </cell>
          <cell r="AH174">
            <v>32</v>
          </cell>
          <cell r="AJ174">
            <v>83</v>
          </cell>
          <cell r="AV174">
            <v>658</v>
          </cell>
        </row>
        <row r="175">
          <cell r="L175">
            <v>1953</v>
          </cell>
          <cell r="T175">
            <v>5197</v>
          </cell>
          <cell r="AD175">
            <v>1353</v>
          </cell>
          <cell r="AE175">
            <v>2021</v>
          </cell>
          <cell r="AF175">
            <v>192</v>
          </cell>
          <cell r="AG175">
            <v>2</v>
          </cell>
          <cell r="AH175">
            <v>13</v>
          </cell>
          <cell r="AJ175">
            <v>95</v>
          </cell>
          <cell r="AV175">
            <v>553</v>
          </cell>
        </row>
        <row r="176">
          <cell r="L176">
            <v>3460</v>
          </cell>
          <cell r="T176">
            <v>4248</v>
          </cell>
          <cell r="AD176">
            <v>849</v>
          </cell>
          <cell r="AE176">
            <v>2027</v>
          </cell>
          <cell r="AF176">
            <v>139</v>
          </cell>
          <cell r="AG176">
            <v>5</v>
          </cell>
          <cell r="AH176">
            <v>31</v>
          </cell>
          <cell r="AJ176">
            <v>74</v>
          </cell>
          <cell r="AV176">
            <v>376</v>
          </cell>
        </row>
        <row r="177">
          <cell r="L177">
            <v>291</v>
          </cell>
          <cell r="T177">
            <v>3646</v>
          </cell>
          <cell r="AD177">
            <v>759</v>
          </cell>
          <cell r="AE177">
            <v>1683</v>
          </cell>
          <cell r="AF177">
            <v>167</v>
          </cell>
          <cell r="AG177">
            <v>0</v>
          </cell>
          <cell r="AH177">
            <v>25</v>
          </cell>
          <cell r="AJ177">
            <v>49</v>
          </cell>
          <cell r="AV177">
            <v>392</v>
          </cell>
        </row>
        <row r="178">
          <cell r="L178">
            <v>100</v>
          </cell>
          <cell r="T178">
            <v>8444</v>
          </cell>
          <cell r="AD178">
            <v>2222</v>
          </cell>
          <cell r="AE178">
            <v>4671</v>
          </cell>
          <cell r="AF178">
            <v>215</v>
          </cell>
          <cell r="AG178">
            <v>15</v>
          </cell>
          <cell r="AH178">
            <v>30</v>
          </cell>
          <cell r="AJ178">
            <v>60</v>
          </cell>
          <cell r="AV178">
            <v>888</v>
          </cell>
        </row>
        <row r="179">
          <cell r="L179">
            <v>0</v>
          </cell>
          <cell r="T179">
            <v>3581</v>
          </cell>
          <cell r="AD179">
            <v>806</v>
          </cell>
          <cell r="AE179">
            <v>1892</v>
          </cell>
          <cell r="AF179">
            <v>125</v>
          </cell>
          <cell r="AG179">
            <v>2</v>
          </cell>
          <cell r="AH179">
            <v>11</v>
          </cell>
          <cell r="AJ179">
            <v>74</v>
          </cell>
          <cell r="AV179">
            <v>316</v>
          </cell>
        </row>
        <row r="180">
          <cell r="L180">
            <v>5474</v>
          </cell>
          <cell r="T180">
            <v>3259</v>
          </cell>
          <cell r="AD180">
            <v>549</v>
          </cell>
          <cell r="AE180">
            <v>1572</v>
          </cell>
          <cell r="AF180">
            <v>191</v>
          </cell>
          <cell r="AG180">
            <v>8</v>
          </cell>
          <cell r="AH180">
            <v>23</v>
          </cell>
          <cell r="AJ180">
            <v>54</v>
          </cell>
          <cell r="AV180">
            <v>357</v>
          </cell>
        </row>
        <row r="181">
          <cell r="L181">
            <v>1411</v>
          </cell>
          <cell r="T181">
            <v>3319</v>
          </cell>
          <cell r="AD181">
            <v>664</v>
          </cell>
          <cell r="AE181">
            <v>1565</v>
          </cell>
          <cell r="AF181">
            <v>134</v>
          </cell>
          <cell r="AG181">
            <v>14</v>
          </cell>
          <cell r="AH181">
            <v>16</v>
          </cell>
          <cell r="AJ181">
            <v>29</v>
          </cell>
          <cell r="AV181">
            <v>394</v>
          </cell>
        </row>
        <row r="182">
          <cell r="L182">
            <v>3690</v>
          </cell>
          <cell r="T182">
            <v>3545</v>
          </cell>
          <cell r="AD182">
            <v>683</v>
          </cell>
          <cell r="AE182">
            <v>1692</v>
          </cell>
          <cell r="AF182">
            <v>175</v>
          </cell>
          <cell r="AG182">
            <v>5</v>
          </cell>
          <cell r="AH182">
            <v>23</v>
          </cell>
          <cell r="AJ182">
            <v>69</v>
          </cell>
          <cell r="AV182">
            <v>401</v>
          </cell>
        </row>
        <row r="183">
          <cell r="L183">
            <v>0</v>
          </cell>
          <cell r="T183">
            <v>5465</v>
          </cell>
          <cell r="AD183">
            <v>1106</v>
          </cell>
          <cell r="AE183">
            <v>2374</v>
          </cell>
          <cell r="AF183">
            <v>246</v>
          </cell>
          <cell r="AG183">
            <v>37</v>
          </cell>
          <cell r="AH183">
            <v>19</v>
          </cell>
          <cell r="AJ183">
            <v>41</v>
          </cell>
          <cell r="AV183">
            <v>901</v>
          </cell>
        </row>
        <row r="184">
          <cell r="L184">
            <v>1784</v>
          </cell>
          <cell r="T184">
            <v>7022</v>
          </cell>
          <cell r="AD184">
            <v>1681</v>
          </cell>
          <cell r="AE184">
            <v>2886</v>
          </cell>
          <cell r="AF184">
            <v>201</v>
          </cell>
          <cell r="AG184">
            <v>43</v>
          </cell>
          <cell r="AH184">
            <v>34</v>
          </cell>
          <cell r="AJ184">
            <v>96</v>
          </cell>
          <cell r="AV184">
            <v>1380</v>
          </cell>
        </row>
        <row r="185">
          <cell r="L185">
            <v>0</v>
          </cell>
          <cell r="T185">
            <v>6290</v>
          </cell>
          <cell r="AD185">
            <v>1217</v>
          </cell>
          <cell r="AE185">
            <v>2823</v>
          </cell>
          <cell r="AF185">
            <v>206</v>
          </cell>
          <cell r="AG185">
            <v>10</v>
          </cell>
          <cell r="AH185">
            <v>25</v>
          </cell>
          <cell r="AJ185">
            <v>94</v>
          </cell>
          <cell r="AV185">
            <v>963</v>
          </cell>
        </row>
        <row r="186">
          <cell r="L186">
            <v>1394</v>
          </cell>
          <cell r="T186">
            <v>6194</v>
          </cell>
          <cell r="AD186">
            <v>1200</v>
          </cell>
          <cell r="AE186">
            <v>2352</v>
          </cell>
          <cell r="AF186">
            <v>203</v>
          </cell>
          <cell r="AG186">
            <v>7</v>
          </cell>
          <cell r="AH186">
            <v>44</v>
          </cell>
          <cell r="AJ186">
            <v>74</v>
          </cell>
          <cell r="AV186">
            <v>914</v>
          </cell>
        </row>
        <row r="187">
          <cell r="L187">
            <v>0</v>
          </cell>
          <cell r="T187">
            <v>5544</v>
          </cell>
          <cell r="AD187">
            <v>1375</v>
          </cell>
          <cell r="AE187">
            <v>2223</v>
          </cell>
          <cell r="AF187">
            <v>217</v>
          </cell>
          <cell r="AG187">
            <v>10</v>
          </cell>
          <cell r="AH187">
            <v>16</v>
          </cell>
          <cell r="AJ187">
            <v>36</v>
          </cell>
          <cell r="AV187">
            <v>483</v>
          </cell>
        </row>
        <row r="188">
          <cell r="L188">
            <v>6630</v>
          </cell>
          <cell r="T188">
            <v>4640</v>
          </cell>
          <cell r="AD188">
            <v>865</v>
          </cell>
          <cell r="AE188">
            <v>2003</v>
          </cell>
          <cell r="AF188">
            <v>181</v>
          </cell>
          <cell r="AG188">
            <v>7</v>
          </cell>
          <cell r="AH188">
            <v>14</v>
          </cell>
          <cell r="AJ188">
            <v>61</v>
          </cell>
          <cell r="AV188">
            <v>473</v>
          </cell>
        </row>
        <row r="189">
          <cell r="L189">
            <v>176</v>
          </cell>
          <cell r="T189">
            <v>3969</v>
          </cell>
          <cell r="AD189">
            <v>860</v>
          </cell>
          <cell r="AE189">
            <v>1871</v>
          </cell>
          <cell r="AF189">
            <v>190</v>
          </cell>
          <cell r="AG189">
            <v>8</v>
          </cell>
          <cell r="AH189">
            <v>23</v>
          </cell>
          <cell r="AJ189">
            <v>49</v>
          </cell>
          <cell r="AV189">
            <v>466</v>
          </cell>
        </row>
        <row r="190">
          <cell r="L190">
            <v>5155</v>
          </cell>
          <cell r="T190">
            <v>8120</v>
          </cell>
          <cell r="AD190">
            <v>1947</v>
          </cell>
          <cell r="AE190">
            <v>4292</v>
          </cell>
          <cell r="AF190">
            <v>286</v>
          </cell>
          <cell r="AG190">
            <v>23</v>
          </cell>
          <cell r="AH190">
            <v>56</v>
          </cell>
          <cell r="AJ190">
            <v>50</v>
          </cell>
          <cell r="AV190">
            <v>1059</v>
          </cell>
        </row>
        <row r="191">
          <cell r="L191">
            <v>2187</v>
          </cell>
          <cell r="T191">
            <v>3359</v>
          </cell>
          <cell r="AD191">
            <v>702</v>
          </cell>
          <cell r="AE191">
            <v>1642</v>
          </cell>
          <cell r="AF191">
            <v>150</v>
          </cell>
          <cell r="AG191">
            <v>24</v>
          </cell>
          <cell r="AH191">
            <v>42</v>
          </cell>
          <cell r="AJ191">
            <v>75</v>
          </cell>
          <cell r="AV191">
            <v>354</v>
          </cell>
        </row>
        <row r="192">
          <cell r="L192">
            <v>3642</v>
          </cell>
          <cell r="T192">
            <v>2936</v>
          </cell>
          <cell r="AD192">
            <v>466</v>
          </cell>
          <cell r="AE192">
            <v>1388</v>
          </cell>
          <cell r="AF192">
            <v>115</v>
          </cell>
          <cell r="AG192">
            <v>2</v>
          </cell>
          <cell r="AH192">
            <v>16</v>
          </cell>
          <cell r="AJ192">
            <v>14</v>
          </cell>
          <cell r="AV192">
            <v>414</v>
          </cell>
        </row>
        <row r="193">
          <cell r="L193">
            <v>3839</v>
          </cell>
          <cell r="T193">
            <v>2570</v>
          </cell>
          <cell r="AD193">
            <v>502</v>
          </cell>
          <cell r="AE193">
            <v>1184</v>
          </cell>
          <cell r="AF193">
            <v>101</v>
          </cell>
          <cell r="AG193">
            <v>9</v>
          </cell>
          <cell r="AH193">
            <v>17</v>
          </cell>
          <cell r="AJ193">
            <v>16</v>
          </cell>
          <cell r="AV193">
            <v>337</v>
          </cell>
        </row>
        <row r="194">
          <cell r="L194">
            <v>315</v>
          </cell>
          <cell r="T194">
            <v>3863</v>
          </cell>
          <cell r="AD194">
            <v>745</v>
          </cell>
          <cell r="AE194">
            <v>1893</v>
          </cell>
          <cell r="AF194">
            <v>161</v>
          </cell>
          <cell r="AG194">
            <v>7</v>
          </cell>
          <cell r="AH194">
            <v>20</v>
          </cell>
          <cell r="AJ194">
            <v>118</v>
          </cell>
          <cell r="AV194">
            <v>406</v>
          </cell>
        </row>
        <row r="195">
          <cell r="L195">
            <v>1371</v>
          </cell>
          <cell r="T195">
            <v>5466</v>
          </cell>
          <cell r="AD195">
            <v>1134</v>
          </cell>
          <cell r="AE195">
            <v>2637</v>
          </cell>
          <cell r="AF195">
            <v>143</v>
          </cell>
          <cell r="AG195">
            <v>21</v>
          </cell>
          <cell r="AH195">
            <v>34</v>
          </cell>
          <cell r="AJ195">
            <v>60</v>
          </cell>
          <cell r="AV195">
            <v>725</v>
          </cell>
        </row>
        <row r="196">
          <cell r="L196">
            <v>1690</v>
          </cell>
          <cell r="T196">
            <v>6908</v>
          </cell>
          <cell r="AD196">
            <v>1316</v>
          </cell>
          <cell r="AE196">
            <v>3057</v>
          </cell>
          <cell r="AF196">
            <v>168</v>
          </cell>
          <cell r="AG196">
            <v>16</v>
          </cell>
          <cell r="AH196">
            <v>23</v>
          </cell>
          <cell r="AJ196">
            <v>42</v>
          </cell>
          <cell r="AV196">
            <v>1254</v>
          </cell>
        </row>
        <row r="197">
          <cell r="L197">
            <v>0</v>
          </cell>
          <cell r="T197">
            <v>6611</v>
          </cell>
          <cell r="AD197">
            <v>1186</v>
          </cell>
          <cell r="AE197">
            <v>2778</v>
          </cell>
          <cell r="AF197">
            <v>177</v>
          </cell>
          <cell r="AG197">
            <v>7</v>
          </cell>
          <cell r="AH197">
            <v>27</v>
          </cell>
          <cell r="AJ197">
            <v>60</v>
          </cell>
          <cell r="AV197">
            <v>757</v>
          </cell>
        </row>
        <row r="198">
          <cell r="L198">
            <v>1354</v>
          </cell>
          <cell r="T198">
            <v>7098</v>
          </cell>
          <cell r="AD198">
            <v>1418</v>
          </cell>
          <cell r="AE198">
            <v>2954</v>
          </cell>
          <cell r="AF198">
            <v>230</v>
          </cell>
          <cell r="AG198">
            <v>13</v>
          </cell>
          <cell r="AH198">
            <v>28</v>
          </cell>
          <cell r="AJ198">
            <v>71</v>
          </cell>
          <cell r="AV198">
            <v>901</v>
          </cell>
        </row>
        <row r="199">
          <cell r="L199">
            <v>3719</v>
          </cell>
          <cell r="T199">
            <v>7005</v>
          </cell>
          <cell r="AD199">
            <v>1388</v>
          </cell>
          <cell r="AE199">
            <v>2763</v>
          </cell>
          <cell r="AF199">
            <v>211</v>
          </cell>
          <cell r="AG199">
            <v>6</v>
          </cell>
          <cell r="AH199">
            <v>21</v>
          </cell>
          <cell r="AJ199">
            <v>74</v>
          </cell>
          <cell r="AV199">
            <v>828</v>
          </cell>
        </row>
        <row r="200">
          <cell r="L200">
            <v>2425</v>
          </cell>
          <cell r="T200">
            <v>5022</v>
          </cell>
          <cell r="AD200">
            <v>940</v>
          </cell>
          <cell r="AE200">
            <v>2375</v>
          </cell>
          <cell r="AF200">
            <v>153</v>
          </cell>
          <cell r="AG200">
            <v>8</v>
          </cell>
          <cell r="AH200">
            <v>25</v>
          </cell>
          <cell r="AJ200">
            <v>40</v>
          </cell>
          <cell r="AV200">
            <v>469</v>
          </cell>
        </row>
        <row r="201">
          <cell r="L201">
            <v>1177</v>
          </cell>
          <cell r="T201">
            <v>4361</v>
          </cell>
          <cell r="AD201">
            <v>870</v>
          </cell>
          <cell r="AE201">
            <v>1934</v>
          </cell>
          <cell r="AF201">
            <v>190</v>
          </cell>
          <cell r="AG201">
            <v>8</v>
          </cell>
          <cell r="AH201">
            <v>27</v>
          </cell>
          <cell r="AJ201">
            <v>62</v>
          </cell>
          <cell r="AV201">
            <v>579</v>
          </cell>
        </row>
        <row r="202">
          <cell r="L202">
            <v>0</v>
          </cell>
          <cell r="T202">
            <v>9651</v>
          </cell>
          <cell r="AD202">
            <v>2264</v>
          </cell>
          <cell r="AE202">
            <v>5420</v>
          </cell>
          <cell r="AF202">
            <v>210</v>
          </cell>
          <cell r="AG202">
            <v>30</v>
          </cell>
          <cell r="AH202">
            <v>51</v>
          </cell>
          <cell r="AJ202">
            <v>104</v>
          </cell>
          <cell r="AV202">
            <v>1179</v>
          </cell>
        </row>
        <row r="203">
          <cell r="L203">
            <v>3346</v>
          </cell>
          <cell r="T203">
            <v>4301</v>
          </cell>
          <cell r="AD203">
            <v>884</v>
          </cell>
          <cell r="AE203">
            <v>2287</v>
          </cell>
          <cell r="AF203">
            <v>153</v>
          </cell>
          <cell r="AG203">
            <v>4</v>
          </cell>
          <cell r="AH203">
            <v>10</v>
          </cell>
          <cell r="AJ203">
            <v>39</v>
          </cell>
          <cell r="AV203">
            <v>464</v>
          </cell>
        </row>
        <row r="204">
          <cell r="L204">
            <v>1520</v>
          </cell>
          <cell r="T204">
            <v>2336</v>
          </cell>
          <cell r="AD204">
            <v>0</v>
          </cell>
          <cell r="AE204">
            <v>0</v>
          </cell>
          <cell r="AF204">
            <v>0</v>
          </cell>
          <cell r="AG204">
            <v>0</v>
          </cell>
          <cell r="AH204">
            <v>0</v>
          </cell>
          <cell r="AJ204">
            <v>0</v>
          </cell>
          <cell r="AV204">
            <v>0</v>
          </cell>
        </row>
        <row r="205">
          <cell r="L205">
            <v>3062</v>
          </cell>
          <cell r="T205">
            <v>2849</v>
          </cell>
          <cell r="AD205">
            <v>0</v>
          </cell>
          <cell r="AE205">
            <v>0</v>
          </cell>
          <cell r="AF205">
            <v>0</v>
          </cell>
          <cell r="AG205">
            <v>0</v>
          </cell>
          <cell r="AH205">
            <v>0</v>
          </cell>
          <cell r="AJ205">
            <v>0</v>
          </cell>
          <cell r="AV205">
            <v>0</v>
          </cell>
        </row>
        <row r="206">
          <cell r="L206">
            <v>2344</v>
          </cell>
          <cell r="T206">
            <v>3133</v>
          </cell>
          <cell r="AD206">
            <v>0</v>
          </cell>
          <cell r="AE206">
            <v>0</v>
          </cell>
          <cell r="AF206">
            <v>0</v>
          </cell>
          <cell r="AG206">
            <v>0</v>
          </cell>
          <cell r="AH206">
            <v>0</v>
          </cell>
          <cell r="AJ206">
            <v>0</v>
          </cell>
          <cell r="AV206">
            <v>0</v>
          </cell>
        </row>
        <row r="207">
          <cell r="L207">
            <v>627</v>
          </cell>
          <cell r="T207">
            <v>4514</v>
          </cell>
          <cell r="AD207">
            <v>0</v>
          </cell>
          <cell r="AE207">
            <v>0</v>
          </cell>
          <cell r="AF207">
            <v>0</v>
          </cell>
          <cell r="AG207">
            <v>0</v>
          </cell>
          <cell r="AH207">
            <v>0</v>
          </cell>
          <cell r="AJ207">
            <v>0</v>
          </cell>
          <cell r="AV207">
            <v>0</v>
          </cell>
        </row>
        <row r="208">
          <cell r="L208">
            <v>3318</v>
          </cell>
          <cell r="T208">
            <v>5090</v>
          </cell>
          <cell r="AD208">
            <v>0</v>
          </cell>
          <cell r="AE208">
            <v>0</v>
          </cell>
          <cell r="AF208">
            <v>0</v>
          </cell>
          <cell r="AG208">
            <v>0</v>
          </cell>
          <cell r="AH208">
            <v>0</v>
          </cell>
          <cell r="AJ208">
            <v>0</v>
          </cell>
          <cell r="AV208">
            <v>0</v>
          </cell>
        </row>
        <row r="209">
          <cell r="L209">
            <v>1861</v>
          </cell>
          <cell r="T209">
            <v>7185</v>
          </cell>
          <cell r="AD209">
            <v>0</v>
          </cell>
          <cell r="AE209">
            <v>0</v>
          </cell>
          <cell r="AF209">
            <v>0</v>
          </cell>
          <cell r="AG209">
            <v>0</v>
          </cell>
          <cell r="AH209">
            <v>0</v>
          </cell>
          <cell r="AJ209">
            <v>0</v>
          </cell>
          <cell r="AV209">
            <v>0</v>
          </cell>
        </row>
        <row r="210">
          <cell r="L210">
            <v>0</v>
          </cell>
          <cell r="T210">
            <v>6107</v>
          </cell>
          <cell r="AD210">
            <v>0</v>
          </cell>
          <cell r="AE210">
            <v>0</v>
          </cell>
          <cell r="AF210">
            <v>0</v>
          </cell>
          <cell r="AG210">
            <v>0</v>
          </cell>
          <cell r="AH210">
            <v>0</v>
          </cell>
          <cell r="AJ210">
            <v>0</v>
          </cell>
          <cell r="AV210">
            <v>0</v>
          </cell>
        </row>
        <row r="211">
          <cell r="L211">
            <v>0</v>
          </cell>
          <cell r="T211">
            <v>5317</v>
          </cell>
          <cell r="AD211">
            <v>0</v>
          </cell>
          <cell r="AE211">
            <v>0</v>
          </cell>
          <cell r="AF211">
            <v>0</v>
          </cell>
          <cell r="AG211">
            <v>0</v>
          </cell>
          <cell r="AH211">
            <v>0</v>
          </cell>
          <cell r="AJ211">
            <v>0</v>
          </cell>
          <cell r="AV211">
            <v>0</v>
          </cell>
        </row>
        <row r="212">
          <cell r="L212">
            <v>4746</v>
          </cell>
          <cell r="T212">
            <v>4799</v>
          </cell>
          <cell r="AD212">
            <v>0</v>
          </cell>
          <cell r="AE212">
            <v>0</v>
          </cell>
          <cell r="AF212">
            <v>0</v>
          </cell>
          <cell r="AG212">
            <v>0</v>
          </cell>
          <cell r="AH212">
            <v>0</v>
          </cell>
          <cell r="AJ212">
            <v>0</v>
          </cell>
          <cell r="AV212">
            <v>0</v>
          </cell>
        </row>
        <row r="213">
          <cell r="L213">
            <v>884</v>
          </cell>
          <cell r="T213">
            <v>3686</v>
          </cell>
          <cell r="AD213">
            <v>0</v>
          </cell>
          <cell r="AE213">
            <v>0</v>
          </cell>
          <cell r="AF213">
            <v>0</v>
          </cell>
          <cell r="AG213">
            <v>0</v>
          </cell>
          <cell r="AH213">
            <v>0</v>
          </cell>
          <cell r="AJ213">
            <v>0</v>
          </cell>
          <cell r="AV213">
            <v>0</v>
          </cell>
        </row>
        <row r="214">
          <cell r="L214">
            <v>0</v>
          </cell>
          <cell r="T214">
            <v>6288</v>
          </cell>
          <cell r="AD214">
            <v>0</v>
          </cell>
          <cell r="AE214">
            <v>0</v>
          </cell>
          <cell r="AF214">
            <v>0</v>
          </cell>
          <cell r="AG214">
            <v>0</v>
          </cell>
          <cell r="AH214">
            <v>0</v>
          </cell>
          <cell r="AJ214">
            <v>0</v>
          </cell>
          <cell r="AV214">
            <v>0</v>
          </cell>
        </row>
        <row r="215">
          <cell r="L215">
            <v>313</v>
          </cell>
          <cell r="T215">
            <v>4375</v>
          </cell>
          <cell r="AD215">
            <v>928</v>
          </cell>
          <cell r="AE215">
            <v>2225</v>
          </cell>
          <cell r="AF215">
            <v>135</v>
          </cell>
          <cell r="AG215">
            <v>10</v>
          </cell>
          <cell r="AH215">
            <v>17</v>
          </cell>
          <cell r="AJ215">
            <v>79</v>
          </cell>
          <cell r="AV215">
            <v>522</v>
          </cell>
        </row>
        <row r="216">
          <cell r="L216">
            <v>3448</v>
          </cell>
          <cell r="T216">
            <v>2709</v>
          </cell>
          <cell r="AD216">
            <v>479</v>
          </cell>
          <cell r="AE216">
            <v>1245</v>
          </cell>
          <cell r="AF216">
            <v>151</v>
          </cell>
          <cell r="AG216">
            <v>3</v>
          </cell>
          <cell r="AH216">
            <v>26</v>
          </cell>
          <cell r="AJ216">
            <v>23</v>
          </cell>
          <cell r="AV216">
            <v>335</v>
          </cell>
        </row>
        <row r="217">
          <cell r="L217">
            <v>5570</v>
          </cell>
          <cell r="T217">
            <v>3116</v>
          </cell>
          <cell r="AD217">
            <v>515</v>
          </cell>
          <cell r="AE217">
            <v>1317</v>
          </cell>
          <cell r="AF217">
            <v>139</v>
          </cell>
          <cell r="AG217">
            <v>3</v>
          </cell>
          <cell r="AH217">
            <v>14</v>
          </cell>
          <cell r="AJ217">
            <v>39</v>
          </cell>
          <cell r="AV217">
            <v>588</v>
          </cell>
        </row>
        <row r="218">
          <cell r="L218">
            <v>3508</v>
          </cell>
          <cell r="T218">
            <v>3587</v>
          </cell>
          <cell r="AD218">
            <v>733</v>
          </cell>
          <cell r="AE218">
            <v>1955</v>
          </cell>
          <cell r="AF218">
            <v>249</v>
          </cell>
          <cell r="AG218">
            <v>11</v>
          </cell>
          <cell r="AH218">
            <v>82</v>
          </cell>
          <cell r="AJ218">
            <v>205</v>
          </cell>
          <cell r="AV218">
            <v>452</v>
          </cell>
        </row>
        <row r="219">
          <cell r="L219">
            <v>627</v>
          </cell>
          <cell r="T219">
            <v>5332</v>
          </cell>
          <cell r="AD219">
            <v>1029</v>
          </cell>
          <cell r="AE219">
            <v>2616</v>
          </cell>
          <cell r="AF219">
            <v>145</v>
          </cell>
          <cell r="AG219">
            <v>21</v>
          </cell>
          <cell r="AH219">
            <v>44</v>
          </cell>
          <cell r="AJ219">
            <v>64</v>
          </cell>
          <cell r="AV219">
            <v>768</v>
          </cell>
        </row>
        <row r="220">
          <cell r="L220">
            <v>1798</v>
          </cell>
          <cell r="T220">
            <v>7136</v>
          </cell>
          <cell r="AD220">
            <v>1220</v>
          </cell>
          <cell r="AE220">
            <v>3266</v>
          </cell>
          <cell r="AF220">
            <v>170</v>
          </cell>
          <cell r="AG220">
            <v>8</v>
          </cell>
          <cell r="AH220">
            <v>47</v>
          </cell>
          <cell r="AJ220">
            <v>45</v>
          </cell>
          <cell r="AV220">
            <v>1369</v>
          </cell>
        </row>
        <row r="221">
          <cell r="L221">
            <v>0</v>
          </cell>
          <cell r="T221">
            <v>8315</v>
          </cell>
          <cell r="AD221">
            <v>1433</v>
          </cell>
          <cell r="AE221">
            <v>4002</v>
          </cell>
          <cell r="AF221">
            <v>158</v>
          </cell>
          <cell r="AG221">
            <v>15</v>
          </cell>
          <cell r="AH221">
            <v>19</v>
          </cell>
          <cell r="AJ221">
            <v>78</v>
          </cell>
          <cell r="AV221">
            <v>1504</v>
          </cell>
        </row>
        <row r="222">
          <cell r="L222">
            <v>0</v>
          </cell>
          <cell r="T222">
            <v>8178</v>
          </cell>
          <cell r="AD222">
            <v>1583</v>
          </cell>
          <cell r="AE222">
            <v>2908</v>
          </cell>
          <cell r="AF222">
            <v>229</v>
          </cell>
          <cell r="AG222">
            <v>7</v>
          </cell>
          <cell r="AH222">
            <v>16</v>
          </cell>
          <cell r="AJ222">
            <v>65</v>
          </cell>
          <cell r="AV222">
            <v>1261</v>
          </cell>
        </row>
        <row r="223">
          <cell r="L223">
            <v>636</v>
          </cell>
          <cell r="T223">
            <v>7193</v>
          </cell>
          <cell r="AD223">
            <v>1309</v>
          </cell>
          <cell r="AE223">
            <v>2858</v>
          </cell>
          <cell r="AF223">
            <v>208</v>
          </cell>
          <cell r="AG223">
            <v>7</v>
          </cell>
          <cell r="AH223">
            <v>28</v>
          </cell>
          <cell r="AJ223">
            <v>52</v>
          </cell>
          <cell r="AV223">
            <v>836</v>
          </cell>
        </row>
        <row r="224">
          <cell r="L224">
            <v>2178</v>
          </cell>
          <cell r="T224">
            <v>6077</v>
          </cell>
          <cell r="AD224">
            <v>1101</v>
          </cell>
          <cell r="AE224">
            <v>2764</v>
          </cell>
          <cell r="AF224">
            <v>174</v>
          </cell>
          <cell r="AG224">
            <v>9</v>
          </cell>
          <cell r="AH224">
            <v>12</v>
          </cell>
          <cell r="AJ224">
            <v>50</v>
          </cell>
          <cell r="AV224">
            <v>708</v>
          </cell>
        </row>
        <row r="225">
          <cell r="L225">
            <v>2712</v>
          </cell>
          <cell r="T225">
            <v>5010</v>
          </cell>
          <cell r="AD225">
            <v>921</v>
          </cell>
          <cell r="AE225">
            <v>2322</v>
          </cell>
          <cell r="AF225">
            <v>197</v>
          </cell>
          <cell r="AG225">
            <v>11</v>
          </cell>
          <cell r="AH225">
            <v>24</v>
          </cell>
          <cell r="AJ225">
            <v>34</v>
          </cell>
          <cell r="AV225">
            <v>886</v>
          </cell>
        </row>
        <row r="226">
          <cell r="L226">
            <v>2998</v>
          </cell>
          <cell r="T226">
            <v>7706</v>
          </cell>
          <cell r="AD226">
            <v>1475</v>
          </cell>
          <cell r="AE226">
            <v>4488</v>
          </cell>
          <cell r="AF226">
            <v>134</v>
          </cell>
          <cell r="AG226">
            <v>5</v>
          </cell>
          <cell r="AH226">
            <v>39</v>
          </cell>
          <cell r="AJ226">
            <v>43</v>
          </cell>
          <cell r="AV226">
            <v>1100</v>
          </cell>
        </row>
        <row r="227">
          <cell r="L227">
            <v>852</v>
          </cell>
          <cell r="T227">
            <v>4665</v>
          </cell>
          <cell r="AD227">
            <v>1019</v>
          </cell>
          <cell r="AE227">
            <v>2317</v>
          </cell>
          <cell r="AF227">
            <v>122</v>
          </cell>
          <cell r="AG227">
            <v>11</v>
          </cell>
          <cell r="AH227">
            <v>18</v>
          </cell>
          <cell r="AJ227">
            <v>52</v>
          </cell>
          <cell r="AV227">
            <v>601</v>
          </cell>
        </row>
        <row r="228">
          <cell r="L228">
            <v>1678</v>
          </cell>
          <cell r="T228">
            <v>3014</v>
          </cell>
          <cell r="AD228">
            <v>538</v>
          </cell>
          <cell r="AE228">
            <v>1385</v>
          </cell>
          <cell r="AF228">
            <v>151</v>
          </cell>
          <cell r="AG228">
            <v>12</v>
          </cell>
          <cell r="AH228">
            <v>5</v>
          </cell>
          <cell r="AJ228">
            <v>23</v>
          </cell>
          <cell r="AV228">
            <v>451</v>
          </cell>
        </row>
        <row r="229">
          <cell r="L229">
            <v>0</v>
          </cell>
          <cell r="T229">
            <v>1259</v>
          </cell>
          <cell r="AD229">
            <v>144</v>
          </cell>
          <cell r="AE229">
            <v>740</v>
          </cell>
          <cell r="AF229">
            <v>43</v>
          </cell>
          <cell r="AG229">
            <v>6</v>
          </cell>
          <cell r="AH229">
            <v>1</v>
          </cell>
          <cell r="AJ229">
            <v>7</v>
          </cell>
          <cell r="AV229">
            <v>214</v>
          </cell>
        </row>
        <row r="230">
          <cell r="L230">
            <v>0</v>
          </cell>
          <cell r="T230">
            <v>0</v>
          </cell>
          <cell r="AD230">
            <v>0</v>
          </cell>
          <cell r="AE230">
            <v>0</v>
          </cell>
          <cell r="AF230">
            <v>0</v>
          </cell>
          <cell r="AG230">
            <v>0</v>
          </cell>
          <cell r="AH230">
            <v>0</v>
          </cell>
          <cell r="AJ230">
            <v>0</v>
          </cell>
          <cell r="AV230">
            <v>0</v>
          </cell>
        </row>
        <row r="231">
          <cell r="L231">
            <v>0</v>
          </cell>
          <cell r="T231">
            <v>0</v>
          </cell>
          <cell r="AD231">
            <v>0</v>
          </cell>
          <cell r="AE231">
            <v>0</v>
          </cell>
          <cell r="AF231">
            <v>0</v>
          </cell>
          <cell r="AG231">
            <v>0</v>
          </cell>
          <cell r="AH231">
            <v>0</v>
          </cell>
          <cell r="AJ231">
            <v>0</v>
          </cell>
          <cell r="AV231">
            <v>0</v>
          </cell>
        </row>
        <row r="232">
          <cell r="L232">
            <v>0</v>
          </cell>
          <cell r="T232">
            <v>0</v>
          </cell>
          <cell r="AD232">
            <v>0</v>
          </cell>
          <cell r="AE232">
            <v>0</v>
          </cell>
          <cell r="AF232">
            <v>0</v>
          </cell>
          <cell r="AG232">
            <v>0</v>
          </cell>
          <cell r="AH232">
            <v>0</v>
          </cell>
          <cell r="AJ232">
            <v>0</v>
          </cell>
          <cell r="AV232">
            <v>0</v>
          </cell>
        </row>
        <row r="233">
          <cell r="L233">
            <v>0</v>
          </cell>
          <cell r="T233">
            <v>1</v>
          </cell>
          <cell r="AD233">
            <v>0</v>
          </cell>
          <cell r="AE233">
            <v>0</v>
          </cell>
          <cell r="AF233">
            <v>1</v>
          </cell>
          <cell r="AG233">
            <v>0</v>
          </cell>
          <cell r="AH233">
            <v>0</v>
          </cell>
          <cell r="AJ233">
            <v>0</v>
          </cell>
          <cell r="AV233">
            <v>0</v>
          </cell>
        </row>
        <row r="234">
          <cell r="L234">
            <v>0</v>
          </cell>
          <cell r="T234">
            <v>5</v>
          </cell>
          <cell r="AD234">
            <v>0</v>
          </cell>
          <cell r="AE234">
            <v>5</v>
          </cell>
          <cell r="AF234">
            <v>0</v>
          </cell>
          <cell r="AG234">
            <v>0</v>
          </cell>
          <cell r="AH234">
            <v>0</v>
          </cell>
          <cell r="AJ234">
            <v>0</v>
          </cell>
          <cell r="AV234">
            <v>0</v>
          </cell>
        </row>
        <row r="235">
          <cell r="L235">
            <v>0</v>
          </cell>
          <cell r="T235">
            <v>16</v>
          </cell>
          <cell r="AD235">
            <v>0</v>
          </cell>
          <cell r="AE235">
            <v>0</v>
          </cell>
          <cell r="AF235">
            <v>11</v>
          </cell>
          <cell r="AG235">
            <v>0</v>
          </cell>
          <cell r="AH235">
            <v>0</v>
          </cell>
          <cell r="AJ235">
            <v>0</v>
          </cell>
          <cell r="AV235">
            <v>4</v>
          </cell>
        </row>
        <row r="236">
          <cell r="L236">
            <v>0</v>
          </cell>
          <cell r="T236">
            <v>13</v>
          </cell>
          <cell r="AD236">
            <v>6</v>
          </cell>
          <cell r="AE236">
            <v>6</v>
          </cell>
          <cell r="AF236">
            <v>1</v>
          </cell>
          <cell r="AG236">
            <v>0</v>
          </cell>
          <cell r="AH236">
            <v>0</v>
          </cell>
          <cell r="AJ236">
            <v>0</v>
          </cell>
          <cell r="AV236">
            <v>0</v>
          </cell>
        </row>
        <row r="237">
          <cell r="L237">
            <v>0</v>
          </cell>
          <cell r="T237">
            <v>20</v>
          </cell>
          <cell r="AD237">
            <v>0</v>
          </cell>
          <cell r="AE237">
            <v>9</v>
          </cell>
          <cell r="AF237">
            <v>9</v>
          </cell>
          <cell r="AG237">
            <v>0</v>
          </cell>
          <cell r="AH237">
            <v>0</v>
          </cell>
          <cell r="AJ237">
            <v>0</v>
          </cell>
          <cell r="AV237">
            <v>2</v>
          </cell>
        </row>
        <row r="238">
          <cell r="L238">
            <v>0</v>
          </cell>
          <cell r="T238">
            <v>23</v>
          </cell>
          <cell r="AD238">
            <v>0</v>
          </cell>
          <cell r="AE238">
            <v>10</v>
          </cell>
          <cell r="AF238">
            <v>10</v>
          </cell>
          <cell r="AG238">
            <v>0</v>
          </cell>
          <cell r="AH238">
            <v>0</v>
          </cell>
          <cell r="AJ238">
            <v>0</v>
          </cell>
          <cell r="AV238">
            <v>3</v>
          </cell>
        </row>
        <row r="239">
          <cell r="L239">
            <v>0</v>
          </cell>
          <cell r="T239">
            <v>18</v>
          </cell>
          <cell r="AD239">
            <v>0</v>
          </cell>
          <cell r="AE239">
            <v>14</v>
          </cell>
          <cell r="AF239">
            <v>0</v>
          </cell>
          <cell r="AG239">
            <v>0</v>
          </cell>
          <cell r="AH239">
            <v>0</v>
          </cell>
          <cell r="AJ239">
            <v>3</v>
          </cell>
          <cell r="AV239">
            <v>1</v>
          </cell>
        </row>
        <row r="240">
          <cell r="L240">
            <v>0</v>
          </cell>
          <cell r="T240">
            <v>41</v>
          </cell>
          <cell r="AD240">
            <v>17</v>
          </cell>
          <cell r="AE240">
            <v>13</v>
          </cell>
          <cell r="AF240">
            <v>7</v>
          </cell>
          <cell r="AG240">
            <v>0</v>
          </cell>
          <cell r="AH240">
            <v>0</v>
          </cell>
          <cell r="AJ240">
            <v>2</v>
          </cell>
          <cell r="AV240">
            <v>1</v>
          </cell>
        </row>
        <row r="241">
          <cell r="L241">
            <v>0</v>
          </cell>
          <cell r="T241">
            <v>23</v>
          </cell>
          <cell r="AD241">
            <v>3</v>
          </cell>
          <cell r="AE241">
            <v>14</v>
          </cell>
          <cell r="AF241">
            <v>1</v>
          </cell>
          <cell r="AG241">
            <v>0</v>
          </cell>
          <cell r="AH241">
            <v>0</v>
          </cell>
          <cell r="AJ241">
            <v>0</v>
          </cell>
          <cell r="AV241">
            <v>1</v>
          </cell>
        </row>
        <row r="242">
          <cell r="L242">
            <v>0</v>
          </cell>
          <cell r="T242">
            <v>2</v>
          </cell>
          <cell r="AD242">
            <v>0</v>
          </cell>
          <cell r="AE242">
            <v>0</v>
          </cell>
          <cell r="AF242">
            <v>2</v>
          </cell>
          <cell r="AG242">
            <v>0</v>
          </cell>
          <cell r="AH242">
            <v>0</v>
          </cell>
          <cell r="AJ242">
            <v>0</v>
          </cell>
          <cell r="AV242">
            <v>0</v>
          </cell>
        </row>
        <row r="243">
          <cell r="L243">
            <v>0</v>
          </cell>
          <cell r="T243">
            <v>18</v>
          </cell>
          <cell r="AD243">
            <v>0</v>
          </cell>
          <cell r="AE243">
            <v>12</v>
          </cell>
          <cell r="AF243">
            <v>0</v>
          </cell>
          <cell r="AG243">
            <v>0</v>
          </cell>
          <cell r="AH243">
            <v>0</v>
          </cell>
          <cell r="AJ243">
            <v>0</v>
          </cell>
          <cell r="AV243">
            <v>4</v>
          </cell>
        </row>
        <row r="244">
          <cell r="L244">
            <v>0</v>
          </cell>
          <cell r="T244">
            <v>52</v>
          </cell>
          <cell r="AD244">
            <v>5</v>
          </cell>
          <cell r="AE244">
            <v>25</v>
          </cell>
          <cell r="AF244">
            <v>1</v>
          </cell>
          <cell r="AG244">
            <v>0</v>
          </cell>
          <cell r="AH244">
            <v>0</v>
          </cell>
          <cell r="AJ244">
            <v>1</v>
          </cell>
          <cell r="AV244">
            <v>5</v>
          </cell>
        </row>
        <row r="245">
          <cell r="L245">
            <v>0</v>
          </cell>
          <cell r="T245">
            <v>22</v>
          </cell>
          <cell r="AD245">
            <v>6</v>
          </cell>
          <cell r="AE245">
            <v>10</v>
          </cell>
          <cell r="AF245">
            <v>0</v>
          </cell>
          <cell r="AG245">
            <v>0</v>
          </cell>
          <cell r="AH245">
            <v>0</v>
          </cell>
          <cell r="AJ245">
            <v>1</v>
          </cell>
          <cell r="AV245">
            <v>3</v>
          </cell>
        </row>
        <row r="246">
          <cell r="L246">
            <v>0</v>
          </cell>
          <cell r="T246">
            <v>14</v>
          </cell>
          <cell r="AD246">
            <v>0</v>
          </cell>
          <cell r="AE246">
            <v>0</v>
          </cell>
          <cell r="AF246">
            <v>0</v>
          </cell>
          <cell r="AG246">
            <v>0</v>
          </cell>
          <cell r="AH246">
            <v>0</v>
          </cell>
          <cell r="AJ246">
            <v>0</v>
          </cell>
          <cell r="AV246">
            <v>0</v>
          </cell>
        </row>
        <row r="247">
          <cell r="L247">
            <v>0</v>
          </cell>
          <cell r="T247">
            <v>4</v>
          </cell>
          <cell r="AD247">
            <v>0</v>
          </cell>
          <cell r="AE247">
            <v>1</v>
          </cell>
          <cell r="AF247">
            <v>0</v>
          </cell>
          <cell r="AG247">
            <v>3</v>
          </cell>
          <cell r="AH247">
            <v>0</v>
          </cell>
          <cell r="AJ247">
            <v>0</v>
          </cell>
          <cell r="AV247">
            <v>0</v>
          </cell>
        </row>
        <row r="248">
          <cell r="L248">
            <v>0</v>
          </cell>
          <cell r="T248">
            <v>8</v>
          </cell>
          <cell r="AD248">
            <v>2</v>
          </cell>
          <cell r="AE248">
            <v>2</v>
          </cell>
          <cell r="AF248">
            <v>0</v>
          </cell>
          <cell r="AG248">
            <v>0</v>
          </cell>
          <cell r="AH248">
            <v>0</v>
          </cell>
          <cell r="AJ248">
            <v>0</v>
          </cell>
          <cell r="AV248">
            <v>0</v>
          </cell>
        </row>
        <row r="249">
          <cell r="L249">
            <v>0</v>
          </cell>
          <cell r="T249">
            <v>0</v>
          </cell>
          <cell r="AD249">
            <v>0</v>
          </cell>
          <cell r="AE249">
            <v>0</v>
          </cell>
          <cell r="AF249">
            <v>0</v>
          </cell>
          <cell r="AG249">
            <v>0</v>
          </cell>
          <cell r="AH249">
            <v>0</v>
          </cell>
          <cell r="AJ249">
            <v>0</v>
          </cell>
          <cell r="AV249">
            <v>0</v>
          </cell>
        </row>
        <row r="250">
          <cell r="L250">
            <v>0</v>
          </cell>
          <cell r="T250">
            <v>0</v>
          </cell>
          <cell r="AD250">
            <v>0</v>
          </cell>
          <cell r="AE250">
            <v>0</v>
          </cell>
          <cell r="AF250">
            <v>0</v>
          </cell>
          <cell r="AG250">
            <v>0</v>
          </cell>
          <cell r="AH250">
            <v>0</v>
          </cell>
          <cell r="AJ250">
            <v>0</v>
          </cell>
          <cell r="AV250">
            <v>0</v>
          </cell>
        </row>
        <row r="251">
          <cell r="L251">
            <v>0</v>
          </cell>
          <cell r="T251">
            <v>0</v>
          </cell>
          <cell r="AD251">
            <v>0</v>
          </cell>
          <cell r="AE251">
            <v>0</v>
          </cell>
          <cell r="AF251">
            <v>0</v>
          </cell>
          <cell r="AG251">
            <v>0</v>
          </cell>
          <cell r="AH251">
            <v>0</v>
          </cell>
          <cell r="AJ251">
            <v>0</v>
          </cell>
          <cell r="AV251">
            <v>0</v>
          </cell>
        </row>
        <row r="252">
          <cell r="L252">
            <v>0</v>
          </cell>
          <cell r="T252">
            <v>34</v>
          </cell>
          <cell r="AD252">
            <v>12</v>
          </cell>
          <cell r="AE252">
            <v>8</v>
          </cell>
          <cell r="AF252">
            <v>2</v>
          </cell>
          <cell r="AG252">
            <v>0</v>
          </cell>
          <cell r="AH252">
            <v>0</v>
          </cell>
          <cell r="AJ252">
            <v>1</v>
          </cell>
          <cell r="AV252">
            <v>4</v>
          </cell>
        </row>
        <row r="253">
          <cell r="L253">
            <v>0</v>
          </cell>
          <cell r="T253">
            <v>112</v>
          </cell>
          <cell r="AD253">
            <v>13</v>
          </cell>
          <cell r="AE253">
            <v>41</v>
          </cell>
          <cell r="AF253">
            <v>25</v>
          </cell>
          <cell r="AG253">
            <v>0</v>
          </cell>
          <cell r="AH253">
            <v>0</v>
          </cell>
          <cell r="AJ253">
            <v>0</v>
          </cell>
          <cell r="AV253">
            <v>12</v>
          </cell>
        </row>
        <row r="254">
          <cell r="L254">
            <v>0</v>
          </cell>
          <cell r="T254">
            <v>40</v>
          </cell>
          <cell r="AD254">
            <v>8</v>
          </cell>
          <cell r="AE254">
            <v>23</v>
          </cell>
          <cell r="AF254">
            <v>4</v>
          </cell>
          <cell r="AG254">
            <v>0</v>
          </cell>
          <cell r="AH254">
            <v>0</v>
          </cell>
          <cell r="AJ254">
            <v>0</v>
          </cell>
          <cell r="AV254">
            <v>4</v>
          </cell>
        </row>
        <row r="255">
          <cell r="L255">
            <v>0</v>
          </cell>
          <cell r="T255">
            <v>130</v>
          </cell>
          <cell r="AD255">
            <v>14</v>
          </cell>
          <cell r="AE255">
            <v>40</v>
          </cell>
          <cell r="AF255">
            <v>3</v>
          </cell>
          <cell r="AG255">
            <v>0</v>
          </cell>
          <cell r="AH255">
            <v>0</v>
          </cell>
          <cell r="AJ255">
            <v>0</v>
          </cell>
          <cell r="AV255">
            <v>6</v>
          </cell>
        </row>
        <row r="256">
          <cell r="L256">
            <v>0</v>
          </cell>
          <cell r="T256">
            <v>282</v>
          </cell>
          <cell r="AD256">
            <v>39</v>
          </cell>
          <cell r="AE256">
            <v>122</v>
          </cell>
          <cell r="AF256">
            <v>27</v>
          </cell>
          <cell r="AG256">
            <v>0</v>
          </cell>
          <cell r="AH256">
            <v>1</v>
          </cell>
          <cell r="AJ256">
            <v>3</v>
          </cell>
          <cell r="AV256">
            <v>35</v>
          </cell>
        </row>
        <row r="257">
          <cell r="L257">
            <v>0</v>
          </cell>
          <cell r="T257">
            <v>415</v>
          </cell>
          <cell r="AD257">
            <v>76</v>
          </cell>
          <cell r="AE257">
            <v>249</v>
          </cell>
          <cell r="AF257">
            <v>18</v>
          </cell>
          <cell r="AG257">
            <v>0</v>
          </cell>
          <cell r="AH257">
            <v>0</v>
          </cell>
          <cell r="AJ257">
            <v>1</v>
          </cell>
          <cell r="AV257">
            <v>44</v>
          </cell>
        </row>
        <row r="258">
          <cell r="L258">
            <v>0</v>
          </cell>
          <cell r="T258">
            <v>1809</v>
          </cell>
          <cell r="AD258">
            <v>301</v>
          </cell>
          <cell r="AE258">
            <v>991</v>
          </cell>
          <cell r="AF258">
            <v>114</v>
          </cell>
          <cell r="AG258">
            <v>5</v>
          </cell>
          <cell r="AH258">
            <v>10</v>
          </cell>
          <cell r="AJ258">
            <v>10</v>
          </cell>
          <cell r="AV258">
            <v>231</v>
          </cell>
        </row>
        <row r="259">
          <cell r="L259">
            <v>0</v>
          </cell>
          <cell r="T259">
            <v>2474</v>
          </cell>
          <cell r="AD259">
            <v>510</v>
          </cell>
          <cell r="AE259">
            <v>1350</v>
          </cell>
          <cell r="AF259">
            <v>115</v>
          </cell>
          <cell r="AG259">
            <v>3</v>
          </cell>
          <cell r="AH259">
            <v>3</v>
          </cell>
          <cell r="AJ259">
            <v>13</v>
          </cell>
          <cell r="AV259">
            <v>313</v>
          </cell>
        </row>
        <row r="260">
          <cell r="L260">
            <v>2204</v>
          </cell>
          <cell r="T260">
            <v>2567</v>
          </cell>
          <cell r="AD260">
            <v>516</v>
          </cell>
          <cell r="AE260">
            <v>1248</v>
          </cell>
          <cell r="AF260">
            <v>149</v>
          </cell>
          <cell r="AG260">
            <v>1</v>
          </cell>
          <cell r="AH260">
            <v>8</v>
          </cell>
          <cell r="AJ260">
            <v>28</v>
          </cell>
          <cell r="AV260">
            <v>297</v>
          </cell>
        </row>
        <row r="261">
          <cell r="L261">
            <v>1595</v>
          </cell>
          <cell r="T261">
            <v>3305</v>
          </cell>
          <cell r="AD261">
            <v>641</v>
          </cell>
          <cell r="AE261">
            <v>1647</v>
          </cell>
          <cell r="AF261">
            <v>170</v>
          </cell>
          <cell r="AG261">
            <v>0</v>
          </cell>
          <cell r="AH261">
            <v>48</v>
          </cell>
          <cell r="AJ261">
            <v>58</v>
          </cell>
          <cell r="AV261">
            <v>476</v>
          </cell>
        </row>
        <row r="262">
          <cell r="L262">
            <v>0</v>
          </cell>
          <cell r="T262">
            <v>7351</v>
          </cell>
          <cell r="AD262">
            <v>1163</v>
          </cell>
          <cell r="AE262">
            <v>4561</v>
          </cell>
          <cell r="AF262">
            <v>264</v>
          </cell>
          <cell r="AG262">
            <v>12</v>
          </cell>
          <cell r="AH262">
            <v>46</v>
          </cell>
          <cell r="AJ262">
            <v>99</v>
          </cell>
          <cell r="AV262">
            <v>925</v>
          </cell>
        </row>
        <row r="263">
          <cell r="L263">
            <v>2856</v>
          </cell>
          <cell r="T263">
            <v>3330</v>
          </cell>
          <cell r="AD263">
            <v>585</v>
          </cell>
          <cell r="AE263">
            <v>1910</v>
          </cell>
          <cell r="AF263">
            <v>164</v>
          </cell>
          <cell r="AG263">
            <v>4</v>
          </cell>
          <cell r="AH263">
            <v>15</v>
          </cell>
          <cell r="AJ263">
            <v>56</v>
          </cell>
          <cell r="AV263">
            <v>374</v>
          </cell>
        </row>
        <row r="264">
          <cell r="L264">
            <v>319</v>
          </cell>
          <cell r="T264">
            <v>2671</v>
          </cell>
          <cell r="AD264">
            <v>498</v>
          </cell>
          <cell r="AE264">
            <v>1257</v>
          </cell>
          <cell r="AF264">
            <v>187</v>
          </cell>
          <cell r="AG264">
            <v>10</v>
          </cell>
          <cell r="AH264">
            <v>4</v>
          </cell>
          <cell r="AJ264">
            <v>49</v>
          </cell>
          <cell r="AV264">
            <v>372</v>
          </cell>
        </row>
        <row r="265">
          <cell r="L265">
            <v>207</v>
          </cell>
          <cell r="T265">
            <v>3085</v>
          </cell>
          <cell r="AD265">
            <v>483</v>
          </cell>
          <cell r="AE265">
            <v>1517</v>
          </cell>
          <cell r="AF265">
            <v>202</v>
          </cell>
          <cell r="AG265">
            <v>5</v>
          </cell>
          <cell r="AH265">
            <v>18</v>
          </cell>
          <cell r="AJ265">
            <v>58</v>
          </cell>
          <cell r="AV265">
            <v>452</v>
          </cell>
        </row>
        <row r="266">
          <cell r="L266">
            <v>2872</v>
          </cell>
          <cell r="T266">
            <v>3546</v>
          </cell>
          <cell r="AD266">
            <v>656</v>
          </cell>
          <cell r="AE266">
            <v>1861</v>
          </cell>
          <cell r="AF266">
            <v>228</v>
          </cell>
          <cell r="AH266">
            <v>18</v>
          </cell>
          <cell r="AJ266">
            <v>29</v>
          </cell>
          <cell r="AV266">
            <v>429</v>
          </cell>
        </row>
        <row r="267">
          <cell r="L267">
            <v>0</v>
          </cell>
          <cell r="T267">
            <v>4562</v>
          </cell>
          <cell r="AD267">
            <v>751</v>
          </cell>
          <cell r="AE267">
            <v>2327</v>
          </cell>
          <cell r="AF267">
            <v>195</v>
          </cell>
          <cell r="AH267">
            <v>29</v>
          </cell>
          <cell r="AJ267">
            <v>29</v>
          </cell>
          <cell r="AV267">
            <v>584</v>
          </cell>
        </row>
        <row r="268">
          <cell r="L268">
            <v>0</v>
          </cell>
          <cell r="T268">
            <v>4831</v>
          </cell>
          <cell r="AD268">
            <v>1164</v>
          </cell>
          <cell r="AE268">
            <v>2810</v>
          </cell>
          <cell r="AF268">
            <v>202</v>
          </cell>
          <cell r="AG268">
            <v>11</v>
          </cell>
          <cell r="AH268">
            <v>12</v>
          </cell>
          <cell r="AJ268">
            <v>53</v>
          </cell>
          <cell r="AV268">
            <v>1220</v>
          </cell>
        </row>
        <row r="269">
          <cell r="L269">
            <v>4832</v>
          </cell>
          <cell r="T269">
            <v>6729</v>
          </cell>
          <cell r="AD269">
            <v>1262</v>
          </cell>
          <cell r="AE269">
            <v>2770</v>
          </cell>
          <cell r="AF269">
            <v>204</v>
          </cell>
          <cell r="AG269">
            <v>17</v>
          </cell>
          <cell r="AH269">
            <v>25</v>
          </cell>
          <cell r="AJ269">
            <v>41</v>
          </cell>
          <cell r="AV269">
            <v>1372</v>
          </cell>
        </row>
        <row r="270">
          <cell r="L270">
            <v>2369</v>
          </cell>
          <cell r="T270">
            <v>6331</v>
          </cell>
          <cell r="AD270">
            <v>1066</v>
          </cell>
          <cell r="AE270">
            <v>2152</v>
          </cell>
          <cell r="AF270">
            <v>264</v>
          </cell>
          <cell r="AG270">
            <v>5</v>
          </cell>
          <cell r="AH270">
            <v>31</v>
          </cell>
          <cell r="AJ270">
            <v>103</v>
          </cell>
          <cell r="AV270">
            <v>947</v>
          </cell>
        </row>
        <row r="271">
          <cell r="L271">
            <v>0</v>
          </cell>
          <cell r="T271">
            <v>5498</v>
          </cell>
          <cell r="AD271">
            <v>1099</v>
          </cell>
          <cell r="AE271">
            <v>1972</v>
          </cell>
          <cell r="AF271">
            <v>224</v>
          </cell>
          <cell r="AG271">
            <v>3</v>
          </cell>
          <cell r="AH271">
            <v>16</v>
          </cell>
          <cell r="AJ271">
            <v>56</v>
          </cell>
          <cell r="AV271">
            <v>662</v>
          </cell>
        </row>
        <row r="272">
          <cell r="L272">
            <v>4027</v>
          </cell>
          <cell r="T272">
            <v>4045</v>
          </cell>
          <cell r="AD272">
            <v>743</v>
          </cell>
          <cell r="AE272">
            <v>1674</v>
          </cell>
          <cell r="AF272">
            <v>176</v>
          </cell>
          <cell r="AG272">
            <v>2</v>
          </cell>
          <cell r="AH272">
            <v>33</v>
          </cell>
          <cell r="AJ272">
            <v>62</v>
          </cell>
          <cell r="AV272">
            <v>494</v>
          </cell>
        </row>
        <row r="273">
          <cell r="L273">
            <v>4702</v>
          </cell>
          <cell r="T273">
            <v>4621</v>
          </cell>
          <cell r="AD273">
            <v>827</v>
          </cell>
          <cell r="AE273">
            <v>2076</v>
          </cell>
          <cell r="AF273">
            <v>197</v>
          </cell>
          <cell r="AG273">
            <v>5</v>
          </cell>
          <cell r="AH273">
            <v>26</v>
          </cell>
          <cell r="AJ273">
            <v>31</v>
          </cell>
          <cell r="AV273">
            <v>670</v>
          </cell>
        </row>
        <row r="274">
          <cell r="L274">
            <v>1759</v>
          </cell>
          <cell r="T274">
            <v>7335</v>
          </cell>
          <cell r="AD274">
            <v>1458</v>
          </cell>
          <cell r="AE274">
            <v>4201</v>
          </cell>
          <cell r="AF274">
            <v>238</v>
          </cell>
          <cell r="AG274">
            <v>15</v>
          </cell>
          <cell r="AH274">
            <v>41</v>
          </cell>
          <cell r="AJ274">
            <v>49</v>
          </cell>
          <cell r="AV274">
            <v>1050</v>
          </cell>
        </row>
        <row r="275">
          <cell r="L275">
            <v>674</v>
          </cell>
          <cell r="T275">
            <v>3773</v>
          </cell>
          <cell r="AD275">
            <v>714</v>
          </cell>
          <cell r="AE275">
            <v>2011</v>
          </cell>
          <cell r="AF275">
            <v>192</v>
          </cell>
          <cell r="AG275">
            <v>3</v>
          </cell>
          <cell r="AH275">
            <v>19</v>
          </cell>
          <cell r="AJ275">
            <v>26</v>
          </cell>
          <cell r="AV275">
            <v>465</v>
          </cell>
        </row>
        <row r="276">
          <cell r="L276">
            <v>376</v>
          </cell>
          <cell r="T276">
            <v>3240</v>
          </cell>
          <cell r="AD276">
            <v>544</v>
          </cell>
          <cell r="AE276">
            <v>1471</v>
          </cell>
          <cell r="AF276">
            <v>182</v>
          </cell>
          <cell r="AG276">
            <v>9</v>
          </cell>
          <cell r="AH276">
            <v>64</v>
          </cell>
          <cell r="AJ276">
            <v>49</v>
          </cell>
          <cell r="AV276">
            <v>524</v>
          </cell>
        </row>
        <row r="277">
          <cell r="L277">
            <v>1378</v>
          </cell>
          <cell r="T277">
            <v>3520</v>
          </cell>
          <cell r="AD277">
            <v>569</v>
          </cell>
          <cell r="AE277">
            <v>1605</v>
          </cell>
          <cell r="AF277">
            <v>227</v>
          </cell>
          <cell r="AG277">
            <v>5</v>
          </cell>
          <cell r="AH277">
            <v>44</v>
          </cell>
          <cell r="AJ277">
            <v>59</v>
          </cell>
          <cell r="AV277">
            <v>557</v>
          </cell>
        </row>
        <row r="278">
          <cell r="L278">
            <v>611</v>
          </cell>
          <cell r="T278">
            <v>3911</v>
          </cell>
          <cell r="AD278">
            <v>625</v>
          </cell>
          <cell r="AE278">
            <v>1924</v>
          </cell>
          <cell r="AF278">
            <v>228</v>
          </cell>
          <cell r="AG278">
            <v>20</v>
          </cell>
          <cell r="AH278">
            <v>55</v>
          </cell>
          <cell r="AJ278">
            <v>95</v>
          </cell>
          <cell r="AV278">
            <v>495</v>
          </cell>
        </row>
        <row r="279">
          <cell r="L279">
            <v>363</v>
          </cell>
          <cell r="T279">
            <v>5039</v>
          </cell>
          <cell r="AD279">
            <v>902</v>
          </cell>
          <cell r="AE279">
            <v>2622</v>
          </cell>
          <cell r="AF279">
            <v>230</v>
          </cell>
          <cell r="AG279">
            <v>13</v>
          </cell>
          <cell r="AH279">
            <v>25</v>
          </cell>
          <cell r="AJ279">
            <v>47</v>
          </cell>
          <cell r="AV279">
            <v>761</v>
          </cell>
        </row>
        <row r="280">
          <cell r="L280">
            <v>309</v>
          </cell>
          <cell r="T280">
            <v>7277</v>
          </cell>
          <cell r="AD280">
            <v>1574</v>
          </cell>
          <cell r="AE280">
            <v>3186</v>
          </cell>
          <cell r="AF280">
            <v>217</v>
          </cell>
          <cell r="AG280">
            <v>37</v>
          </cell>
          <cell r="AH280">
            <v>29</v>
          </cell>
          <cell r="AJ280">
            <v>12</v>
          </cell>
          <cell r="AV280">
            <v>1732</v>
          </cell>
        </row>
        <row r="281">
          <cell r="L281">
            <v>2768</v>
          </cell>
          <cell r="T281">
            <v>7812</v>
          </cell>
          <cell r="AD281">
            <v>1395</v>
          </cell>
          <cell r="AE281">
            <v>3449</v>
          </cell>
          <cell r="AF281">
            <v>214</v>
          </cell>
          <cell r="AG281">
            <v>10</v>
          </cell>
          <cell r="AH281">
            <v>27</v>
          </cell>
          <cell r="AJ281">
            <v>46</v>
          </cell>
          <cell r="AV281">
            <v>1274</v>
          </cell>
        </row>
        <row r="282">
          <cell r="L282">
            <v>2287</v>
          </cell>
          <cell r="T282">
            <v>6975</v>
          </cell>
          <cell r="AD282">
            <v>1242</v>
          </cell>
          <cell r="AE282">
            <v>2115</v>
          </cell>
          <cell r="AF282">
            <v>419</v>
          </cell>
          <cell r="AG282">
            <v>8</v>
          </cell>
          <cell r="AH282">
            <v>33</v>
          </cell>
          <cell r="AJ282">
            <v>268</v>
          </cell>
          <cell r="AV282">
            <v>1081</v>
          </cell>
        </row>
        <row r="283">
          <cell r="L283">
            <v>0</v>
          </cell>
          <cell r="T283">
            <v>6342</v>
          </cell>
          <cell r="AD283">
            <v>1301</v>
          </cell>
          <cell r="AE283">
            <v>2038</v>
          </cell>
          <cell r="AF283">
            <v>310</v>
          </cell>
          <cell r="AG283">
            <v>7</v>
          </cell>
          <cell r="AH283">
            <v>23</v>
          </cell>
          <cell r="AJ283">
            <v>102</v>
          </cell>
          <cell r="AV283">
            <v>874</v>
          </cell>
        </row>
        <row r="284">
          <cell r="L284">
            <v>0</v>
          </cell>
          <cell r="T284">
            <v>9368</v>
          </cell>
          <cell r="AD284">
            <v>829</v>
          </cell>
          <cell r="AE284">
            <v>2079</v>
          </cell>
          <cell r="AF284">
            <v>205</v>
          </cell>
          <cell r="AG284">
            <v>2</v>
          </cell>
          <cell r="AH284">
            <v>31</v>
          </cell>
          <cell r="AJ284">
            <v>85</v>
          </cell>
          <cell r="AV284">
            <v>613</v>
          </cell>
        </row>
        <row r="285">
          <cell r="L285">
            <v>750</v>
          </cell>
          <cell r="T285">
            <v>4394</v>
          </cell>
          <cell r="AD285">
            <v>850</v>
          </cell>
          <cell r="AE285">
            <v>2030</v>
          </cell>
          <cell r="AF285">
            <v>237</v>
          </cell>
          <cell r="AG285">
            <v>1</v>
          </cell>
          <cell r="AH285">
            <v>28</v>
          </cell>
          <cell r="AJ285">
            <v>39</v>
          </cell>
          <cell r="AV285">
            <v>583</v>
          </cell>
        </row>
        <row r="286">
          <cell r="L286">
            <v>408</v>
          </cell>
          <cell r="T286">
            <v>7373</v>
          </cell>
          <cell r="AD286">
            <v>1501</v>
          </cell>
          <cell r="AE286">
            <v>4028</v>
          </cell>
          <cell r="AF286">
            <v>244</v>
          </cell>
          <cell r="AG286">
            <v>0</v>
          </cell>
          <cell r="AH286">
            <v>34</v>
          </cell>
          <cell r="AJ286">
            <v>42</v>
          </cell>
          <cell r="AV286">
            <v>1105</v>
          </cell>
        </row>
        <row r="287">
          <cell r="L287">
            <v>0</v>
          </cell>
          <cell r="T287">
            <v>3703</v>
          </cell>
          <cell r="AD287">
            <v>745</v>
          </cell>
          <cell r="AE287">
            <v>1810</v>
          </cell>
          <cell r="AF287">
            <v>198</v>
          </cell>
          <cell r="AG287">
            <v>0</v>
          </cell>
          <cell r="AH287">
            <v>32</v>
          </cell>
          <cell r="AJ287">
            <v>67</v>
          </cell>
          <cell r="AV287">
            <v>513</v>
          </cell>
        </row>
        <row r="288">
          <cell r="L288">
            <v>4103</v>
          </cell>
          <cell r="T288">
            <v>3106</v>
          </cell>
          <cell r="AD288">
            <v>519</v>
          </cell>
          <cell r="AE288">
            <v>1452</v>
          </cell>
          <cell r="AF288">
            <v>180</v>
          </cell>
          <cell r="AG288">
            <v>5</v>
          </cell>
          <cell r="AH288">
            <v>18</v>
          </cell>
          <cell r="AJ288">
            <v>53</v>
          </cell>
          <cell r="AV288">
            <v>426</v>
          </cell>
        </row>
        <row r="289">
          <cell r="L289">
            <v>0</v>
          </cell>
          <cell r="T289">
            <v>3099</v>
          </cell>
          <cell r="AD289">
            <v>543</v>
          </cell>
          <cell r="AE289">
            <v>1138</v>
          </cell>
          <cell r="AF289">
            <v>225</v>
          </cell>
          <cell r="AG289">
            <v>13</v>
          </cell>
          <cell r="AH289">
            <v>30</v>
          </cell>
          <cell r="AJ289">
            <v>117</v>
          </cell>
          <cell r="AV289">
            <v>532</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ty_q"/>
      <sheetName val="Val_Q"/>
      <sheetName val="Bul_qtr"/>
      <sheetName val="Summary (Val_Q)"/>
      <sheetName val="Bul_qtr (_old"/>
      <sheetName val="Timber,Dress(quantity)"/>
      <sheetName val="Timber,DressOLDQTY"/>
      <sheetName val="Timber,DressVALUEOLD"/>
      <sheetName val="Timber,Dress(value)"/>
      <sheetName val="Cement"/>
      <sheetName val="Cement _old"/>
      <sheetName val="Vehicles (quantity)"/>
      <sheetName val="Vehicles (quantity) OLD"/>
      <sheetName val="Vehicles(value)_OLD"/>
      <sheetName val="Vehicles(value)"/>
      <sheetName val="Motor_spirit"/>
      <sheetName val="Diesel_fueloil"/>
      <sheetName val="Sheet2"/>
      <sheetName val="Tm_hs"/>
      <sheetName val="Database_Tonga"/>
    </sheetNames>
    <sheetDataSet>
      <sheetData sheetId="0"/>
      <sheetData sheetId="1"/>
      <sheetData sheetId="2"/>
      <sheetData sheetId="3">
        <row r="15">
          <cell r="BA15">
            <v>4.4633750000000001</v>
          </cell>
          <cell r="BB15">
            <v>6.4218409999999997</v>
          </cell>
        </row>
        <row r="16">
          <cell r="BA16">
            <v>2852.0439999999999</v>
          </cell>
          <cell r="BB16">
            <v>3975.1080000000002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F2">
            <v>1525651</v>
          </cell>
          <cell r="G2">
            <v>1657503</v>
          </cell>
          <cell r="H2">
            <v>2104752</v>
          </cell>
          <cell r="I2">
            <v>1822697</v>
          </cell>
          <cell r="J2">
            <v>1771316</v>
          </cell>
          <cell r="K2">
            <v>1955333</v>
          </cell>
          <cell r="L2">
            <v>2082272</v>
          </cell>
          <cell r="M2">
            <v>2555808</v>
          </cell>
          <cell r="N2">
            <v>1405228</v>
          </cell>
          <cell r="O2">
            <v>2359899</v>
          </cell>
          <cell r="P2">
            <v>2395717</v>
          </cell>
          <cell r="Q2">
            <v>2603322</v>
          </cell>
          <cell r="R2">
            <v>1709920</v>
          </cell>
          <cell r="S2">
            <v>1919578</v>
          </cell>
          <cell r="T2">
            <v>2473386</v>
          </cell>
          <cell r="U2">
            <v>2216447</v>
          </cell>
          <cell r="V2">
            <v>3198920</v>
          </cell>
          <cell r="W2">
            <v>3298642</v>
          </cell>
          <cell r="X2">
            <v>2366650</v>
          </cell>
          <cell r="Y2">
            <v>3571575</v>
          </cell>
          <cell r="Z2">
            <v>4181409</v>
          </cell>
          <cell r="AA2">
            <v>4850358</v>
          </cell>
          <cell r="AB2">
            <v>5107698</v>
          </cell>
          <cell r="AC2">
            <v>9291080</v>
          </cell>
          <cell r="AD2">
            <v>5900624</v>
          </cell>
          <cell r="AE2">
            <v>6738692</v>
          </cell>
          <cell r="AF2">
            <v>3777547</v>
          </cell>
          <cell r="AG2">
            <v>2412648</v>
          </cell>
          <cell r="AH2">
            <v>2099221</v>
          </cell>
          <cell r="AI2">
            <v>176115</v>
          </cell>
          <cell r="AJ2">
            <v>11619995</v>
          </cell>
          <cell r="AK2">
            <v>7092968</v>
          </cell>
          <cell r="AL2">
            <v>3597375</v>
          </cell>
          <cell r="AM2">
            <v>3347417</v>
          </cell>
          <cell r="AN2">
            <v>3117070</v>
          </cell>
          <cell r="AO2">
            <v>3244333</v>
          </cell>
          <cell r="AP2">
            <v>4101387</v>
          </cell>
          <cell r="AQ2">
            <v>2870270</v>
          </cell>
          <cell r="AR2">
            <v>3605889</v>
          </cell>
          <cell r="AS2">
            <v>4738732</v>
          </cell>
          <cell r="AT2">
            <v>4369578</v>
          </cell>
          <cell r="AU2">
            <v>2384608</v>
          </cell>
          <cell r="AZ2">
            <v>4361262</v>
          </cell>
          <cell r="BA2">
            <v>4362928</v>
          </cell>
          <cell r="BB2">
            <v>4879815</v>
          </cell>
        </row>
        <row r="3">
          <cell r="F3">
            <v>2875175</v>
          </cell>
          <cell r="G3">
            <v>3062365</v>
          </cell>
          <cell r="H3">
            <v>3312530</v>
          </cell>
          <cell r="I3">
            <v>3910130</v>
          </cell>
          <cell r="J3">
            <v>3565735</v>
          </cell>
          <cell r="K3">
            <v>4502906</v>
          </cell>
          <cell r="L3">
            <v>3557245</v>
          </cell>
          <cell r="M3">
            <v>4204107</v>
          </cell>
          <cell r="N3">
            <v>2318705</v>
          </cell>
          <cell r="O3">
            <v>3642212</v>
          </cell>
          <cell r="P3">
            <v>3554019</v>
          </cell>
          <cell r="Q3">
            <v>4185824</v>
          </cell>
          <cell r="R3">
            <v>2208566</v>
          </cell>
          <cell r="S3">
            <v>2763975</v>
          </cell>
          <cell r="T3">
            <v>3078248</v>
          </cell>
          <cell r="U3">
            <v>3037740</v>
          </cell>
          <cell r="V3">
            <v>3607710</v>
          </cell>
          <cell r="W3">
            <v>4012498</v>
          </cell>
          <cell r="X3">
            <v>2608719</v>
          </cell>
          <cell r="Y3">
            <v>4524223</v>
          </cell>
          <cell r="Z3">
            <v>3564434</v>
          </cell>
          <cell r="AA3">
            <v>4344858</v>
          </cell>
          <cell r="AB3">
            <v>4197269</v>
          </cell>
          <cell r="AC3">
            <v>6774764</v>
          </cell>
          <cell r="AD3">
            <v>4820144</v>
          </cell>
          <cell r="AE3">
            <v>5818170</v>
          </cell>
          <cell r="AF3">
            <v>3066585</v>
          </cell>
          <cell r="AG3">
            <v>1616529</v>
          </cell>
          <cell r="AH3">
            <v>1617230</v>
          </cell>
          <cell r="AI3">
            <v>833680</v>
          </cell>
          <cell r="AJ3">
            <v>6741677</v>
          </cell>
          <cell r="AK3">
            <v>3448624</v>
          </cell>
          <cell r="AL3">
            <v>2287851</v>
          </cell>
          <cell r="AM3">
            <v>3499346</v>
          </cell>
          <cell r="AN3">
            <v>3323256</v>
          </cell>
          <cell r="AO3">
            <v>2812625</v>
          </cell>
          <cell r="AP3">
            <v>3336414</v>
          </cell>
          <cell r="AQ3">
            <v>2308027</v>
          </cell>
          <cell r="AR3">
            <v>2606912</v>
          </cell>
          <cell r="AS3">
            <v>3561996</v>
          </cell>
          <cell r="AT3">
            <v>3307880</v>
          </cell>
          <cell r="AU3">
            <v>1672901</v>
          </cell>
          <cell r="AV3">
            <v>2979279</v>
          </cell>
          <cell r="AW3">
            <v>4823135</v>
          </cell>
          <cell r="AX3">
            <v>3076142</v>
          </cell>
          <cell r="AY3">
            <v>3142280</v>
          </cell>
          <cell r="AZ3">
            <v>2537107</v>
          </cell>
          <cell r="BA3">
            <v>2913381</v>
          </cell>
          <cell r="BB3">
            <v>3013815</v>
          </cell>
        </row>
      </sheetData>
      <sheetData sheetId="17"/>
      <sheetData sheetId="18"/>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120" transitionEvaluation="1">
    <pageSetUpPr fitToPage="1"/>
  </sheetPr>
  <dimension ref="A1:K162"/>
  <sheetViews>
    <sheetView showGridLines="0" showOutlineSymbols="0" zoomScaleNormal="100" workbookViewId="0">
      <pane xSplit="1" ySplit="8" topLeftCell="B120" activePane="bottomRight" state="frozen"/>
      <selection pane="topRight" activeCell="D1" sqref="D1"/>
      <selection pane="bottomLeft" activeCell="A9" sqref="A9"/>
      <selection pane="bottomRight" activeCell="F143" sqref="F143"/>
    </sheetView>
  </sheetViews>
  <sheetFormatPr defaultColWidth="14" defaultRowHeight="10.5" x14ac:dyDescent="0.25"/>
  <cols>
    <col min="1" max="1" width="11" style="4" customWidth="1"/>
    <col min="2" max="2" width="17" style="4" customWidth="1" collapsed="1"/>
    <col min="3" max="3" width="17.140625" style="4" customWidth="1"/>
    <col min="4" max="5" width="17.85546875" style="4" customWidth="1"/>
    <col min="6" max="6" width="16.85546875" style="4" customWidth="1"/>
    <col min="7" max="16384" width="14" style="4"/>
  </cols>
  <sheetData>
    <row r="1" spans="1:11" s="10" customFormat="1" ht="15.75" customHeight="1" x14ac:dyDescent="0.3">
      <c r="A1" s="382"/>
      <c r="C1" s="162"/>
      <c r="F1" s="275" t="s">
        <v>442</v>
      </c>
      <c r="G1" s="162"/>
    </row>
    <row r="2" spans="1:11" s="10" customFormat="1" ht="20.25" customHeight="1" x14ac:dyDescent="0.3">
      <c r="A2" s="1" t="s">
        <v>250</v>
      </c>
      <c r="B2" s="2"/>
      <c r="C2" s="2"/>
      <c r="D2" s="2"/>
      <c r="E2" s="2"/>
      <c r="F2" s="2"/>
    </row>
    <row r="3" spans="1:11" s="10" customFormat="1" ht="17.25" customHeight="1" x14ac:dyDescent="0.25">
      <c r="A3" s="842" t="s">
        <v>39</v>
      </c>
      <c r="B3" s="843"/>
      <c r="C3" s="843"/>
      <c r="D3" s="843"/>
      <c r="E3" s="843"/>
      <c r="F3" s="843"/>
    </row>
    <row r="4" spans="1:11" s="10" customFormat="1" ht="13.5" customHeight="1" x14ac:dyDescent="0.25">
      <c r="A4" s="330"/>
      <c r="B4" s="844" t="s">
        <v>142</v>
      </c>
      <c r="C4" s="844"/>
      <c r="D4" s="844"/>
      <c r="E4" s="380" t="s">
        <v>143</v>
      </c>
      <c r="F4" s="129" t="s">
        <v>0</v>
      </c>
    </row>
    <row r="5" spans="1:11" s="10" customFormat="1" ht="12.9" customHeight="1" x14ac:dyDescent="0.25">
      <c r="A5" s="331"/>
      <c r="B5" s="5" t="s">
        <v>2</v>
      </c>
      <c r="C5" s="5" t="s">
        <v>3</v>
      </c>
      <c r="D5" s="5" t="s">
        <v>148</v>
      </c>
      <c r="E5" s="5" t="s">
        <v>144</v>
      </c>
      <c r="F5" s="6" t="s">
        <v>145</v>
      </c>
      <c r="H5" s="162"/>
    </row>
    <row r="6" spans="1:11" s="10" customFormat="1" ht="12.9" customHeight="1" x14ac:dyDescent="0.25">
      <c r="A6" s="332" t="s">
        <v>4</v>
      </c>
      <c r="B6" s="5" t="s">
        <v>6</v>
      </c>
      <c r="C6" s="5" t="s">
        <v>7</v>
      </c>
      <c r="D6" s="168" t="s">
        <v>8</v>
      </c>
      <c r="E6" s="5" t="s">
        <v>146</v>
      </c>
      <c r="F6" s="6" t="s">
        <v>147</v>
      </c>
    </row>
    <row r="7" spans="1:11" s="10" customFormat="1" ht="12.9" customHeight="1" x14ac:dyDescent="0.25">
      <c r="A7" s="332" t="s">
        <v>9</v>
      </c>
      <c r="B7" s="5" t="s">
        <v>10</v>
      </c>
      <c r="C7" s="169"/>
      <c r="D7" s="5" t="s">
        <v>149</v>
      </c>
      <c r="E7" s="5" t="s">
        <v>5</v>
      </c>
      <c r="F7" s="6" t="s">
        <v>251</v>
      </c>
    </row>
    <row r="8" spans="1:11" s="10" customFormat="1" ht="13.5" customHeight="1" x14ac:dyDescent="0.25">
      <c r="A8" s="333" t="s">
        <v>13</v>
      </c>
      <c r="B8" s="7" t="s">
        <v>14</v>
      </c>
      <c r="C8" s="7" t="s">
        <v>14</v>
      </c>
      <c r="D8" s="7" t="s">
        <v>14</v>
      </c>
      <c r="E8" s="7" t="s">
        <v>14</v>
      </c>
      <c r="F8" s="8" t="s">
        <v>15</v>
      </c>
      <c r="G8" s="227"/>
      <c r="H8" s="227"/>
      <c r="I8" s="227"/>
      <c r="J8" s="227"/>
    </row>
    <row r="9" spans="1:11" s="10" customFormat="1" ht="13.5" hidden="1" customHeight="1" x14ac:dyDescent="0.25">
      <c r="A9" s="332" t="s">
        <v>152</v>
      </c>
      <c r="B9" s="686">
        <v>3.6176590000000002</v>
      </c>
      <c r="C9" s="686">
        <v>2.1828E-2</v>
      </c>
      <c r="D9" s="686">
        <v>30.492841999999996</v>
      </c>
      <c r="E9" s="686">
        <v>34.132328999999999</v>
      </c>
      <c r="F9" s="687">
        <v>3.2004407549296641</v>
      </c>
      <c r="G9" s="227"/>
      <c r="H9" s="227"/>
      <c r="I9" s="227"/>
      <c r="J9" s="227"/>
    </row>
    <row r="10" spans="1:11" s="160" customFormat="1" ht="15" hidden="1" customHeight="1" x14ac:dyDescent="0.25">
      <c r="A10" s="332" t="s">
        <v>154</v>
      </c>
      <c r="B10" s="686">
        <v>3.8452979999999997</v>
      </c>
      <c r="C10" s="686">
        <v>0.13983999999999999</v>
      </c>
      <c r="D10" s="686">
        <v>22.255240999999998</v>
      </c>
      <c r="E10" s="686">
        <v>26.240378999999997</v>
      </c>
      <c r="F10" s="687">
        <v>2.15226432636649</v>
      </c>
      <c r="G10" s="384"/>
      <c r="J10" s="223"/>
    </row>
    <row r="11" spans="1:11" s="10" customFormat="1" ht="15" hidden="1" customHeight="1" x14ac:dyDescent="0.3">
      <c r="A11" s="332" t="s">
        <v>157</v>
      </c>
      <c r="B11" s="686">
        <v>4.588425</v>
      </c>
      <c r="C11" s="686">
        <v>0.34309600000000001</v>
      </c>
      <c r="D11" s="686">
        <v>20.874687999999999</v>
      </c>
      <c r="E11" s="686">
        <v>25.806208999999999</v>
      </c>
      <c r="F11" s="687">
        <v>1.7574318101691273</v>
      </c>
      <c r="G11" s="385"/>
      <c r="I11" s="226"/>
      <c r="J11" s="229"/>
      <c r="K11" s="162"/>
    </row>
    <row r="12" spans="1:11" s="160" customFormat="1" ht="15" hidden="1" customHeight="1" x14ac:dyDescent="0.25">
      <c r="A12" s="332" t="s">
        <v>169</v>
      </c>
      <c r="B12" s="686">
        <v>4.8623989999999999</v>
      </c>
      <c r="C12" s="686">
        <v>0.48391000000000001</v>
      </c>
      <c r="D12" s="686">
        <v>34.21819</v>
      </c>
      <c r="E12" s="686">
        <v>39.564498999999998</v>
      </c>
      <c r="F12" s="687">
        <v>2.0583067454592063</v>
      </c>
      <c r="G12" s="384"/>
      <c r="J12" s="223"/>
    </row>
    <row r="13" spans="1:11" s="160" customFormat="1" ht="15" hidden="1" customHeight="1" x14ac:dyDescent="0.25">
      <c r="A13" s="332" t="s">
        <v>187</v>
      </c>
      <c r="B13" s="686">
        <v>5.153969</v>
      </c>
      <c r="C13" s="686">
        <v>0.61269200000000001</v>
      </c>
      <c r="D13" s="686">
        <v>31.181327</v>
      </c>
      <c r="E13" s="686">
        <v>36.947988000000002</v>
      </c>
      <c r="F13" s="687">
        <v>2.3600276792986552</v>
      </c>
      <c r="G13" s="384"/>
      <c r="J13" s="223"/>
    </row>
    <row r="14" spans="1:11" s="160" customFormat="1" ht="15" hidden="1" customHeight="1" x14ac:dyDescent="0.25">
      <c r="A14" s="332" t="s">
        <v>189</v>
      </c>
      <c r="B14" s="686">
        <v>5.0282989999999996</v>
      </c>
      <c r="C14" s="686">
        <v>0.67089900000000002</v>
      </c>
      <c r="D14" s="686">
        <v>84.03083199999999</v>
      </c>
      <c r="E14" s="686">
        <v>89.730029999999985</v>
      </c>
      <c r="F14" s="687">
        <v>5.4020162644202081</v>
      </c>
      <c r="G14" s="384"/>
      <c r="J14" s="223"/>
    </row>
    <row r="15" spans="1:11" s="160" customFormat="1" ht="15" hidden="1" customHeight="1" x14ac:dyDescent="0.25">
      <c r="A15" s="332" t="s">
        <v>190</v>
      </c>
      <c r="B15" s="686">
        <v>4.8283019999999999</v>
      </c>
      <c r="C15" s="686">
        <v>0.73847699999999994</v>
      </c>
      <c r="D15" s="686">
        <v>76.554958999999997</v>
      </c>
      <c r="E15" s="686">
        <v>82.121737999999993</v>
      </c>
      <c r="F15" s="687">
        <v>4.3857182293617738</v>
      </c>
      <c r="G15" s="384"/>
      <c r="J15" s="223"/>
    </row>
    <row r="16" spans="1:11" s="160" customFormat="1" ht="15" hidden="1" customHeight="1" x14ac:dyDescent="0.25">
      <c r="A16" s="332" t="s">
        <v>191</v>
      </c>
      <c r="B16" s="686">
        <v>5.1742229999999996</v>
      </c>
      <c r="C16" s="686">
        <v>0.93420799999999993</v>
      </c>
      <c r="D16" s="686">
        <v>77.118837999999997</v>
      </c>
      <c r="E16" s="686">
        <v>83.227268999999993</v>
      </c>
      <c r="F16" s="687">
        <v>4.2890410721882617</v>
      </c>
      <c r="G16" s="384"/>
      <c r="J16" s="223"/>
    </row>
    <row r="17" spans="1:11" s="160" customFormat="1" ht="15" hidden="1" customHeight="1" x14ac:dyDescent="0.25">
      <c r="A17" s="332" t="s">
        <v>192</v>
      </c>
      <c r="B17" s="686">
        <v>5.0431139999999992</v>
      </c>
      <c r="C17" s="686">
        <v>1.1085740000000002</v>
      </c>
      <c r="D17" s="686">
        <v>85.464198999999994</v>
      </c>
      <c r="E17" s="686">
        <v>91.615886999999987</v>
      </c>
      <c r="F17" s="687">
        <v>4.3696719388210195</v>
      </c>
      <c r="G17" s="384"/>
      <c r="J17" s="223"/>
    </row>
    <row r="18" spans="1:11" s="160" customFormat="1" ht="15" hidden="1" customHeight="1" x14ac:dyDescent="0.25">
      <c r="A18" s="332" t="s">
        <v>193</v>
      </c>
      <c r="B18" s="686">
        <v>5.1524170000000007</v>
      </c>
      <c r="C18" s="686">
        <v>1.3674950000000001</v>
      </c>
      <c r="D18" s="686">
        <v>82.614895999999987</v>
      </c>
      <c r="E18" s="686">
        <v>89.134807999999992</v>
      </c>
      <c r="F18" s="687">
        <v>3.483944616307372</v>
      </c>
      <c r="G18" s="384"/>
      <c r="J18" s="223"/>
    </row>
    <row r="19" spans="1:11" s="160" customFormat="1" ht="15" hidden="1" customHeight="1" x14ac:dyDescent="0.25">
      <c r="A19" s="332" t="s">
        <v>194</v>
      </c>
      <c r="B19" s="686">
        <v>5.3355139999999999</v>
      </c>
      <c r="C19" s="686">
        <v>1.5204680000000002</v>
      </c>
      <c r="D19" s="686">
        <v>129.39634100000001</v>
      </c>
      <c r="E19" s="686">
        <v>136.25232300000002</v>
      </c>
      <c r="F19" s="687">
        <v>4.1037816129808826</v>
      </c>
      <c r="G19" s="384"/>
      <c r="J19" s="223"/>
    </row>
    <row r="20" spans="1:11" s="160" customFormat="1" ht="15" hidden="1" customHeight="1" x14ac:dyDescent="0.25">
      <c r="A20" s="332" t="s">
        <v>197</v>
      </c>
      <c r="B20" s="686">
        <v>4.9184859999999997</v>
      </c>
      <c r="C20" s="686">
        <v>20.327608999999999</v>
      </c>
      <c r="D20" s="686">
        <v>145.22408900000002</v>
      </c>
      <c r="E20" s="686">
        <v>170.47018400000002</v>
      </c>
      <c r="F20" s="687">
        <v>5.5964797743030363</v>
      </c>
      <c r="G20" s="384"/>
      <c r="J20" s="223"/>
    </row>
    <row r="21" spans="1:11" s="160" customFormat="1" ht="15" hidden="1" customHeight="1" x14ac:dyDescent="0.25">
      <c r="A21" s="332" t="s">
        <v>198</v>
      </c>
      <c r="B21" s="686">
        <v>4.6110800000000003</v>
      </c>
      <c r="C21" s="686">
        <v>19.075161999999999</v>
      </c>
      <c r="D21" s="686">
        <v>180.072472</v>
      </c>
      <c r="E21" s="686">
        <v>203.758714</v>
      </c>
      <c r="F21" s="687">
        <v>6.0874606084334593</v>
      </c>
      <c r="G21" s="384"/>
      <c r="J21" s="223"/>
    </row>
    <row r="22" spans="1:11" s="160" customFormat="1" ht="15" customHeight="1" x14ac:dyDescent="0.25">
      <c r="A22" s="332" t="s">
        <v>199</v>
      </c>
      <c r="B22" s="686">
        <v>4.4262555099999998</v>
      </c>
      <c r="C22" s="686">
        <v>18.325453840000002</v>
      </c>
      <c r="D22" s="686">
        <v>228.34921850000001</v>
      </c>
      <c r="E22" s="686">
        <v>251.10092785000001</v>
      </c>
      <c r="F22" s="687">
        <v>6.5751282320472439</v>
      </c>
      <c r="G22" s="384"/>
      <c r="J22" s="223"/>
    </row>
    <row r="23" spans="1:11" s="160" customFormat="1" ht="15" customHeight="1" x14ac:dyDescent="0.25">
      <c r="A23" s="332" t="s">
        <v>205</v>
      </c>
      <c r="B23" s="686">
        <v>4.684272</v>
      </c>
      <c r="C23" s="686">
        <v>19.398095000000001</v>
      </c>
      <c r="D23" s="686">
        <v>239.16822399999998</v>
      </c>
      <c r="E23" s="686">
        <v>263.25059099999999</v>
      </c>
      <c r="F23" s="687">
        <v>6.8007007566251003</v>
      </c>
      <c r="G23" s="384"/>
      <c r="J23" s="223"/>
    </row>
    <row r="24" spans="1:11" s="10" customFormat="1" ht="15" customHeight="1" x14ac:dyDescent="0.25">
      <c r="A24" s="332" t="s">
        <v>212</v>
      </c>
      <c r="B24" s="686">
        <v>4.7295739999999995</v>
      </c>
      <c r="C24" s="686">
        <v>19.590568999999999</v>
      </c>
      <c r="D24" s="686">
        <v>250.11887600000003</v>
      </c>
      <c r="E24" s="686">
        <v>274.43901900000003</v>
      </c>
      <c r="F24" s="687">
        <v>6.9990679866545831</v>
      </c>
      <c r="G24" s="228"/>
      <c r="I24" s="226"/>
      <c r="J24" s="229"/>
      <c r="K24" s="162"/>
    </row>
    <row r="25" spans="1:11" s="10" customFormat="1" ht="15" customHeight="1" x14ac:dyDescent="0.25">
      <c r="A25" s="332" t="s">
        <v>214</v>
      </c>
      <c r="B25" s="686">
        <v>5.0505550000000001</v>
      </c>
      <c r="C25" s="686">
        <v>20.923187000000002</v>
      </c>
      <c r="D25" s="686">
        <v>263.69175799999999</v>
      </c>
      <c r="E25" s="686">
        <v>289.66550000000001</v>
      </c>
      <c r="F25" s="687">
        <v>6.5111017883275375</v>
      </c>
      <c r="G25" s="228"/>
      <c r="I25" s="226"/>
      <c r="J25" s="229"/>
      <c r="K25" s="162"/>
    </row>
    <row r="26" spans="1:11" s="10" customFormat="1" ht="15" customHeight="1" x14ac:dyDescent="0.25">
      <c r="A26" s="332" t="s">
        <v>215</v>
      </c>
      <c r="B26" s="686">
        <v>10.558012000000002</v>
      </c>
      <c r="C26" s="686">
        <v>16.48706</v>
      </c>
      <c r="D26" s="686">
        <v>327.81739399999998</v>
      </c>
      <c r="E26" s="686">
        <v>354.86246599999998</v>
      </c>
      <c r="F26" s="687">
        <v>7.0892097114057311</v>
      </c>
      <c r="G26" s="228"/>
      <c r="I26" s="226"/>
      <c r="J26" s="229"/>
      <c r="K26" s="162"/>
    </row>
    <row r="27" spans="1:11" s="10" customFormat="1" ht="15" customHeight="1" x14ac:dyDescent="0.25">
      <c r="A27" s="332" t="s">
        <v>226</v>
      </c>
      <c r="B27" s="686">
        <v>10.464778000000001</v>
      </c>
      <c r="C27" s="686">
        <v>16.351486000000001</v>
      </c>
      <c r="D27" s="686">
        <v>381.04325800000004</v>
      </c>
      <c r="E27" s="686">
        <v>407.85952200000003</v>
      </c>
      <c r="F27" s="687">
        <v>7.5448048172596591</v>
      </c>
      <c r="G27" s="228"/>
      <c r="I27" s="226"/>
      <c r="J27" s="229"/>
      <c r="K27" s="162"/>
    </row>
    <row r="28" spans="1:11" s="10" customFormat="1" ht="15" customHeight="1" x14ac:dyDescent="0.25">
      <c r="A28" s="332" t="s">
        <v>234</v>
      </c>
      <c r="B28" s="686">
        <v>10.972647</v>
      </c>
      <c r="C28" s="686">
        <v>17.186574</v>
      </c>
      <c r="D28" s="686">
        <v>440.57167099999998</v>
      </c>
      <c r="E28" s="686">
        <v>468.73089199999998</v>
      </c>
      <c r="F28" s="687">
        <v>8.0157082789937473</v>
      </c>
      <c r="G28" s="228"/>
      <c r="I28" s="226"/>
      <c r="J28" s="229"/>
      <c r="K28" s="162"/>
    </row>
    <row r="29" spans="1:11" s="10" customFormat="1" ht="15" customHeight="1" x14ac:dyDescent="0.25">
      <c r="A29" s="332" t="s">
        <v>237</v>
      </c>
      <c r="B29" s="686">
        <v>10.868542</v>
      </c>
      <c r="C29" s="686">
        <v>17.087464000000001</v>
      </c>
      <c r="D29" s="686">
        <v>456.35353700000002</v>
      </c>
      <c r="E29" s="686">
        <v>484.30954300000002</v>
      </c>
      <c r="F29" s="687">
        <v>7.8901823875554742</v>
      </c>
      <c r="G29" s="228"/>
      <c r="I29" s="226"/>
      <c r="J29" s="229"/>
      <c r="K29" s="162"/>
    </row>
    <row r="30" spans="1:11" s="10" customFormat="1" ht="15" customHeight="1" x14ac:dyDescent="0.25">
      <c r="A30" s="332" t="s">
        <v>239</v>
      </c>
      <c r="B30" s="686">
        <v>10.868542</v>
      </c>
      <c r="C30" s="686">
        <v>17.150506</v>
      </c>
      <c r="D30" s="686">
        <v>515.79778599999997</v>
      </c>
      <c r="E30" s="686">
        <v>543.81683399999997</v>
      </c>
      <c r="F30" s="687">
        <v>8.7144935674157118</v>
      </c>
      <c r="G30" s="228"/>
      <c r="I30" s="226"/>
      <c r="J30" s="229"/>
      <c r="K30" s="162"/>
    </row>
    <row r="31" spans="1:11" s="10" customFormat="1" ht="15" customHeight="1" x14ac:dyDescent="0.25">
      <c r="A31" s="332" t="s">
        <v>241</v>
      </c>
      <c r="B31" s="686">
        <v>11.036073</v>
      </c>
      <c r="C31" s="686">
        <v>17.512173999999998</v>
      </c>
      <c r="D31" s="686">
        <v>686.69707100000005</v>
      </c>
      <c r="E31" s="686">
        <v>715.245318</v>
      </c>
      <c r="F31" s="687">
        <v>11.84906969412758</v>
      </c>
      <c r="G31" s="228"/>
      <c r="I31" s="226"/>
      <c r="J31" s="229"/>
      <c r="K31" s="162"/>
    </row>
    <row r="32" spans="1:11" s="10" customFormat="1" ht="15" customHeight="1" x14ac:dyDescent="0.3">
      <c r="A32" s="332" t="s">
        <v>244</v>
      </c>
      <c r="B32" s="686">
        <v>10.749556</v>
      </c>
      <c r="C32" s="686">
        <v>58.435682999999997</v>
      </c>
      <c r="D32" s="686">
        <v>801.99510600000008</v>
      </c>
      <c r="E32" s="686">
        <v>871.1803450000001</v>
      </c>
      <c r="F32" s="687">
        <v>14.390556827057548</v>
      </c>
      <c r="G32" s="385"/>
      <c r="I32" s="226"/>
      <c r="J32" s="229"/>
      <c r="K32" s="162"/>
    </row>
    <row r="33" spans="1:11" s="10" customFormat="1" ht="15" customHeight="1" x14ac:dyDescent="0.3">
      <c r="A33" s="332" t="s">
        <v>429</v>
      </c>
      <c r="B33" s="686">
        <f>B131</f>
        <v>10.889204700000009</v>
      </c>
      <c r="C33" s="686">
        <f>C131</f>
        <v>59.340538660000036</v>
      </c>
      <c r="D33" s="686">
        <f>D131</f>
        <v>851.21730296000032</v>
      </c>
      <c r="E33" s="686">
        <f>E131</f>
        <v>921.44704632000037</v>
      </c>
      <c r="F33" s="687">
        <f>F131</f>
        <v>11.881861976894184</v>
      </c>
      <c r="G33" s="385"/>
      <c r="I33" s="226"/>
      <c r="J33" s="229"/>
      <c r="K33" s="162"/>
    </row>
    <row r="34" spans="1:11" s="160" customFormat="1" ht="15" hidden="1" customHeight="1" x14ac:dyDescent="0.25">
      <c r="A34" s="386" t="s">
        <v>261</v>
      </c>
      <c r="B34" s="685">
        <f>[1]RBT!$E$5/1000</f>
        <v>3.683802</v>
      </c>
      <c r="C34" s="685">
        <f>[1]RBT!$E$6/1000</f>
        <v>0</v>
      </c>
      <c r="D34" s="685">
        <f>[1]RBT!$E$7/1000+[1]RBT!$E$9/1000+[1]RBT!$E$8/1000</f>
        <v>32.466830000000002</v>
      </c>
      <c r="E34" s="688">
        <f t="shared" ref="E34:E65" si="0">SUM(B34:D34)</f>
        <v>36.150632000000002</v>
      </c>
      <c r="F34" s="689">
        <f>[2]Daily!$Y$443</f>
        <v>2.269469596685771</v>
      </c>
      <c r="G34" s="384"/>
      <c r="J34" s="223"/>
    </row>
    <row r="35" spans="1:11" s="160" customFormat="1" ht="15" hidden="1" customHeight="1" x14ac:dyDescent="0.25">
      <c r="A35" s="386" t="s">
        <v>262</v>
      </c>
      <c r="B35" s="685">
        <f>[1]RBT!$H$5/1000</f>
        <v>3.6176590000000002</v>
      </c>
      <c r="C35" s="685">
        <f>[1]RBT!$H$6/1000</f>
        <v>2.1828E-2</v>
      </c>
      <c r="D35" s="685">
        <f>[1]RBT!$H$7/1000+[1]RBT!$H$9/1000+[1]RBT!$H$8/1000</f>
        <v>30.492841999999996</v>
      </c>
      <c r="E35" s="688">
        <f t="shared" si="0"/>
        <v>34.132328999999999</v>
      </c>
      <c r="F35" s="689">
        <f>[2]Daily!$Y$503</f>
        <v>2.1205771415890826</v>
      </c>
      <c r="G35" s="384"/>
      <c r="J35" s="223"/>
    </row>
    <row r="36" spans="1:11" s="160" customFormat="1" ht="15" hidden="1" customHeight="1" x14ac:dyDescent="0.25">
      <c r="A36" s="386" t="s">
        <v>263</v>
      </c>
      <c r="B36" s="685">
        <f>[1]RBT!$K$5/1000</f>
        <v>3.7717390000000002</v>
      </c>
      <c r="C36" s="685">
        <f>[1]RBT!$K$6/1000</f>
        <v>4.8243000000000001E-2</v>
      </c>
      <c r="D36" s="685">
        <f>[1]RBT!$K$7/1000+[1]RBT!$K$9/1000+[1]RBT!$K$8/1000</f>
        <v>30.346518</v>
      </c>
      <c r="E36" s="688">
        <f t="shared" si="0"/>
        <v>34.166499999999999</v>
      </c>
      <c r="F36" s="689">
        <f>[2]Daily!$Y$568</f>
        <v>2.0326813636803784</v>
      </c>
      <c r="G36" s="384"/>
      <c r="J36" s="223"/>
    </row>
    <row r="37" spans="1:11" s="160" customFormat="1" ht="15" hidden="1" customHeight="1" x14ac:dyDescent="0.25">
      <c r="A37" s="386" t="s">
        <v>264</v>
      </c>
      <c r="B37" s="685">
        <f>[1]RBT!$N$5/1000</f>
        <v>3.7646390000000003</v>
      </c>
      <c r="C37" s="685">
        <f>[1]RBT!$N$6/1000</f>
        <v>7.4848999999999999E-2</v>
      </c>
      <c r="D37" s="685">
        <f>[1]RBT!$N$7/1000+[1]RBT!$N$9/1000+[1]RBT!$N$8/1000</f>
        <v>30.741839999999996</v>
      </c>
      <c r="E37" s="688">
        <f t="shared" si="0"/>
        <v>34.581327999999999</v>
      </c>
      <c r="F37" s="689">
        <f>[2]Daily!$Y$631</f>
        <v>2.0036433105914626</v>
      </c>
      <c r="G37" s="384"/>
      <c r="J37" s="223"/>
    </row>
    <row r="38" spans="1:11" s="160" customFormat="1" ht="15" hidden="1" customHeight="1" x14ac:dyDescent="0.25">
      <c r="A38" s="386" t="s">
        <v>265</v>
      </c>
      <c r="B38" s="685">
        <f>[1]RBT!$Q$5/1000</f>
        <v>3.7948029999999999</v>
      </c>
      <c r="C38" s="685">
        <f>[1]RBT!$Q$6/1000</f>
        <v>0.105682</v>
      </c>
      <c r="D38" s="685">
        <f>[1]RBT!$Q$7/1000+[1]RBT!$Q$9/1000+[1]RBT!$Q$8/1000</f>
        <v>28.207479999999997</v>
      </c>
      <c r="E38" s="688">
        <f t="shared" si="0"/>
        <v>32.107964999999993</v>
      </c>
      <c r="F38" s="689">
        <f>[2]Daily!$Y$695</f>
        <v>1.7816326016590762</v>
      </c>
      <c r="G38" s="384"/>
      <c r="J38" s="223"/>
    </row>
    <row r="39" spans="1:11" s="160" customFormat="1" ht="15" hidden="1" customHeight="1" x14ac:dyDescent="0.25">
      <c r="A39" s="386" t="s">
        <v>266</v>
      </c>
      <c r="B39" s="685">
        <f>[1]RBT!$T$5/1000</f>
        <v>3.8452979999999997</v>
      </c>
      <c r="C39" s="685">
        <f>[1]RBT!$T$6/1000</f>
        <v>0.13983999999999999</v>
      </c>
      <c r="D39" s="685">
        <f>[1]RBT!$T$7/1000+[1]RBT!$T$9/1000+[1]RBT!$T$8/1000</f>
        <v>22.255240999999998</v>
      </c>
      <c r="E39" s="688">
        <f t="shared" si="0"/>
        <v>26.240378999999997</v>
      </c>
      <c r="F39" s="689">
        <f>[2]Daily!$Y$755</f>
        <v>1.4180084973107716</v>
      </c>
      <c r="G39" s="384"/>
      <c r="J39" s="223"/>
    </row>
    <row r="40" spans="1:11" s="160" customFormat="1" ht="15" hidden="1" customHeight="1" x14ac:dyDescent="0.25">
      <c r="A40" s="386" t="s">
        <v>267</v>
      </c>
      <c r="B40" s="685">
        <f>[1]RBT!$W$5/1000</f>
        <v>4.1534830000000005</v>
      </c>
      <c r="C40" s="685">
        <f>[1]RBT!$W$6/1000</f>
        <v>0.190049</v>
      </c>
      <c r="D40" s="685">
        <f>[1]RBT!$W$7/1000+[1]RBT!$W$9/1000+[1]RBT!$W$8/1000</f>
        <v>15.600864</v>
      </c>
      <c r="E40" s="688">
        <f t="shared" si="0"/>
        <v>19.944396000000001</v>
      </c>
      <c r="F40" s="689">
        <f>[2]Daily!$Y$819</f>
        <v>1.0560994367624683</v>
      </c>
      <c r="G40" s="384"/>
      <c r="J40" s="223"/>
    </row>
    <row r="41" spans="1:11" s="160" customFormat="1" ht="15" hidden="1" customHeight="1" x14ac:dyDescent="0.25">
      <c r="A41" s="386" t="s">
        <v>268</v>
      </c>
      <c r="B41" s="685">
        <f>[1]RBT!$Z$5/1000</f>
        <v>4.4018170000000003</v>
      </c>
      <c r="C41" s="685">
        <f>[1]RBT!$Z$6/1000</f>
        <v>0.245058</v>
      </c>
      <c r="D41" s="685">
        <f>[1]RBT!$Z$7/1000+[1]RBT!$Z$9/1000+[1]RBT!$Z$8/1000</f>
        <v>21.327317000000001</v>
      </c>
      <c r="E41" s="688">
        <f t="shared" si="0"/>
        <v>25.974192000000002</v>
      </c>
      <c r="F41" s="689">
        <f>[2]Daily!$Y$881</f>
        <v>1.3393705395681463</v>
      </c>
      <c r="G41" s="384"/>
      <c r="J41" s="223"/>
    </row>
    <row r="42" spans="1:11" s="160" customFormat="1" ht="15" hidden="1" customHeight="1" x14ac:dyDescent="0.25">
      <c r="A42" s="386" t="s">
        <v>269</v>
      </c>
      <c r="B42" s="685">
        <f>[1]RBT!$AC$5/1000</f>
        <v>4.5121530000000005</v>
      </c>
      <c r="C42" s="685">
        <f>[1]RBT!$AC$6/1000</f>
        <v>0.29795199999999999</v>
      </c>
      <c r="D42" s="685">
        <f>[1]RBT!$AC$7/1000+[1]RBT!$AC$9/1000+[1]RBT!$AC$8/1000</f>
        <v>19.723074</v>
      </c>
      <c r="E42" s="688">
        <f t="shared" si="0"/>
        <v>24.533179000000001</v>
      </c>
      <c r="F42" s="689">
        <f>[2]Daily!$Y$945</f>
        <v>1.1578433605608602</v>
      </c>
      <c r="G42" s="384"/>
      <c r="J42" s="223"/>
    </row>
    <row r="43" spans="1:11" s="160" customFormat="1" ht="15" hidden="1" customHeight="1" x14ac:dyDescent="0.25">
      <c r="A43" s="386" t="s">
        <v>270</v>
      </c>
      <c r="B43" s="685">
        <f>[1]RBT!$AF$5/1000</f>
        <v>4.588425</v>
      </c>
      <c r="C43" s="685">
        <f>[1]RBT!$AF$6/1000</f>
        <v>0.34309600000000001</v>
      </c>
      <c r="D43" s="685">
        <f>[1]RBT!$AF$7/1000+[1]RBT!$AF$9/1000+[1]RBT!$AF$8/1000</f>
        <v>20.874687999999999</v>
      </c>
      <c r="E43" s="688">
        <f t="shared" si="0"/>
        <v>25.806208999999999</v>
      </c>
      <c r="F43" s="689">
        <f>[2]Daily!$Y$1005</f>
        <v>1.2091506136373948</v>
      </c>
      <c r="G43" s="384"/>
      <c r="J43" s="223"/>
    </row>
    <row r="44" spans="1:11" s="160" customFormat="1" ht="15" hidden="1" customHeight="1" x14ac:dyDescent="0.25">
      <c r="A44" s="386" t="s">
        <v>271</v>
      </c>
      <c r="B44" s="685">
        <f>[1]RBT!$AI$5/1000</f>
        <v>4.9211679999999998</v>
      </c>
      <c r="C44" s="685">
        <f>[1]RBT!$AI$6/1000</f>
        <v>0.40707900000000002</v>
      </c>
      <c r="D44" s="685">
        <f>[1]RBT!$AI$7/1000+[1]RBT!$AI$9/1000+[1]RBT!$AI$8/1000</f>
        <v>17.206212000000001</v>
      </c>
      <c r="E44" s="688">
        <f t="shared" si="0"/>
        <v>22.534459000000002</v>
      </c>
      <c r="F44" s="689">
        <f>[2]Daily!$Y$1069</f>
        <v>0.96938424004307233</v>
      </c>
      <c r="G44" s="384"/>
      <c r="J44" s="223"/>
    </row>
    <row r="45" spans="1:11" s="160" customFormat="1" ht="15" hidden="1" customHeight="1" x14ac:dyDescent="0.25">
      <c r="A45" s="386" t="s">
        <v>272</v>
      </c>
      <c r="B45" s="685">
        <f>[1]RBT!$AL$5/1000</f>
        <v>4.738448</v>
      </c>
      <c r="C45" s="685">
        <f>[1]RBT!$AL$6/1000</f>
        <v>0.42392099999999999</v>
      </c>
      <c r="D45" s="685">
        <f>[1]RBT!$AL$7/1000+[1]RBT!$AL$9/1000+[1]RBT!$AL$8/1000</f>
        <v>24.541736</v>
      </c>
      <c r="E45" s="688">
        <f t="shared" si="0"/>
        <v>29.704104999999998</v>
      </c>
      <c r="F45" s="689">
        <f>[2]Daily!$Y$1131</f>
        <v>1.2331918281861645</v>
      </c>
      <c r="G45" s="384"/>
      <c r="J45" s="223"/>
    </row>
    <row r="46" spans="1:11" s="160" customFormat="1" ht="15" hidden="1" customHeight="1" x14ac:dyDescent="0.25">
      <c r="A46" s="386" t="s">
        <v>273</v>
      </c>
      <c r="B46" s="685">
        <f>[1]RBT!$AO$5/1000</f>
        <v>4.6369470000000002</v>
      </c>
      <c r="C46" s="685">
        <f>[1]RBT!$AO$6/1000</f>
        <v>0.43841599999999997</v>
      </c>
      <c r="D46" s="685">
        <f>[1]RBT!$AO$7/1000+[1]RBT!$AO$9/1000+[1]RBT!$AO$8/1000</f>
        <v>19.954562000000003</v>
      </c>
      <c r="E46" s="688">
        <f t="shared" si="0"/>
        <v>25.029925000000002</v>
      </c>
      <c r="F46" s="689">
        <f>[2]Daily!$Y$1193</f>
        <v>1.0194685495403164</v>
      </c>
      <c r="G46" s="384"/>
      <c r="J46" s="223"/>
    </row>
    <row r="47" spans="1:11" s="160" customFormat="1" ht="15" hidden="1" customHeight="1" x14ac:dyDescent="0.25">
      <c r="A47" s="386" t="s">
        <v>274</v>
      </c>
      <c r="B47" s="685">
        <f>[1]RBT!$AR$5/1000</f>
        <v>4.8623989999999999</v>
      </c>
      <c r="C47" s="685">
        <f>[1]RBT!$AR$6/1000</f>
        <v>0.48391000000000001</v>
      </c>
      <c r="D47" s="685">
        <f>[1]RBT!$AR$7/1000+[1]RBT!$AR$9/1000+[1]RBT!$AR$8/1000</f>
        <v>34.21819</v>
      </c>
      <c r="E47" s="688">
        <f t="shared" si="0"/>
        <v>39.564498999999998</v>
      </c>
      <c r="F47" s="689">
        <f>[2]Daily!$Y$1254</f>
        <v>1.4652710096098316</v>
      </c>
      <c r="G47" s="384"/>
      <c r="J47" s="223"/>
    </row>
    <row r="48" spans="1:11" s="160" customFormat="1" ht="15" hidden="1" customHeight="1" x14ac:dyDescent="0.25">
      <c r="A48" s="386" t="s">
        <v>276</v>
      </c>
      <c r="B48" s="685">
        <f>[1]RBT!$AU$5/1000</f>
        <v>5.046049</v>
      </c>
      <c r="C48" s="685">
        <f>[1]RBT!$AU$6/1000</f>
        <v>0.53221299999999994</v>
      </c>
      <c r="D48" s="685">
        <f>[1]RBT!$AU$7/1000+[1]RBT!$AU$9/1000+[1]RBT!$AU$8/1000</f>
        <v>23.308147000000002</v>
      </c>
      <c r="E48" s="688">
        <f t="shared" si="0"/>
        <v>28.886409</v>
      </c>
      <c r="F48" s="689">
        <f>[2]Daily!$Y$1319</f>
        <v>1.0355612117460944</v>
      </c>
      <c r="G48" s="384"/>
      <c r="J48" s="223"/>
    </row>
    <row r="49" spans="1:10" s="160" customFormat="1" ht="15" hidden="1" customHeight="1" x14ac:dyDescent="0.25">
      <c r="A49" s="386" t="s">
        <v>277</v>
      </c>
      <c r="B49" s="685">
        <f>[1]RBT!$AX$5/1000</f>
        <v>5.1679750000000002</v>
      </c>
      <c r="C49" s="685">
        <f>[1]RBT!$AX$6/1000</f>
        <v>0.57082100000000002</v>
      </c>
      <c r="D49" s="685">
        <f>[1]RBT!$AX$7/1000+[1]RBT!$AX$9/1000+[1]RBT!$AX$8/1000</f>
        <v>38.937209000000003</v>
      </c>
      <c r="E49" s="688">
        <f t="shared" si="0"/>
        <v>44.676005000000004</v>
      </c>
      <c r="F49" s="689">
        <f>[2]Daily!$Y$1381</f>
        <v>1.5697691911747396</v>
      </c>
      <c r="G49" s="384"/>
      <c r="J49" s="223"/>
    </row>
    <row r="50" spans="1:10" s="160" customFormat="1" ht="15" hidden="1" customHeight="1" x14ac:dyDescent="0.25">
      <c r="A50" s="386" t="s">
        <v>278</v>
      </c>
      <c r="B50" s="685">
        <f>[1]RBT!$BA$5/1000</f>
        <v>5.1078280000000005</v>
      </c>
      <c r="C50" s="685">
        <f>[1]RBT!$BA$6/1000</f>
        <v>0.58706700000000001</v>
      </c>
      <c r="D50" s="685">
        <f>[1]RBT!$BA$7/1000+[1]RBT!$BA$9/1000+[1]RBT!$BA$8/1000</f>
        <v>31.242614</v>
      </c>
      <c r="E50" s="688">
        <f t="shared" si="0"/>
        <v>36.937508999999999</v>
      </c>
      <c r="F50" s="689">
        <f>[2]Daily!$Y$1444</f>
        <v>1.2639924409260983</v>
      </c>
      <c r="G50" s="384"/>
      <c r="J50" s="223"/>
    </row>
    <row r="51" spans="1:10" s="160" customFormat="1" ht="15" hidden="1" customHeight="1" x14ac:dyDescent="0.25">
      <c r="A51" s="386" t="s">
        <v>279</v>
      </c>
      <c r="B51" s="685">
        <f>[1]RBT!$BD$5/1000</f>
        <v>5.153969</v>
      </c>
      <c r="C51" s="685">
        <f>[1]RBT!$BD$6/1000</f>
        <v>0.61269200000000001</v>
      </c>
      <c r="D51" s="685">
        <f>[1]RBT!$BD$7/1000+[1]RBT!$BD$9/1000+[1]RBT!$BD$8/1000</f>
        <v>31.181327</v>
      </c>
      <c r="E51" s="688">
        <f t="shared" si="0"/>
        <v>36.947988000000002</v>
      </c>
      <c r="F51" s="689">
        <f>[3]Data_2003!$D$20</f>
        <v>2.3600276792986552</v>
      </c>
      <c r="G51" s="384"/>
      <c r="J51" s="223"/>
    </row>
    <row r="52" spans="1:10" s="160" customFormat="1" ht="15" hidden="1" customHeight="1" x14ac:dyDescent="0.25">
      <c r="A52" s="386" t="s">
        <v>275</v>
      </c>
      <c r="B52" s="685">
        <f>[1]RBT!$BG$5/1000</f>
        <v>5.1664149999999998</v>
      </c>
      <c r="C52" s="685">
        <f>[1]RBT!$BG$6/1000</f>
        <v>0.63317200000000007</v>
      </c>
      <c r="D52" s="685">
        <f>[1]RBT!$BG$7/1000+[1]RBT!$BG$9/1000+[1]RBT!$BG$8/1000</f>
        <v>30.895597000000002</v>
      </c>
      <c r="E52" s="688">
        <f t="shared" si="0"/>
        <v>36.695184000000005</v>
      </c>
      <c r="F52" s="689">
        <f>[3]Data_2003!$G$20</f>
        <v>2.3180603416497645</v>
      </c>
      <c r="G52" s="384"/>
      <c r="J52" s="223"/>
    </row>
    <row r="53" spans="1:10" s="160" customFormat="1" ht="15" hidden="1" customHeight="1" x14ac:dyDescent="0.25">
      <c r="A53" s="386" t="s">
        <v>280</v>
      </c>
      <c r="B53" s="685">
        <f>[1]RBT!$BJ$5/1000</f>
        <v>5.1200510000000001</v>
      </c>
      <c r="C53" s="685">
        <f>[1]RBT!$BJ$6/1000</f>
        <v>0.64578499999999994</v>
      </c>
      <c r="D53" s="685">
        <f>[1]RBT!$BJ$7/1000+[1]RBT!$BJ$9/1000+[1]RBT!$BJ$8/1000</f>
        <v>50.957144999999997</v>
      </c>
      <c r="E53" s="688">
        <f t="shared" si="0"/>
        <v>56.722980999999997</v>
      </c>
      <c r="F53" s="689">
        <f>[3]Data_2003!$J$20</f>
        <v>3.4047668472529513</v>
      </c>
      <c r="G53" s="384"/>
      <c r="J53" s="223"/>
    </row>
    <row r="54" spans="1:10" s="160" customFormat="1" ht="15" hidden="1" customHeight="1" x14ac:dyDescent="0.25">
      <c r="A54" s="386" t="s">
        <v>281</v>
      </c>
      <c r="B54" s="685">
        <f>[1]RBT!$BM$5/1000</f>
        <v>4.9512099999999997</v>
      </c>
      <c r="C54" s="685">
        <f>[1]RBT!$BM$6/1000</f>
        <v>0.64266099999999993</v>
      </c>
      <c r="D54" s="685">
        <f>[1]RBT!$BM$7/1000+[1]RBT!$BM$9/1000+[1]RBT!$BM$8/1000</f>
        <v>50.727347999999999</v>
      </c>
      <c r="E54" s="688">
        <f t="shared" si="0"/>
        <v>56.321218999999999</v>
      </c>
      <c r="F54" s="689">
        <f>[3]Data_2003!$M$20</f>
        <v>3.4080578865951026</v>
      </c>
      <c r="G54" s="384"/>
      <c r="J54" s="223"/>
    </row>
    <row r="55" spans="1:10" s="160" customFormat="1" ht="15" hidden="1" customHeight="1" x14ac:dyDescent="0.25">
      <c r="A55" s="386" t="s">
        <v>282</v>
      </c>
      <c r="B55" s="685">
        <f>[1]RBT!$BP$5/1000</f>
        <v>5.0282989999999996</v>
      </c>
      <c r="C55" s="685">
        <f>[1]RBT!$BP$6/1000</f>
        <v>0.67089900000000002</v>
      </c>
      <c r="D55" s="685">
        <f>[1]RBT!$BP$7/1000+[1]RBT!$BP$9/1000+[1]RBT!$BP$8/1000</f>
        <v>84.03083199999999</v>
      </c>
      <c r="E55" s="688">
        <f t="shared" si="0"/>
        <v>89.730029999999985</v>
      </c>
      <c r="F55" s="689">
        <f>[3]Data_2003!$P$20</f>
        <v>5.4020162644202081</v>
      </c>
      <c r="G55" s="384"/>
      <c r="J55" s="223"/>
    </row>
    <row r="56" spans="1:10" s="160" customFormat="1" ht="15" hidden="1" customHeight="1" x14ac:dyDescent="0.25">
      <c r="A56" s="386" t="s">
        <v>283</v>
      </c>
      <c r="B56" s="685">
        <f>[1]RBT!$BS$5/1000</f>
        <v>5.0077030000000002</v>
      </c>
      <c r="C56" s="685">
        <f>[1]RBT!$BS$6/1000</f>
        <v>0.68885600000000002</v>
      </c>
      <c r="D56" s="685">
        <f>[1]RBT!$BS$7/1000+[1]RBT!$BS$9/1000+[1]RBT!$BS$8/1000</f>
        <v>73.279945999999995</v>
      </c>
      <c r="E56" s="688">
        <f t="shared" si="0"/>
        <v>78.976505000000003</v>
      </c>
      <c r="F56" s="689">
        <f>[3]Data_2003!$S$20</f>
        <v>4.8288543357098623</v>
      </c>
      <c r="G56" s="384"/>
      <c r="J56" s="223"/>
    </row>
    <row r="57" spans="1:10" s="160" customFormat="1" ht="15" hidden="1" customHeight="1" x14ac:dyDescent="0.25">
      <c r="A57" s="386" t="s">
        <v>284</v>
      </c>
      <c r="B57" s="685">
        <f>[1]RBT!$BV$5/1000</f>
        <v>5.0640029999999996</v>
      </c>
      <c r="C57" s="685">
        <f>[1]RBT!$BV$6/1000</f>
        <v>0.72007100000000002</v>
      </c>
      <c r="D57" s="685">
        <f>[1]RBT!$BV$7/1000+[1]RBT!$BV$9/1000+[1]RBT!$BV$8/1000</f>
        <v>87.572802999999993</v>
      </c>
      <c r="E57" s="688">
        <f t="shared" si="0"/>
        <v>93.356876999999997</v>
      </c>
      <c r="F57" s="689">
        <f>[3]Data_2003!$V$20</f>
        <v>5.4282465344238346</v>
      </c>
      <c r="G57" s="384"/>
      <c r="J57" s="223"/>
    </row>
    <row r="58" spans="1:10" s="160" customFormat="1" ht="15" hidden="1" customHeight="1" x14ac:dyDescent="0.25">
      <c r="A58" s="386" t="s">
        <v>285</v>
      </c>
      <c r="B58" s="685">
        <f>[1]RBT!$BY$5/1000</f>
        <v>4.9397780000000004</v>
      </c>
      <c r="C58" s="685">
        <f>[1]RBT!$BY$6/1000</f>
        <v>0.72814400000000001</v>
      </c>
      <c r="D58" s="685">
        <f>[1]RBT!$BY$7/1000+[1]RBT!$BY$9/1000+[1]RBT!$BY$8/1000</f>
        <v>75.259422000000001</v>
      </c>
      <c r="E58" s="688">
        <f t="shared" si="0"/>
        <v>80.927344000000005</v>
      </c>
      <c r="F58" s="689">
        <f>[3]Data_2003!$Y$20</f>
        <v>4.4742654602069383</v>
      </c>
      <c r="G58" s="384"/>
      <c r="J58" s="223"/>
    </row>
    <row r="59" spans="1:10" s="160" customFormat="1" ht="15" hidden="1" customHeight="1" x14ac:dyDescent="0.25">
      <c r="A59" s="386" t="s">
        <v>286</v>
      </c>
      <c r="B59" s="685">
        <f>[1]RBT!$CB$5/1000</f>
        <v>4.8283019999999999</v>
      </c>
      <c r="C59" s="685">
        <f>[1]RBT!$CB$6/1000</f>
        <v>0.73847699999999994</v>
      </c>
      <c r="D59" s="685">
        <f>[1]RBT!$CB$7/1000+[1]RBT!$CB$9/1000+[1]RBT!$CB$8/1000</f>
        <v>76.554958999999997</v>
      </c>
      <c r="E59" s="688">
        <f t="shared" si="0"/>
        <v>82.121737999999993</v>
      </c>
      <c r="F59" s="689">
        <f>[3]Data_2003!$AB$20</f>
        <v>4.3857182293617738</v>
      </c>
      <c r="G59" s="384"/>
      <c r="J59" s="223"/>
    </row>
    <row r="60" spans="1:10" s="160" customFormat="1" ht="15" hidden="1" customHeight="1" x14ac:dyDescent="0.25">
      <c r="A60" s="386" t="s">
        <v>287</v>
      </c>
      <c r="B60" s="685">
        <f>[1]RBT!$CE$5/1000</f>
        <v>4.9001800000000006</v>
      </c>
      <c r="C60" s="685">
        <f>[1]RBT!$CE$6/1000</f>
        <v>0.77891499999999991</v>
      </c>
      <c r="D60" s="685">
        <f>[1]RBT!$CE$7/1000+[1]RBT!$CE$9/1000+[1]RBT!$CE$8/1000</f>
        <v>77.140523000000002</v>
      </c>
      <c r="E60" s="688">
        <f t="shared" si="0"/>
        <v>82.819618000000006</v>
      </c>
      <c r="F60" s="689">
        <f>[3]Data_2003!$AE$20</f>
        <v>4.3251086129109817</v>
      </c>
      <c r="G60" s="384"/>
      <c r="J60" s="223"/>
    </row>
    <row r="61" spans="1:10" s="160" customFormat="1" ht="15" hidden="1" customHeight="1" x14ac:dyDescent="0.25">
      <c r="A61" s="386" t="s">
        <v>288</v>
      </c>
      <c r="B61" s="685">
        <f>[1]RBT!$CH$5/1000</f>
        <v>5.0386610000000003</v>
      </c>
      <c r="C61" s="685">
        <f>[1]RBT!$CH$6/1000</f>
        <v>0.83368900000000001</v>
      </c>
      <c r="D61" s="685">
        <f>[1]RBT!$CH$7/1000+[1]RBT!$CH$9/1000+[1]RBT!$CH$8/1000</f>
        <v>79.793017999999989</v>
      </c>
      <c r="E61" s="688">
        <f t="shared" si="0"/>
        <v>85.665367999999987</v>
      </c>
      <c r="F61" s="689">
        <f>[3]Data_2003!$AH$20</f>
        <v>4.3815609237982711</v>
      </c>
      <c r="G61" s="384"/>
      <c r="J61" s="223"/>
    </row>
    <row r="62" spans="1:10" s="160" customFormat="1" ht="15" hidden="1" customHeight="1" x14ac:dyDescent="0.25">
      <c r="A62" s="386" t="s">
        <v>289</v>
      </c>
      <c r="B62" s="690">
        <f>[1]RBT!$CK$5/1000</f>
        <v>5.0460880000000001</v>
      </c>
      <c r="C62" s="690">
        <f>[1]RBT!$CK$6/1000</f>
        <v>0.87196900000000011</v>
      </c>
      <c r="D62" s="690">
        <f>[1]RBT!$CK$7/1000+[1]RBT!$CK$9/1000+[1]RBT!$CK$8/1000</f>
        <v>71.435068000000001</v>
      </c>
      <c r="E62" s="688">
        <f t="shared" si="0"/>
        <v>77.353125000000006</v>
      </c>
      <c r="F62" s="689">
        <f>[3]Data_2003!$AK$20</f>
        <v>3.8871079048256503</v>
      </c>
      <c r="G62" s="384"/>
      <c r="J62" s="223"/>
    </row>
    <row r="63" spans="1:10" s="160" customFormat="1" ht="15" hidden="1" customHeight="1" x14ac:dyDescent="0.25">
      <c r="A63" s="386" t="s">
        <v>290</v>
      </c>
      <c r="B63" s="690">
        <f>[1]RBT!$CN$5/1000</f>
        <v>5.1742229999999996</v>
      </c>
      <c r="C63" s="690">
        <f>[1]RBT!$CN$6/1000</f>
        <v>0.93420799999999993</v>
      </c>
      <c r="D63" s="690">
        <f>[1]RBT!$CN$7/1000+[1]RBT!$CN$9/1000+[1]RBT!$CN$8/1000</f>
        <v>77.118837999999997</v>
      </c>
      <c r="E63" s="688">
        <f t="shared" si="0"/>
        <v>83.227268999999993</v>
      </c>
      <c r="F63" s="689">
        <f>[3]Data_2003!$AN$20</f>
        <v>4.2890410721882617</v>
      </c>
      <c r="G63" s="384"/>
      <c r="J63" s="223"/>
    </row>
    <row r="64" spans="1:10" s="160" customFormat="1" ht="15" hidden="1" customHeight="1" x14ac:dyDescent="0.25">
      <c r="A64" s="386" t="s">
        <v>291</v>
      </c>
      <c r="B64" s="690">
        <f>[1]RBT!$CQ$5/1000</f>
        <v>5.1002179999999999</v>
      </c>
      <c r="C64" s="690">
        <f>[1]RBT!$CQ$6/1000</f>
        <v>0.96601899999999996</v>
      </c>
      <c r="D64" s="690">
        <f>[1]RBT!$CQ$7/1000+[1]RBT!$CQ$9/1000+[1]RBT!$CQ$8/1000</f>
        <v>79.189402000000001</v>
      </c>
      <c r="E64" s="688">
        <f t="shared" si="0"/>
        <v>85.255639000000002</v>
      </c>
      <c r="F64" s="689">
        <f>[3]Data_2003!$AQ$20</f>
        <v>4.2244507274530889</v>
      </c>
      <c r="G64" s="384"/>
      <c r="J64" s="223"/>
    </row>
    <row r="65" spans="1:10" s="160" customFormat="1" ht="15" hidden="1" customHeight="1" x14ac:dyDescent="0.25">
      <c r="A65" s="386" t="s">
        <v>292</v>
      </c>
      <c r="B65" s="690">
        <f>[1]RBT!$CT$5/1000</f>
        <v>5.1462209999999997</v>
      </c>
      <c r="C65" s="690">
        <f>[1]RBT!$CT$6/1000</f>
        <v>1.0236529999999999</v>
      </c>
      <c r="D65" s="690">
        <f>[1]RBT!$CT$7/1000+[1]RBT!$CT$9/1000+[1]RBT!$CT$8/1000</f>
        <v>78.012581000000011</v>
      </c>
      <c r="E65" s="688">
        <f t="shared" si="0"/>
        <v>84.182455000000004</v>
      </c>
      <c r="F65" s="689">
        <f>[3]Data_2003!$AT$20</f>
        <v>4.2860359326893569</v>
      </c>
      <c r="G65" s="384"/>
      <c r="J65" s="223"/>
    </row>
    <row r="66" spans="1:10" s="160" customFormat="1" ht="15" hidden="1" customHeight="1" x14ac:dyDescent="0.25">
      <c r="A66" s="386" t="s">
        <v>293</v>
      </c>
      <c r="B66" s="685">
        <f>[1]RBT!$CW$5/1000</f>
        <v>5.1477680000000001</v>
      </c>
      <c r="C66" s="685">
        <f>[1]RBT!$CW$6/1000</f>
        <v>1.0775730000000001</v>
      </c>
      <c r="D66" s="685">
        <f>[1]RBT!$CW$7/1000+[1]RBT!$CW$9/1000+[1]RBT!$CW$8/1000</f>
        <v>84.215888000000007</v>
      </c>
      <c r="E66" s="688">
        <f t="shared" ref="E66:E89" si="1">SUM(B66:D66)</f>
        <v>90.441229000000007</v>
      </c>
      <c r="F66" s="689">
        <f>[3]Data_2003!$AW$20</f>
        <v>4.5182122908200277</v>
      </c>
      <c r="G66" s="384"/>
      <c r="J66" s="223"/>
    </row>
    <row r="67" spans="1:10" s="160" customFormat="1" ht="15" hidden="1" customHeight="1" x14ac:dyDescent="0.25">
      <c r="A67" s="386" t="s">
        <v>294</v>
      </c>
      <c r="B67" s="685">
        <f>[1]RBT!$CZ$5/1000</f>
        <v>5.0431139999999992</v>
      </c>
      <c r="C67" s="685">
        <f>[1]RBT!$CZ$6/1000</f>
        <v>1.1085740000000002</v>
      </c>
      <c r="D67" s="685">
        <f>[1]RBT!$CZ$7/1000+[1]RBT!$CZ$9/1000+[1]RBT!$CZ$8/1000</f>
        <v>85.464198999999994</v>
      </c>
      <c r="E67" s="688">
        <f t="shared" si="1"/>
        <v>91.615886999999987</v>
      </c>
      <c r="F67" s="689">
        <f>[3]Data_2003!$AZ$20</f>
        <v>4.3696719388210195</v>
      </c>
      <c r="G67" s="384"/>
      <c r="J67" s="223"/>
    </row>
    <row r="68" spans="1:10" s="160" customFormat="1" ht="15" hidden="1" customHeight="1" x14ac:dyDescent="0.25">
      <c r="A68" s="386" t="s">
        <v>295</v>
      </c>
      <c r="B68" s="685">
        <f>[1]RBT!$DC$5/1000</f>
        <v>5.2025319999999997</v>
      </c>
      <c r="C68" s="685">
        <f>[1]RBT!$DC$6/1000</f>
        <v>1.2008969999999999</v>
      </c>
      <c r="D68" s="685">
        <f>[1]RBT!$DC$7/1000+[1]RBT!$DC$9/1000+[1]RBT!$DC$8/1000</f>
        <v>98.413715999999994</v>
      </c>
      <c r="E68" s="688">
        <f t="shared" si="1"/>
        <v>104.817145</v>
      </c>
      <c r="F68" s="689">
        <f>[3]Data_2003!$BC$20</f>
        <v>4.7516610715842154</v>
      </c>
      <c r="G68" s="384"/>
      <c r="J68" s="223"/>
    </row>
    <row r="69" spans="1:10" s="160" customFormat="1" ht="15" hidden="1" customHeight="1" x14ac:dyDescent="0.25">
      <c r="A69" s="386" t="s">
        <v>296</v>
      </c>
      <c r="B69" s="685">
        <f>[1]RBT!$DF$5/1000</f>
        <v>5.153772</v>
      </c>
      <c r="C69" s="685">
        <f>[1]RBT!$DF$6/1000</f>
        <v>1.2293540000000001</v>
      </c>
      <c r="D69" s="685">
        <f>[1]RBT!$DF$7/1000+[1]RBT!$DF$9/1000+[1]RBT!$DF$8/1000</f>
        <v>108.230667</v>
      </c>
      <c r="E69" s="688">
        <f t="shared" si="1"/>
        <v>114.613793</v>
      </c>
      <c r="F69" s="689">
        <f>[3]Data_2003!$BF$20</f>
        <v>4.8937559406639455</v>
      </c>
      <c r="G69" s="384"/>
      <c r="J69" s="223"/>
    </row>
    <row r="70" spans="1:10" s="160" customFormat="1" ht="15" hidden="1" customHeight="1" x14ac:dyDescent="0.25">
      <c r="A70" s="386" t="s">
        <v>297</v>
      </c>
      <c r="B70" s="685">
        <f>[1]RBT!$DI$5/1000</f>
        <v>5.2068590000000006</v>
      </c>
      <c r="C70" s="685">
        <f>[1]RBT!$DI$6/1000</f>
        <v>1.3339320000000001</v>
      </c>
      <c r="D70" s="685">
        <f>[1]RBT!$DI$7/1000+[1]RBT!$DI$9/1000+[1]RBT!$DI$8/1000</f>
        <v>89.772557000000006</v>
      </c>
      <c r="E70" s="688">
        <f t="shared" si="1"/>
        <v>96.313348000000005</v>
      </c>
      <c r="F70" s="689">
        <f>[3]Data_2003!$BI$20</f>
        <v>4.0570872984160058</v>
      </c>
      <c r="G70" s="384"/>
      <c r="J70" s="223"/>
    </row>
    <row r="71" spans="1:10" s="160" customFormat="1" ht="15" hidden="1" customHeight="1" x14ac:dyDescent="0.25">
      <c r="A71" s="386" t="s">
        <v>298</v>
      </c>
      <c r="B71" s="685">
        <f>[1]RBT!$DL$5/1000</f>
        <v>5.1524170000000007</v>
      </c>
      <c r="C71" s="685">
        <f>[1]RBT!$DL$6/1000</f>
        <v>1.3674950000000001</v>
      </c>
      <c r="D71" s="685">
        <f>[1]RBT!$DL$7/1000+[1]RBT!$DL$9/1000+[1]RBT!$DL$8/1000</f>
        <v>82.614895999999987</v>
      </c>
      <c r="E71" s="688">
        <f t="shared" si="1"/>
        <v>89.134807999999992</v>
      </c>
      <c r="F71" s="689">
        <f>[3]Data_2003!$BL$20</f>
        <v>3.483944616307372</v>
      </c>
      <c r="G71" s="384"/>
      <c r="J71" s="223"/>
    </row>
    <row r="72" spans="1:10" s="160" customFormat="1" ht="15" hidden="1" customHeight="1" x14ac:dyDescent="0.25">
      <c r="A72" s="386" t="s">
        <v>299</v>
      </c>
      <c r="B72" s="685">
        <f>[1]RBT!$DO$5/1000</f>
        <v>5.2795589999999999</v>
      </c>
      <c r="C72" s="685">
        <f>[1]RBT!$DO$6/1000</f>
        <v>1.4440679999999999</v>
      </c>
      <c r="D72" s="685">
        <f>[1]RBT!$DO$7/1000+[1]RBT!$DO$9/1000+[1]RBT!$DO$8/1000</f>
        <v>121.77618700000001</v>
      </c>
      <c r="E72" s="688">
        <f t="shared" si="1"/>
        <v>128.49981400000001</v>
      </c>
      <c r="F72" s="689">
        <f>[3]Data_2003!$BO$20</f>
        <v>4.7617373359073074</v>
      </c>
      <c r="G72" s="384"/>
      <c r="J72" s="223"/>
    </row>
    <row r="73" spans="1:10" s="160" customFormat="1" ht="15" hidden="1" customHeight="1" x14ac:dyDescent="0.25">
      <c r="A73" s="386" t="s">
        <v>300</v>
      </c>
      <c r="B73" s="685">
        <f>[1]RBT!$DR$5/1000</f>
        <v>5.652685</v>
      </c>
      <c r="C73" s="685">
        <f>[1]RBT!$DR$6/1000</f>
        <v>1.587259</v>
      </c>
      <c r="D73" s="685">
        <f>[1]RBT!$DR$7/1000+[1]RBT!$DR$9/1000+[1]RBT!$DR$8/1000</f>
        <v>116.669883</v>
      </c>
      <c r="E73" s="688">
        <f t="shared" si="1"/>
        <v>123.90982699999999</v>
      </c>
      <c r="F73" s="689">
        <f>[3]Data_2003!$BR$20</f>
        <v>2.3627436974828466</v>
      </c>
      <c r="G73" s="384"/>
      <c r="J73" s="223"/>
    </row>
    <row r="74" spans="1:10" s="160" customFormat="1" ht="15" hidden="1" customHeight="1" x14ac:dyDescent="0.25">
      <c r="A74" s="386" t="s">
        <v>301</v>
      </c>
      <c r="B74" s="685">
        <f>[1]RBT!$DU$5/1000</f>
        <v>5.5178370000000001</v>
      </c>
      <c r="C74" s="685">
        <f>[1]RBT!$DU$6/1000</f>
        <v>1.5648520000000001</v>
      </c>
      <c r="D74" s="685">
        <f>[1]RBT!$DU$7/1000+[1]RBT!$DU$9/1000+[1]RBT!$DU$8/1000</f>
        <v>123.51081600000001</v>
      </c>
      <c r="E74" s="688">
        <f t="shared" si="1"/>
        <v>130.59350499999999</v>
      </c>
      <c r="F74" s="689">
        <f>[3]Data_2003!$BU$20</f>
        <v>2.5422872360119402</v>
      </c>
      <c r="G74" s="384"/>
      <c r="J74" s="223"/>
    </row>
    <row r="75" spans="1:10" s="160" customFormat="1" ht="15" hidden="1" customHeight="1" x14ac:dyDescent="0.25">
      <c r="A75" s="386" t="s">
        <v>302</v>
      </c>
      <c r="B75" s="685">
        <f>[1]RBT!$DX$5/1000</f>
        <v>5.3355139999999999</v>
      </c>
      <c r="C75" s="685">
        <f>[1]RBT!$DX$6/1000</f>
        <v>1.5204680000000002</v>
      </c>
      <c r="D75" s="685">
        <f>[1]RBT!$DX$7/1000+[1]RBT!$DX$9/1000+[1]RBT!$DX$8/1000</f>
        <v>129.39634100000001</v>
      </c>
      <c r="E75" s="688">
        <f t="shared" si="1"/>
        <v>136.25232300000002</v>
      </c>
      <c r="F75" s="689">
        <f>[3]Data_2003!$BX$20</f>
        <v>2.8155674763604974</v>
      </c>
      <c r="G75" s="384"/>
      <c r="J75" s="223"/>
    </row>
    <row r="76" spans="1:10" s="160" customFormat="1" ht="15" hidden="1" customHeight="1" x14ac:dyDescent="0.25">
      <c r="A76" s="386" t="s">
        <v>303</v>
      </c>
      <c r="B76" s="685">
        <f>[1]RBT!$EA$5/1000</f>
        <v>5.1773530000000001</v>
      </c>
      <c r="C76" s="685">
        <f>[1]RBT!$EA$6/1000</f>
        <v>21.386845000000001</v>
      </c>
      <c r="D76" s="685">
        <f>[1]RBT!$EA$7/1000+[1]RBT!$EA$9/1000+[1]RBT!$EA$8/1000</f>
        <v>136.78335899999999</v>
      </c>
      <c r="E76" s="688">
        <f t="shared" si="1"/>
        <v>163.34755699999999</v>
      </c>
      <c r="F76" s="689">
        <f>[3]Data_2003!$CA$20</f>
        <v>3.7463159554847034</v>
      </c>
      <c r="G76" s="384"/>
      <c r="J76" s="223"/>
    </row>
    <row r="77" spans="1:10" s="160" customFormat="1" ht="15" hidden="1" customHeight="1" x14ac:dyDescent="0.25">
      <c r="A77" s="386" t="s">
        <v>304</v>
      </c>
      <c r="B77" s="685">
        <f>[1]RBT!$ED$5/1000</f>
        <v>5.0911149999999994</v>
      </c>
      <c r="C77" s="685">
        <f>[1]RBT!$ED$6/1000</f>
        <v>21.034437999999998</v>
      </c>
      <c r="D77" s="685">
        <f>[1]RBT!$ED$7/1000+[1]RBT!$ED$9/1000+[1]RBT!$ED$8/1000</f>
        <v>134.25427199999999</v>
      </c>
      <c r="E77" s="688">
        <f t="shared" si="1"/>
        <v>160.37982499999998</v>
      </c>
      <c r="F77" s="689">
        <f>[3]Data_2003!$CD$20</f>
        <v>3.855039554531654</v>
      </c>
      <c r="G77" s="384"/>
      <c r="J77" s="223"/>
    </row>
    <row r="78" spans="1:10" s="160" customFormat="1" ht="15" hidden="1" customHeight="1" x14ac:dyDescent="0.25">
      <c r="A78" s="386" t="s">
        <v>305</v>
      </c>
      <c r="B78" s="685">
        <f>[1]RBT!$EG$5/1000</f>
        <v>4.9800200000000006</v>
      </c>
      <c r="C78" s="685">
        <f>[1]RBT!$EG$6/1000</f>
        <v>20.578675999999998</v>
      </c>
      <c r="D78" s="685">
        <f>[1]RBT!$EG$7/1000+[1]RBT!$EG$9/1000+[1]RBT!$EG$8/1000</f>
        <v>129.94105199999998</v>
      </c>
      <c r="E78" s="688">
        <f t="shared" si="1"/>
        <v>155.49974799999998</v>
      </c>
      <c r="F78" s="689">
        <f>[3]Data_2003!$CG$20</f>
        <v>3.7716350193180634</v>
      </c>
      <c r="G78" s="384"/>
      <c r="J78" s="223"/>
    </row>
    <row r="79" spans="1:10" s="160" customFormat="1" ht="15" hidden="1" customHeight="1" x14ac:dyDescent="0.25">
      <c r="A79" s="386" t="s">
        <v>306</v>
      </c>
      <c r="B79" s="685">
        <f>[1]RBT!$EJ$5/1000</f>
        <v>4.9184859999999997</v>
      </c>
      <c r="C79" s="685">
        <f>[1]RBT!$EJ$6/1000</f>
        <v>20.327608999999999</v>
      </c>
      <c r="D79" s="685">
        <f>[1]RBT!$EJ$7/1000+[1]RBT!$EJ$9/1000+[1]RBT!$EJ$8/1000</f>
        <v>145.22408900000002</v>
      </c>
      <c r="E79" s="688">
        <f t="shared" si="1"/>
        <v>170.47018400000002</v>
      </c>
      <c r="F79" s="689">
        <f>[3]Data_2003!$CJ$20</f>
        <v>4.1427192696862472</v>
      </c>
      <c r="G79" s="384"/>
      <c r="J79" s="223"/>
    </row>
    <row r="80" spans="1:10" s="160" customFormat="1" ht="15" hidden="1" customHeight="1" x14ac:dyDescent="0.25">
      <c r="A80" s="386" t="s">
        <v>307</v>
      </c>
      <c r="B80" s="685">
        <f>[1]RBT!$EM$5/1000</f>
        <v>5.0047749999999995</v>
      </c>
      <c r="C80" s="685">
        <f>[1]RBT!$EM$6/1000</f>
        <v>20.688046999999997</v>
      </c>
      <c r="D80" s="685">
        <f>[1]RBT!$EM$7/1000+[1]RBT!$EM$9/1000+[1]RBT!$EM$8/1000</f>
        <v>147.026509</v>
      </c>
      <c r="E80" s="688">
        <f t="shared" si="1"/>
        <v>172.71933100000001</v>
      </c>
      <c r="F80" s="689">
        <f>[3]Data_2003!$CM$20</f>
        <v>4.0173993694292482</v>
      </c>
      <c r="G80" s="384"/>
      <c r="J80" s="223"/>
    </row>
    <row r="81" spans="1:10" s="160" customFormat="1" ht="15" hidden="1" customHeight="1" x14ac:dyDescent="0.25">
      <c r="A81" s="386" t="s">
        <v>308</v>
      </c>
      <c r="B81" s="685">
        <f>[1]RBT!$EP$5/1000</f>
        <v>4.7677800000000001</v>
      </c>
      <c r="C81" s="685">
        <f>[1]RBT!$EP$6/1000</f>
        <v>19.712716</v>
      </c>
      <c r="D81" s="685">
        <f>[1]RBT!$EP$7/1000+[1]RBT!$EP$9/1000+[1]RBT!$EP$8/1000</f>
        <v>153.00732399999998</v>
      </c>
      <c r="E81" s="688">
        <f t="shared" si="1"/>
        <v>177.48782</v>
      </c>
      <c r="F81" s="689">
        <f>[3]Data_2003!$CP$20</f>
        <v>4.0988780297533323</v>
      </c>
      <c r="G81" s="384"/>
      <c r="J81" s="223"/>
    </row>
    <row r="82" spans="1:10" s="160" customFormat="1" ht="15" hidden="1" customHeight="1" x14ac:dyDescent="0.25">
      <c r="A82" s="386" t="s">
        <v>309</v>
      </c>
      <c r="B82" s="685">
        <f>[1]RBT!$ES$5/1000</f>
        <v>4.8722830000000004</v>
      </c>
      <c r="C82" s="685">
        <f>[1]RBT!$ES$6/1000</f>
        <v>20.149818</v>
      </c>
      <c r="D82" s="685">
        <f>[1]RBT!$ES$7/1000+[1]RBT!$ES$9/1000+[1]RBT!$ES$8/1000</f>
        <v>132.08821900000001</v>
      </c>
      <c r="E82" s="688">
        <f t="shared" si="1"/>
        <v>157.11032</v>
      </c>
      <c r="F82" s="689">
        <f>[3]Data_2003!$CS$20</f>
        <v>3.5070536351050636</v>
      </c>
      <c r="G82" s="384"/>
      <c r="J82" s="223"/>
    </row>
    <row r="83" spans="1:10" s="160" customFormat="1" ht="15" hidden="1" customHeight="1" x14ac:dyDescent="0.25">
      <c r="A83" s="386" t="s">
        <v>310</v>
      </c>
      <c r="B83" s="685">
        <f>[1]RBT!$EV$5/1000</f>
        <v>4.6110800000000003</v>
      </c>
      <c r="C83" s="685">
        <f>[1]RBT!$EV$6/1000</f>
        <v>19.075161999999999</v>
      </c>
      <c r="D83" s="685">
        <f>[1]RBT!$EV$7/1000+[1]RBT!$EV$9/1000+[1]RBT!$EV$8/1000</f>
        <v>180.072472</v>
      </c>
      <c r="E83" s="688">
        <f t="shared" si="1"/>
        <v>203.758714</v>
      </c>
      <c r="F83" s="689">
        <f>[3]Data_2003!$CV$20</f>
        <v>4.4682569197952313</v>
      </c>
      <c r="G83" s="384"/>
      <c r="J83" s="223"/>
    </row>
    <row r="84" spans="1:10" s="160" customFormat="1" ht="15" hidden="1" customHeight="1" x14ac:dyDescent="0.25">
      <c r="A84" s="386" t="s">
        <v>311</v>
      </c>
      <c r="B84" s="685">
        <f>[1]RBT!$EY$5/1000</f>
        <v>4.6110800000000003</v>
      </c>
      <c r="C84" s="685">
        <f>[1]RBT!$EY$6/1000</f>
        <v>19.082309000000002</v>
      </c>
      <c r="D84" s="685">
        <f>[1]RBT!$EY$7/1000+[1]RBT!$EY$9/1000+[1]RBT!$EY$8/1000</f>
        <v>184.36390499999999</v>
      </c>
      <c r="E84" s="688">
        <f t="shared" si="1"/>
        <v>208.05729399999998</v>
      </c>
      <c r="F84" s="689">
        <f>[3]Data_2003!$CY$20</f>
        <v>4.5702055071331227</v>
      </c>
      <c r="G84" s="384"/>
      <c r="J84" s="223"/>
    </row>
    <row r="85" spans="1:10" s="160" customFormat="1" ht="15" hidden="1" customHeight="1" x14ac:dyDescent="0.25">
      <c r="A85" s="386" t="s">
        <v>312</v>
      </c>
      <c r="B85" s="685">
        <f>[1]RBT!$FB$5/1000</f>
        <v>4.5197599999999998</v>
      </c>
      <c r="C85" s="685">
        <f>[1]RBT!$FB$6/1000</f>
        <v>18.708993999999997</v>
      </c>
      <c r="D85" s="685">
        <f>[1]RBT!$FB$7/1000+[1]RBT!$FB$9/1000+[1]RBT!$FB$8/1000</f>
        <v>202.78009899999998</v>
      </c>
      <c r="E85" s="688">
        <f t="shared" si="1"/>
        <v>226.00885299999999</v>
      </c>
      <c r="F85" s="689">
        <f>[3]Data_2003!$DB$20</f>
        <v>4.7324738866943576</v>
      </c>
      <c r="G85" s="384"/>
      <c r="J85" s="223"/>
    </row>
    <row r="86" spans="1:10" s="160" customFormat="1" ht="15" hidden="1" customHeight="1" x14ac:dyDescent="0.25">
      <c r="A86" s="386" t="s">
        <v>313</v>
      </c>
      <c r="B86" s="685">
        <f>[1]RBT!$FE$5/1000</f>
        <v>4.518567</v>
      </c>
      <c r="C86" s="685">
        <f>[1]RBT!$FE$6/1000</f>
        <v>18.706101</v>
      </c>
      <c r="D86" s="685">
        <f>[1]RBT!$FE$7/1000+[1]RBT!$FE$9/1000+[1]RBT!$FE$8/1000</f>
        <v>215.99481299999999</v>
      </c>
      <c r="E86" s="688">
        <f t="shared" si="1"/>
        <v>239.219481</v>
      </c>
      <c r="F86" s="689">
        <f>[3]Data_2003!$DE$20</f>
        <v>4.9042098490300692</v>
      </c>
      <c r="G86" s="384"/>
      <c r="J86" s="223"/>
    </row>
    <row r="87" spans="1:10" s="160" customFormat="1" ht="15" hidden="1" customHeight="1" x14ac:dyDescent="0.25">
      <c r="A87" s="386" t="s">
        <v>314</v>
      </c>
      <c r="B87" s="685">
        <f>[1]RBT!$FH$5/1000</f>
        <v>4.4262555099999998</v>
      </c>
      <c r="C87" s="685">
        <f>[1]RBT!$FH$6/1000</f>
        <v>18.325453840000002</v>
      </c>
      <c r="D87" s="685">
        <f>[1]RBT!$FH$7/1000+[1]RBT!$FH$9/1000+[1]RBT!$FH$8/1000</f>
        <v>228.34921850000001</v>
      </c>
      <c r="E87" s="688">
        <f t="shared" si="1"/>
        <v>251.10092785000001</v>
      </c>
      <c r="F87" s="689">
        <f>[3]Data_2003!$DH$20</f>
        <v>4.7647722581274028</v>
      </c>
      <c r="G87" s="384"/>
      <c r="J87" s="223"/>
    </row>
    <row r="88" spans="1:10" s="160" customFormat="1" ht="15" hidden="1" customHeight="1" x14ac:dyDescent="0.25">
      <c r="A88" s="386" t="s">
        <v>315</v>
      </c>
      <c r="B88" s="685">
        <f>[1]RBT!$FK$5/1000</f>
        <v>4.5019279999999995</v>
      </c>
      <c r="C88" s="685">
        <f>[1]RBT!$FK$6/1000</f>
        <v>18.640255</v>
      </c>
      <c r="D88" s="685">
        <f>[1]RBT!$FK$7/1000+[1]RBT!$FK$9/1000+[1]RBT!$FK$8/1000</f>
        <v>224.755189</v>
      </c>
      <c r="E88" s="688">
        <f t="shared" si="1"/>
        <v>247.89737199999999</v>
      </c>
      <c r="F88" s="689">
        <f>[3]Data_2003!$DK$20</f>
        <v>4.5726996203071684</v>
      </c>
      <c r="G88" s="384"/>
      <c r="J88" s="223"/>
    </row>
    <row r="89" spans="1:10" s="160" customFormat="1" ht="15" hidden="1" customHeight="1" x14ac:dyDescent="0.25">
      <c r="A89" s="386" t="s">
        <v>316</v>
      </c>
      <c r="B89" s="685">
        <f>[1]RBT!$FN$5/1000</f>
        <v>4.568009</v>
      </c>
      <c r="C89" s="685">
        <f>[1]RBT!$FN$6/1000</f>
        <v>18.914870999999998</v>
      </c>
      <c r="D89" s="685">
        <f>[1]RBT!$FN$7/1000+[1]RBT!$FN$9/1000+[1]RBT!$FN$8/1000</f>
        <v>233.84154699999999</v>
      </c>
      <c r="E89" s="688">
        <f t="shared" si="1"/>
        <v>257.32442700000001</v>
      </c>
      <c r="F89" s="689">
        <f>[3]Data_2003!$DN$20</f>
        <v>4.6459498881247248</v>
      </c>
      <c r="G89" s="384"/>
      <c r="J89" s="223"/>
    </row>
    <row r="90" spans="1:10" s="160" customFormat="1" ht="15" customHeight="1" x14ac:dyDescent="0.25">
      <c r="A90" s="386" t="s">
        <v>317</v>
      </c>
      <c r="B90" s="685">
        <f>[4]Database!$R$180</f>
        <v>4.4068820900000008</v>
      </c>
      <c r="C90" s="685">
        <f>[4]Database!$S$180</f>
        <v>18.248429450000014</v>
      </c>
      <c r="D90" s="685">
        <f>[4]Database!$Q$180</f>
        <v>222.09512888000003</v>
      </c>
      <c r="E90" s="688">
        <f>[4]Database!$P$180</f>
        <v>244.75044042000005</v>
      </c>
      <c r="F90" s="689">
        <f>[3]Data_2003!$DQ$20</f>
        <v>4.4311382481123038</v>
      </c>
      <c r="G90" s="384"/>
      <c r="J90" s="223"/>
    </row>
    <row r="91" spans="1:10" s="160" customFormat="1" ht="15" customHeight="1" x14ac:dyDescent="0.25">
      <c r="A91" s="386" t="s">
        <v>318</v>
      </c>
      <c r="B91" s="685">
        <f>[4]Database!$R$183</f>
        <v>4.6842720400000015</v>
      </c>
      <c r="C91" s="685">
        <f>[4]Database!$S$183</f>
        <v>19.398095240000011</v>
      </c>
      <c r="D91" s="685">
        <f>[4]Database!$Q$183</f>
        <v>239.16822357000009</v>
      </c>
      <c r="E91" s="688">
        <f>[4]Database!$P$183</f>
        <v>263.25059085000009</v>
      </c>
      <c r="F91" s="689">
        <f>[3]Data_2003!$DT$20</f>
        <v>4.9020684217031167</v>
      </c>
      <c r="G91" s="384"/>
      <c r="J91" s="223"/>
    </row>
    <row r="92" spans="1:10" s="160" customFormat="1" ht="15" customHeight="1" x14ac:dyDescent="0.25">
      <c r="A92" s="386" t="s">
        <v>319</v>
      </c>
      <c r="B92" s="685">
        <f>[4]Database!$R$186</f>
        <v>4.7074615100000026</v>
      </c>
      <c r="C92" s="685">
        <f>[4]Database!$S$186</f>
        <v>19.495068760000009</v>
      </c>
      <c r="D92" s="685">
        <f>[4]Database!$Q$186</f>
        <v>230.01860787000007</v>
      </c>
      <c r="E92" s="688">
        <f>[4]Database!$P$186</f>
        <v>254.22113814000008</v>
      </c>
      <c r="F92" s="689">
        <f>[3]Data_2003!$DW$20</f>
        <v>4.8992644194598007</v>
      </c>
      <c r="G92" s="384"/>
      <c r="J92" s="223"/>
    </row>
    <row r="93" spans="1:10" s="160" customFormat="1" ht="15" customHeight="1" x14ac:dyDescent="0.25">
      <c r="A93" s="386" t="s">
        <v>320</v>
      </c>
      <c r="B93" s="685">
        <f>[4]Database!$R$189</f>
        <v>4.8405910700000003</v>
      </c>
      <c r="C93" s="685">
        <f>[4]Database!$S$189</f>
        <v>20.047443440000013</v>
      </c>
      <c r="D93" s="685">
        <f>[4]Database!$Q$189</f>
        <v>246.89478007000008</v>
      </c>
      <c r="E93" s="688">
        <f>[4]Database!$P$189</f>
        <v>271.78281458000009</v>
      </c>
      <c r="F93" s="689">
        <f>[3]Data_2003!$DZ$20</f>
        <v>5.3456128500579272</v>
      </c>
      <c r="G93" s="384"/>
      <c r="J93" s="223"/>
    </row>
    <row r="94" spans="1:10" s="160" customFormat="1" ht="15" customHeight="1" x14ac:dyDescent="0.25">
      <c r="A94" s="386" t="s">
        <v>321</v>
      </c>
      <c r="B94" s="685">
        <f>[4]Database!$R$192</f>
        <v>4.7624735800000035</v>
      </c>
      <c r="C94" s="685">
        <f>[4]Database!$S$192</f>
        <v>19.725322760000015</v>
      </c>
      <c r="D94" s="685">
        <f>[4]Database!$Q$192</f>
        <v>250.31231047999998</v>
      </c>
      <c r="E94" s="688">
        <f>[4]Database!$P$192</f>
        <v>274.80010682</v>
      </c>
      <c r="F94" s="689">
        <f>[3]Data_2003!$EC$20</f>
        <v>5.3238256524824141</v>
      </c>
      <c r="G94" s="384"/>
      <c r="J94" s="223"/>
    </row>
    <row r="95" spans="1:10" s="160" customFormat="1" ht="15" customHeight="1" x14ac:dyDescent="0.25">
      <c r="A95" s="386" t="s">
        <v>322</v>
      </c>
      <c r="B95" s="685">
        <f>[4]Database!$R$195</f>
        <v>4.7295744799999992</v>
      </c>
      <c r="C95" s="685">
        <f>[4]Database!$S$195</f>
        <v>19.590569220000006</v>
      </c>
      <c r="D95" s="685">
        <f>[4]Database!$Q$195</f>
        <v>250.11887661999995</v>
      </c>
      <c r="E95" s="688">
        <f>[4]Database!$P$195</f>
        <v>274.43902031999994</v>
      </c>
      <c r="F95" s="689">
        <f>[3]Data_2003!$EF$20</f>
        <v>5.2857413476558657</v>
      </c>
      <c r="G95" s="384"/>
      <c r="J95" s="223"/>
    </row>
    <row r="96" spans="1:10" s="160" customFormat="1" ht="15" customHeight="1" x14ac:dyDescent="0.25">
      <c r="A96" s="386" t="s">
        <v>323</v>
      </c>
      <c r="B96" s="685">
        <f>[4]Database!$R$198</f>
        <v>4.873670279999998</v>
      </c>
      <c r="C96" s="685">
        <f>[4]Database!$S$198</f>
        <v>20.188704440000009</v>
      </c>
      <c r="D96" s="685">
        <f>[4]Database!$Q$198</f>
        <v>245.85823355999997</v>
      </c>
      <c r="E96" s="688">
        <f>[4]Database!$P$198</f>
        <v>270.92060828000001</v>
      </c>
      <c r="F96" s="689">
        <f>[3]Data_2003!$EI$20</f>
        <v>4.9455295382002884</v>
      </c>
      <c r="G96" s="384"/>
      <c r="J96" s="223"/>
    </row>
    <row r="97" spans="1:10" s="160" customFormat="1" ht="15" customHeight="1" x14ac:dyDescent="0.25">
      <c r="A97" s="386" t="s">
        <v>324</v>
      </c>
      <c r="B97" s="685">
        <f>[4]Database!$R$201</f>
        <v>4.8419604099999995</v>
      </c>
      <c r="C97" s="685">
        <f>[4]Database!$S$201</f>
        <v>20.05803112000001</v>
      </c>
      <c r="D97" s="685">
        <f>[4]Database!$Q$201</f>
        <v>268.70326609000006</v>
      </c>
      <c r="E97" s="688">
        <f>[4]Database!$P$201</f>
        <v>293.60325762000008</v>
      </c>
      <c r="F97" s="689">
        <f>[3]Data_2003!$EL$20</f>
        <v>5.1693176048644389</v>
      </c>
      <c r="G97" s="384"/>
      <c r="J97" s="223"/>
    </row>
    <row r="98" spans="1:10" s="160" customFormat="1" ht="15" customHeight="1" x14ac:dyDescent="0.25">
      <c r="A98" s="386" t="s">
        <v>325</v>
      </c>
      <c r="B98" s="685">
        <f>[4]Database!$R$204</f>
        <v>4.7558571899999986</v>
      </c>
      <c r="C98" s="685">
        <f>[4]Database!$S$204</f>
        <v>19.70200611000001</v>
      </c>
      <c r="D98" s="685">
        <f>[4]Database!$Q$204</f>
        <v>245.71374562000008</v>
      </c>
      <c r="E98" s="688">
        <f>[4]Database!$P$204</f>
        <v>270.1716089200001</v>
      </c>
      <c r="F98" s="689">
        <f>[3]Data_2003!$EO$20</f>
        <v>4.597997183860139</v>
      </c>
      <c r="G98" s="384"/>
      <c r="J98" s="223"/>
    </row>
    <row r="99" spans="1:10" s="160" customFormat="1" ht="15" customHeight="1" x14ac:dyDescent="0.25">
      <c r="A99" s="386" t="s">
        <v>326</v>
      </c>
      <c r="B99" s="685">
        <f>[4]Database!$R$207</f>
        <v>5.050554749999999</v>
      </c>
      <c r="C99" s="685">
        <f>[4]Database!$S$207</f>
        <v>20.923186780000016</v>
      </c>
      <c r="D99" s="685">
        <f>[4]Database!$Q$207</f>
        <v>263.69175827999999</v>
      </c>
      <c r="E99" s="688">
        <f>[4]Database!$P$207</f>
        <v>289.66549981000003</v>
      </c>
      <c r="F99" s="689">
        <f>[3]Data_2003!$ER$20</f>
        <v>4.756383454443518</v>
      </c>
      <c r="G99" s="384"/>
      <c r="J99" s="223"/>
    </row>
    <row r="100" spans="1:10" s="160" customFormat="1" ht="15" customHeight="1" x14ac:dyDescent="0.25">
      <c r="A100" s="386" t="s">
        <v>327</v>
      </c>
      <c r="B100" s="685">
        <f>[4]Database!$R$210</f>
        <v>5.3892726800000021</v>
      </c>
      <c r="C100" s="685">
        <f>[4]Database!$S$210</f>
        <v>22.327115870000014</v>
      </c>
      <c r="D100" s="685">
        <f>[4]Database!$Q$210</f>
        <v>284.02800220999995</v>
      </c>
      <c r="E100" s="688">
        <f>[4]Database!$P$210</f>
        <v>311.74439075999993</v>
      </c>
      <c r="F100" s="689">
        <f>[3]Data_2003!$EU$20</f>
        <v>5.0796193504403719</v>
      </c>
      <c r="G100" s="384"/>
      <c r="J100" s="223"/>
    </row>
    <row r="101" spans="1:10" s="160" customFormat="1" ht="15" customHeight="1" x14ac:dyDescent="0.25">
      <c r="A101" s="386" t="s">
        <v>328</v>
      </c>
      <c r="B101" s="685">
        <f>[4]Database!$R$213</f>
        <v>5.2423675400000027</v>
      </c>
      <c r="C101" s="685">
        <f>[4]Database!$S$213</f>
        <v>21.719191420000019</v>
      </c>
      <c r="D101" s="685">
        <f>[4]Database!$Q$213</f>
        <v>300.85789503999996</v>
      </c>
      <c r="E101" s="688">
        <f>[4]Database!$P$213</f>
        <v>327.81945399999995</v>
      </c>
      <c r="F101" s="689">
        <f>[3]Data_2003!$EX$20</f>
        <v>5.2138063359760807</v>
      </c>
      <c r="G101" s="384"/>
      <c r="J101" s="223"/>
    </row>
    <row r="102" spans="1:10" s="160" customFormat="1" ht="15" customHeight="1" x14ac:dyDescent="0.25">
      <c r="A102" s="386" t="s">
        <v>329</v>
      </c>
      <c r="B102" s="685">
        <f>[4]Database!$R$216</f>
        <v>10.66283898</v>
      </c>
      <c r="C102" s="685">
        <f>[4]Database!$S$216</f>
        <v>16.650769470000014</v>
      </c>
      <c r="D102" s="685">
        <f>[4]Database!$Q$216</f>
        <v>290.02740548999986</v>
      </c>
      <c r="E102" s="688">
        <f>[4]Database!$P$216</f>
        <v>317.34101393999987</v>
      </c>
      <c r="F102" s="689">
        <f>[3]Data_2003!$FA$20</f>
        <v>5.0049849844813954</v>
      </c>
      <c r="G102" s="384"/>
      <c r="J102" s="223"/>
    </row>
    <row r="103" spans="1:10" s="160" customFormat="1" ht="15" customHeight="1" x14ac:dyDescent="0.25">
      <c r="A103" s="386" t="s">
        <v>330</v>
      </c>
      <c r="B103" s="685">
        <f>[4]Database!$R$219</f>
        <v>10.558012299999998</v>
      </c>
      <c r="C103" s="685">
        <f>[4]Database!$S$219</f>
        <v>16.487059910000013</v>
      </c>
      <c r="D103" s="685">
        <f>[4]Database!$Q$219</f>
        <v>327.81739381</v>
      </c>
      <c r="E103" s="688">
        <f>[4]Database!$P$219</f>
        <v>354.86246602</v>
      </c>
      <c r="F103" s="689">
        <f>[3]Data_2003!$FD$20</f>
        <v>5.3149964474125504</v>
      </c>
      <c r="G103" s="384"/>
      <c r="J103" s="223"/>
    </row>
    <row r="104" spans="1:10" s="160" customFormat="1" ht="15" customHeight="1" x14ac:dyDescent="0.25">
      <c r="A104" s="386" t="s">
        <v>331</v>
      </c>
      <c r="B104" s="685">
        <f>[4]Database!$R$222</f>
        <v>10.448868969999999</v>
      </c>
      <c r="C104" s="685">
        <f>[4]Database!$S$222</f>
        <v>16.317263610000012</v>
      </c>
      <c r="D104" s="685">
        <f>[4]Database!$Q$222</f>
        <v>336.96027900999997</v>
      </c>
      <c r="E104" s="688">
        <f>[4]Database!$P$222</f>
        <v>363.72641158999994</v>
      </c>
      <c r="F104" s="689">
        <f>[3]Data_2003!$FG$20</f>
        <v>5.2061931360019038</v>
      </c>
      <c r="G104" s="384"/>
      <c r="J104" s="223"/>
    </row>
    <row r="105" spans="1:10" s="160" customFormat="1" ht="15" customHeight="1" x14ac:dyDescent="0.25">
      <c r="A105" s="386" t="s">
        <v>332</v>
      </c>
      <c r="B105" s="685">
        <f>[4]Database!$R$225</f>
        <v>10.363790720000004</v>
      </c>
      <c r="C105" s="685">
        <f>[4]Database!$S$225</f>
        <v>16.185367910000011</v>
      </c>
      <c r="D105" s="685">
        <f>[4]Database!$Q$225</f>
        <v>352.23210002000002</v>
      </c>
      <c r="E105" s="688">
        <f>[4]Database!$P$225</f>
        <v>378.78125865000004</v>
      </c>
      <c r="F105" s="689">
        <f>[3]Data_2003!$FJ$20</f>
        <v>5.317652005109025</v>
      </c>
      <c r="G105" s="384"/>
      <c r="J105" s="223"/>
    </row>
    <row r="106" spans="1:10" s="160" customFormat="1" ht="15" customHeight="1" x14ac:dyDescent="0.25">
      <c r="A106" s="386" t="s">
        <v>333</v>
      </c>
      <c r="B106" s="685">
        <f>[4]Database!$R$228</f>
        <v>10.414039400000002</v>
      </c>
      <c r="C106" s="685">
        <f>[4]Database!$S$228</f>
        <v>16.267430300000012</v>
      </c>
      <c r="D106" s="685">
        <f>[4]Database!$Q$228</f>
        <v>339.35837491999996</v>
      </c>
      <c r="E106" s="688">
        <f>[4]Database!$P$228</f>
        <v>366.03984461999994</v>
      </c>
      <c r="F106" s="691">
        <f>[3]Data_2003!$FM$20</f>
        <v>5.2756080687866396</v>
      </c>
      <c r="G106" s="384"/>
      <c r="J106" s="223"/>
    </row>
    <row r="107" spans="1:10" s="160" customFormat="1" ht="15" customHeight="1" x14ac:dyDescent="0.25">
      <c r="A107" s="386" t="s">
        <v>334</v>
      </c>
      <c r="B107" s="685">
        <f>[4]Database!$R$231</f>
        <v>10.46477772000001</v>
      </c>
      <c r="C107" s="685">
        <f>[4]Database!$S$231</f>
        <v>16.351485990000011</v>
      </c>
      <c r="D107" s="685">
        <f>[4]Database!$Q$231</f>
        <v>381.04325745000011</v>
      </c>
      <c r="E107" s="688">
        <f>[4]Database!$P$231</f>
        <v>407.85952116000016</v>
      </c>
      <c r="F107" s="691">
        <f>[3]Data_2003!$FP$20</f>
        <v>6.3216678803189135</v>
      </c>
      <c r="G107" s="384"/>
      <c r="J107" s="223"/>
    </row>
    <row r="108" spans="1:10" s="160" customFormat="1" ht="15" customHeight="1" x14ac:dyDescent="0.25">
      <c r="A108" s="386" t="s">
        <v>335</v>
      </c>
      <c r="B108" s="685">
        <f>[4]Database!$R$234</f>
        <v>10.519231720000008</v>
      </c>
      <c r="C108" s="685">
        <f>[4]Database!$S$234</f>
        <v>16.445111720000011</v>
      </c>
      <c r="D108" s="685">
        <f>[4]Database!$Q$234</f>
        <v>376.06042023000015</v>
      </c>
      <c r="E108" s="688">
        <f>[4]Database!$P$234</f>
        <v>403.02476367000014</v>
      </c>
      <c r="F108" s="691">
        <f>[3]Data_2003!$FS$20</f>
        <v>6.5880369996051309</v>
      </c>
      <c r="G108" s="384"/>
      <c r="J108" s="223"/>
    </row>
    <row r="109" spans="1:10" s="160" customFormat="1" ht="15" customHeight="1" x14ac:dyDescent="0.25">
      <c r="A109" s="386" t="s">
        <v>336</v>
      </c>
      <c r="B109" s="685">
        <f>[4]Database!$R$237</f>
        <v>10.763022250000006</v>
      </c>
      <c r="C109" s="685">
        <f>[4]Database!$S$237</f>
        <v>16.834898210000013</v>
      </c>
      <c r="D109" s="685">
        <f>[4]Database!$Q$237</f>
        <v>394.86115414000022</v>
      </c>
      <c r="E109" s="688">
        <f>[4]Database!$P$237</f>
        <v>422.45907460000024</v>
      </c>
      <c r="F109" s="691">
        <f>[3]Data_2003!$FV$20</f>
        <v>7.3420299458545832</v>
      </c>
      <c r="G109" s="384"/>
      <c r="J109" s="223"/>
    </row>
    <row r="110" spans="1:10" s="160" customFormat="1" ht="15" customHeight="1" x14ac:dyDescent="0.25">
      <c r="A110" s="386" t="s">
        <v>337</v>
      </c>
      <c r="B110" s="685">
        <f>[4]Database!$R$240</f>
        <v>11.011320100000001</v>
      </c>
      <c r="C110" s="685">
        <f>[4]Database!$S$240</f>
        <v>17.234860620000017</v>
      </c>
      <c r="D110" s="685">
        <f>[4]Database!$Q$240</f>
        <v>419.40999554000035</v>
      </c>
      <c r="E110" s="688">
        <f>[4]Database!$P$240</f>
        <v>447.65617626000034</v>
      </c>
      <c r="F110" s="691">
        <f>[3]Data_2003!$FY$20</f>
        <v>7.7973933150450803</v>
      </c>
      <c r="G110" s="384"/>
      <c r="J110" s="223"/>
    </row>
    <row r="111" spans="1:10" s="160" customFormat="1" ht="15" customHeight="1" x14ac:dyDescent="0.25">
      <c r="A111" s="386" t="s">
        <v>338</v>
      </c>
      <c r="B111" s="685">
        <f>[4]Database!$R$243</f>
        <v>10.972646880000001</v>
      </c>
      <c r="C111" s="685">
        <f>[4]Database!$S$243</f>
        <v>17.186574070000017</v>
      </c>
      <c r="D111" s="685">
        <f>[4]Database!$Q$243</f>
        <v>440.57167036000033</v>
      </c>
      <c r="E111" s="688">
        <f>[4]Database!$P$243</f>
        <v>468.73089131000035</v>
      </c>
      <c r="F111" s="691">
        <f>[3]Data_2003!$GB$20</f>
        <v>8.0157082789937473</v>
      </c>
      <c r="G111" s="384"/>
      <c r="J111" s="223"/>
    </row>
    <row r="112" spans="1:10" s="160" customFormat="1" ht="15" customHeight="1" x14ac:dyDescent="0.25">
      <c r="A112" s="386" t="s">
        <v>339</v>
      </c>
      <c r="B112" s="685">
        <f>[4]Database!$R$246</f>
        <v>10.972646880000001</v>
      </c>
      <c r="C112" s="685">
        <f>[4]Database!$S$246</f>
        <v>17.201376120000017</v>
      </c>
      <c r="D112" s="685">
        <f>[4]Database!$Q$246</f>
        <v>423.99362826000026</v>
      </c>
      <c r="E112" s="688">
        <f>[4]Database!$P$246</f>
        <v>452.1676512600003</v>
      </c>
      <c r="F112" s="691">
        <f>[3]Data_2003!$GE$20</f>
        <v>7.8907234955571859</v>
      </c>
      <c r="G112" s="384"/>
      <c r="J112" s="223"/>
    </row>
    <row r="113" spans="1:10" s="160" customFormat="1" ht="15" customHeight="1" x14ac:dyDescent="0.25">
      <c r="A113" s="386" t="s">
        <v>340</v>
      </c>
      <c r="B113" s="685">
        <f>[4]Database!$R$249</f>
        <v>10.841113570000001</v>
      </c>
      <c r="C113" s="685">
        <f>[4]Database!$S$249</f>
        <v>17.010378550000016</v>
      </c>
      <c r="D113" s="685">
        <f>[4]Database!$Q$249</f>
        <v>450.63897621000029</v>
      </c>
      <c r="E113" s="688">
        <f>[4]Database!$P$249</f>
        <v>478.49046833000034</v>
      </c>
      <c r="F113" s="691">
        <f>[3]Data_2003!$GH$20</f>
        <v>8.3390535957809853</v>
      </c>
      <c r="G113" s="384"/>
      <c r="J113" s="223"/>
    </row>
    <row r="114" spans="1:10" s="160" customFormat="1" ht="15" customHeight="1" x14ac:dyDescent="0.25">
      <c r="A114" s="386" t="s">
        <v>341</v>
      </c>
      <c r="B114" s="685">
        <f>[4]Database!$R$252</f>
        <v>10.817226950000004</v>
      </c>
      <c r="C114" s="685">
        <f>[4]Database!$S$252</f>
        <v>16.989927600000016</v>
      </c>
      <c r="D114" s="685">
        <f>[4]Database!$Q$252</f>
        <v>437.16529278999997</v>
      </c>
      <c r="E114" s="688">
        <f>[4]Database!$P$252</f>
        <v>464.97244734000003</v>
      </c>
      <c r="F114" s="691">
        <f>[3]Data_2003!$GK$20</f>
        <v>7.8300607770351078</v>
      </c>
      <c r="G114" s="384"/>
      <c r="J114" s="223"/>
    </row>
    <row r="115" spans="1:10" s="160" customFormat="1" ht="15" customHeight="1" x14ac:dyDescent="0.25">
      <c r="A115" s="386" t="s">
        <v>342</v>
      </c>
      <c r="B115" s="685">
        <f>[4]Database!$R$255</f>
        <v>10.868542070000004</v>
      </c>
      <c r="C115" s="685">
        <f>[4]Database!$S$255</f>
        <v>17.087463630000013</v>
      </c>
      <c r="D115" s="685">
        <f>[4]Database!$Q$255</f>
        <v>456.35353741000023</v>
      </c>
      <c r="E115" s="688">
        <f>[4]Database!$P$255</f>
        <v>484.30954311000022</v>
      </c>
      <c r="F115" s="691">
        <f>[3]Data_2003!$GN$20</f>
        <v>7.8901823875554742</v>
      </c>
      <c r="G115" s="384"/>
      <c r="J115" s="223"/>
    </row>
    <row r="116" spans="1:10" s="160" customFormat="1" ht="15" customHeight="1" x14ac:dyDescent="0.25">
      <c r="A116" s="386" t="s">
        <v>343</v>
      </c>
      <c r="B116" s="685">
        <f>[4]Database!$R$258</f>
        <v>10.903023489999999</v>
      </c>
      <c r="C116" s="685">
        <f>[4]Database!$S$258</f>
        <v>17.158562820000014</v>
      </c>
      <c r="D116" s="685">
        <f>[4]Database!$Q$258</f>
        <v>462.78776683000041</v>
      </c>
      <c r="E116" s="688">
        <f>[4]Database!$P$258</f>
        <v>490.8493531400004</v>
      </c>
      <c r="F116" s="691">
        <f>[3]Data_2003!$GQ$20</f>
        <v>7.9381656362430792</v>
      </c>
      <c r="G116" s="384"/>
      <c r="J116" s="223"/>
    </row>
    <row r="117" spans="1:10" s="160" customFormat="1" ht="15" customHeight="1" x14ac:dyDescent="0.25">
      <c r="A117" s="386" t="s">
        <v>344</v>
      </c>
      <c r="B117" s="685">
        <f>[4]Database!$R$261</f>
        <v>10.830863550000002</v>
      </c>
      <c r="C117" s="685">
        <f>[4]Database!$S$261</f>
        <v>17.059013550000014</v>
      </c>
      <c r="D117" s="685">
        <f>[4]Database!$Q$261</f>
        <v>459.53965096000036</v>
      </c>
      <c r="E117" s="688">
        <f>[4]Database!$P$261</f>
        <v>487.42952806000039</v>
      </c>
      <c r="F117" s="691">
        <f>[3]Data_2003!$GT$20</f>
        <v>7.3906143250608789</v>
      </c>
      <c r="G117" s="384"/>
      <c r="J117" s="223"/>
    </row>
    <row r="118" spans="1:10" s="160" customFormat="1" ht="15" customHeight="1" x14ac:dyDescent="0.25">
      <c r="A118" s="386" t="s">
        <v>345</v>
      </c>
      <c r="B118" s="685">
        <f>[4]Database!$R$264</f>
        <v>11.032529710000002</v>
      </c>
      <c r="C118" s="685">
        <f>[4]Database!$S$264</f>
        <v>17.404314610000014</v>
      </c>
      <c r="D118" s="685">
        <f>[4]Database!$Q$264</f>
        <v>429.01496167000028</v>
      </c>
      <c r="E118" s="688">
        <f>[4]Database!$P$264</f>
        <v>457.45180599000031</v>
      </c>
      <c r="F118" s="691">
        <f>[3]Data_2003!$GW$20</f>
        <v>7.1270816990514021</v>
      </c>
      <c r="G118" s="384"/>
      <c r="J118" s="223"/>
    </row>
    <row r="119" spans="1:10" s="160" customFormat="1" ht="15" customHeight="1" x14ac:dyDescent="0.25">
      <c r="A119" s="386" t="s">
        <v>346</v>
      </c>
      <c r="B119" s="685">
        <f>[4]Database!$R$267</f>
        <v>10.868542070000004</v>
      </c>
      <c r="C119" s="685">
        <f>[4]Database!$S$267</f>
        <v>17.150506010000019</v>
      </c>
      <c r="D119" s="685">
        <f>[4]Database!$Q$267</f>
        <v>515.79778617000045</v>
      </c>
      <c r="E119" s="688">
        <f>[4]Database!$P$267</f>
        <v>543.81683425000051</v>
      </c>
      <c r="F119" s="691">
        <f>[3]Data_2003!$GZ$20</f>
        <v>8.7144935674157118</v>
      </c>
      <c r="G119" s="384"/>
      <c r="J119" s="223"/>
    </row>
    <row r="120" spans="1:10" s="160" customFormat="1" ht="15" customHeight="1" x14ac:dyDescent="0.25">
      <c r="A120" s="387" t="s">
        <v>347</v>
      </c>
      <c r="B120" s="685">
        <f>[4]Database!$R$270</f>
        <v>11.16514946</v>
      </c>
      <c r="C120" s="685">
        <f>[4]Database!$S$270</f>
        <v>17.619714100000024</v>
      </c>
      <c r="D120" s="685">
        <f>[4]Database!$Q$270</f>
        <v>547.73057789000052</v>
      </c>
      <c r="E120" s="688">
        <f>[4]Database!$P$270</f>
        <v>576.51544145000048</v>
      </c>
      <c r="F120" s="691">
        <f>[3]Data_2003!$HC$20</f>
        <v>10.136019670578298</v>
      </c>
      <c r="G120" s="384"/>
      <c r="J120" s="223"/>
    </row>
    <row r="121" spans="1:10" s="160" customFormat="1" ht="15" customHeight="1" x14ac:dyDescent="0.25">
      <c r="A121" s="387" t="s">
        <v>348</v>
      </c>
      <c r="B121" s="685">
        <f>[4]Database!$R$273</f>
        <v>11.286151080000003</v>
      </c>
      <c r="C121" s="685">
        <f>[4]Database!$S$273</f>
        <v>17.812082100000026</v>
      </c>
      <c r="D121" s="685">
        <f>[4]Database!$Q$273</f>
        <v>646.4766693200005</v>
      </c>
      <c r="E121" s="688">
        <f>[4]Database!$P$273</f>
        <v>675.57490250000046</v>
      </c>
      <c r="F121" s="691">
        <f>[3]Data_2003!$HF$20</f>
        <v>12.5</v>
      </c>
      <c r="G121" s="384"/>
      <c r="J121" s="223"/>
    </row>
    <row r="122" spans="1:10" s="160" customFormat="1" ht="15" customHeight="1" x14ac:dyDescent="0.25">
      <c r="A122" s="387" t="s">
        <v>349</v>
      </c>
      <c r="B122" s="685">
        <f>[4]Database!$R$276</f>
        <v>11.161523229999998</v>
      </c>
      <c r="C122" s="690">
        <f>[4]Database!$S$276</f>
        <v>17.616895100000026</v>
      </c>
      <c r="D122" s="690">
        <f>[4]Database!$Q$276</f>
        <v>656.87485756000035</v>
      </c>
      <c r="E122" s="692">
        <f>[4]Database!$P$276</f>
        <v>685.65327589000037</v>
      </c>
      <c r="F122" s="691">
        <f>[3]Data_2003!$HI$20</f>
        <v>12.5</v>
      </c>
      <c r="G122" s="384"/>
      <c r="J122" s="223"/>
    </row>
    <row r="123" spans="1:10" s="160" customFormat="1" ht="15" customHeight="1" x14ac:dyDescent="0.25">
      <c r="A123" s="387" t="s">
        <v>350</v>
      </c>
      <c r="B123" s="685">
        <f>[4]Database!$R$279</f>
        <v>11.036072590000003</v>
      </c>
      <c r="C123" s="690">
        <f>[4]Database!$S$279</f>
        <v>17.512174050000027</v>
      </c>
      <c r="D123" s="690">
        <f>[4]Database!$Q$279</f>
        <v>686.69707074000007</v>
      </c>
      <c r="E123" s="692">
        <f>[4]Database!$P$279</f>
        <v>715.24531738000007</v>
      </c>
      <c r="F123" s="691">
        <f>[3]Data_2003!$HL$20</f>
        <v>11.849079374561994</v>
      </c>
      <c r="G123" s="384"/>
      <c r="J123" s="223"/>
    </row>
    <row r="124" spans="1:10" s="160" customFormat="1" ht="14.4" customHeight="1" x14ac:dyDescent="0.25">
      <c r="A124" s="387" t="s">
        <v>351</v>
      </c>
      <c r="B124" s="685">
        <f>[4]Database!$R$282</f>
        <v>11.057377740000003</v>
      </c>
      <c r="C124" s="690">
        <f>[4]Database!$S$282</f>
        <v>60.103671170000034</v>
      </c>
      <c r="D124" s="690">
        <f>[4]Database!$Q$282</f>
        <v>685.86821291000001</v>
      </c>
      <c r="E124" s="692">
        <f>[4]Database!$P$282</f>
        <v>757.02926181999999</v>
      </c>
      <c r="F124" s="691">
        <f>[3]Data_2003!$HO$20</f>
        <v>12.372124063175287</v>
      </c>
      <c r="G124" s="384"/>
      <c r="J124" s="223"/>
    </row>
    <row r="125" spans="1:10" s="160" customFormat="1" ht="16.5" customHeight="1" x14ac:dyDescent="0.25">
      <c r="A125" s="387" t="s">
        <v>352</v>
      </c>
      <c r="B125" s="685">
        <f>[4]Database!$R$285</f>
        <v>10.934244360000005</v>
      </c>
      <c r="C125" s="690">
        <f>[4]Database!$S$285</f>
        <v>59.435157490000037</v>
      </c>
      <c r="D125" s="690">
        <f>[4]Database!$Q$285</f>
        <v>747.12057957999957</v>
      </c>
      <c r="E125" s="692">
        <f>[4]Database!$P$285</f>
        <v>817.4899814299996</v>
      </c>
      <c r="F125" s="691">
        <f>[3]Data_2003!$HR$20</f>
        <v>13.426340077089572</v>
      </c>
      <c r="G125" s="384"/>
      <c r="I125" s="372"/>
      <c r="J125" s="223"/>
    </row>
    <row r="126" spans="1:10" s="160" customFormat="1" ht="16.5" customHeight="1" x14ac:dyDescent="0.25">
      <c r="A126" s="387" t="s">
        <v>353</v>
      </c>
      <c r="B126" s="685">
        <f>[4]Database!$R$288</f>
        <v>10.692697580000008</v>
      </c>
      <c r="C126" s="690">
        <f>[4]Database!$S$288</f>
        <v>58.123232730000026</v>
      </c>
      <c r="D126" s="690">
        <f>[4]Database!$Q$288</f>
        <v>792.61638391999998</v>
      </c>
      <c r="E126" s="692">
        <f>[4]Database!$P$288</f>
        <v>861.43231422999997</v>
      </c>
      <c r="F126" s="691">
        <f>[3]Data_2003!$HU$20</f>
        <v>14.499136062739943</v>
      </c>
      <c r="I126" s="379"/>
      <c r="J126" s="223"/>
    </row>
    <row r="127" spans="1:10" s="160" customFormat="1" ht="16.5" customHeight="1" x14ac:dyDescent="0.25">
      <c r="A127" s="387" t="s">
        <v>354</v>
      </c>
      <c r="B127" s="685">
        <f>[4]Database!$R$291</f>
        <v>10.749555840000012</v>
      </c>
      <c r="C127" s="690">
        <f>[4]Database!$S$291</f>
        <v>58.435683450000035</v>
      </c>
      <c r="D127" s="690">
        <f>[4]Database!$Q$291</f>
        <v>801.99510528000008</v>
      </c>
      <c r="E127" s="692">
        <f>[4]Database!$P$291</f>
        <v>871.1803445700001</v>
      </c>
      <c r="F127" s="691">
        <f>[3]Data_2003!$HX$20</f>
        <v>14.390556827387917</v>
      </c>
      <c r="G127" s="372"/>
      <c r="I127" s="379"/>
      <c r="J127" s="223"/>
    </row>
    <row r="128" spans="1:10" s="160" customFormat="1" ht="16.5" customHeight="1" x14ac:dyDescent="0.25">
      <c r="A128" s="387" t="s">
        <v>355</v>
      </c>
      <c r="B128" s="685">
        <f>[4]Database!$R$294</f>
        <v>10.623285950000009</v>
      </c>
      <c r="C128" s="690">
        <f>[4]Database!$S$294</f>
        <v>57.762559510000038</v>
      </c>
      <c r="D128" s="690">
        <f>[4]Database!$Q$294</f>
        <v>826.88549427000009</v>
      </c>
      <c r="E128" s="692">
        <f>[4]Database!$P$294</f>
        <v>895.27133973000014</v>
      </c>
      <c r="F128" s="691">
        <f>[3]Data_2003!$IA$20</f>
        <v>13.739292302623298</v>
      </c>
      <c r="G128" s="372"/>
      <c r="I128" s="379"/>
      <c r="J128" s="223"/>
    </row>
    <row r="129" spans="1:10" s="160" customFormat="1" ht="16.5" customHeight="1" x14ac:dyDescent="0.25">
      <c r="A129" s="387" t="s">
        <v>356</v>
      </c>
      <c r="B129" s="685">
        <f>[4]Database!$R$297</f>
        <v>10.709358070000006</v>
      </c>
      <c r="C129" s="690">
        <f>[4]Database!$S$297</f>
        <v>58.260233720000038</v>
      </c>
      <c r="D129" s="690">
        <f>[4]Database!$Q$297</f>
        <v>799.92113388000041</v>
      </c>
      <c r="E129" s="692">
        <f>[4]Database!$P$297</f>
        <v>868.89072567000051</v>
      </c>
      <c r="F129" s="691">
        <f>[3]Data_2003!$ID$20</f>
        <v>12.299352715937335</v>
      </c>
      <c r="G129" s="372"/>
      <c r="J129" s="223"/>
    </row>
    <row r="130" spans="1:10" s="160" customFormat="1" ht="16.5" customHeight="1" x14ac:dyDescent="0.25">
      <c r="A130" s="387" t="s">
        <v>427</v>
      </c>
      <c r="B130" s="685">
        <f>[4]Database!$R$300</f>
        <v>10.865105920000005</v>
      </c>
      <c r="C130" s="690">
        <f>[4]Database!$S$300</f>
        <v>59.154577930000031</v>
      </c>
      <c r="D130" s="690">
        <f>[4]Database!$Q$300</f>
        <v>813.72002176000035</v>
      </c>
      <c r="E130" s="692">
        <f>[4]Database!$P$300</f>
        <v>883.73970561000044</v>
      </c>
      <c r="F130" s="691">
        <f>[3]Data_2003!$IG$20</f>
        <v>11.355355283976243</v>
      </c>
      <c r="G130" s="372"/>
      <c r="J130" s="223"/>
    </row>
    <row r="131" spans="1:10" s="160" customFormat="1" ht="16.5" customHeight="1" x14ac:dyDescent="0.25">
      <c r="A131" s="387" t="s">
        <v>428</v>
      </c>
      <c r="B131" s="685">
        <f>[4]Database!$R$303</f>
        <v>10.889204700000009</v>
      </c>
      <c r="C131" s="690">
        <f>[4]Database!$S$303</f>
        <v>59.340538660000036</v>
      </c>
      <c r="D131" s="690">
        <f>[4]Database!$Q$303</f>
        <v>851.21730296000032</v>
      </c>
      <c r="E131" s="692">
        <f>[4]Database!$P$303</f>
        <v>921.44704632000037</v>
      </c>
      <c r="F131" s="691">
        <f>[3]Data_2003!$IJ$20</f>
        <v>11.881861976894184</v>
      </c>
      <c r="G131" s="372"/>
      <c r="J131" s="223"/>
    </row>
    <row r="132" spans="1:10" s="160" customFormat="1" ht="16.5" customHeight="1" x14ac:dyDescent="0.25">
      <c r="A132" s="387" t="s">
        <v>433</v>
      </c>
      <c r="B132" s="685">
        <f>[4]Database!$R$306</f>
        <v>10.776522429999996</v>
      </c>
      <c r="C132" s="690">
        <f>[4]Database!$S$306</f>
        <v>58.790683600000001</v>
      </c>
      <c r="D132" s="690">
        <f>[4]Database!$Q$306</f>
        <v>816.56766352</v>
      </c>
      <c r="E132" s="692">
        <f>[4]Database!$P$306</f>
        <v>886.13486954999996</v>
      </c>
      <c r="F132" s="691">
        <f>[3]Data_2003!$IM$20</f>
        <v>11.314802490654042</v>
      </c>
      <c r="G132" s="372"/>
    </row>
    <row r="133" spans="1:10" s="160" customFormat="1" ht="16.5" customHeight="1" x14ac:dyDescent="0.25">
      <c r="A133" s="387" t="s">
        <v>437</v>
      </c>
      <c r="B133" s="685">
        <f>[4]Database!$R$309</f>
        <v>10.807022019999996</v>
      </c>
      <c r="C133" s="690">
        <f>[4]Database!$S$309</f>
        <v>59.025654090000003</v>
      </c>
      <c r="D133" s="690">
        <f>[4]Database!$Q$309</f>
        <v>831.88935945000014</v>
      </c>
      <c r="E133" s="692">
        <f>[4]Database!$P$309</f>
        <v>901.72203556000011</v>
      </c>
      <c r="F133" s="691">
        <f>[3]Data_2003!$IP$20</f>
        <v>11.669469755386197</v>
      </c>
      <c r="G133" s="372"/>
      <c r="I133" s="372"/>
      <c r="J133" s="223"/>
    </row>
    <row r="134" spans="1:10" s="160" customFormat="1" ht="16.5" customHeight="1" x14ac:dyDescent="0.25">
      <c r="A134" s="387" t="s">
        <v>449</v>
      </c>
      <c r="B134" s="690">
        <f>[4]Database!$R$312</f>
        <v>10.851383020000002</v>
      </c>
      <c r="C134" s="690">
        <f>[4]Database!$S$312</f>
        <v>59.419911590000005</v>
      </c>
      <c r="D134" s="690">
        <f>[4]Database!$Q$312</f>
        <v>798.44429515000002</v>
      </c>
      <c r="E134" s="692">
        <f>[4]Database!$P$312</f>
        <v>868.71558975999994</v>
      </c>
      <c r="F134" s="691">
        <f>[3]Data_2003!$IS$20</f>
        <v>11.374865028471248</v>
      </c>
      <c r="G134" s="372"/>
      <c r="J134" s="223"/>
    </row>
    <row r="135" spans="1:10" s="160" customFormat="1" ht="16.5" customHeight="1" x14ac:dyDescent="0.25">
      <c r="A135" s="387" t="s">
        <v>450</v>
      </c>
      <c r="B135" s="690">
        <f>[4]Database!$R$315</f>
        <v>10.706021820000002</v>
      </c>
      <c r="C135" s="690">
        <f>[4]Database!$S$315</f>
        <v>58.691962619999998</v>
      </c>
      <c r="D135" s="690">
        <f>[4]Database!$Q$315</f>
        <v>854.93651591000014</v>
      </c>
      <c r="E135" s="692">
        <f>[4]Database!$P$315</f>
        <v>924.33450035000021</v>
      </c>
      <c r="F135" s="691">
        <f>[3]Data_2003!$IV$20</f>
        <v>11.859263738283763</v>
      </c>
      <c r="G135" s="372"/>
      <c r="J135" s="223"/>
    </row>
    <row r="136" spans="1:10" s="160" customFormat="1" ht="16.5" customHeight="1" x14ac:dyDescent="0.25">
      <c r="A136" s="387" t="s">
        <v>451</v>
      </c>
      <c r="B136" s="690">
        <f>[4]Database!$R$318</f>
        <v>10.83769474</v>
      </c>
      <c r="C136" s="690">
        <f>[4]Database!$S$318</f>
        <v>59.484427630000006</v>
      </c>
      <c r="D136" s="690">
        <f>[4]Database!$Q$318</f>
        <v>817.08791743000006</v>
      </c>
      <c r="E136" s="692">
        <f>[4]Database!$P$318</f>
        <v>887.41003980000005</v>
      </c>
      <c r="F136" s="691">
        <f>[3]Data_2003!$IY$20</f>
        <v>10.199490055545333</v>
      </c>
      <c r="G136" s="372"/>
      <c r="J136" s="223"/>
    </row>
    <row r="137" spans="1:10" s="160" customFormat="1" ht="16.5" customHeight="1" x14ac:dyDescent="0.25">
      <c r="A137" s="387" t="s">
        <v>465</v>
      </c>
      <c r="B137" s="690">
        <f>[4]Database!$R$321</f>
        <v>10.934244359999997</v>
      </c>
      <c r="C137" s="690">
        <f>[4]Database!$S$321</f>
        <v>60.079885460000007</v>
      </c>
      <c r="D137" s="690">
        <f>[4]Database!$Q$321</f>
        <v>818.03827261000004</v>
      </c>
      <c r="E137" s="692">
        <f>[4]Database!$P$321</f>
        <v>889.05240243000003</v>
      </c>
      <c r="F137" s="691">
        <f>[3]Data_2003!$JB$20</f>
        <v>10.218366779943059</v>
      </c>
      <c r="G137" s="372"/>
      <c r="J137" s="223"/>
    </row>
    <row r="138" spans="1:10" s="160" customFormat="1" ht="15" customHeight="1" x14ac:dyDescent="0.25">
      <c r="A138" s="388" t="s">
        <v>470</v>
      </c>
      <c r="B138" s="693">
        <f>[4]Database!$R$324</f>
        <v>11.050266880000002</v>
      </c>
      <c r="C138" s="693">
        <f>[4]Database!$S$324</f>
        <v>60.777176850000004</v>
      </c>
      <c r="D138" s="693">
        <f>[4]Database!$Q$324</f>
        <v>770.75949437999998</v>
      </c>
      <c r="E138" s="694">
        <f>[4]Database!$P$324</f>
        <v>842.58693811000001</v>
      </c>
      <c r="F138" s="695">
        <f>[3]Data_2003!$JE$20</f>
        <v>9.6843144452835119</v>
      </c>
      <c r="G138" s="372"/>
      <c r="J138" s="223"/>
    </row>
    <row r="139" spans="1:10" ht="13.5" customHeight="1" x14ac:dyDescent="0.25">
      <c r="A139" s="172" t="s">
        <v>223</v>
      </c>
      <c r="B139" s="154"/>
      <c r="C139" s="154"/>
      <c r="D139" s="154"/>
      <c r="E139" s="692"/>
      <c r="F139" s="154"/>
      <c r="G139" s="389"/>
      <c r="J139" s="9"/>
    </row>
    <row r="140" spans="1:10" x14ac:dyDescent="0.25">
      <c r="A140" s="187" t="s">
        <v>432</v>
      </c>
      <c r="B140" s="154"/>
      <c r="C140" s="154"/>
      <c r="D140" s="154"/>
      <c r="E140" s="158"/>
      <c r="F140" s="154"/>
      <c r="J140" s="9"/>
    </row>
    <row r="141" spans="1:10" ht="12" customHeight="1" x14ac:dyDescent="0.25">
      <c r="A141" s="390"/>
      <c r="B141" s="154"/>
      <c r="C141" s="154"/>
      <c r="D141" s="154"/>
      <c r="E141" s="158"/>
      <c r="F141" s="154"/>
      <c r="J141" s="9"/>
    </row>
    <row r="142" spans="1:10" ht="12" customHeight="1" x14ac:dyDescent="0.25">
      <c r="A142" s="390"/>
      <c r="B142" s="154"/>
      <c r="C142" s="154"/>
      <c r="D142" s="154"/>
      <c r="E142" s="158"/>
      <c r="F142" s="154"/>
      <c r="J142" s="9"/>
    </row>
    <row r="143" spans="1:10" x14ac:dyDescent="0.25">
      <c r="A143" s="211"/>
      <c r="B143" s="154"/>
      <c r="C143" s="154"/>
      <c r="D143" s="154"/>
      <c r="E143" s="158"/>
      <c r="F143" s="154"/>
      <c r="J143" s="9"/>
    </row>
    <row r="144" spans="1:10" x14ac:dyDescent="0.25">
      <c r="A144" s="211"/>
      <c r="B144" s="154"/>
      <c r="C144" s="154"/>
      <c r="D144" s="154"/>
      <c r="E144" s="158"/>
      <c r="F144" s="154"/>
      <c r="J144" s="9"/>
    </row>
    <row r="145" spans="1:10" x14ac:dyDescent="0.25">
      <c r="A145" s="211"/>
      <c r="B145" s="154"/>
      <c r="C145" s="154"/>
      <c r="D145" s="154"/>
      <c r="E145" s="158"/>
      <c r="F145" s="154"/>
      <c r="J145" s="9"/>
    </row>
    <row r="146" spans="1:10" x14ac:dyDescent="0.25">
      <c r="A146" s="211"/>
      <c r="B146" s="154"/>
      <c r="C146" s="154"/>
      <c r="D146" s="154"/>
      <c r="E146" s="158"/>
      <c r="F146" s="154"/>
      <c r="J146" s="9"/>
    </row>
    <row r="147" spans="1:10" x14ac:dyDescent="0.25">
      <c r="A147" s="211"/>
      <c r="B147" s="154"/>
      <c r="C147" s="154"/>
      <c r="D147" s="154"/>
      <c r="E147" s="158"/>
      <c r="F147" s="154"/>
      <c r="J147" s="9"/>
    </row>
    <row r="148" spans="1:10" x14ac:dyDescent="0.25">
      <c r="A148" s="211"/>
      <c r="B148" s="154"/>
      <c r="C148" s="154"/>
      <c r="D148" s="154"/>
      <c r="E148" s="158"/>
      <c r="F148" s="154"/>
      <c r="J148" s="9"/>
    </row>
    <row r="149" spans="1:10" x14ac:dyDescent="0.25">
      <c r="A149" s="211"/>
      <c r="B149" s="154"/>
      <c r="C149" s="154"/>
      <c r="D149" s="154"/>
      <c r="E149" s="158"/>
      <c r="F149" s="154"/>
      <c r="J149" s="9"/>
    </row>
    <row r="150" spans="1:10" x14ac:dyDescent="0.25">
      <c r="A150" s="211"/>
      <c r="B150" s="154"/>
      <c r="C150" s="154"/>
      <c r="D150" s="154"/>
      <c r="E150" s="158"/>
      <c r="F150" s="154"/>
      <c r="J150" s="9"/>
    </row>
    <row r="151" spans="1:10" x14ac:dyDescent="0.25">
      <c r="A151" s="211"/>
      <c r="B151" s="154"/>
      <c r="C151" s="154"/>
      <c r="D151" s="154"/>
      <c r="E151" s="158"/>
      <c r="F151" s="154"/>
      <c r="J151" s="9"/>
    </row>
    <row r="152" spans="1:10" x14ac:dyDescent="0.25">
      <c r="A152" s="211"/>
      <c r="B152" s="154"/>
      <c r="C152" s="154"/>
      <c r="D152" s="154"/>
      <c r="E152" s="158"/>
      <c r="F152" s="154"/>
      <c r="J152" s="9"/>
    </row>
    <row r="153" spans="1:10" x14ac:dyDescent="0.25">
      <c r="A153" s="211"/>
      <c r="B153" s="154"/>
      <c r="C153" s="154"/>
      <c r="D153" s="154"/>
      <c r="E153" s="158"/>
      <c r="F153" s="154"/>
      <c r="J153" s="9"/>
    </row>
    <row r="154" spans="1:10" x14ac:dyDescent="0.25">
      <c r="A154" s="211"/>
      <c r="B154" s="154"/>
      <c r="C154" s="154"/>
      <c r="D154" s="154"/>
      <c r="E154" s="158"/>
      <c r="F154" s="154"/>
      <c r="J154" s="9"/>
    </row>
    <row r="155" spans="1:10" x14ac:dyDescent="0.25">
      <c r="A155" s="211"/>
      <c r="B155" s="154"/>
      <c r="C155" s="154"/>
      <c r="D155" s="154"/>
      <c r="E155" s="158"/>
      <c r="F155" s="154"/>
      <c r="J155" s="9"/>
    </row>
    <row r="156" spans="1:10" x14ac:dyDescent="0.25">
      <c r="A156" s="211"/>
      <c r="B156" s="154"/>
      <c r="C156" s="154"/>
      <c r="D156" s="154"/>
      <c r="E156" s="158"/>
      <c r="F156" s="154"/>
      <c r="J156" s="9"/>
    </row>
    <row r="157" spans="1:10" ht="14" x14ac:dyDescent="0.3">
      <c r="A157" s="264"/>
      <c r="B157" s="265"/>
      <c r="C157" s="264"/>
      <c r="D157" s="264"/>
    </row>
    <row r="158" spans="1:10" ht="12.75" customHeight="1" x14ac:dyDescent="0.3">
      <c r="A158" s="264"/>
      <c r="B158" s="265"/>
      <c r="C158" s="264"/>
      <c r="D158" s="264"/>
    </row>
    <row r="159" spans="1:10" ht="12.75" customHeight="1" x14ac:dyDescent="0.25">
      <c r="A159" s="11"/>
    </row>
    <row r="160" spans="1:10" ht="12.75" customHeight="1" x14ac:dyDescent="0.25">
      <c r="A160" s="11"/>
    </row>
    <row r="162" spans="1:2" x14ac:dyDescent="0.25">
      <c r="A162" s="3"/>
      <c r="B162" s="12"/>
    </row>
  </sheetData>
  <mergeCells count="3">
    <mergeCell ref="A2:F2"/>
    <mergeCell ref="A3:F3"/>
    <mergeCell ref="B4:D4"/>
  </mergeCells>
  <printOptions gridLinesSet="0"/>
  <pageMargins left="0.59055118110236204" right="1.63" top="0.59050000000000002" bottom="1.7" header="0.5" footer="0.5"/>
  <pageSetup paperSize="9" scale="61" fitToWidth="0"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DC3" transitionEvaluation="1">
    <tabColor rgb="FFFF0000"/>
    <pageSetUpPr fitToPage="1"/>
  </sheetPr>
  <dimension ref="A1:DU38"/>
  <sheetViews>
    <sheetView showGridLines="0" showOutlineSymbols="0" zoomScaleNormal="100" zoomScaleSheetLayoutView="110" workbookViewId="0">
      <pane xSplit="1" ySplit="2" topLeftCell="DC3" activePane="bottomRight" state="frozen"/>
      <selection activeCell="C8" sqref="C8"/>
      <selection pane="topRight" activeCell="C8" sqref="C8"/>
      <selection pane="bottomLeft" activeCell="C8" sqref="C8"/>
      <selection pane="bottomRight" activeCell="DQ13" sqref="DQ13"/>
    </sheetView>
  </sheetViews>
  <sheetFormatPr defaultColWidth="9" defaultRowHeight="10.5" x14ac:dyDescent="0.25"/>
  <cols>
    <col min="1" max="1" width="30.85546875" style="72" customWidth="1"/>
    <col min="2" max="3" width="11.85546875" style="72" customWidth="1"/>
    <col min="4" max="4" width="9.85546875" style="221" customWidth="1"/>
    <col min="5" max="6" width="10.140625" style="221" customWidth="1"/>
    <col min="7" max="7" width="10.85546875" style="221" customWidth="1"/>
    <col min="8" max="8" width="11.85546875" style="221" customWidth="1"/>
    <col min="9" max="10" width="11.140625" style="221" customWidth="1"/>
    <col min="11" max="13" width="11.85546875" style="221" customWidth="1"/>
    <col min="14" max="14" width="11.140625" style="221" customWidth="1"/>
    <col min="15" max="15" width="8.7109375" style="74" bestFit="1" customWidth="1"/>
    <col min="16" max="16" width="9.85546875" style="240" customWidth="1"/>
    <col min="17" max="17" width="10.140625" style="240" bestFit="1" customWidth="1"/>
    <col min="18" max="18" width="10.140625" style="240" customWidth="1"/>
    <col min="19" max="19" width="10.85546875" style="252" customWidth="1"/>
    <col min="20" max="20" width="10.140625" style="252" customWidth="1"/>
    <col min="21" max="21" width="9.140625" style="252" customWidth="1"/>
    <col min="22" max="22" width="10" style="252" customWidth="1"/>
    <col min="23" max="23" width="10.28515625" style="74" customWidth="1"/>
    <col min="24" max="25" width="10.85546875" style="74" customWidth="1"/>
    <col min="26" max="29" width="9" style="74" customWidth="1"/>
    <col min="30" max="30" width="9.85546875" style="74" customWidth="1"/>
    <col min="31" max="34" width="9" style="74" customWidth="1"/>
    <col min="35" max="35" width="9.140625" style="74" customWidth="1"/>
    <col min="36" max="36" width="8.140625" style="74" customWidth="1"/>
    <col min="37" max="37" width="9.140625" style="74" customWidth="1"/>
    <col min="38" max="38" width="8.85546875" style="74" customWidth="1"/>
    <col min="39" max="39" width="9.140625" style="72" customWidth="1"/>
    <col min="40" max="40" width="10" style="72" customWidth="1"/>
    <col min="41" max="41" width="9" style="72" customWidth="1"/>
    <col min="42" max="42" width="8.85546875" style="72" customWidth="1"/>
    <col min="43" max="43" width="9.85546875" style="72" customWidth="1"/>
    <col min="44" max="44" width="10.140625" style="72" customWidth="1"/>
    <col min="45" max="45" width="8.140625" style="72" customWidth="1"/>
    <col min="46" max="46" width="9" style="72" customWidth="1"/>
    <col min="47" max="47" width="9.140625" style="72" customWidth="1"/>
    <col min="48" max="48" width="10" style="72" customWidth="1"/>
    <col min="49" max="49" width="9.85546875" style="72" customWidth="1"/>
    <col min="50" max="50" width="8.140625" style="72" customWidth="1"/>
    <col min="51" max="51" width="11.140625" style="72" customWidth="1"/>
    <col min="52" max="52" width="10" style="72" customWidth="1"/>
    <col min="53" max="54" width="9.85546875" style="72" customWidth="1"/>
    <col min="55" max="55" width="11.140625" style="72" customWidth="1"/>
    <col min="56" max="56" width="10.140625" style="72" customWidth="1"/>
    <col min="57" max="57" width="10.85546875" style="72" customWidth="1"/>
    <col min="58" max="61" width="9.85546875" style="72" customWidth="1"/>
    <col min="62" max="62" width="10" style="72" customWidth="1"/>
    <col min="63" max="68" width="9.85546875" style="72" customWidth="1"/>
    <col min="69" max="69" width="8.140625" style="72" customWidth="1"/>
    <col min="70" max="73" width="10.140625" style="72" customWidth="1"/>
    <col min="74" max="74" width="8" style="72" customWidth="1"/>
    <col min="75" max="119" width="9" style="72"/>
    <col min="120" max="120" width="9.42578125" style="72" customWidth="1"/>
    <col min="121" max="16384" width="9" style="72"/>
  </cols>
  <sheetData>
    <row r="1" spans="1:125" ht="16.5" customHeight="1" x14ac:dyDescent="0.25">
      <c r="A1" s="855" t="s">
        <v>228</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855"/>
      <c r="AQ1" s="855"/>
      <c r="AR1" s="855"/>
      <c r="AS1" s="855"/>
      <c r="AT1" s="855"/>
      <c r="AU1" s="855"/>
      <c r="AV1" s="855"/>
      <c r="AW1" s="855"/>
      <c r="AX1" s="855"/>
      <c r="AY1" s="855"/>
      <c r="AZ1" s="855"/>
      <c r="BA1" s="855"/>
      <c r="BB1" s="855"/>
      <c r="BC1" s="855"/>
      <c r="BD1" s="855"/>
      <c r="BE1" s="855"/>
      <c r="BF1" s="855"/>
      <c r="BG1" s="855"/>
      <c r="BH1" s="855"/>
      <c r="BI1" s="855"/>
      <c r="BJ1" s="855"/>
      <c r="BK1" s="855"/>
      <c r="BL1" s="855"/>
      <c r="BM1" s="855"/>
      <c r="BN1" s="855"/>
      <c r="BO1" s="855"/>
      <c r="BP1" s="855"/>
      <c r="BQ1" s="855"/>
      <c r="BR1" s="855"/>
      <c r="BS1" s="855"/>
      <c r="BT1" s="855"/>
      <c r="BU1" s="855"/>
      <c r="BV1" s="854"/>
      <c r="DQ1" s="854" t="s">
        <v>441</v>
      </c>
    </row>
    <row r="2" spans="1:125" ht="16.5" customHeight="1" x14ac:dyDescent="0.25">
      <c r="A2" s="855"/>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4"/>
      <c r="DQ2" s="854"/>
    </row>
    <row r="3" spans="1:125" s="77" customFormat="1" ht="15" customHeight="1" x14ac:dyDescent="0.25">
      <c r="A3" s="723" t="s">
        <v>26</v>
      </c>
      <c r="B3" s="614" t="s">
        <v>169</v>
      </c>
      <c r="C3" s="614" t="s">
        <v>187</v>
      </c>
      <c r="D3" s="614" t="s">
        <v>189</v>
      </c>
      <c r="E3" s="614" t="s">
        <v>190</v>
      </c>
      <c r="F3" s="614" t="s">
        <v>191</v>
      </c>
      <c r="G3" s="614" t="s">
        <v>192</v>
      </c>
      <c r="H3" s="614" t="s">
        <v>193</v>
      </c>
      <c r="I3" s="614" t="s">
        <v>194</v>
      </c>
      <c r="J3" s="614" t="s">
        <v>197</v>
      </c>
      <c r="K3" s="614" t="s">
        <v>198</v>
      </c>
      <c r="L3" s="614" t="s">
        <v>199</v>
      </c>
      <c r="M3" s="614" t="s">
        <v>205</v>
      </c>
      <c r="N3" s="614" t="s">
        <v>212</v>
      </c>
      <c r="O3" s="614" t="s">
        <v>214</v>
      </c>
      <c r="P3" s="614" t="s">
        <v>215</v>
      </c>
      <c r="Q3" s="614" t="s">
        <v>226</v>
      </c>
      <c r="R3" s="614" t="s">
        <v>234</v>
      </c>
      <c r="S3" s="614" t="s">
        <v>237</v>
      </c>
      <c r="T3" s="614" t="s">
        <v>239</v>
      </c>
      <c r="U3" s="614" t="s">
        <v>241</v>
      </c>
      <c r="V3" s="614" t="s">
        <v>244</v>
      </c>
      <c r="W3" s="614" t="s">
        <v>459</v>
      </c>
      <c r="X3" s="614" t="s">
        <v>482</v>
      </c>
      <c r="Y3" s="614" t="s">
        <v>268</v>
      </c>
      <c r="Z3" s="613" t="s">
        <v>269</v>
      </c>
      <c r="AA3" s="613" t="s">
        <v>270</v>
      </c>
      <c r="AB3" s="613" t="s">
        <v>271</v>
      </c>
      <c r="AC3" s="613" t="s">
        <v>272</v>
      </c>
      <c r="AD3" s="613" t="s">
        <v>273</v>
      </c>
      <c r="AE3" s="613" t="s">
        <v>274</v>
      </c>
      <c r="AF3" s="613" t="s">
        <v>276</v>
      </c>
      <c r="AG3" s="613" t="s">
        <v>277</v>
      </c>
      <c r="AH3" s="613" t="s">
        <v>278</v>
      </c>
      <c r="AI3" s="613" t="s">
        <v>279</v>
      </c>
      <c r="AJ3" s="613" t="s">
        <v>275</v>
      </c>
      <c r="AK3" s="613" t="s">
        <v>280</v>
      </c>
      <c r="AL3" s="613" t="s">
        <v>281</v>
      </c>
      <c r="AM3" s="613" t="s">
        <v>282</v>
      </c>
      <c r="AN3" s="613" t="s">
        <v>283</v>
      </c>
      <c r="AO3" s="613" t="s">
        <v>284</v>
      </c>
      <c r="AP3" s="613" t="s">
        <v>285</v>
      </c>
      <c r="AQ3" s="613" t="s">
        <v>286</v>
      </c>
      <c r="AR3" s="613" t="s">
        <v>287</v>
      </c>
      <c r="AS3" s="613" t="s">
        <v>288</v>
      </c>
      <c r="AT3" s="613" t="s">
        <v>289</v>
      </c>
      <c r="AU3" s="613" t="s">
        <v>290</v>
      </c>
      <c r="AV3" s="613" t="s">
        <v>291</v>
      </c>
      <c r="AW3" s="613" t="s">
        <v>292</v>
      </c>
      <c r="AX3" s="613" t="s">
        <v>293</v>
      </c>
      <c r="AY3" s="613" t="s">
        <v>294</v>
      </c>
      <c r="AZ3" s="613" t="s">
        <v>295</v>
      </c>
      <c r="BA3" s="613" t="s">
        <v>296</v>
      </c>
      <c r="BB3" s="613" t="s">
        <v>297</v>
      </c>
      <c r="BC3" s="613" t="s">
        <v>298</v>
      </c>
      <c r="BD3" s="613" t="s">
        <v>299</v>
      </c>
      <c r="BE3" s="613" t="s">
        <v>300</v>
      </c>
      <c r="BF3" s="613" t="s">
        <v>301</v>
      </c>
      <c r="BG3" s="613" t="s">
        <v>302</v>
      </c>
      <c r="BH3" s="613" t="s">
        <v>303</v>
      </c>
      <c r="BI3" s="613" t="s">
        <v>304</v>
      </c>
      <c r="BJ3" s="613" t="s">
        <v>305</v>
      </c>
      <c r="BK3" s="613" t="s">
        <v>306</v>
      </c>
      <c r="BL3" s="613" t="s">
        <v>307</v>
      </c>
      <c r="BM3" s="614" t="s">
        <v>308</v>
      </c>
      <c r="BN3" s="613" t="s">
        <v>309</v>
      </c>
      <c r="BO3" s="613" t="s">
        <v>310</v>
      </c>
      <c r="BP3" s="613" t="s">
        <v>311</v>
      </c>
      <c r="BQ3" s="613" t="s">
        <v>312</v>
      </c>
      <c r="BR3" s="613" t="s">
        <v>313</v>
      </c>
      <c r="BS3" s="613" t="s">
        <v>314</v>
      </c>
      <c r="BT3" s="613" t="s">
        <v>315</v>
      </c>
      <c r="BU3" s="613" t="s">
        <v>316</v>
      </c>
      <c r="BV3" s="613" t="s">
        <v>317</v>
      </c>
      <c r="BW3" s="613" t="s">
        <v>318</v>
      </c>
      <c r="BX3" s="613" t="s">
        <v>319</v>
      </c>
      <c r="BY3" s="613" t="s">
        <v>320</v>
      </c>
      <c r="BZ3" s="613" t="s">
        <v>321</v>
      </c>
      <c r="CA3" s="613" t="s">
        <v>322</v>
      </c>
      <c r="CB3" s="613" t="s">
        <v>323</v>
      </c>
      <c r="CC3" s="615" t="s">
        <v>324</v>
      </c>
      <c r="CD3" s="615" t="s">
        <v>325</v>
      </c>
      <c r="CE3" s="615" t="s">
        <v>326</v>
      </c>
      <c r="CF3" s="615" t="s">
        <v>327</v>
      </c>
      <c r="CG3" s="615" t="s">
        <v>328</v>
      </c>
      <c r="CH3" s="615" t="s">
        <v>329</v>
      </c>
      <c r="CI3" s="615" t="s">
        <v>330</v>
      </c>
      <c r="CJ3" s="615" t="s">
        <v>331</v>
      </c>
      <c r="CK3" s="615" t="s">
        <v>332</v>
      </c>
      <c r="CL3" s="615" t="s">
        <v>333</v>
      </c>
      <c r="CM3" s="615" t="s">
        <v>334</v>
      </c>
      <c r="CN3" s="615" t="s">
        <v>335</v>
      </c>
      <c r="CO3" s="615" t="s">
        <v>379</v>
      </c>
      <c r="CP3" s="615" t="s">
        <v>337</v>
      </c>
      <c r="CQ3" s="615" t="s">
        <v>338</v>
      </c>
      <c r="CR3" s="615" t="s">
        <v>339</v>
      </c>
      <c r="CS3" s="615" t="s">
        <v>380</v>
      </c>
      <c r="CT3" s="615" t="s">
        <v>341</v>
      </c>
      <c r="CU3" s="615" t="s">
        <v>342</v>
      </c>
      <c r="CV3" s="615" t="s">
        <v>343</v>
      </c>
      <c r="CW3" s="615" t="s">
        <v>344</v>
      </c>
      <c r="CX3" s="615" t="s">
        <v>366</v>
      </c>
      <c r="CY3" s="615" t="s">
        <v>367</v>
      </c>
      <c r="CZ3" s="615" t="s">
        <v>368</v>
      </c>
      <c r="DA3" s="616" t="s">
        <v>378</v>
      </c>
      <c r="DB3" s="615" t="s">
        <v>369</v>
      </c>
      <c r="DC3" s="616" t="s">
        <v>370</v>
      </c>
      <c r="DD3" s="616" t="s">
        <v>351</v>
      </c>
      <c r="DE3" s="616" t="s">
        <v>371</v>
      </c>
      <c r="DF3" s="616" t="s">
        <v>357</v>
      </c>
      <c r="DG3" s="616" t="s">
        <v>430</v>
      </c>
      <c r="DH3" s="616" t="s">
        <v>355</v>
      </c>
      <c r="DI3" s="616" t="s">
        <v>356</v>
      </c>
      <c r="DJ3" s="616" t="s">
        <v>427</v>
      </c>
      <c r="DK3" s="616" t="s">
        <v>428</v>
      </c>
      <c r="DL3" s="616" t="s">
        <v>433</v>
      </c>
      <c r="DM3" s="616" t="s">
        <v>437</v>
      </c>
      <c r="DN3" s="616" t="s">
        <v>471</v>
      </c>
      <c r="DO3" s="616" t="s">
        <v>450</v>
      </c>
      <c r="DP3" s="617" t="s">
        <v>476</v>
      </c>
      <c r="DQ3" s="77" t="s">
        <v>486</v>
      </c>
    </row>
    <row r="4" spans="1:125" ht="20.149999999999999" customHeight="1" x14ac:dyDescent="0.25">
      <c r="A4" s="76" t="s">
        <v>94</v>
      </c>
      <c r="B4" s="784"/>
      <c r="C4" s="784"/>
      <c r="D4" s="784"/>
      <c r="E4" s="784"/>
      <c r="F4" s="784"/>
      <c r="G4" s="784"/>
      <c r="H4" s="784"/>
      <c r="I4" s="784"/>
      <c r="J4" s="612"/>
      <c r="K4" s="612"/>
      <c r="L4" s="604"/>
      <c r="M4" s="604"/>
      <c r="N4" s="604"/>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255"/>
      <c r="BG4" s="255"/>
      <c r="BH4" s="254"/>
      <c r="BI4" s="254"/>
      <c r="BJ4" s="254"/>
      <c r="BK4" s="254"/>
      <c r="BL4" s="255"/>
      <c r="BM4" s="255"/>
      <c r="BN4" s="618"/>
      <c r="BO4" s="619"/>
      <c r="BP4" s="619"/>
      <c r="BQ4" s="619"/>
      <c r="BR4" s="619"/>
      <c r="BS4" s="619"/>
      <c r="BT4" s="619"/>
      <c r="BU4" s="619"/>
      <c r="BV4" s="620"/>
      <c r="BW4" s="621"/>
      <c r="BX4" s="620"/>
      <c r="BY4" s="620"/>
      <c r="BZ4" s="620"/>
      <c r="CA4" s="621"/>
      <c r="CB4" s="621"/>
      <c r="CC4" s="622"/>
      <c r="CD4" s="622"/>
      <c r="CE4" s="622"/>
      <c r="CF4" s="622"/>
      <c r="CG4" s="622"/>
      <c r="CH4" s="622"/>
      <c r="CI4" s="622"/>
      <c r="CJ4" s="622"/>
      <c r="CK4" s="622"/>
      <c r="CL4" s="622"/>
      <c r="CM4" s="622"/>
      <c r="CN4" s="622"/>
      <c r="CO4" s="622"/>
      <c r="CP4" s="622"/>
      <c r="CQ4" s="622"/>
      <c r="CR4" s="622"/>
      <c r="CS4" s="623"/>
      <c r="CT4" s="623"/>
      <c r="CU4" s="623"/>
      <c r="CV4" s="623"/>
      <c r="CW4" s="623"/>
      <c r="CX4" s="623"/>
      <c r="CY4" s="623"/>
      <c r="CZ4" s="623"/>
      <c r="DA4" s="624"/>
      <c r="DB4" s="624"/>
      <c r="DC4" s="624"/>
      <c r="DD4" s="624"/>
      <c r="DE4" s="624"/>
      <c r="DF4" s="624"/>
      <c r="DG4" s="624"/>
      <c r="DH4" s="624"/>
      <c r="DI4" s="624"/>
      <c r="DJ4" s="785"/>
      <c r="DK4" s="624"/>
      <c r="DL4" s="624"/>
      <c r="DM4" s="624"/>
      <c r="DN4" s="624"/>
      <c r="DO4" s="624"/>
      <c r="DP4" s="625"/>
    </row>
    <row r="5" spans="1:125" ht="13.5" customHeight="1" x14ac:dyDescent="0.25">
      <c r="A5" s="112" t="s">
        <v>40</v>
      </c>
      <c r="B5" s="606">
        <f>SUM(AB5:AE5)</f>
        <v>6.2843809999999998</v>
      </c>
      <c r="C5" s="606">
        <f>SUM(AF5:AI5)</f>
        <v>8.0231239999999993</v>
      </c>
      <c r="D5" s="606">
        <f>SUM(AJ5:AM5)</f>
        <v>7.8129379999999991</v>
      </c>
      <c r="E5" s="606">
        <f>SUM(AN5:AQ5)</f>
        <v>7.7247940000000002</v>
      </c>
      <c r="F5" s="606">
        <f>SUM(AR5:AU5)</f>
        <v>8.4439349999999997</v>
      </c>
      <c r="G5" s="606">
        <f>SUM(AV5:AY5)</f>
        <v>7.6994769999999999</v>
      </c>
      <c r="H5" s="606">
        <f>SUM(AZ5:BC5)</f>
        <v>8.7773469999999989</v>
      </c>
      <c r="I5" s="606">
        <f>SUM(BD5:BG5)</f>
        <v>7.0781580000000002</v>
      </c>
      <c r="J5" s="606">
        <f>SUM(BH5:BK5)</f>
        <v>6.9868140000000007</v>
      </c>
      <c r="K5" s="606">
        <f>SUM(BL5:BO5)</f>
        <v>10.857460999999999</v>
      </c>
      <c r="L5" s="606">
        <f>SUM(BP5:BS5)</f>
        <v>8.8082879999999992</v>
      </c>
      <c r="M5" s="606">
        <f>SUM(BT5:BW5)</f>
        <v>7.0818010000000005</v>
      </c>
      <c r="N5" s="606">
        <f>SUM(BX5:CA5)</f>
        <v>8.8173890000000004</v>
      </c>
      <c r="O5" s="606">
        <f>SUM(CB5:CE5)</f>
        <v>13.312176000000001</v>
      </c>
      <c r="P5" s="606">
        <f>SUM(CF5:CI5)</f>
        <v>15.631821000000002</v>
      </c>
      <c r="Q5" s="606">
        <f>SUM(CJ5:CM5)</f>
        <v>20.928546000000001</v>
      </c>
      <c r="R5" s="606">
        <f>SUM(CN5:CQ5)</f>
        <v>21.144929000000001</v>
      </c>
      <c r="S5" s="606">
        <f>SUM(CR5:CU5)</f>
        <v>18.768155999999998</v>
      </c>
      <c r="T5" s="606">
        <f>SUM(CV5:CY5)</f>
        <v>11.815009999999999</v>
      </c>
      <c r="U5" s="606">
        <f>SUM(CZ5:DC5)</f>
        <v>20.211190000000002</v>
      </c>
      <c r="V5" s="606">
        <f>SUM(DD5:DG5)</f>
        <v>14.303474999999999</v>
      </c>
      <c r="W5" s="606">
        <f>SUM(DH5:DK5)</f>
        <v>22.607589000000001</v>
      </c>
      <c r="X5" s="606">
        <f>SUM(DL5:DO5)</f>
        <v>18.247254999999999</v>
      </c>
      <c r="Y5" s="256">
        <f>'[7]Timber-Value'!C$165/1000000</f>
        <v>1.61802</v>
      </c>
      <c r="Z5" s="256">
        <f>'[7]Timber-Value'!D$165/1000000</f>
        <v>1.017091</v>
      </c>
      <c r="AA5" s="256">
        <f>'[7]Timber-Value'!E$165/1000000</f>
        <v>0.83518400000000004</v>
      </c>
      <c r="AB5" s="256">
        <f>'[7]Timber-Value'!F$165/1000000</f>
        <v>1.588606</v>
      </c>
      <c r="AC5" s="256">
        <f>'[7]Timber-Value'!G$165/1000000</f>
        <v>2.097197</v>
      </c>
      <c r="AD5" s="256">
        <f>'[7]Timber-Value'!H$165/1000000</f>
        <v>1.1123639999999999</v>
      </c>
      <c r="AE5" s="256">
        <f>'[7]Timber-Value'!I$165/1000000</f>
        <v>1.4862139999999999</v>
      </c>
      <c r="AF5" s="256">
        <f>'[7]Timber-Value'!J$165/1000000</f>
        <v>2.4578880000000001</v>
      </c>
      <c r="AG5" s="256">
        <f>'[7]Timber-Value'!K$165/1000000</f>
        <v>2.407022</v>
      </c>
      <c r="AH5" s="256">
        <f>'[7]Timber-Value'!L$165/1000000</f>
        <v>1.733268</v>
      </c>
      <c r="AI5" s="256">
        <f>'[7]Timber-Value'!M$165/1000000</f>
        <v>1.424946</v>
      </c>
      <c r="AJ5" s="256">
        <f>'[7]Timber-Value'!N$165/1000000</f>
        <v>1.9248689999999999</v>
      </c>
      <c r="AK5" s="256">
        <f>'[7]Timber-Value'!O$165/1000000</f>
        <v>3.173759</v>
      </c>
      <c r="AL5" s="256">
        <f>'[7]Timber-Value'!P$165/1000000</f>
        <v>1.6066009999999999</v>
      </c>
      <c r="AM5" s="256">
        <f>'[7]Timber-Value'!Q$165/1000000</f>
        <v>1.1077090000000001</v>
      </c>
      <c r="AN5" s="256">
        <f>'[7]Timber-Value'!R$165/1000000</f>
        <v>1.932779</v>
      </c>
      <c r="AO5" s="256">
        <f>'[7]Timber-Value'!S$165/1000000</f>
        <v>2.6979069999999998</v>
      </c>
      <c r="AP5" s="256">
        <f>'[7]Timber-Value'!T$165/1000000</f>
        <v>1.421451</v>
      </c>
      <c r="AQ5" s="256">
        <f>'[7]Timber-Value'!U$165/1000000</f>
        <v>1.6726570000000001</v>
      </c>
      <c r="AR5" s="256">
        <f>'[7]Timber-Value'!V$165/1000000</f>
        <v>1.8695440000000001</v>
      </c>
      <c r="AS5" s="256">
        <f>'[7]Timber-Value'!W$165/1000000</f>
        <v>3.1610649999999998</v>
      </c>
      <c r="AT5" s="256">
        <f>'[7]Timber-Value'!X$165/1000000</f>
        <v>1.9511959999999999</v>
      </c>
      <c r="AU5" s="256">
        <f>'[7]Timber-Value'!Y$165/1000000</f>
        <v>1.4621299999999999</v>
      </c>
      <c r="AV5" s="256">
        <f>'[7]Timber-Value'!Z$165/1000000</f>
        <v>1.8146770000000001</v>
      </c>
      <c r="AW5" s="256">
        <f>'[7]Timber-Value'!AA$165/1000000</f>
        <v>2.29406</v>
      </c>
      <c r="AX5" s="256">
        <f>'[7]Timber-Value'!AB$165/1000000</f>
        <v>1.770745</v>
      </c>
      <c r="AY5" s="256">
        <f>'[7]Timber-Value'!AC$165/1000000</f>
        <v>1.819995</v>
      </c>
      <c r="AZ5" s="256">
        <f>'[7]Timber-Value'!AD$165/1000000</f>
        <v>1.3218799999999999</v>
      </c>
      <c r="BA5" s="256">
        <f>'[7]Timber-Value'!AE$165/1000000</f>
        <v>2.781406</v>
      </c>
      <c r="BB5" s="256">
        <f>'[7]Timber-Value'!AF$165/1000000</f>
        <v>2.028829</v>
      </c>
      <c r="BC5" s="256">
        <f>'[7]Timber-Value'!AG$165/1000000</f>
        <v>2.645232</v>
      </c>
      <c r="BD5" s="256">
        <f>'[7]Timber-Value'!AH$165/1000000</f>
        <v>2.1307160000000001</v>
      </c>
      <c r="BE5" s="256">
        <f>'[7]Timber-Value'!AI$165/1000000</f>
        <v>2.4234640000000001</v>
      </c>
      <c r="BF5" s="256">
        <f>'[7]Timber-Value'!AJ$165/1000000</f>
        <v>1.1253519999999999</v>
      </c>
      <c r="BG5" s="256">
        <f>'[7]Timber-Value'!AK$165/1000000</f>
        <v>1.3986259999999999</v>
      </c>
      <c r="BH5" s="256">
        <f>'[7]Timber-Value'!AL$165/1000000</f>
        <v>1.590293</v>
      </c>
      <c r="BI5" s="256">
        <f>'[7]Timber-Value'!AM$165/1000000</f>
        <v>2.1477970000000002</v>
      </c>
      <c r="BJ5" s="256">
        <f>'[7]Timber-Value'!AN$165/1000000</f>
        <v>1.3645700000000001</v>
      </c>
      <c r="BK5" s="256">
        <f>'[7]Timber-Value'!AO$165/1000000</f>
        <v>1.8841540000000001</v>
      </c>
      <c r="BL5" s="256">
        <f>'[7]Timber-Value'!AP$165/1000000</f>
        <v>2.4887869999999999</v>
      </c>
      <c r="BM5" s="256">
        <f>'[7]Timber-Value'!AQ$165/1000000</f>
        <v>4.9939799999999996</v>
      </c>
      <c r="BN5" s="256">
        <f>'[7]Timber-Value'!AR$165/1000000</f>
        <v>1.802392</v>
      </c>
      <c r="BO5" s="256">
        <f>'[7]Timber-Value'!AS$165/1000000</f>
        <v>1.5723020000000001</v>
      </c>
      <c r="BP5" s="256">
        <f>'[7]Timber-Value'!AT$165/1000000</f>
        <v>1.918693</v>
      </c>
      <c r="BQ5" s="256">
        <f>'[7]Timber-Value'!AU$165/1000000</f>
        <v>3.3645209999999999</v>
      </c>
      <c r="BR5" s="256">
        <f>'[7]Timber-Value'!AV$165/1000000</f>
        <v>1.357162</v>
      </c>
      <c r="BS5" s="256">
        <f>'[7]Timber-Value'!AW$165/1000000</f>
        <v>2.1679119999999998</v>
      </c>
      <c r="BT5" s="256">
        <f>'[7]Timber-Value'!AX$165/1000000</f>
        <v>2.0700460000000001</v>
      </c>
      <c r="BU5" s="256">
        <f>'[7]Timber-Value'!AY$165/1000000</f>
        <v>2.4304610000000002</v>
      </c>
      <c r="BV5" s="256">
        <f>'[7]Timber-Value'!AZ$165/1000000</f>
        <v>1.212299</v>
      </c>
      <c r="BW5" s="256">
        <f>'[7]Timber-Value'!BA$165/1000000</f>
        <v>1.368995</v>
      </c>
      <c r="BX5" s="256">
        <f>'[7]Timber-Value'!BB$165/1000000</f>
        <v>1.850627</v>
      </c>
      <c r="BY5" s="256">
        <f>'[7]Timber-Value'!BC$165/1000000</f>
        <v>2.4237630000000001</v>
      </c>
      <c r="BZ5" s="256">
        <f>'[7]Timber-Value'!BD$165/1000000</f>
        <v>2.2104020000000002</v>
      </c>
      <c r="CA5" s="256">
        <f>'[7]Timber-Value'!BE$165/1000000</f>
        <v>2.3325969999999998</v>
      </c>
      <c r="CB5" s="256">
        <f>'[7]Timber-Value'!BF$165/1000000</f>
        <v>3.169521</v>
      </c>
      <c r="CC5" s="256">
        <f>'[7]Timber-Value'!BG$165/1000000</f>
        <v>3.6796519999999999</v>
      </c>
      <c r="CD5" s="256">
        <f>'[7]Timber-Value'!BH$165/1000000</f>
        <v>3.2873079999999999</v>
      </c>
      <c r="CE5" s="256">
        <f>'[7]Timber-Value'!BI$165/1000000</f>
        <v>3.1756950000000002</v>
      </c>
      <c r="CF5" s="256">
        <f>'[7]Timber-Value'!BJ$165/1000000</f>
        <v>3.7772760000000001</v>
      </c>
      <c r="CG5" s="256">
        <f>'[7]Timber-Value'!BK$165/1000000</f>
        <v>5.0538670000000003</v>
      </c>
      <c r="CH5" s="256">
        <f>'[7]Timber-Value'!BL$165/1000000</f>
        <v>3.0382729999999998</v>
      </c>
      <c r="CI5" s="256">
        <f>'[7]Timber-Value'!BM$165/1000000</f>
        <v>3.7624050000000002</v>
      </c>
      <c r="CJ5" s="256">
        <f>'[7]Timber-Value'!BN$165/1000000</f>
        <v>6.1903309999999996</v>
      </c>
      <c r="CK5" s="256">
        <f>'[7]Timber-Value'!BO$165/1000000</f>
        <v>6.9829140000000001</v>
      </c>
      <c r="CL5" s="256">
        <f>'[7]Timber-Value'!BP$165/1000000</f>
        <v>3.3465799999999999</v>
      </c>
      <c r="CM5" s="256">
        <f>'[7]Timber-Value'!BQ$165/1000000</f>
        <v>4.4087209999999999</v>
      </c>
      <c r="CN5" s="256">
        <f>'[7]Timber-Value'!BR$165/1000000</f>
        <v>6.8300080000000003</v>
      </c>
      <c r="CO5" s="256">
        <f>'[7]Timber-Value'!BS$165/1000000</f>
        <v>3.519034</v>
      </c>
      <c r="CP5" s="256">
        <f>'[7]Timber-Value'!BT$165/1000000</f>
        <v>5.1591779999999998</v>
      </c>
      <c r="CQ5" s="256">
        <f>'[7]Timber-Value'!BU$165/1000000</f>
        <v>5.6367089999999997</v>
      </c>
      <c r="CR5" s="256">
        <f>'[7]Timber-Value'!BV$165/1000000</f>
        <v>4.0526819999999999</v>
      </c>
      <c r="CS5" s="256">
        <f>'[7]Timber-Value'!BW$165/1000000</f>
        <v>6.6735319999999998</v>
      </c>
      <c r="CT5" s="256">
        <f>'[7]Timber-Value'!BX$165/1000000</f>
        <v>3.64724</v>
      </c>
      <c r="CU5" s="256">
        <f>'[7]Timber-Value'!BY$165/1000000</f>
        <v>4.3947019999999997</v>
      </c>
      <c r="CV5" s="256">
        <f>'[7]Timber-Value'!BZ$165/1000000</f>
        <v>5.1099800000000002</v>
      </c>
      <c r="CW5" s="256">
        <f>'[7]Timber-Value'!CA$165/1000000</f>
        <v>2.2053590000000001</v>
      </c>
      <c r="CX5" s="256">
        <f>'[7]Timber-Value'!CB$165/1000000</f>
        <v>2.9124690000000002</v>
      </c>
      <c r="CY5" s="256">
        <f>'[7]Timber-Value'!CC$165/1000000</f>
        <v>1.587202</v>
      </c>
      <c r="CZ5" s="256">
        <f>'[7]Timber-Value'!CD$165/1000000</f>
        <v>1.8073980000000001</v>
      </c>
      <c r="DA5" s="256">
        <f>'[7]Timber-Value'!CE$165/1000000</f>
        <v>7.8387919999999998</v>
      </c>
      <c r="DB5" s="256">
        <f>'[7]Timber-Value'!CF$165/1000000</f>
        <v>4.9142390000000002</v>
      </c>
      <c r="DC5" s="256">
        <f>'[7]Timber-Value'!CG$165/1000000</f>
        <v>5.6507610000000001</v>
      </c>
      <c r="DD5" s="256">
        <f>'[7]Timber-Value'!CH$165/1000000</f>
        <v>2.6046109999999998</v>
      </c>
      <c r="DE5" s="256">
        <f>'[7]Timber-Value'!CI$165/1000000</f>
        <v>4.1098319999999999</v>
      </c>
      <c r="DF5" s="256">
        <f>'[7]Timber-Value'!CJ$165/1000000</f>
        <v>3.707338</v>
      </c>
      <c r="DG5" s="256">
        <f>'[7]Timber-Value'!CK$165/1000000</f>
        <v>3.881694</v>
      </c>
      <c r="DH5" s="256">
        <f>'[7]Timber-Value'!CL$165/1000000</f>
        <v>4.3165079999999998</v>
      </c>
      <c r="DI5" s="256">
        <f>'[7]Timber-Value'!CM$165/1000000</f>
        <v>8.4929159999999992</v>
      </c>
      <c r="DJ5" s="786">
        <f>'[7]Timber-Value'!CN$165/1000000</f>
        <v>3.8906160000000001</v>
      </c>
      <c r="DK5" s="256">
        <f>'[7]Timber-Value'!CO$165/1000000</f>
        <v>5.9075490000000004</v>
      </c>
      <c r="DL5" s="256">
        <f>'[7]Timber-Value'!CP$165/1000000</f>
        <v>5.5222290000000003</v>
      </c>
      <c r="DM5" s="256">
        <f>'[7]Timber-Value'!CQ$165/1000000</f>
        <v>3.0890360000000001</v>
      </c>
      <c r="DN5" s="256">
        <f>'[7]Timber-Value'!CR$165/1000000</f>
        <v>3.1205310000000002</v>
      </c>
      <c r="DO5" s="256">
        <f>'[7]Timber-Value'!CS$165/1000000</f>
        <v>6.5154589999999999</v>
      </c>
      <c r="DP5" s="514">
        <f>'[7]Timber-Value'!CT$165/1000000</f>
        <v>3.7010040000000002</v>
      </c>
    </row>
    <row r="6" spans="1:125" ht="13.5" customHeight="1" x14ac:dyDescent="0.25">
      <c r="A6" s="112" t="s">
        <v>95</v>
      </c>
      <c r="B6" s="607">
        <f>SUM(AB6:AE6)</f>
        <v>8723</v>
      </c>
      <c r="C6" s="607">
        <f>SUM(AF6:AI6)</f>
        <v>11702</v>
      </c>
      <c r="D6" s="607">
        <f>SUM(AJ6:AM6)</f>
        <v>11026</v>
      </c>
      <c r="E6" s="607">
        <f>SUM(AN6:AQ6)</f>
        <v>8254</v>
      </c>
      <c r="F6" s="607">
        <f>SUM(AR6:AU6)</f>
        <v>12204</v>
      </c>
      <c r="G6" s="607">
        <f>SUM(AV6:AY6)</f>
        <v>10854</v>
      </c>
      <c r="H6" s="607">
        <f>SUM(AZ6:BC6)</f>
        <v>260573</v>
      </c>
      <c r="I6" s="607">
        <f>SUM(BD6:BG6)</f>
        <v>181245</v>
      </c>
      <c r="J6" s="607">
        <f>SUM(BH6:BK6)</f>
        <v>615278</v>
      </c>
      <c r="K6" s="607">
        <f>SUM(BI6:BL6)</f>
        <v>617201</v>
      </c>
      <c r="L6" s="607">
        <f>SUM(BP6:BS6)</f>
        <v>126602</v>
      </c>
      <c r="M6" s="607">
        <f>SUM(BT6:BW6)</f>
        <v>214044</v>
      </c>
      <c r="N6" s="607">
        <f>SUM(BX6:CA6)</f>
        <v>590645</v>
      </c>
      <c r="O6" s="607">
        <f>SUM(CB6:CE6)</f>
        <v>409723</v>
      </c>
      <c r="P6" s="607">
        <f>SUM(CF6:CI6)</f>
        <v>390261</v>
      </c>
      <c r="Q6" s="607">
        <f>SUM(CJ6:CM6)</f>
        <v>1136763</v>
      </c>
      <c r="R6" s="607">
        <f>SUM(CN6:CQ6)</f>
        <v>650936</v>
      </c>
      <c r="S6" s="607">
        <f>SUM(CR6:CU6)</f>
        <v>998396</v>
      </c>
      <c r="T6" s="607">
        <f>SUM(CV6:CY6)</f>
        <v>356178</v>
      </c>
      <c r="U6" s="607">
        <f>SUM(CZ6:DC6)</f>
        <v>529171</v>
      </c>
      <c r="V6" s="607">
        <f>SUM(DD6:DG6)</f>
        <v>244472</v>
      </c>
      <c r="W6" s="607">
        <f>SUM(DH6:DK6)</f>
        <v>485701</v>
      </c>
      <c r="X6" s="607">
        <f>SUM(DL6:DO6)</f>
        <v>808702</v>
      </c>
      <c r="Y6" s="293">
        <f>'[7]Timber-&amp;Cement'!E$158</f>
        <v>3200</v>
      </c>
      <c r="Z6" s="293">
        <f>'[7]Timber-&amp;Cement'!F$158</f>
        <v>416</v>
      </c>
      <c r="AA6" s="293">
        <f>'[7]Timber-&amp;Cement'!G$158</f>
        <v>1757</v>
      </c>
      <c r="AB6" s="293">
        <f>'[7]Timber-&amp;Cement'!H$158</f>
        <v>2002</v>
      </c>
      <c r="AC6" s="293">
        <f>'[7]Timber-&amp;Cement'!I$158</f>
        <v>2134</v>
      </c>
      <c r="AD6" s="293">
        <f>'[7]Timber-&amp;Cement'!J$158</f>
        <v>1693</v>
      </c>
      <c r="AE6" s="293">
        <f>'[7]Timber-&amp;Cement'!K$158</f>
        <v>2894</v>
      </c>
      <c r="AF6" s="293">
        <f>'[7]Timber-&amp;Cement'!L$158</f>
        <v>2840</v>
      </c>
      <c r="AG6" s="293">
        <f>'[7]Timber-&amp;Cement'!M$158</f>
        <v>2934</v>
      </c>
      <c r="AH6" s="293">
        <f>'[7]Timber-&amp;Cement'!N$158</f>
        <v>2856</v>
      </c>
      <c r="AI6" s="293">
        <f>'[7]Timber-&amp;Cement'!O$158</f>
        <v>3072</v>
      </c>
      <c r="AJ6" s="293">
        <f>'[7]Timber-&amp;Cement'!P$158</f>
        <v>2099</v>
      </c>
      <c r="AK6" s="293">
        <f>'[7]Timber-&amp;Cement'!Q$158</f>
        <v>3893</v>
      </c>
      <c r="AL6" s="293">
        <f>'[7]Timber-&amp;Cement'!R$158</f>
        <v>3536</v>
      </c>
      <c r="AM6" s="293">
        <f>'[7]Timber-&amp;Cement'!S$158</f>
        <v>1498</v>
      </c>
      <c r="AN6" s="293">
        <f>'[7]Timber-&amp;Cement'!T$158</f>
        <v>1624</v>
      </c>
      <c r="AO6" s="293">
        <f>'[7]Timber-&amp;Cement'!U$158</f>
        <v>2264</v>
      </c>
      <c r="AP6" s="293">
        <f>'[7]Timber-&amp;Cement'!V$158</f>
        <v>1820</v>
      </c>
      <c r="AQ6" s="293">
        <f>'[7]Timber-&amp;Cement'!W$158</f>
        <v>2546</v>
      </c>
      <c r="AR6" s="293">
        <f>'[7]Timber-&amp;Cement'!X$158</f>
        <v>2974</v>
      </c>
      <c r="AS6" s="293">
        <f>'[7]Timber-&amp;Cement'!Y$158</f>
        <v>3967</v>
      </c>
      <c r="AT6" s="293">
        <f>'[7]Timber-&amp;Cement'!Z$158</f>
        <v>2986</v>
      </c>
      <c r="AU6" s="293">
        <f>'[7]Timber-&amp;Cement'!AA$158</f>
        <v>2277</v>
      </c>
      <c r="AV6" s="293">
        <f>'[7]Timber-&amp;Cement'!AB$158</f>
        <v>2212</v>
      </c>
      <c r="AW6" s="293">
        <f>'[7]Timber-&amp;Cement'!AC$158</f>
        <v>4247</v>
      </c>
      <c r="AX6" s="293">
        <f>'[7]Timber-&amp;Cement'!AD$158</f>
        <v>2234</v>
      </c>
      <c r="AY6" s="293">
        <f>'[7]Timber-&amp;Cement'!AE$158</f>
        <v>2161</v>
      </c>
      <c r="AZ6" s="293">
        <f>'[7]Timber-&amp;Cement'!AF$158</f>
        <v>2820</v>
      </c>
      <c r="BA6" s="293">
        <f>'[7]Timber-&amp;Cement'!AG$158</f>
        <v>3969</v>
      </c>
      <c r="BB6" s="293">
        <f>'[7]Timber-&amp;Cement'!AH$158</f>
        <v>243411</v>
      </c>
      <c r="BC6" s="293">
        <f>'[7]Timber-&amp;Cement'!AI$158</f>
        <v>10373</v>
      </c>
      <c r="BD6" s="293">
        <f>'[7]Timber-&amp;Cement'!AJ$158</f>
        <v>66681</v>
      </c>
      <c r="BE6" s="293">
        <f>'[7]Timber-&amp;Cement'!AK$158</f>
        <v>106240</v>
      </c>
      <c r="BF6" s="293">
        <f>'[7]Timber-&amp;Cement'!AL$158</f>
        <v>5143</v>
      </c>
      <c r="BG6" s="293">
        <f>'[7]Timber-&amp;Cement'!AM$158</f>
        <v>3181</v>
      </c>
      <c r="BH6" s="293">
        <f>'[7]Timber-&amp;Cement'!AN$158</f>
        <v>8698</v>
      </c>
      <c r="BI6" s="293">
        <f>'[7]Timber-&amp;Cement'!AO$158</f>
        <v>20035</v>
      </c>
      <c r="BJ6" s="293">
        <f>'[7]Timber-&amp;Cement'!AP$158</f>
        <v>357937</v>
      </c>
      <c r="BK6" s="293">
        <f>'[7]Timber-&amp;Cement'!AQ$158</f>
        <v>228608</v>
      </c>
      <c r="BL6" s="293">
        <f>'[7]Timber-&amp;Cement'!AR$158</f>
        <v>10621</v>
      </c>
      <c r="BM6" s="293">
        <f>'[7]Timber-&amp;Cement'!AS$158</f>
        <v>901939</v>
      </c>
      <c r="BN6" s="293">
        <f>'[7]Timber-&amp;Cement'!AT$158</f>
        <v>19598</v>
      </c>
      <c r="BO6" s="293">
        <f>'[7]Timber-&amp;Cement'!AU$158</f>
        <v>9095</v>
      </c>
      <c r="BP6" s="293">
        <f>'[7]Timber-&amp;Cement'!AV$158</f>
        <v>18415</v>
      </c>
      <c r="BQ6" s="293">
        <f>'[7]Timber-&amp;Cement'!AW$158</f>
        <v>46580</v>
      </c>
      <c r="BR6" s="293">
        <f>'[7]Timber-&amp;Cement'!AX$158</f>
        <v>22844</v>
      </c>
      <c r="BS6" s="293">
        <f>'[7]Timber-&amp;Cement'!AY$158</f>
        <v>38763</v>
      </c>
      <c r="BT6" s="293">
        <f>'[7]Timber-&amp;Cement'!AZ$158</f>
        <v>142169</v>
      </c>
      <c r="BU6" s="293">
        <f>'[7]Timber-&amp;Cement'!BA$158</f>
        <v>43828</v>
      </c>
      <c r="BV6" s="293">
        <f>'[7]Timber-&amp;Cement'!BB$158</f>
        <v>12221</v>
      </c>
      <c r="BW6" s="293">
        <f>'[7]Timber-&amp;Cement'!BC$158</f>
        <v>15826</v>
      </c>
      <c r="BX6" s="293">
        <f>'[7]Timber-&amp;Cement'!BD$158</f>
        <v>39398</v>
      </c>
      <c r="BY6" s="293">
        <f>'[7]Timber-&amp;Cement'!BE$158</f>
        <v>25103</v>
      </c>
      <c r="BZ6" s="293">
        <f>'[7]Timber-&amp;Cement'!BF$158</f>
        <v>497254</v>
      </c>
      <c r="CA6" s="293">
        <f>'[7]Timber-&amp;Cement'!BG$158</f>
        <v>28890</v>
      </c>
      <c r="CB6" s="293">
        <f>'[7]Timber-&amp;Cement'!BH$158</f>
        <v>71255</v>
      </c>
      <c r="CC6" s="293">
        <f>'[7]Timber-&amp;Cement'!BI$158</f>
        <v>236602</v>
      </c>
      <c r="CD6" s="293">
        <f>'[7]Timber-&amp;Cement'!BJ$158</f>
        <v>75609</v>
      </c>
      <c r="CE6" s="293">
        <f>'[7]Timber-&amp;Cement'!BK$158</f>
        <v>26257</v>
      </c>
      <c r="CF6" s="293">
        <f>'[7]Timber-&amp;Cement'!BL$158</f>
        <v>151397</v>
      </c>
      <c r="CG6" s="293">
        <f>'[7]Timber-&amp;Cement'!BM$158</f>
        <v>102461</v>
      </c>
      <c r="CH6" s="293">
        <f>'[7]Timber-&amp;Cement'!BN$158</f>
        <v>55418</v>
      </c>
      <c r="CI6" s="293">
        <f>'[7]Timber-&amp;Cement'!BO$158</f>
        <v>80985</v>
      </c>
      <c r="CJ6" s="293">
        <f>'[7]Timber-&amp;Cement'!BP$158</f>
        <v>138231</v>
      </c>
      <c r="CK6" s="293">
        <f>'[7]Timber-&amp;Cement'!BQ$158</f>
        <v>859446</v>
      </c>
      <c r="CL6" s="293">
        <f>'[7]Timber-&amp;Cement'!BR$158</f>
        <v>76025</v>
      </c>
      <c r="CM6" s="293">
        <f>'[7]Timber-&amp;Cement'!BS$158</f>
        <v>63061</v>
      </c>
      <c r="CN6" s="293">
        <f>'[7]Timber-&amp;Cement'!BT$158</f>
        <v>92584</v>
      </c>
      <c r="CO6" s="293">
        <f>'[7]Timber-&amp;Cement'!BU$158</f>
        <v>258874</v>
      </c>
      <c r="CP6" s="293">
        <f>'[7]Timber-&amp;Cement'!BV$158</f>
        <v>168765</v>
      </c>
      <c r="CQ6" s="293">
        <f>'[7]Timber-&amp;Cement'!BW$158</f>
        <v>130713</v>
      </c>
      <c r="CR6" s="293">
        <f>'[7]Timber-&amp;Cement'!BX$158</f>
        <v>460494</v>
      </c>
      <c r="CS6" s="293">
        <f>'[7]Timber-&amp;Cement'!BY$158</f>
        <v>185715</v>
      </c>
      <c r="CT6" s="293">
        <f>'[7]Timber-&amp;Cement'!BZ$158</f>
        <v>234841</v>
      </c>
      <c r="CU6" s="293">
        <f>'[7]Timber-&amp;Cement'!CA$158</f>
        <v>117346</v>
      </c>
      <c r="CV6" s="293">
        <f>'[7]Timber-&amp;Cement'!CB$158</f>
        <v>112906</v>
      </c>
      <c r="CW6" s="293">
        <f>'[7]Timber-&amp;Cement'!CC$158</f>
        <v>104751</v>
      </c>
      <c r="CX6" s="293">
        <f>'[7]Timber-&amp;Cement'!CD$158</f>
        <v>86650</v>
      </c>
      <c r="CY6" s="293">
        <f>'[7]Timber-&amp;Cement'!CE$158</f>
        <v>51871</v>
      </c>
      <c r="CZ6" s="293">
        <f>'[7]Timber-&amp;Cement'!CF$158</f>
        <v>68904</v>
      </c>
      <c r="DA6" s="293">
        <f>'[7]Timber-&amp;Cement'!CG$158</f>
        <v>202009</v>
      </c>
      <c r="DB6" s="293">
        <f>'[7]Timber-&amp;Cement'!CH$158</f>
        <v>80389</v>
      </c>
      <c r="DC6" s="293">
        <f>'[7]Timber-&amp;Cement'!CI$158</f>
        <v>177869</v>
      </c>
      <c r="DD6" s="293">
        <f>'[7]Timber-&amp;Cement'!CJ$158</f>
        <v>88854</v>
      </c>
      <c r="DE6" s="293">
        <f>'[7]Timber-&amp;Cement'!CK$158</f>
        <v>66359</v>
      </c>
      <c r="DF6" s="293">
        <f>'[7]Timber-&amp;Cement'!CL$158</f>
        <v>51073</v>
      </c>
      <c r="DG6" s="293">
        <f>'[7]Timber-&amp;Cement'!CM$158</f>
        <v>38186</v>
      </c>
      <c r="DH6" s="293">
        <f>'[7]Timber-&amp;Cement'!CN$158</f>
        <v>93300</v>
      </c>
      <c r="DI6" s="293">
        <f>'[7]Timber-&amp;Cement'!CO$158</f>
        <v>230722</v>
      </c>
      <c r="DJ6" s="787">
        <f>'[7]Timber-&amp;Cement'!CP$158</f>
        <v>38966</v>
      </c>
      <c r="DK6" s="293">
        <f>'[7]Timber-&amp;Cement'!CQ$158</f>
        <v>122713</v>
      </c>
      <c r="DL6" s="293">
        <f>'[7]Timber-&amp;Cement'!CR$158</f>
        <v>113551</v>
      </c>
      <c r="DM6" s="293">
        <f>'[7]Timber-&amp;Cement'!CS$158</f>
        <v>302117</v>
      </c>
      <c r="DN6" s="293">
        <f>'[7]Timber-&amp;Cement'!CT$158</f>
        <v>215470</v>
      </c>
      <c r="DO6" s="293">
        <f>'[7]Timber-&amp;Cement'!CU$158</f>
        <v>177564</v>
      </c>
      <c r="DP6" s="352">
        <f>'[7]Timber-&amp;Cement'!CV$158</f>
        <v>168959</v>
      </c>
    </row>
    <row r="7" spans="1:125" ht="13.5" customHeight="1" x14ac:dyDescent="0.25">
      <c r="A7" s="112" t="s">
        <v>96</v>
      </c>
      <c r="B7" s="607">
        <f>SUM(AB7:AE7)</f>
        <v>2946.8507893521287</v>
      </c>
      <c r="C7" s="607">
        <f>SUM(AF7:AI7)</f>
        <v>2756.5789148441272</v>
      </c>
      <c r="D7" s="607">
        <f>SUM(AJ7:AM7)</f>
        <v>2926.102693739098</v>
      </c>
      <c r="E7" s="607">
        <f>SUM(AN7:AQ7)</f>
        <v>3819.7813902759513</v>
      </c>
      <c r="F7" s="607">
        <f>SUM(AR7:AU7)</f>
        <v>2721.0477234764567</v>
      </c>
      <c r="G7" s="607">
        <f>SUM(AV7:AY7)</f>
        <v>2995.3731620888407</v>
      </c>
      <c r="H7" s="607">
        <f>SUM(AZ7:BC7)</f>
        <v>1432.8806102877536</v>
      </c>
      <c r="I7" s="607">
        <f>SUM(BD7:BG7)</f>
        <v>713.25868843752494</v>
      </c>
      <c r="J7" s="607">
        <f>SUM(BH7:BK7)</f>
        <v>302.09074978117525</v>
      </c>
      <c r="K7" s="607">
        <f>SUM(BI7:BL7)</f>
        <v>353.58341374194538</v>
      </c>
      <c r="L7" s="606">
        <f>SUM(BP7:BS7)</f>
        <v>291.76022801729027</v>
      </c>
      <c r="M7" s="606">
        <f>SUM(BT7:BW7)</f>
        <v>255.71591293242761</v>
      </c>
      <c r="N7" s="606">
        <f>SUM(BX7:CA7)</f>
        <v>228.711189636196</v>
      </c>
      <c r="O7" s="606">
        <f>SUM(CB7:CE7)</f>
        <v>224.45779740192336</v>
      </c>
      <c r="P7" s="606">
        <f>SUM(CF7:CI7)</f>
        <v>175.55697183888128</v>
      </c>
      <c r="Q7" s="606">
        <f>SUM(CJ7:CM7)</f>
        <v>166.83888349466156</v>
      </c>
      <c r="R7" s="606">
        <f>SUM(CN7:CQ7)</f>
        <v>161.05752672398742</v>
      </c>
      <c r="S7" s="606">
        <f>SUM(CR7:CU7)</f>
        <v>97.716473723494914</v>
      </c>
      <c r="T7" s="606">
        <f>SUM(CV7:CY7)</f>
        <v>130.52295620249112</v>
      </c>
      <c r="U7" s="606">
        <f>SUM(CZ7:DC7)</f>
        <v>157.93480916747225</v>
      </c>
      <c r="V7" s="606">
        <f>SUM(DD7:DG7)</f>
        <v>265.48796244035952</v>
      </c>
      <c r="W7" s="606">
        <f>SUM(DH7:DK7)</f>
        <v>231.06260627283595</v>
      </c>
      <c r="X7" s="606">
        <f>SUM(DL7:DO7)</f>
        <v>110.03280179276872</v>
      </c>
      <c r="Y7" s="256">
        <f t="shared" ref="Y7" si="0">(Y5*1000000)/Y6</f>
        <v>505.63125000000002</v>
      </c>
      <c r="Z7" s="256">
        <f t="shared" ref="Z7:BE7" si="1">(Z5*1000000)/Z6</f>
        <v>2444.9302884615386</v>
      </c>
      <c r="AA7" s="256">
        <f t="shared" si="1"/>
        <v>475.34661354581675</v>
      </c>
      <c r="AB7" s="256">
        <f t="shared" si="1"/>
        <v>793.50949050949055</v>
      </c>
      <c r="AC7" s="256">
        <f t="shared" si="1"/>
        <v>982.75398313027176</v>
      </c>
      <c r="AD7" s="256">
        <f t="shared" si="1"/>
        <v>657.03721204961607</v>
      </c>
      <c r="AE7" s="256">
        <f t="shared" si="1"/>
        <v>513.55010366275053</v>
      </c>
      <c r="AF7" s="256">
        <f t="shared" si="1"/>
        <v>865.45352112676062</v>
      </c>
      <c r="AG7" s="256">
        <f t="shared" si="1"/>
        <v>820.38922972051807</v>
      </c>
      <c r="AH7" s="256">
        <f t="shared" si="1"/>
        <v>606.88655462184875</v>
      </c>
      <c r="AI7" s="256">
        <f t="shared" si="1"/>
        <v>463.849609375</v>
      </c>
      <c r="AJ7" s="256">
        <f t="shared" si="1"/>
        <v>917.0409718913769</v>
      </c>
      <c r="AK7" s="256">
        <f t="shared" si="1"/>
        <v>815.2476239404059</v>
      </c>
      <c r="AL7" s="256">
        <f t="shared" si="1"/>
        <v>454.35548642533939</v>
      </c>
      <c r="AM7" s="256">
        <f t="shared" si="1"/>
        <v>739.45861148197594</v>
      </c>
      <c r="AN7" s="256">
        <f t="shared" si="1"/>
        <v>1190.1348522167489</v>
      </c>
      <c r="AO7" s="256">
        <f t="shared" si="1"/>
        <v>1191.655035335689</v>
      </c>
      <c r="AP7" s="256">
        <f t="shared" si="1"/>
        <v>781.01703296703295</v>
      </c>
      <c r="AQ7" s="256">
        <f t="shared" si="1"/>
        <v>656.97446975648074</v>
      </c>
      <c r="AR7" s="256">
        <f t="shared" si="1"/>
        <v>628.62945527908539</v>
      </c>
      <c r="AS7" s="256">
        <f t="shared" si="1"/>
        <v>796.84018149735311</v>
      </c>
      <c r="AT7" s="256">
        <f t="shared" si="1"/>
        <v>653.44809109176151</v>
      </c>
      <c r="AU7" s="256">
        <f t="shared" si="1"/>
        <v>642.12999560825642</v>
      </c>
      <c r="AV7" s="256">
        <f t="shared" si="1"/>
        <v>820.37839059674502</v>
      </c>
      <c r="AW7" s="256">
        <f t="shared" si="1"/>
        <v>540.16011302095592</v>
      </c>
      <c r="AX7" s="256">
        <f t="shared" si="1"/>
        <v>792.63428827215762</v>
      </c>
      <c r="AY7" s="256">
        <f t="shared" si="1"/>
        <v>842.200370198982</v>
      </c>
      <c r="AZ7" s="256">
        <f t="shared" si="1"/>
        <v>468.75177304964541</v>
      </c>
      <c r="BA7" s="256">
        <f t="shared" si="1"/>
        <v>700.782564877803</v>
      </c>
      <c r="BB7" s="256">
        <f t="shared" si="1"/>
        <v>8.3349930775519603</v>
      </c>
      <c r="BC7" s="256">
        <f t="shared" si="1"/>
        <v>255.01127928275329</v>
      </c>
      <c r="BD7" s="256">
        <f t="shared" si="1"/>
        <v>31.953869917967637</v>
      </c>
      <c r="BE7" s="256">
        <f t="shared" si="1"/>
        <v>22.811219879518074</v>
      </c>
      <c r="BF7" s="256">
        <f>(BF5*1000000)/BF6</f>
        <v>218.8123663231577</v>
      </c>
      <c r="BG7" s="256">
        <f t="shared" ref="BG7:DP7" si="2">(BG5*1000000)/BG6</f>
        <v>439.68123231688151</v>
      </c>
      <c r="BH7" s="256">
        <f t="shared" si="2"/>
        <v>182.83432973097263</v>
      </c>
      <c r="BI7" s="256">
        <f t="shared" si="2"/>
        <v>107.20224606937859</v>
      </c>
      <c r="BJ7" s="256">
        <f t="shared" si="2"/>
        <v>3.8123189276325165</v>
      </c>
      <c r="BK7" s="256">
        <f t="shared" si="2"/>
        <v>8.2418550531914896</v>
      </c>
      <c r="BL7" s="256">
        <f t="shared" si="2"/>
        <v>234.32699369174279</v>
      </c>
      <c r="BM7" s="256">
        <f t="shared" si="2"/>
        <v>5.5369376421243564</v>
      </c>
      <c r="BN7" s="256">
        <f t="shared" si="2"/>
        <v>91.968160016328198</v>
      </c>
      <c r="BO7" s="256">
        <f t="shared" si="2"/>
        <v>172.87542605827377</v>
      </c>
      <c r="BP7" s="256">
        <f t="shared" si="2"/>
        <v>104.19185446646755</v>
      </c>
      <c r="BQ7" s="256">
        <f t="shared" si="2"/>
        <v>72.231021897810223</v>
      </c>
      <c r="BR7" s="256">
        <f t="shared" si="2"/>
        <v>59.409998248993169</v>
      </c>
      <c r="BS7" s="256">
        <f t="shared" si="2"/>
        <v>55.9273534040193</v>
      </c>
      <c r="BT7" s="256">
        <f t="shared" si="2"/>
        <v>14.560459734541285</v>
      </c>
      <c r="BU7" s="256">
        <f t="shared" si="2"/>
        <v>55.454526786529158</v>
      </c>
      <c r="BV7" s="256">
        <f t="shared" si="2"/>
        <v>99.198019801980195</v>
      </c>
      <c r="BW7" s="256">
        <f t="shared" si="2"/>
        <v>86.502906609376979</v>
      </c>
      <c r="BX7" s="256">
        <f t="shared" si="2"/>
        <v>46.972612822985937</v>
      </c>
      <c r="BY7" s="256">
        <f t="shared" si="2"/>
        <v>96.552722782137593</v>
      </c>
      <c r="BZ7" s="256">
        <f t="shared" si="2"/>
        <v>4.4452171324916439</v>
      </c>
      <c r="CA7" s="256">
        <f t="shared" si="2"/>
        <v>80.740636898580817</v>
      </c>
      <c r="CB7" s="256">
        <f t="shared" si="2"/>
        <v>44.481383762542983</v>
      </c>
      <c r="CC7" s="256">
        <f t="shared" si="2"/>
        <v>15.552074792267183</v>
      </c>
      <c r="CD7" s="256">
        <f t="shared" si="2"/>
        <v>43.477734132180032</v>
      </c>
      <c r="CE7" s="256">
        <f t="shared" si="2"/>
        <v>120.94660471493316</v>
      </c>
      <c r="CF7" s="256">
        <f t="shared" si="2"/>
        <v>24.94947720232237</v>
      </c>
      <c r="CG7" s="256">
        <f t="shared" si="2"/>
        <v>49.324786992123833</v>
      </c>
      <c r="CH7" s="256">
        <f t="shared" si="2"/>
        <v>54.82465985780793</v>
      </c>
      <c r="CI7" s="256">
        <f t="shared" si="2"/>
        <v>46.458047786627155</v>
      </c>
      <c r="CJ7" s="256">
        <f t="shared" si="2"/>
        <v>44.782508988577092</v>
      </c>
      <c r="CK7" s="256">
        <f t="shared" si="2"/>
        <v>8.1249013899651636</v>
      </c>
      <c r="CL7" s="256">
        <f t="shared" si="2"/>
        <v>44.019467280499839</v>
      </c>
      <c r="CM7" s="256">
        <f t="shared" si="2"/>
        <v>69.912005835619482</v>
      </c>
      <c r="CN7" s="256">
        <f t="shared" si="2"/>
        <v>73.770932342521391</v>
      </c>
      <c r="CO7" s="256">
        <f t="shared" si="2"/>
        <v>13.593616971963195</v>
      </c>
      <c r="CP7" s="256">
        <f t="shared" si="2"/>
        <v>30.5701893165052</v>
      </c>
      <c r="CQ7" s="256">
        <f t="shared" si="2"/>
        <v>43.122788092997638</v>
      </c>
      <c r="CR7" s="256">
        <f t="shared" si="2"/>
        <v>8.8007270453035211</v>
      </c>
      <c r="CS7" s="256">
        <f t="shared" si="2"/>
        <v>35.934264868212047</v>
      </c>
      <c r="CT7" s="256">
        <f t="shared" si="2"/>
        <v>15.530678203550487</v>
      </c>
      <c r="CU7" s="256">
        <f t="shared" si="2"/>
        <v>37.450803606428849</v>
      </c>
      <c r="CV7" s="256">
        <f t="shared" si="2"/>
        <v>45.258710785963544</v>
      </c>
      <c r="CW7" s="256">
        <f t="shared" si="2"/>
        <v>21.053345552787086</v>
      </c>
      <c r="CX7" s="256">
        <f t="shared" si="2"/>
        <v>33.61187536064628</v>
      </c>
      <c r="CY7" s="256">
        <f t="shared" si="2"/>
        <v>30.599024503094213</v>
      </c>
      <c r="CZ7" s="256">
        <f t="shared" si="2"/>
        <v>26.230668756530825</v>
      </c>
      <c r="DA7" s="256">
        <f t="shared" si="2"/>
        <v>38.804172091342465</v>
      </c>
      <c r="DB7" s="256">
        <f t="shared" si="2"/>
        <v>61.130739280249784</v>
      </c>
      <c r="DC7" s="256">
        <f t="shared" si="2"/>
        <v>31.769229039349185</v>
      </c>
      <c r="DD7" s="256">
        <f t="shared" si="2"/>
        <v>29.313379251356157</v>
      </c>
      <c r="DE7" s="256">
        <f t="shared" si="2"/>
        <v>61.93330218960503</v>
      </c>
      <c r="DF7" s="256">
        <f t="shared" si="2"/>
        <v>72.589000058739458</v>
      </c>
      <c r="DG7" s="256">
        <f t="shared" si="2"/>
        <v>101.65228094065888</v>
      </c>
      <c r="DH7" s="256">
        <f t="shared" si="2"/>
        <v>46.264823151125405</v>
      </c>
      <c r="DI7" s="256">
        <f t="shared" si="2"/>
        <v>36.810169814755419</v>
      </c>
      <c r="DJ7" s="786">
        <f t="shared" si="2"/>
        <v>99.846430221218498</v>
      </c>
      <c r="DK7" s="256">
        <f t="shared" si="2"/>
        <v>48.141183085736635</v>
      </c>
      <c r="DL7" s="256">
        <f t="shared" si="2"/>
        <v>48.6321476693292</v>
      </c>
      <c r="DM7" s="256">
        <f t="shared" si="2"/>
        <v>10.224634826904808</v>
      </c>
      <c r="DN7" s="256">
        <f t="shared" si="2"/>
        <v>14.482438390495197</v>
      </c>
      <c r="DO7" s="256">
        <f t="shared" si="2"/>
        <v>36.693580906039514</v>
      </c>
      <c r="DP7" s="514">
        <f t="shared" si="2"/>
        <v>21.904746121840208</v>
      </c>
    </row>
    <row r="8" spans="1:125" s="300" customFormat="1" ht="20.149999999999999" customHeight="1" x14ac:dyDescent="0.25">
      <c r="A8" s="301" t="s">
        <v>238</v>
      </c>
      <c r="B8" s="788"/>
      <c r="C8" s="788"/>
      <c r="D8" s="788"/>
      <c r="E8" s="788"/>
      <c r="F8" s="788"/>
      <c r="G8" s="788"/>
      <c r="H8" s="788"/>
      <c r="I8" s="788"/>
      <c r="J8" s="608"/>
      <c r="K8" s="608"/>
      <c r="L8" s="608"/>
      <c r="M8" s="608"/>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609"/>
      <c r="BF8" s="274"/>
      <c r="BG8" s="274"/>
      <c r="BH8" s="274"/>
      <c r="BI8" s="274"/>
      <c r="BJ8" s="274"/>
      <c r="BK8" s="274"/>
      <c r="BL8" s="274"/>
      <c r="BM8" s="303"/>
      <c r="BN8" s="274"/>
      <c r="BO8" s="274"/>
      <c r="BP8" s="274"/>
      <c r="BQ8" s="274"/>
      <c r="BR8" s="274"/>
      <c r="BS8" s="274"/>
      <c r="BT8" s="274"/>
      <c r="BU8" s="274"/>
      <c r="BV8" s="274"/>
      <c r="BW8" s="274"/>
      <c r="BX8" s="269"/>
      <c r="BY8" s="269"/>
      <c r="BZ8" s="623"/>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269"/>
      <c r="CZ8" s="269"/>
      <c r="DA8" s="269"/>
      <c r="DB8" s="269"/>
      <c r="DC8" s="269"/>
      <c r="DD8" s="269"/>
      <c r="DE8" s="269"/>
      <c r="DF8" s="269"/>
      <c r="DG8" s="269"/>
      <c r="DH8" s="269"/>
      <c r="DI8" s="269"/>
      <c r="DJ8" s="269"/>
      <c r="DK8" s="269"/>
      <c r="DL8" s="269"/>
      <c r="DM8" s="269"/>
      <c r="DN8" s="269"/>
      <c r="DO8" s="269"/>
      <c r="DP8" s="354"/>
      <c r="DQ8" s="814"/>
      <c r="DU8" s="814"/>
    </row>
    <row r="9" spans="1:125" s="300" customFormat="1" ht="13.5" customHeight="1" x14ac:dyDescent="0.25">
      <c r="A9" s="299" t="s">
        <v>40</v>
      </c>
      <c r="B9" s="609">
        <f>SUM(AB9:AE9)</f>
        <v>8.2275410000000004</v>
      </c>
      <c r="C9" s="609">
        <f>SUM(AF9:AI9)</f>
        <v>7.9056870000000004</v>
      </c>
      <c r="D9" s="609">
        <f>SUM(AJ9:AM9)</f>
        <v>7.9787049999999997</v>
      </c>
      <c r="E9" s="609">
        <f>SUM(AN9:AQ9)</f>
        <v>7.3115539999999992</v>
      </c>
      <c r="F9" s="609">
        <f>SUM(AR9:AU9)</f>
        <v>7.4277929999999994</v>
      </c>
      <c r="G9" s="609">
        <f>SUM(AV9:AY9)</f>
        <v>8.7643269999999998</v>
      </c>
      <c r="H9" s="609">
        <f>SUM(AZ9:BC9)</f>
        <v>11.733625</v>
      </c>
      <c r="I9" s="609">
        <f>SUM(BD9:BG9)</f>
        <v>11.534392</v>
      </c>
      <c r="J9" s="609">
        <f t="shared" ref="J9:K11" si="3">SUM(BH9:BK9)</f>
        <v>12.888088</v>
      </c>
      <c r="K9" s="609">
        <f t="shared" si="3"/>
        <v>10.966364</v>
      </c>
      <c r="L9" s="609">
        <f>SUM(BP9:BS9)</f>
        <v>12.953466000000001</v>
      </c>
      <c r="M9" s="609">
        <f>SUM(BT9:BW9)</f>
        <v>15.972546000000001</v>
      </c>
      <c r="N9" s="609">
        <f>SUM(BX9:CA9)</f>
        <v>22.212257000000001</v>
      </c>
      <c r="O9" s="609">
        <f>SUM(CB9:CE9)</f>
        <v>40.430302999999995</v>
      </c>
      <c r="P9" s="609">
        <f>SUM(CF9:CI9)</f>
        <v>47.014625000000002</v>
      </c>
      <c r="Q9" s="609">
        <f>SUM(CJ9:CM9)</f>
        <v>47.147062999999996</v>
      </c>
      <c r="R9" s="609">
        <f>SUM(CN9:CQ9)</f>
        <v>46.454584999999994</v>
      </c>
      <c r="S9" s="609">
        <f>SUM(CR9:CU9)</f>
        <v>56.303309999999996</v>
      </c>
      <c r="T9" s="609">
        <f>SUM(CV9:CY9)</f>
        <v>81.286740000000009</v>
      </c>
      <c r="U9" s="609">
        <f>SUM(CZ9:DC9)</f>
        <v>47.846311</v>
      </c>
      <c r="V9" s="609">
        <f>SUM(DD9:DG9)</f>
        <v>44.809623999999999</v>
      </c>
      <c r="W9" s="609">
        <f>SUM(DH9:DK9)</f>
        <v>62.288019000000006</v>
      </c>
      <c r="X9" s="609">
        <f>SUM(DL9:DO9)</f>
        <v>64.231850000000009</v>
      </c>
      <c r="Y9" s="270">
        <f>[7]Bul_qtr!D$11</f>
        <v>1.8346750000000001</v>
      </c>
      <c r="Z9" s="270">
        <f>[7]Bul_qtr!E$11</f>
        <v>0.68241200000000002</v>
      </c>
      <c r="AA9" s="270">
        <f>[7]Bul_qtr!F$11</f>
        <v>0.95745499999999995</v>
      </c>
      <c r="AB9" s="270">
        <f>[7]Bul_qtr!G$11</f>
        <v>1.7779259999999999</v>
      </c>
      <c r="AC9" s="270">
        <f>[7]Bul_qtr!H$11</f>
        <v>1.7302690000000001</v>
      </c>
      <c r="AD9" s="270">
        <f>[7]Bul_qtr!I$11</f>
        <v>1.151429</v>
      </c>
      <c r="AE9" s="270">
        <f>[7]Bul_qtr!J$11</f>
        <v>3.567917</v>
      </c>
      <c r="AF9" s="270">
        <f>[7]Bul_qtr!K$11</f>
        <v>3.561674</v>
      </c>
      <c r="AG9" s="270">
        <f>[7]Bul_qtr!L$11</f>
        <v>1.5573220000000001</v>
      </c>
      <c r="AH9" s="270">
        <f>[7]Bul_qtr!M$11</f>
        <v>1.308074</v>
      </c>
      <c r="AI9" s="270">
        <f>[7]Bul_qtr!N$11</f>
        <v>1.4786170000000001</v>
      </c>
      <c r="AJ9" s="270">
        <f>[7]Bul_qtr!O$11</f>
        <v>2.1563629999999998</v>
      </c>
      <c r="AK9" s="270">
        <f>[7]Bul_qtr!P$11</f>
        <v>1.695881</v>
      </c>
      <c r="AL9" s="270">
        <f>[7]Bul_qtr!Q$11</f>
        <v>2.8096459999999999</v>
      </c>
      <c r="AM9" s="270">
        <f>[7]Bul_qtr!R$11</f>
        <v>1.3168150000000001</v>
      </c>
      <c r="AN9" s="270">
        <f>[7]Bul_qtr!S$11</f>
        <v>1.5839000000000001</v>
      </c>
      <c r="AO9" s="270">
        <f>[7]Bul_qtr!T$11</f>
        <v>1.7596639999999999</v>
      </c>
      <c r="AP9" s="270">
        <f>[7]Bul_qtr!U$11</f>
        <v>2.1402429999999999</v>
      </c>
      <c r="AQ9" s="270">
        <f>[7]Bul_qtr!V$11</f>
        <v>1.827747</v>
      </c>
      <c r="AR9" s="270">
        <f>[7]Bul_qtr!W$11</f>
        <v>1.489924</v>
      </c>
      <c r="AS9" s="270">
        <f>[7]Bul_qtr!X$11</f>
        <v>3.1393309999999999</v>
      </c>
      <c r="AT9" s="270">
        <f>[7]Bul_qtr!Y$11</f>
        <v>1.2016260000000001</v>
      </c>
      <c r="AU9" s="270">
        <f>[7]Bul_qtr!Z$11</f>
        <v>1.5969120000000001</v>
      </c>
      <c r="AV9" s="270">
        <f>[7]Bul_qtr!AA$11</f>
        <v>2.0573380000000001</v>
      </c>
      <c r="AW9" s="270">
        <f>[7]Bul_qtr!AB$11</f>
        <v>2.569035</v>
      </c>
      <c r="AX9" s="270">
        <f>[7]Bul_qtr!AC$11</f>
        <v>2.0632450000000002</v>
      </c>
      <c r="AY9" s="270">
        <f>[7]Bul_qtr!AD$11</f>
        <v>2.0747089999999999</v>
      </c>
      <c r="AZ9" s="270">
        <f>[7]Bul_qtr!AE$11</f>
        <v>3.385615</v>
      </c>
      <c r="BA9" s="270">
        <f>[7]Bul_qtr!AF$11</f>
        <v>3.2102059999999999</v>
      </c>
      <c r="BB9" s="270">
        <f>[7]Bul_qtr!AG$11</f>
        <v>3.2650670000000002</v>
      </c>
      <c r="BC9" s="270">
        <f>[7]Bul_qtr!AH$11</f>
        <v>1.8727370000000001</v>
      </c>
      <c r="BD9" s="270">
        <f>[7]Bul_qtr!AI$11</f>
        <v>1.2733639999999999</v>
      </c>
      <c r="BE9" s="270">
        <f>[7]Bul_qtr!AJ$11</f>
        <v>2.532419</v>
      </c>
      <c r="BF9" s="270">
        <f>[7]Bul_qtr!AK$11</f>
        <v>2.9763920000000001</v>
      </c>
      <c r="BG9" s="270">
        <f>[7]Bul_qtr!AL$11</f>
        <v>4.7522169999999999</v>
      </c>
      <c r="BH9" s="270">
        <f>[7]Bul_qtr!AM$11</f>
        <v>5.0541739999999997</v>
      </c>
      <c r="BI9" s="270">
        <f>[7]Bul_qtr!AN$11</f>
        <v>4.1941170000000003</v>
      </c>
      <c r="BJ9" s="270">
        <f>[7]Bul_qtr!AO$11</f>
        <v>1.4015230000000001</v>
      </c>
      <c r="BK9" s="270">
        <f>[7]Bul_qtr!AP$11</f>
        <v>2.2382740000000001</v>
      </c>
      <c r="BL9" s="270">
        <f>[7]Bul_qtr!AQ$11</f>
        <v>3.13245</v>
      </c>
      <c r="BM9" s="270">
        <f>[7]Bul_qtr!AR$11</f>
        <v>3.3960650000000001</v>
      </c>
      <c r="BN9" s="270">
        <f>[7]Bul_qtr!AS$11</f>
        <v>4.425732</v>
      </c>
      <c r="BO9" s="270">
        <f>[7]Bul_qtr!AT$11</f>
        <v>2.571793</v>
      </c>
      <c r="BP9" s="270">
        <f>[7]Bul_qtr!AU$11</f>
        <v>2.5123280000000001</v>
      </c>
      <c r="BQ9" s="270">
        <f>[7]Bul_qtr!AV$11</f>
        <v>3.6004740000000002</v>
      </c>
      <c r="BR9" s="270">
        <f>[7]Bul_qtr!AW$11</f>
        <v>2.489331</v>
      </c>
      <c r="BS9" s="270">
        <f>[7]Bul_qtr!AX$11</f>
        <v>4.3513330000000003</v>
      </c>
      <c r="BT9" s="270">
        <f>[7]Bul_qtr!AY$11</f>
        <v>4.0316489999999998</v>
      </c>
      <c r="BU9" s="270">
        <f>[7]Bul_qtr!AZ$11</f>
        <v>5.0866509999999998</v>
      </c>
      <c r="BV9" s="270">
        <f>[7]Bul_qtr!BA$11</f>
        <v>2.565537</v>
      </c>
      <c r="BW9" s="270">
        <f>[7]Bul_qtr!BB$11</f>
        <v>4.2887089999999999</v>
      </c>
      <c r="BX9" s="270">
        <f>[7]Imports!BV$25/1000</f>
        <v>5.629181</v>
      </c>
      <c r="BY9" s="270">
        <f>[7]Imports!BW$25/1000</f>
        <v>4.846419</v>
      </c>
      <c r="BZ9" s="270">
        <f>[7]Imports!BX$25/1000</f>
        <v>5.7634030000000003</v>
      </c>
      <c r="CA9" s="270">
        <f>[7]Imports!BY$25/1000</f>
        <v>5.9732539999999998</v>
      </c>
      <c r="CB9" s="270">
        <f>[7]Imports!BZ$25/1000</f>
        <v>5.5412179999999998</v>
      </c>
      <c r="CC9" s="270">
        <f>[7]Imports!CA$25/1000</f>
        <v>10.782969</v>
      </c>
      <c r="CD9" s="270">
        <f>[7]Imports!CB$25/1000</f>
        <v>10.706504000000001</v>
      </c>
      <c r="CE9" s="270">
        <f>[7]Imports!CC$25/1000</f>
        <v>13.399611999999999</v>
      </c>
      <c r="CF9" s="270">
        <f>[7]Imports!CD$25/1000</f>
        <v>8.4885599999999997</v>
      </c>
      <c r="CG9" s="270">
        <f>[7]Imports!CE$25/1000</f>
        <v>12.817945</v>
      </c>
      <c r="CH9" s="270">
        <f>[7]Imports!CF$25/1000</f>
        <v>8.235258</v>
      </c>
      <c r="CI9" s="270">
        <f>[7]Imports!CG$25/1000</f>
        <v>17.472861999999999</v>
      </c>
      <c r="CJ9" s="270">
        <f>[7]Imports!CH$25/1000</f>
        <v>10.997978</v>
      </c>
      <c r="CK9" s="270">
        <f>[7]Imports!CI$25/1000</f>
        <v>13.131565</v>
      </c>
      <c r="CL9" s="270">
        <f>[7]Imports!CJ$25/1000</f>
        <v>11.738046000000001</v>
      </c>
      <c r="CM9" s="270">
        <f>[7]Imports!CK$25/1000</f>
        <v>11.279474</v>
      </c>
      <c r="CN9" s="270">
        <f>[7]Imports!CL$25/1000</f>
        <v>15.030811</v>
      </c>
      <c r="CO9" s="270">
        <f>[7]Imports!CM$25/1000</f>
        <v>12.225811</v>
      </c>
      <c r="CP9" s="270">
        <f>[7]Imports!CN$25/1000</f>
        <v>8.3976589999999991</v>
      </c>
      <c r="CQ9" s="270">
        <f>[7]Imports!CO$25/1000</f>
        <v>10.800304000000001</v>
      </c>
      <c r="CR9" s="270">
        <f>[7]Imports!CP$25/1000</f>
        <v>21.370771000000001</v>
      </c>
      <c r="CS9" s="270">
        <f>[7]Imports!CQ$25/1000</f>
        <v>10.489974</v>
      </c>
      <c r="CT9" s="270">
        <f>[7]Imports!CR$25/1000</f>
        <v>9.490435999999999</v>
      </c>
      <c r="CU9" s="270">
        <f>[7]Imports!CS$25/1000</f>
        <v>14.952129000000001</v>
      </c>
      <c r="CV9" s="270">
        <f>[7]Imports!CT$25/1000</f>
        <v>12.788418999999999</v>
      </c>
      <c r="CW9" s="270">
        <f>[7]Imports!CU$25/1000</f>
        <v>56.613562999999999</v>
      </c>
      <c r="CX9" s="270">
        <f>[7]Imports!CV$25/1000</f>
        <v>6.3571279999999994</v>
      </c>
      <c r="CY9" s="270">
        <f>[7]Imports!CW$25/1000</f>
        <v>5.5276300000000003</v>
      </c>
      <c r="CZ9" s="270">
        <f>[7]Imports!CX$25/1000</f>
        <v>11.802963999999999</v>
      </c>
      <c r="DA9" s="270">
        <f>[7]Imports!CY$25/1000</f>
        <v>13.849463</v>
      </c>
      <c r="DB9" s="270">
        <f>[7]Imports!CZ$25/1000</f>
        <v>7.9972240000000001</v>
      </c>
      <c r="DC9" s="270">
        <f>[7]Imports!DA$25/1000</f>
        <v>14.19666</v>
      </c>
      <c r="DD9" s="270">
        <f>[7]Imports!DB$25/1000</f>
        <v>13.921550999999999</v>
      </c>
      <c r="DE9" s="270">
        <f>[7]Imports!DC$25/1000</f>
        <v>11.56772</v>
      </c>
      <c r="DF9" s="270">
        <f>[7]Imports!DD$25/1000</f>
        <v>7.5317069999999999</v>
      </c>
      <c r="DG9" s="270">
        <f>[7]Imports!DE$25/1000</f>
        <v>11.788646</v>
      </c>
      <c r="DH9" s="270">
        <f>[7]Imports!DF$25/1000</f>
        <v>12.611325000000001</v>
      </c>
      <c r="DI9" s="270">
        <f>[7]Imports!DG$25/1000</f>
        <v>12.188834</v>
      </c>
      <c r="DJ9" s="789">
        <f>[7]Imports!DH$25/1000</f>
        <v>16.629341</v>
      </c>
      <c r="DK9" s="270">
        <f>[7]Imports!DI$25/1000</f>
        <v>20.858519000000001</v>
      </c>
      <c r="DL9" s="270">
        <f>[7]Imports!DJ$25/1000</f>
        <v>27.403952</v>
      </c>
      <c r="DM9" s="270">
        <f>[7]Imports!DK$25/1000</f>
        <v>9.7337520000000008</v>
      </c>
      <c r="DN9" s="270">
        <f>[7]Imports!DL$25/1000</f>
        <v>8.8272209999999998</v>
      </c>
      <c r="DO9" s="270">
        <f>[7]Imports!DM$25/1000</f>
        <v>18.266925000000001</v>
      </c>
      <c r="DP9" s="355">
        <f>[7]Imports!DN$25/1000</f>
        <v>15.098019000000001</v>
      </c>
    </row>
    <row r="10" spans="1:125" s="300" customFormat="1" ht="13.5" customHeight="1" x14ac:dyDescent="0.25">
      <c r="A10" s="299" t="s">
        <v>245</v>
      </c>
      <c r="B10" s="610">
        <f>SUM(AB10:AE10)</f>
        <v>2673</v>
      </c>
      <c r="C10" s="610">
        <f>SUM(AF10:AI10)</f>
        <v>2339</v>
      </c>
      <c r="D10" s="610">
        <f>SUM(AJ10:AM10)</f>
        <v>4587</v>
      </c>
      <c r="E10" s="610">
        <f>SUM(AN10:AQ10)</f>
        <v>5097</v>
      </c>
      <c r="F10" s="610">
        <f>SUM(AR10:AU10)</f>
        <v>3964</v>
      </c>
      <c r="G10" s="610">
        <f>SUM(AV10:AY10)</f>
        <v>4575</v>
      </c>
      <c r="H10" s="610">
        <f>SUM(AZ10:BC10)</f>
        <v>4807</v>
      </c>
      <c r="I10" s="610">
        <f>SUM(BD10:BG10)</f>
        <v>2580</v>
      </c>
      <c r="J10" s="610">
        <f t="shared" si="3"/>
        <v>9560</v>
      </c>
      <c r="K10" s="610">
        <f t="shared" si="3"/>
        <v>9229</v>
      </c>
      <c r="L10" s="610">
        <f>SUM(BP10:BS10)</f>
        <v>17105</v>
      </c>
      <c r="M10" s="610">
        <f>SUM(BT10:BW10)</f>
        <v>20167</v>
      </c>
      <c r="N10" s="610">
        <f>SUM(BX10:CA10)</f>
        <v>174235</v>
      </c>
      <c r="O10" s="610">
        <f>SUM(CB10:CE10)</f>
        <v>49190</v>
      </c>
      <c r="P10" s="610">
        <f>SUM(CF10:CI10)</f>
        <v>79443</v>
      </c>
      <c r="Q10" s="610">
        <f>SUM(CJ10:CM10)</f>
        <v>79334</v>
      </c>
      <c r="R10" s="610">
        <f>SUM(CN10:CQ10)</f>
        <v>65508</v>
      </c>
      <c r="S10" s="610">
        <f>SUM(CR10:CU10)</f>
        <v>119633</v>
      </c>
      <c r="T10" s="610">
        <f>SUM(CV10:CY10)</f>
        <v>42872</v>
      </c>
      <c r="U10" s="610">
        <f>SUM(CZ10:DC10)</f>
        <v>64643</v>
      </c>
      <c r="V10" s="610">
        <f>SUM(DD10:DG10)</f>
        <v>55256</v>
      </c>
      <c r="W10" s="610">
        <f>SUM(DH10:DK10)</f>
        <v>442516</v>
      </c>
      <c r="X10" s="610">
        <f>SUM(DL10:DO10)</f>
        <v>172467</v>
      </c>
      <c r="Y10" s="295">
        <f>[7]Bul_qtr!D$12</f>
        <v>837</v>
      </c>
      <c r="Z10" s="295">
        <f>[7]Bul_qtr!E$12</f>
        <v>214</v>
      </c>
      <c r="AA10" s="295">
        <f>[7]Bul_qtr!F$12</f>
        <v>568</v>
      </c>
      <c r="AB10" s="295">
        <f>[7]Bul_qtr!G$12</f>
        <v>520</v>
      </c>
      <c r="AC10" s="295">
        <f>[7]Bul_qtr!H$12</f>
        <v>825</v>
      </c>
      <c r="AD10" s="295">
        <f>[7]Bul_qtr!I$12</f>
        <v>569</v>
      </c>
      <c r="AE10" s="295">
        <f>[7]Bul_qtr!J$12</f>
        <v>759</v>
      </c>
      <c r="AF10" s="295">
        <f>[7]Bul_qtr!K$12</f>
        <v>596</v>
      </c>
      <c r="AG10" s="295">
        <f>[7]Bul_qtr!L$12</f>
        <v>519</v>
      </c>
      <c r="AH10" s="295">
        <f>[7]Bul_qtr!M$12</f>
        <v>653</v>
      </c>
      <c r="AI10" s="295">
        <f>[7]Bul_qtr!N$12</f>
        <v>571</v>
      </c>
      <c r="AJ10" s="295">
        <f>[7]Bul_qtr!O$12</f>
        <v>1369</v>
      </c>
      <c r="AK10" s="295">
        <f>[7]Bul_qtr!P$12</f>
        <v>1685</v>
      </c>
      <c r="AL10" s="295">
        <f>[7]Bul_qtr!Q$12</f>
        <v>581</v>
      </c>
      <c r="AM10" s="295">
        <f>[7]Bul_qtr!R$12</f>
        <v>952</v>
      </c>
      <c r="AN10" s="295">
        <f>[7]Bul_qtr!S$12</f>
        <v>1308</v>
      </c>
      <c r="AO10" s="295">
        <f>[7]Bul_qtr!T$12</f>
        <v>1517</v>
      </c>
      <c r="AP10" s="295">
        <f>[7]Bul_qtr!U$12</f>
        <v>667</v>
      </c>
      <c r="AQ10" s="295">
        <f>[7]Bul_qtr!V$12</f>
        <v>1605</v>
      </c>
      <c r="AR10" s="295">
        <f>[7]Bul_qtr!W$12</f>
        <v>1207</v>
      </c>
      <c r="AS10" s="295">
        <f>[7]Bul_qtr!X$12</f>
        <v>1531</v>
      </c>
      <c r="AT10" s="295">
        <f>[7]Bul_qtr!Y$12</f>
        <v>606</v>
      </c>
      <c r="AU10" s="295">
        <f>[7]Bul_qtr!Z$12</f>
        <v>620</v>
      </c>
      <c r="AV10" s="295">
        <f>[7]Bul_qtr!AA$12</f>
        <v>1158</v>
      </c>
      <c r="AW10" s="295">
        <f>[7]Bul_qtr!AB$12</f>
        <v>1845</v>
      </c>
      <c r="AX10" s="295">
        <f>[7]Bul_qtr!AC$12</f>
        <v>729</v>
      </c>
      <c r="AY10" s="295">
        <f>[7]Bul_qtr!AD$12</f>
        <v>843</v>
      </c>
      <c r="AZ10" s="295">
        <f>[7]Bul_qtr!AE$12</f>
        <v>991</v>
      </c>
      <c r="BA10" s="295">
        <f>[7]Bul_qtr!AF$12</f>
        <v>1769</v>
      </c>
      <c r="BB10" s="295">
        <f>[7]Bul_qtr!AG$12</f>
        <v>1687</v>
      </c>
      <c r="BC10" s="295">
        <f>[7]Bul_qtr!AH$12</f>
        <v>360</v>
      </c>
      <c r="BD10" s="295">
        <f>[7]Bul_qtr!AI$12</f>
        <v>384</v>
      </c>
      <c r="BE10" s="295">
        <f>[7]Bul_qtr!AJ$12</f>
        <v>572</v>
      </c>
      <c r="BF10" s="295">
        <f>[7]Bul_qtr!AK$12</f>
        <v>463</v>
      </c>
      <c r="BG10" s="295">
        <f>[7]Bul_qtr!AL$12</f>
        <v>1161</v>
      </c>
      <c r="BH10" s="295">
        <f>[7]Bul_qtr!AM$12</f>
        <v>1658</v>
      </c>
      <c r="BI10" s="295">
        <f>[7]Bul_qtr!AN$12</f>
        <v>2072</v>
      </c>
      <c r="BJ10" s="295">
        <f>[7]Bul_qtr!AO$12</f>
        <v>2826</v>
      </c>
      <c r="BK10" s="295">
        <f>[7]Bul_qtr!AP$12</f>
        <v>3004</v>
      </c>
      <c r="BL10" s="295">
        <f>[7]Bul_qtr!AQ$12</f>
        <v>1327</v>
      </c>
      <c r="BM10" s="295">
        <f>[7]Bul_qtr!AR$12</f>
        <v>5090</v>
      </c>
      <c r="BN10" s="295">
        <f>[7]Bul_qtr!AS$12</f>
        <v>760</v>
      </c>
      <c r="BO10" s="295">
        <f>[7]Bul_qtr!AT$12</f>
        <v>967</v>
      </c>
      <c r="BP10" s="295">
        <f>[7]Bul_qtr!AU$12</f>
        <v>4325</v>
      </c>
      <c r="BQ10" s="295">
        <f>[7]Bul_qtr!AV$12</f>
        <v>3085</v>
      </c>
      <c r="BR10" s="295">
        <f>[7]Bul_qtr!AW$12</f>
        <v>6143</v>
      </c>
      <c r="BS10" s="295">
        <f>[7]Bul_qtr!AX$12</f>
        <v>3552</v>
      </c>
      <c r="BT10" s="295">
        <f>[7]Bul_qtr!AY$12</f>
        <v>1259</v>
      </c>
      <c r="BU10" s="295">
        <f>[7]Bul_qtr!AZ$12</f>
        <v>17275</v>
      </c>
      <c r="BV10" s="295">
        <f>[7]Bul_qtr!BA$12</f>
        <v>855</v>
      </c>
      <c r="BW10" s="295">
        <f>[7]Bul_qtr!BB$12</f>
        <v>778</v>
      </c>
      <c r="BX10" s="295">
        <f>[7]Bul_qtr!BC$12</f>
        <v>14209</v>
      </c>
      <c r="BY10" s="295">
        <f>[7]Bul_qtr!BD$12</f>
        <v>11556</v>
      </c>
      <c r="BZ10" s="295">
        <f>[7]Bul_qtr!BE$12</f>
        <v>132707</v>
      </c>
      <c r="CA10" s="295">
        <f>[7]Bul_qtr!BF$12</f>
        <v>15763</v>
      </c>
      <c r="CB10" s="295">
        <f>[7]Bul_qtr!BG$12</f>
        <v>9991</v>
      </c>
      <c r="CC10" s="295">
        <f>[7]Bul_qtr!BH$12</f>
        <v>18380</v>
      </c>
      <c r="CD10" s="295">
        <f>[7]Bul_qtr!BI$12</f>
        <v>8712</v>
      </c>
      <c r="CE10" s="295">
        <f>[7]Bul_qtr!BJ$12</f>
        <v>12107</v>
      </c>
      <c r="CF10" s="295">
        <f>[7]Bul_qtr!BK$12</f>
        <v>34910</v>
      </c>
      <c r="CG10" s="295">
        <f>[7]Bul_qtr!BL$12</f>
        <v>23617</v>
      </c>
      <c r="CH10" s="295">
        <f>[7]Bul_qtr!BM$12</f>
        <v>7667</v>
      </c>
      <c r="CI10" s="295">
        <f>[7]Bul_qtr!BN$12</f>
        <v>13249</v>
      </c>
      <c r="CJ10" s="295">
        <f>[7]Bul_qtr!BO$12</f>
        <v>40323</v>
      </c>
      <c r="CK10" s="295">
        <f>[7]Bul_qtr!BP$12</f>
        <v>18043</v>
      </c>
      <c r="CL10" s="295">
        <f>[7]Bul_qtr!BQ$12</f>
        <v>11916</v>
      </c>
      <c r="CM10" s="295">
        <f>[7]Bul_qtr!BR$12</f>
        <v>9052</v>
      </c>
      <c r="CN10" s="295">
        <f>[7]Bul_qtr!BS$12</f>
        <v>27152</v>
      </c>
      <c r="CO10" s="295">
        <f>[7]Bul_qtr!BT$12</f>
        <v>16047</v>
      </c>
      <c r="CP10" s="295">
        <f>[7]Bul_qtr!BU$12</f>
        <v>12924</v>
      </c>
      <c r="CQ10" s="295">
        <f>[7]Bul_qtr!BV$12</f>
        <v>9385</v>
      </c>
      <c r="CR10" s="295">
        <f>[7]Bul_qtr!BW$12</f>
        <v>8753</v>
      </c>
      <c r="CS10" s="295">
        <f>[7]Bul_qtr!BX$12</f>
        <v>23007</v>
      </c>
      <c r="CT10" s="295">
        <f>[7]Bul_qtr!BY$12</f>
        <v>62561</v>
      </c>
      <c r="CU10" s="295">
        <f>[7]Bul_qtr!BZ$12</f>
        <v>25312</v>
      </c>
      <c r="CV10" s="295">
        <f>[7]Bul_qtr!CA$12</f>
        <v>12899</v>
      </c>
      <c r="CW10" s="295">
        <f>[7]Bul_qtr!CB$12</f>
        <v>12591</v>
      </c>
      <c r="CX10" s="295">
        <f>[7]Bul_qtr!CC$12</f>
        <v>8430</v>
      </c>
      <c r="CY10" s="295">
        <f>[7]Bul_qtr!CD$12</f>
        <v>8952</v>
      </c>
      <c r="CZ10" s="295">
        <f>[7]Bul_qtr!CE$12</f>
        <v>15688</v>
      </c>
      <c r="DA10" s="295">
        <f>[7]Bul_qtr!CF$12</f>
        <v>16412</v>
      </c>
      <c r="DB10" s="295">
        <f>[7]Bul_qtr!CG$12</f>
        <v>7952</v>
      </c>
      <c r="DC10" s="295">
        <f>[7]Bul_qtr!CH$12</f>
        <v>24591</v>
      </c>
      <c r="DD10" s="295">
        <f>[7]Bul_qtr!CI$12</f>
        <v>13913</v>
      </c>
      <c r="DE10" s="295">
        <f>[7]Bul_qtr!CJ$12</f>
        <v>12896</v>
      </c>
      <c r="DF10" s="295">
        <f>[7]Bul_qtr!CK$12</f>
        <v>17095</v>
      </c>
      <c r="DG10" s="295">
        <f>[7]Bul_qtr!CL$12</f>
        <v>11352</v>
      </c>
      <c r="DH10" s="295">
        <f>[7]Bul_qtr!CM$12</f>
        <v>10789</v>
      </c>
      <c r="DI10" s="295">
        <f>[7]Bul_qtr!CN$12</f>
        <v>19840</v>
      </c>
      <c r="DJ10" s="790">
        <f>[7]Bul_qtr!CO$12</f>
        <v>12130</v>
      </c>
      <c r="DK10" s="295">
        <f>[7]Bul_qtr!CP$12</f>
        <v>399757</v>
      </c>
      <c r="DL10" s="295">
        <f>[7]Bul_qtr!CQ$12</f>
        <v>32107</v>
      </c>
      <c r="DM10" s="295">
        <f>[7]Bul_qtr!CR$12</f>
        <v>51741</v>
      </c>
      <c r="DN10" s="295">
        <f>[7]Bul_qtr!CS$12</f>
        <v>28447</v>
      </c>
      <c r="DO10" s="295">
        <f>[7]Bul_qtr!CT$12</f>
        <v>60172</v>
      </c>
      <c r="DP10" s="353">
        <f>[7]Bul_qtr!CU$12</f>
        <v>83898</v>
      </c>
    </row>
    <row r="11" spans="1:125" s="300" customFormat="1" ht="13.5" customHeight="1" x14ac:dyDescent="0.25">
      <c r="A11" s="299" t="s">
        <v>97</v>
      </c>
      <c r="B11" s="610">
        <f>SUM(AB11:AE11)</f>
        <v>12240.798185321721</v>
      </c>
      <c r="C11" s="610">
        <f>SUM(AF11:AI11)</f>
        <v>13569.281512819325</v>
      </c>
      <c r="D11" s="610">
        <f>SUM(AJ11:AM11)</f>
        <v>8800.6834449670187</v>
      </c>
      <c r="E11" s="610">
        <f>SUM(AN11:AQ11)</f>
        <v>6718.4391042589168</v>
      </c>
      <c r="F11" s="610">
        <f>SUM(AR11:AU11)</f>
        <v>7843.4584795510636</v>
      </c>
      <c r="G11" s="610">
        <f>SUM(AV11:AY11)</f>
        <v>8460.4033630225967</v>
      </c>
      <c r="H11" s="610">
        <f>SUM(AZ11:BC11)</f>
        <v>12368.538422220565</v>
      </c>
      <c r="I11" s="610">
        <f>SUM(BD11:BG11)</f>
        <v>18265.060631646051</v>
      </c>
      <c r="J11" s="610">
        <f t="shared" si="3"/>
        <v>6313.5802439740364</v>
      </c>
      <c r="K11" s="610">
        <f t="shared" si="3"/>
        <v>5625.7745065887666</v>
      </c>
      <c r="L11" s="610">
        <f>SUM(BP11:BS11)</f>
        <v>3378.2434742674886</v>
      </c>
      <c r="M11" s="610">
        <f>SUM(BT11:BW11)</f>
        <v>12009.821989115866</v>
      </c>
      <c r="N11" s="610">
        <f>SUM(BX11:CA11)</f>
        <v>1237.9265953606259</v>
      </c>
      <c r="O11" s="610">
        <f>SUM(CB11:CE11)</f>
        <v>3476.9927961880999</v>
      </c>
      <c r="P11" s="610">
        <f>SUM(CF11:CI11)</f>
        <v>3178.821331870829</v>
      </c>
      <c r="Q11" s="610">
        <f>SUM(CJ11:CM11)</f>
        <v>3231.6810948493776</v>
      </c>
      <c r="R11" s="610">
        <f>SUM(CN11:CQ11)</f>
        <v>3116.0327713882375</v>
      </c>
      <c r="S11" s="610">
        <f>SUM(CR11:CU11)</f>
        <v>3639.8957687093775</v>
      </c>
      <c r="T11" s="610">
        <f>SUM(CV11:CY11)</f>
        <v>6859.3607832208281</v>
      </c>
      <c r="U11" s="610">
        <f>SUM(CZ11:DC11)</f>
        <v>3179.2165211996225</v>
      </c>
      <c r="V11" s="791">
        <f>SUM(DD11:DG11)</f>
        <v>3376.6589869473064</v>
      </c>
      <c r="W11" s="791">
        <f>SUM(DH11:DK11)</f>
        <v>3206.3670886985406</v>
      </c>
      <c r="X11" s="791">
        <f>SUM(DL11:DO11)</f>
        <v>1655.5266884771902</v>
      </c>
      <c r="Y11" s="293">
        <f t="shared" ref="Y11" si="4">(Y9*1000000)/Y10</f>
        <v>2191.9653524492232</v>
      </c>
      <c r="Z11" s="293">
        <f t="shared" ref="Z11:CK11" si="5">(Z9*1000000)/Z10</f>
        <v>3188.8411214953271</v>
      </c>
      <c r="AA11" s="293">
        <f t="shared" si="5"/>
        <v>1685.6602112676057</v>
      </c>
      <c r="AB11" s="293">
        <f t="shared" si="5"/>
        <v>3419.0884615384616</v>
      </c>
      <c r="AC11" s="293">
        <f t="shared" si="5"/>
        <v>2097.2957575757578</v>
      </c>
      <c r="AD11" s="293">
        <f t="shared" si="5"/>
        <v>2023.6010544815465</v>
      </c>
      <c r="AE11" s="293">
        <f t="shared" si="5"/>
        <v>4700.812911725955</v>
      </c>
      <c r="AF11" s="293">
        <f t="shared" si="5"/>
        <v>5975.9630872483222</v>
      </c>
      <c r="AG11" s="293">
        <f t="shared" si="5"/>
        <v>3000.6204238921</v>
      </c>
      <c r="AH11" s="293">
        <f t="shared" si="5"/>
        <v>2003.1761102603368</v>
      </c>
      <c r="AI11" s="293">
        <f t="shared" si="5"/>
        <v>2589.5218914185639</v>
      </c>
      <c r="AJ11" s="293">
        <f t="shared" si="5"/>
        <v>1575.1373265157049</v>
      </c>
      <c r="AK11" s="293">
        <f t="shared" si="5"/>
        <v>1006.4575667655787</v>
      </c>
      <c r="AL11" s="293">
        <f t="shared" si="5"/>
        <v>4835.8795180722891</v>
      </c>
      <c r="AM11" s="293">
        <f t="shared" si="5"/>
        <v>1383.2090336134454</v>
      </c>
      <c r="AN11" s="293">
        <f t="shared" si="5"/>
        <v>1210.9327217125383</v>
      </c>
      <c r="AO11" s="293">
        <f t="shared" si="5"/>
        <v>1159.9630850362557</v>
      </c>
      <c r="AP11" s="293">
        <f t="shared" si="5"/>
        <v>3208.7601199400301</v>
      </c>
      <c r="AQ11" s="293">
        <f t="shared" si="5"/>
        <v>1138.7831775700934</v>
      </c>
      <c r="AR11" s="293">
        <f t="shared" si="5"/>
        <v>1234.4026512013256</v>
      </c>
      <c r="AS11" s="293">
        <f t="shared" si="5"/>
        <v>2050.5101241018942</v>
      </c>
      <c r="AT11" s="293">
        <f t="shared" si="5"/>
        <v>1982.8811881188119</v>
      </c>
      <c r="AU11" s="293">
        <f t="shared" si="5"/>
        <v>2575.6645161290321</v>
      </c>
      <c r="AV11" s="293">
        <f t="shared" si="5"/>
        <v>1776.630397236615</v>
      </c>
      <c r="AW11" s="293">
        <f t="shared" si="5"/>
        <v>1392.4308943089432</v>
      </c>
      <c r="AX11" s="293">
        <f t="shared" si="5"/>
        <v>2830.2400548696846</v>
      </c>
      <c r="AY11" s="293">
        <f t="shared" si="5"/>
        <v>2461.1020166073545</v>
      </c>
      <c r="AZ11" s="293">
        <f t="shared" si="5"/>
        <v>3416.3622603430877</v>
      </c>
      <c r="BA11" s="293">
        <f t="shared" si="5"/>
        <v>1814.7009609949123</v>
      </c>
      <c r="BB11" s="293">
        <f t="shared" si="5"/>
        <v>1935.4279786603438</v>
      </c>
      <c r="BC11" s="293">
        <f t="shared" si="5"/>
        <v>5202.0472222222224</v>
      </c>
      <c r="BD11" s="293">
        <f t="shared" si="5"/>
        <v>3316.0520833333335</v>
      </c>
      <c r="BE11" s="293">
        <f t="shared" si="5"/>
        <v>4427.3059440559437</v>
      </c>
      <c r="BF11" s="293">
        <f t="shared" si="5"/>
        <v>6428.4924406047512</v>
      </c>
      <c r="BG11" s="293">
        <f t="shared" si="5"/>
        <v>4093.2101636520242</v>
      </c>
      <c r="BH11" s="293">
        <f t="shared" si="5"/>
        <v>3048.3558504221955</v>
      </c>
      <c r="BI11" s="293">
        <f t="shared" si="5"/>
        <v>2024.1877413127415</v>
      </c>
      <c r="BJ11" s="293">
        <f t="shared" si="5"/>
        <v>495.93878273177637</v>
      </c>
      <c r="BK11" s="293">
        <f t="shared" si="5"/>
        <v>745.09786950732359</v>
      </c>
      <c r="BL11" s="293">
        <f t="shared" si="5"/>
        <v>2360.5501130369253</v>
      </c>
      <c r="BM11" s="294">
        <f t="shared" si="5"/>
        <v>667.20333988212178</v>
      </c>
      <c r="BN11" s="293">
        <f t="shared" si="5"/>
        <v>5823.3315789473681</v>
      </c>
      <c r="BO11" s="293">
        <f t="shared" si="5"/>
        <v>2659.5584281282318</v>
      </c>
      <c r="BP11" s="293">
        <f t="shared" si="5"/>
        <v>580.8850867052023</v>
      </c>
      <c r="BQ11" s="293">
        <f t="shared" si="5"/>
        <v>1167.0904376012966</v>
      </c>
      <c r="BR11" s="293">
        <f t="shared" si="5"/>
        <v>405.23050626729611</v>
      </c>
      <c r="BS11" s="293">
        <f t="shared" si="5"/>
        <v>1225.0374436936936</v>
      </c>
      <c r="BT11" s="293">
        <f t="shared" si="5"/>
        <v>3202.2629070691023</v>
      </c>
      <c r="BU11" s="293">
        <f t="shared" si="5"/>
        <v>294.45157742402313</v>
      </c>
      <c r="BV11" s="293">
        <f t="shared" si="5"/>
        <v>3000.6280701754386</v>
      </c>
      <c r="BW11" s="293">
        <f t="shared" si="5"/>
        <v>5512.4794344473012</v>
      </c>
      <c r="BX11" s="293">
        <f t="shared" si="5"/>
        <v>396.17010345555633</v>
      </c>
      <c r="BY11" s="293">
        <f t="shared" si="5"/>
        <v>419.38551401869159</v>
      </c>
      <c r="BZ11" s="293">
        <f t="shared" si="5"/>
        <v>43.429532729999174</v>
      </c>
      <c r="CA11" s="293">
        <f t="shared" si="5"/>
        <v>378.94144515637885</v>
      </c>
      <c r="CB11" s="293">
        <f t="shared" si="5"/>
        <v>554.62095886297664</v>
      </c>
      <c r="CC11" s="293">
        <f t="shared" si="5"/>
        <v>586.66860718171927</v>
      </c>
      <c r="CD11" s="293">
        <f t="shared" si="5"/>
        <v>1228.9375573921029</v>
      </c>
      <c r="CE11" s="293">
        <f t="shared" si="5"/>
        <v>1106.7656727513008</v>
      </c>
      <c r="CF11" s="293">
        <f t="shared" si="5"/>
        <v>243.15554282440561</v>
      </c>
      <c r="CG11" s="293">
        <f t="shared" si="5"/>
        <v>542.74230427234625</v>
      </c>
      <c r="CH11" s="293">
        <f t="shared" si="5"/>
        <v>1074.1173862005999</v>
      </c>
      <c r="CI11" s="293">
        <f t="shared" si="5"/>
        <v>1318.8060985734774</v>
      </c>
      <c r="CJ11" s="293">
        <f t="shared" si="5"/>
        <v>272.74701783101455</v>
      </c>
      <c r="CK11" s="293">
        <f t="shared" si="5"/>
        <v>727.7927728204844</v>
      </c>
      <c r="CL11" s="293">
        <f t="shared" ref="CL11:DP11" si="6">(CL9*1000000)/CL10</f>
        <v>985.06596173212483</v>
      </c>
      <c r="CM11" s="293">
        <f t="shared" si="6"/>
        <v>1246.0753424657535</v>
      </c>
      <c r="CN11" s="293">
        <f t="shared" si="6"/>
        <v>553.58025191514434</v>
      </c>
      <c r="CO11" s="293">
        <f t="shared" si="6"/>
        <v>761.87517916121396</v>
      </c>
      <c r="CP11" s="293">
        <f t="shared" si="6"/>
        <v>649.77243887341376</v>
      </c>
      <c r="CQ11" s="293">
        <f t="shared" si="6"/>
        <v>1150.8049014384655</v>
      </c>
      <c r="CR11" s="293">
        <f t="shared" si="6"/>
        <v>2441.5367302639097</v>
      </c>
      <c r="CS11" s="293">
        <f t="shared" si="6"/>
        <v>455.94705959055938</v>
      </c>
      <c r="CT11" s="293">
        <f t="shared" si="6"/>
        <v>151.69891785617236</v>
      </c>
      <c r="CU11" s="293">
        <f t="shared" si="6"/>
        <v>590.71306099873584</v>
      </c>
      <c r="CV11" s="293">
        <f t="shared" si="6"/>
        <v>991.42716489650365</v>
      </c>
      <c r="CW11" s="293">
        <f t="shared" si="6"/>
        <v>4496.351600349456</v>
      </c>
      <c r="CX11" s="293">
        <f t="shared" si="6"/>
        <v>754.10771055753253</v>
      </c>
      <c r="CY11" s="293">
        <f t="shared" si="6"/>
        <v>617.47430741733695</v>
      </c>
      <c r="CZ11" s="293">
        <f t="shared" si="6"/>
        <v>752.35619581845992</v>
      </c>
      <c r="DA11" s="293">
        <f t="shared" si="6"/>
        <v>843.86199122593223</v>
      </c>
      <c r="DB11" s="293">
        <f t="shared" si="6"/>
        <v>1005.6871227364185</v>
      </c>
      <c r="DC11" s="293">
        <f t="shared" si="6"/>
        <v>577.31121141881181</v>
      </c>
      <c r="DD11" s="293">
        <f t="shared" si="6"/>
        <v>1000.6146050456408</v>
      </c>
      <c r="DE11" s="293">
        <f t="shared" si="6"/>
        <v>897.00062034739449</v>
      </c>
      <c r="DF11" s="293">
        <f t="shared" si="6"/>
        <v>440.57952617724482</v>
      </c>
      <c r="DG11" s="293">
        <f t="shared" si="6"/>
        <v>1038.4642353770262</v>
      </c>
      <c r="DH11" s="293">
        <f t="shared" si="6"/>
        <v>1168.9058300120494</v>
      </c>
      <c r="DI11" s="293">
        <f t="shared" si="6"/>
        <v>614.35655241935478</v>
      </c>
      <c r="DJ11" s="787">
        <f t="shared" si="6"/>
        <v>1370.9267106347897</v>
      </c>
      <c r="DK11" s="293">
        <f t="shared" si="6"/>
        <v>52.177995632346651</v>
      </c>
      <c r="DL11" s="293">
        <f t="shared" si="6"/>
        <v>853.51954402466754</v>
      </c>
      <c r="DM11" s="293">
        <f t="shared" si="6"/>
        <v>188.12454339885198</v>
      </c>
      <c r="DN11" s="293">
        <f t="shared" si="6"/>
        <v>310.30410939642144</v>
      </c>
      <c r="DO11" s="293">
        <f t="shared" si="6"/>
        <v>303.57849165724923</v>
      </c>
      <c r="DP11" s="352">
        <f t="shared" si="6"/>
        <v>179.95684044911678</v>
      </c>
    </row>
    <row r="12" spans="1:125" s="300" customFormat="1" ht="20.149999999999999" customHeight="1" x14ac:dyDescent="0.25">
      <c r="A12" s="301" t="s">
        <v>98</v>
      </c>
      <c r="B12" s="788"/>
      <c r="C12" s="788"/>
      <c r="D12" s="788"/>
      <c r="E12" s="788"/>
      <c r="F12" s="788"/>
      <c r="G12" s="788"/>
      <c r="H12" s="788"/>
      <c r="I12" s="788"/>
      <c r="J12" s="608"/>
      <c r="K12" s="608"/>
      <c r="L12" s="608"/>
      <c r="M12" s="608"/>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274"/>
      <c r="BG12" s="274"/>
      <c r="BH12" s="274"/>
      <c r="BI12" s="274"/>
      <c r="BJ12" s="274"/>
      <c r="BK12" s="274"/>
      <c r="BL12" s="274"/>
      <c r="BM12" s="303"/>
      <c r="BN12" s="274"/>
      <c r="BO12" s="274"/>
      <c r="BP12" s="274"/>
      <c r="BQ12" s="274"/>
      <c r="BR12" s="274"/>
      <c r="BS12" s="274"/>
      <c r="BT12" s="274"/>
      <c r="BU12" s="274"/>
      <c r="BV12" s="274"/>
      <c r="BW12" s="274"/>
      <c r="BX12" s="269"/>
      <c r="BY12" s="269"/>
      <c r="BZ12" s="623"/>
      <c r="CA12" s="269"/>
      <c r="CB12" s="269"/>
      <c r="CC12" s="269"/>
      <c r="CD12" s="269"/>
      <c r="CE12" s="269"/>
      <c r="CF12" s="269"/>
      <c r="CG12" s="269"/>
      <c r="CH12" s="269"/>
      <c r="CI12" s="269"/>
      <c r="CJ12" s="269"/>
      <c r="CK12" s="269"/>
      <c r="CL12" s="269"/>
      <c r="CM12" s="269"/>
      <c r="CN12" s="269"/>
      <c r="CO12" s="269"/>
      <c r="CP12" s="269"/>
      <c r="CQ12" s="269"/>
      <c r="CR12" s="269"/>
      <c r="CS12" s="269"/>
      <c r="CT12" s="269"/>
      <c r="CU12" s="269"/>
      <c r="CV12" s="269"/>
      <c r="CW12" s="269"/>
      <c r="CX12" s="269"/>
      <c r="CY12" s="269"/>
      <c r="CZ12" s="269"/>
      <c r="DA12" s="269"/>
      <c r="DB12" s="269"/>
      <c r="DC12" s="269"/>
      <c r="DD12" s="269"/>
      <c r="DE12" s="269"/>
      <c r="DF12" s="269"/>
      <c r="DG12" s="269"/>
      <c r="DH12" s="269"/>
      <c r="DI12" s="269"/>
      <c r="DJ12" s="269"/>
      <c r="DK12" s="269"/>
      <c r="DL12" s="269"/>
      <c r="DM12" s="269"/>
      <c r="DN12" s="269"/>
      <c r="DO12" s="269"/>
      <c r="DP12" s="354"/>
    </row>
    <row r="13" spans="1:125" s="300" customFormat="1" ht="13.5" customHeight="1" x14ac:dyDescent="0.25">
      <c r="A13" s="299" t="s">
        <v>40</v>
      </c>
      <c r="B13" s="609">
        <f>SUM(AB13:AE13)</f>
        <v>7.6316179999999996</v>
      </c>
      <c r="C13" s="609">
        <f>SUM(AF13:AI13)</f>
        <v>8.7166519999999998</v>
      </c>
      <c r="D13" s="609">
        <f>SUM(AJ13:AM13)</f>
        <v>8.7062059999999999</v>
      </c>
      <c r="E13" s="609">
        <f>SUM(AN13:AQ13)</f>
        <v>11.080659000000001</v>
      </c>
      <c r="F13" s="609">
        <f>SUM(AR13:AU13)</f>
        <v>17.711040000000001</v>
      </c>
      <c r="G13" s="609">
        <f>SUM(AV13:AY13)</f>
        <v>25.707943</v>
      </c>
      <c r="H13" s="609">
        <f>SUM(AZ13:BC13)</f>
        <v>16.307979</v>
      </c>
      <c r="I13" s="609">
        <f>SUM(BD13:BG13)</f>
        <v>17.15483</v>
      </c>
      <c r="J13" s="609">
        <f t="shared" ref="J13:K15" si="7">SUM(BH13:BK13)</f>
        <v>13.821878999999999</v>
      </c>
      <c r="K13" s="609">
        <f t="shared" si="7"/>
        <v>15.316278000000001</v>
      </c>
      <c r="L13" s="609">
        <f>SUM(BP13:BS13)</f>
        <v>18.271459999999998</v>
      </c>
      <c r="M13" s="609">
        <f>SUM(BT13:BW13)</f>
        <v>20.127959000000001</v>
      </c>
      <c r="N13" s="609">
        <f>SUM(BX13:CA13)</f>
        <v>20.547498000000001</v>
      </c>
      <c r="O13" s="609">
        <f>SUM(CB13:CE13)</f>
        <v>23.195740000000001</v>
      </c>
      <c r="P13" s="609">
        <f>SUM(CF13:CI13)</f>
        <v>22.791403000000003</v>
      </c>
      <c r="Q13" s="609">
        <f>SUM(CJ13:CM13)</f>
        <v>25.660153000000001</v>
      </c>
      <c r="R13" s="609">
        <f>SUM(CN13:CQ13)</f>
        <v>36.304111999999996</v>
      </c>
      <c r="S13" s="609">
        <f>SUM(CR13:CU13)</f>
        <v>56.726433</v>
      </c>
      <c r="T13" s="609">
        <f>SUM(CV13:CY13)</f>
        <v>26.399204000000001</v>
      </c>
      <c r="U13" s="609">
        <f>SUM(CZ13:DC13)</f>
        <v>1.4642740000000001</v>
      </c>
      <c r="V13" s="609">
        <f>SUM(DD13:DG13)</f>
        <v>1.5293570000000001</v>
      </c>
      <c r="W13" s="609">
        <f>SUM(DH13:DK13)</f>
        <v>6.0279670000000003</v>
      </c>
      <c r="X13" s="609">
        <f>SUM(DL13:DO13)</f>
        <v>11.593054</v>
      </c>
      <c r="Y13" s="302">
        <f>[9]Motor_spirit!F$2/1000000</f>
        <v>1.5256510000000001</v>
      </c>
      <c r="Z13" s="302">
        <f>[9]Motor_spirit!G$2/1000000</f>
        <v>1.6575029999999999</v>
      </c>
      <c r="AA13" s="302">
        <f>[9]Motor_spirit!H$2/1000000</f>
        <v>2.104752</v>
      </c>
      <c r="AB13" s="302">
        <f>[9]Motor_spirit!I$2/1000000</f>
        <v>1.822697</v>
      </c>
      <c r="AC13" s="302">
        <f>[9]Motor_spirit!J$2/1000000</f>
        <v>1.7713159999999999</v>
      </c>
      <c r="AD13" s="302">
        <f>[9]Motor_spirit!K$2/1000000</f>
        <v>1.955333</v>
      </c>
      <c r="AE13" s="302">
        <f>[9]Motor_spirit!L$2/1000000</f>
        <v>2.0822720000000001</v>
      </c>
      <c r="AF13" s="302">
        <f>[9]Motor_spirit!M$2/1000000</f>
        <v>2.5558079999999999</v>
      </c>
      <c r="AG13" s="302">
        <f>[9]Motor_spirit!N$2/1000000</f>
        <v>1.4052279999999999</v>
      </c>
      <c r="AH13" s="302">
        <f>[9]Motor_spirit!O$2/1000000</f>
        <v>2.359899</v>
      </c>
      <c r="AI13" s="302">
        <f>[9]Motor_spirit!P$2/1000000</f>
        <v>2.3957169999999999</v>
      </c>
      <c r="AJ13" s="302">
        <f>[9]Motor_spirit!Q$2/1000000</f>
        <v>2.6033219999999999</v>
      </c>
      <c r="AK13" s="302">
        <f>[9]Motor_spirit!R$2/1000000</f>
        <v>1.7099200000000001</v>
      </c>
      <c r="AL13" s="302">
        <f>[9]Motor_spirit!S$2/1000000</f>
        <v>1.919578</v>
      </c>
      <c r="AM13" s="302">
        <f>[9]Motor_spirit!T$2/1000000</f>
        <v>2.4733860000000001</v>
      </c>
      <c r="AN13" s="302">
        <f>[9]Motor_spirit!U$2/1000000</f>
        <v>2.2164470000000001</v>
      </c>
      <c r="AO13" s="302">
        <f>[9]Motor_spirit!V$2/1000000</f>
        <v>3.1989200000000002</v>
      </c>
      <c r="AP13" s="302">
        <f>[9]Motor_spirit!W$2/1000000</f>
        <v>3.2986420000000001</v>
      </c>
      <c r="AQ13" s="302">
        <f>[9]Motor_spirit!X$2/1000000</f>
        <v>2.3666499999999999</v>
      </c>
      <c r="AR13" s="302">
        <f>[9]Motor_spirit!Y$2/1000000</f>
        <v>3.5715750000000002</v>
      </c>
      <c r="AS13" s="302">
        <f>[9]Motor_spirit!Z$2/1000000</f>
        <v>4.1814090000000004</v>
      </c>
      <c r="AT13" s="302">
        <f>[9]Motor_spirit!AA$2/1000000</f>
        <v>4.8503579999999999</v>
      </c>
      <c r="AU13" s="302">
        <f>[9]Motor_spirit!AB$2/1000000</f>
        <v>5.1076980000000001</v>
      </c>
      <c r="AV13" s="302">
        <f>[9]Motor_spirit!AC$2/1000000</f>
        <v>9.2910799999999991</v>
      </c>
      <c r="AW13" s="302">
        <f>[9]Motor_spirit!AD$2/1000000</f>
        <v>5.9006239999999996</v>
      </c>
      <c r="AX13" s="302">
        <f>[9]Motor_spirit!AE$2/1000000</f>
        <v>6.7386920000000003</v>
      </c>
      <c r="AY13" s="302">
        <f>[9]Motor_spirit!AF$2/1000000</f>
        <v>3.7775470000000002</v>
      </c>
      <c r="AZ13" s="302">
        <f>[9]Motor_spirit!AG$2/1000000</f>
        <v>2.4126479999999999</v>
      </c>
      <c r="BA13" s="302">
        <f>[9]Motor_spirit!AH$2/1000000</f>
        <v>2.099221</v>
      </c>
      <c r="BB13" s="302">
        <f>[9]Motor_spirit!AI$2/1000000</f>
        <v>0.17611499999999999</v>
      </c>
      <c r="BC13" s="302">
        <f>[9]Motor_spirit!AJ$2/1000000</f>
        <v>11.619994999999999</v>
      </c>
      <c r="BD13" s="302">
        <f>[9]Motor_spirit!AK$2/1000000</f>
        <v>7.0929679999999999</v>
      </c>
      <c r="BE13" s="302">
        <f>[9]Motor_spirit!AL$2/1000000</f>
        <v>3.597375</v>
      </c>
      <c r="BF13" s="302">
        <f>[9]Motor_spirit!AM$2/1000000</f>
        <v>3.3474170000000001</v>
      </c>
      <c r="BG13" s="302">
        <f>[9]Motor_spirit!AN$2/1000000</f>
        <v>3.11707</v>
      </c>
      <c r="BH13" s="302">
        <f>[9]Motor_spirit!AO$2/1000000</f>
        <v>3.2443330000000001</v>
      </c>
      <c r="BI13" s="302">
        <f>[9]Motor_spirit!AP$2/1000000</f>
        <v>4.1013869999999999</v>
      </c>
      <c r="BJ13" s="302">
        <f>[9]Motor_spirit!AQ$2/1000000</f>
        <v>2.8702700000000001</v>
      </c>
      <c r="BK13" s="302">
        <f>[9]Motor_spirit!AR$2/1000000</f>
        <v>3.6058889999999999</v>
      </c>
      <c r="BL13" s="302">
        <f>[9]Motor_spirit!AS$2/1000000</f>
        <v>4.7387319999999997</v>
      </c>
      <c r="BM13" s="304">
        <f>[9]Motor_spirit!AT$2/1000000</f>
        <v>4.3695779999999997</v>
      </c>
      <c r="BN13" s="302">
        <f>[9]Motor_spirit!AU$2/1000000</f>
        <v>2.3846080000000001</v>
      </c>
      <c r="BO13" s="302">
        <f>[7]Motor_Spirit!F$2/1000000</f>
        <v>4.9053990000000001</v>
      </c>
      <c r="BP13" s="302">
        <f>[7]Motor_Spirit!G$2/1000000</f>
        <v>3.0570759999999999</v>
      </c>
      <c r="BQ13" s="302">
        <f>[7]Motor_Spirit!H$2/1000000</f>
        <v>6.0719620000000001</v>
      </c>
      <c r="BR13" s="302">
        <f>[7]Motor_Spirit!I$2/1000000</f>
        <v>4.7811599999999999</v>
      </c>
      <c r="BS13" s="302">
        <f>[9]Motor_spirit!AZ$2/1000000</f>
        <v>4.361262</v>
      </c>
      <c r="BT13" s="302">
        <f>[9]Motor_spirit!BA$2/1000000</f>
        <v>4.3629280000000001</v>
      </c>
      <c r="BU13" s="302">
        <f>[9]Motor_spirit!BB$2/1000000</f>
        <v>4.8798149999999998</v>
      </c>
      <c r="BV13" s="302">
        <f>[9]Bul_qtr!BA15</f>
        <v>4.4633750000000001</v>
      </c>
      <c r="BW13" s="302">
        <f>[9]Bul_qtr!BB$15</f>
        <v>6.4218409999999997</v>
      </c>
      <c r="BX13" s="270">
        <f>[7]Motor_Spirit!$O$2/1000000</f>
        <v>5.8079900000000002</v>
      </c>
      <c r="BY13" s="270">
        <f>[7]Motor_Spirit!$P$2/1000000</f>
        <v>4.374403</v>
      </c>
      <c r="BZ13" s="270">
        <f>[7]Motor_Spirit!$Q$2/1000000</f>
        <v>5.194909</v>
      </c>
      <c r="CA13" s="270">
        <f>[7]Motor_Spirit!$R$2/1000000</f>
        <v>5.1701959999999998</v>
      </c>
      <c r="CB13" s="270">
        <f>[7]Motor_Spirit!$S$2/1000000</f>
        <v>7.3966820000000002</v>
      </c>
      <c r="CC13" s="270">
        <f>[7]Motor_Spirit!$T$2/1000000</f>
        <v>5.925027</v>
      </c>
      <c r="CD13" s="270">
        <f>[7]Motor_Spirit!$U$2/1000000</f>
        <v>4.6289870000000004</v>
      </c>
      <c r="CE13" s="270">
        <f>[7]Motor_Spirit!$V$2/1000000</f>
        <v>5.245044</v>
      </c>
      <c r="CF13" s="270">
        <f>[7]Motor_Spirit!$W$2/1000000</f>
        <v>6.2293500000000002</v>
      </c>
      <c r="CG13" s="270">
        <f>[7]Motor_Spirit!$X$2/1000000</f>
        <v>6.0084090000000003</v>
      </c>
      <c r="CH13" s="270">
        <f>[7]Motor_Spirit!$Y$2/1000000</f>
        <v>4.7234449999999999</v>
      </c>
      <c r="CI13" s="270">
        <f>[7]Motor_Spirit!$Z$2/1000000</f>
        <v>5.8301990000000004</v>
      </c>
      <c r="CJ13" s="270">
        <f>[7]Motor_Spirit!$AA$2/1000000</f>
        <v>5.1064559999999997</v>
      </c>
      <c r="CK13" s="270">
        <f>[7]Motor_Spirit!$AB$2/1000000</f>
        <v>6.9994019999999999</v>
      </c>
      <c r="CL13" s="270">
        <f>[7]Motor_Spirit!$AC$2/1000000</f>
        <v>5.1891850000000002</v>
      </c>
      <c r="CM13" s="270">
        <f>[7]Motor_Spirit!$AD$2/1000000</f>
        <v>8.3651099999999996</v>
      </c>
      <c r="CN13" s="270">
        <f>[7]Motor_Spirit!$AE$2/1000000</f>
        <v>9.7165900000000001</v>
      </c>
      <c r="CO13" s="270">
        <f>[7]Motor_Spirit!$AF$2/1000000</f>
        <v>7.6654689999999999</v>
      </c>
      <c r="CP13" s="270">
        <f>[7]Motor_Spirit!$AG$2/1000000</f>
        <v>9.2911429999999999</v>
      </c>
      <c r="CQ13" s="270">
        <f>[7]Motor_Spirit!$AH$2/1000000</f>
        <v>9.6309100000000001</v>
      </c>
      <c r="CR13" s="270">
        <f>[7]Motor_Spirit!$AI$2/1000000</f>
        <v>8.7892480000000006</v>
      </c>
      <c r="CS13" s="270">
        <f>[7]Motor_Spirit!AJ$2/1000000</f>
        <v>13.711288</v>
      </c>
      <c r="CT13" s="270">
        <f>[7]Motor_Spirit!AK$2/1000000</f>
        <v>14.470877</v>
      </c>
      <c r="CU13" s="270">
        <f>[7]Motor_Spirit!AL$2/1000000</f>
        <v>19.755019999999998</v>
      </c>
      <c r="CV13" s="270">
        <f>[7]Motor_Spirit!AM$2/1000000</f>
        <v>14.750563</v>
      </c>
      <c r="CW13" s="270">
        <f>[7]Motor_Spirit!AN$2/1000000</f>
        <v>5.3264870000000002</v>
      </c>
      <c r="CX13" s="270">
        <f>[7]Motor_Spirit!AO$2/1000000</f>
        <v>4.195214</v>
      </c>
      <c r="CY13" s="270">
        <f>[7]Motor_Spirit!AP$2/1000000</f>
        <v>2.1269399999999998</v>
      </c>
      <c r="CZ13" s="270">
        <f>[7]Motor_Spirit!AQ$2/1000000</f>
        <v>0.34274399999999999</v>
      </c>
      <c r="DA13" s="270">
        <f>[7]Motor_Spirit!AR$2/1000000</f>
        <v>0.237562</v>
      </c>
      <c r="DB13" s="270">
        <f>[7]Motor_Spirit!AS$2/1000000</f>
        <v>0.52159999999999995</v>
      </c>
      <c r="DC13" s="270">
        <f>[7]Motor_Spirit!AT$2/1000000</f>
        <v>0.36236800000000002</v>
      </c>
      <c r="DD13" s="270">
        <f>[7]Motor_Spirit!AU$2/1000000</f>
        <v>0.296101</v>
      </c>
      <c r="DE13" s="270">
        <f>[7]Motor_Spirit!AV$2/1000000</f>
        <v>0.32722699999999999</v>
      </c>
      <c r="DF13" s="270">
        <f>[7]Motor_Spirit!AW$2/1000000</f>
        <v>0.34905700000000001</v>
      </c>
      <c r="DG13" s="270">
        <f>[7]Motor_Spirit!AX$2/1000000</f>
        <v>0.55697200000000002</v>
      </c>
      <c r="DH13" s="270">
        <f>[7]Motor_Spirit!AY$2/1000000</f>
        <v>1.7680279999999999</v>
      </c>
      <c r="DI13" s="270">
        <f>[7]Motor_Spirit!AZ$2/1000000</f>
        <v>2.20947</v>
      </c>
      <c r="DJ13" s="789">
        <f>[7]Motor_Spirit!BA$2/1000000</f>
        <v>1.8746830000000001</v>
      </c>
      <c r="DK13" s="270">
        <f>[7]Motor_Spirit!BB$2/1000000</f>
        <v>0.175786</v>
      </c>
      <c r="DL13" s="270">
        <f>[7]Motor_Spirit!BC$2/1000000</f>
        <v>1.1564099999999999</v>
      </c>
      <c r="DM13" s="270">
        <f>[7]Motor_Spirit!BD$2/1000000</f>
        <v>5.2696620000000003</v>
      </c>
      <c r="DN13" s="270">
        <f>[7]Motor_Spirit!BE$2/1000000</f>
        <v>3.8579599999999998</v>
      </c>
      <c r="DO13" s="270">
        <f>[7]Motor_Spirit!BF$2/1000000</f>
        <v>1.3090219999999999</v>
      </c>
      <c r="DP13" s="355">
        <f>[7]Motor_Spirit!BG$2/1000000</f>
        <v>4.8553249999999997</v>
      </c>
      <c r="DQ13" s="270"/>
    </row>
    <row r="14" spans="1:125" s="300" customFormat="1" ht="13.5" customHeight="1" x14ac:dyDescent="0.25">
      <c r="A14" s="299" t="s">
        <v>41</v>
      </c>
      <c r="B14" s="610">
        <f>SUM(AB14:AE14)</f>
        <v>15536.016</v>
      </c>
      <c r="C14" s="610">
        <f>SUM(AF14:AI14)</f>
        <v>13719.043</v>
      </c>
      <c r="D14" s="610">
        <f>SUM(AJ14:AM14)</f>
        <v>12236.612999999999</v>
      </c>
      <c r="E14" s="610">
        <f>SUM(AN14:AQ14)</f>
        <v>13266.667000000001</v>
      </c>
      <c r="F14" s="610">
        <f>SUM(AR14:AU14)</f>
        <v>16630.784</v>
      </c>
      <c r="G14" s="610">
        <f>SUM(AV14:AY14)</f>
        <v>20479.663</v>
      </c>
      <c r="H14" s="610">
        <f>SUM(AZ14:BC14)</f>
        <v>10809.116</v>
      </c>
      <c r="I14" s="610">
        <f>SUM(BD14:BG14)</f>
        <v>12559.076999999999</v>
      </c>
      <c r="J14" s="610">
        <f t="shared" si="7"/>
        <v>11063.978000000001</v>
      </c>
      <c r="K14" s="610">
        <f t="shared" si="7"/>
        <v>11813.349000000002</v>
      </c>
      <c r="L14" s="610">
        <f>SUM(BP14:BS14)</f>
        <v>13578.664000000001</v>
      </c>
      <c r="M14" s="610">
        <f>SUM(BT14:BW14)</f>
        <v>12754.348</v>
      </c>
      <c r="N14" s="610">
        <f>SUM(BX14:CA14)</f>
        <v>12514.891</v>
      </c>
      <c r="O14" s="610">
        <f>SUM(CB14:CE14)</f>
        <v>16032.880999999999</v>
      </c>
      <c r="P14" s="610">
        <f>SUM(CF14:CI14)</f>
        <v>17357.576000000001</v>
      </c>
      <c r="Q14" s="610">
        <f>SUM(CJ14:CM14)</f>
        <v>19973.642</v>
      </c>
      <c r="R14" s="610">
        <f>SUM(CN14:CQ14)</f>
        <v>25834.339</v>
      </c>
      <c r="S14" s="610">
        <f>SUM(CR14:CU14)</f>
        <v>34156.611999999994</v>
      </c>
      <c r="T14" s="610">
        <f>SUM(CV14:CY14)</f>
        <v>17478.292000000001</v>
      </c>
      <c r="U14" s="610">
        <f>SUM(CZ14:DC14)</f>
        <v>1316.296</v>
      </c>
      <c r="V14" s="610">
        <f>SUM(DD14:DG14)</f>
        <v>997.02199999999993</v>
      </c>
      <c r="W14" s="610">
        <f>SUM(DH14:DK14)</f>
        <v>2194.4339999999997</v>
      </c>
      <c r="X14" s="610">
        <f>SUM(DL14:DO14)</f>
        <v>4494.4910000000009</v>
      </c>
      <c r="Y14" s="293">
        <f>[9]Motor_spirit!F$3/1000</f>
        <v>2875.1750000000002</v>
      </c>
      <c r="Z14" s="293">
        <f>[9]Motor_spirit!G$3/1000</f>
        <v>3062.3649999999998</v>
      </c>
      <c r="AA14" s="293">
        <f>[9]Motor_spirit!H$3/1000</f>
        <v>3312.53</v>
      </c>
      <c r="AB14" s="293">
        <f>[9]Motor_spirit!I$3/1000</f>
        <v>3910.13</v>
      </c>
      <c r="AC14" s="293">
        <f>[9]Motor_spirit!J$3/1000</f>
        <v>3565.7350000000001</v>
      </c>
      <c r="AD14" s="293">
        <f>[9]Motor_spirit!K$3/1000</f>
        <v>4502.9059999999999</v>
      </c>
      <c r="AE14" s="293">
        <f>[9]Motor_spirit!L$3/1000</f>
        <v>3557.2449999999999</v>
      </c>
      <c r="AF14" s="293">
        <f>[9]Motor_spirit!M$3/1000</f>
        <v>4204.107</v>
      </c>
      <c r="AG14" s="293">
        <f>[9]Motor_spirit!N$3/1000</f>
        <v>2318.7049999999999</v>
      </c>
      <c r="AH14" s="293">
        <f>[9]Motor_spirit!O$3/1000</f>
        <v>3642.212</v>
      </c>
      <c r="AI14" s="293">
        <f>[9]Motor_spirit!P$3/1000</f>
        <v>3554.0189999999998</v>
      </c>
      <c r="AJ14" s="293">
        <f>[9]Motor_spirit!Q$3/1000</f>
        <v>4185.8239999999996</v>
      </c>
      <c r="AK14" s="293">
        <f>[9]Motor_spirit!R$3/1000</f>
        <v>2208.5659999999998</v>
      </c>
      <c r="AL14" s="293">
        <f>[9]Motor_spirit!S$3/1000</f>
        <v>2763.9749999999999</v>
      </c>
      <c r="AM14" s="293">
        <f>[9]Motor_spirit!T$3/1000</f>
        <v>3078.248</v>
      </c>
      <c r="AN14" s="293">
        <f>[9]Motor_spirit!U$3/1000</f>
        <v>3037.74</v>
      </c>
      <c r="AO14" s="293">
        <f>[9]Motor_spirit!V$3/1000</f>
        <v>3607.71</v>
      </c>
      <c r="AP14" s="293">
        <f>[9]Motor_spirit!W$3/1000</f>
        <v>4012.498</v>
      </c>
      <c r="AQ14" s="293">
        <f>[9]Motor_spirit!X$3/1000</f>
        <v>2608.7190000000001</v>
      </c>
      <c r="AR14" s="293">
        <f>[9]Motor_spirit!Y$3/1000</f>
        <v>4524.223</v>
      </c>
      <c r="AS14" s="293">
        <f>[9]Motor_spirit!Z$3/1000</f>
        <v>3564.4340000000002</v>
      </c>
      <c r="AT14" s="293">
        <f>[9]Motor_spirit!AA$3/1000</f>
        <v>4344.8580000000002</v>
      </c>
      <c r="AU14" s="293">
        <f>[9]Motor_spirit!AB$3/1000</f>
        <v>4197.2690000000002</v>
      </c>
      <c r="AV14" s="293">
        <f>[9]Motor_spirit!AC$3/1000</f>
        <v>6774.7640000000001</v>
      </c>
      <c r="AW14" s="293">
        <f>[9]Motor_spirit!AD$3/1000</f>
        <v>4820.1440000000002</v>
      </c>
      <c r="AX14" s="293">
        <f>[9]Motor_spirit!AE$3/1000</f>
        <v>5818.17</v>
      </c>
      <c r="AY14" s="293">
        <f>[9]Motor_spirit!AF$3/1000</f>
        <v>3066.585</v>
      </c>
      <c r="AZ14" s="293">
        <f>[9]Motor_spirit!AG$3/1000</f>
        <v>1616.529</v>
      </c>
      <c r="BA14" s="293">
        <f>[9]Motor_spirit!AH$3/1000</f>
        <v>1617.23</v>
      </c>
      <c r="BB14" s="293">
        <f>[9]Motor_spirit!AI$3/1000</f>
        <v>833.68</v>
      </c>
      <c r="BC14" s="293">
        <f>[9]Motor_spirit!AJ$3/1000</f>
        <v>6741.6769999999997</v>
      </c>
      <c r="BD14" s="293">
        <f>[9]Motor_spirit!AK$3/1000</f>
        <v>3448.6239999999998</v>
      </c>
      <c r="BE14" s="293">
        <f>[9]Motor_spirit!AL$3/1000</f>
        <v>2287.8510000000001</v>
      </c>
      <c r="BF14" s="293">
        <f>[9]Motor_spirit!AM$3/1000</f>
        <v>3499.346</v>
      </c>
      <c r="BG14" s="293">
        <f>[9]Motor_spirit!AN$3/1000</f>
        <v>3323.2559999999999</v>
      </c>
      <c r="BH14" s="293">
        <f>[9]Motor_spirit!AO$3/1000</f>
        <v>2812.625</v>
      </c>
      <c r="BI14" s="293">
        <f>[9]Motor_spirit!AP$3/1000</f>
        <v>3336.4140000000002</v>
      </c>
      <c r="BJ14" s="293">
        <f>[9]Motor_spirit!AQ$3/1000</f>
        <v>2308.027</v>
      </c>
      <c r="BK14" s="293">
        <f>[9]Motor_spirit!AR$3/1000</f>
        <v>2606.9119999999998</v>
      </c>
      <c r="BL14" s="293">
        <f>[9]Motor_spirit!AS$3/1000</f>
        <v>3561.9960000000001</v>
      </c>
      <c r="BM14" s="294">
        <f>[9]Motor_spirit!AT$3/1000</f>
        <v>3307.88</v>
      </c>
      <c r="BN14" s="293">
        <f>[9]Motor_spirit!AU$3/1000</f>
        <v>1672.9010000000001</v>
      </c>
      <c r="BO14" s="293">
        <f>[9]Motor_spirit!AV$3/1000</f>
        <v>2979.279</v>
      </c>
      <c r="BP14" s="293">
        <f>[9]Motor_spirit!AW$3/1000</f>
        <v>4823.1350000000002</v>
      </c>
      <c r="BQ14" s="293">
        <f>[9]Motor_spirit!AX$3/1000</f>
        <v>3076.1419999999998</v>
      </c>
      <c r="BR14" s="293">
        <f>[9]Motor_spirit!AY$3/1000</f>
        <v>3142.28</v>
      </c>
      <c r="BS14" s="293">
        <f>[9]Motor_spirit!AZ$3/1000</f>
        <v>2537.107</v>
      </c>
      <c r="BT14" s="293">
        <f>[9]Motor_spirit!BA$3/1000</f>
        <v>2913.3809999999999</v>
      </c>
      <c r="BU14" s="293">
        <f>[9]Motor_spirit!BB$3/1000</f>
        <v>3013.8150000000001</v>
      </c>
      <c r="BV14" s="295">
        <f>[9]Bul_qtr!BA16</f>
        <v>2852.0439999999999</v>
      </c>
      <c r="BW14" s="295">
        <f>[9]Bul_qtr!BB16</f>
        <v>3975.1080000000002</v>
      </c>
      <c r="BX14" s="295">
        <f>[7]Motor_Spirit!$O$3/1000</f>
        <v>3502.377</v>
      </c>
      <c r="BY14" s="295">
        <f>[7]Motor_Spirit!$P$3/1000</f>
        <v>2712.8609999999999</v>
      </c>
      <c r="BZ14" s="295">
        <f>[7]Motor_Spirit!$Q$3/1000</f>
        <v>3200.7550000000001</v>
      </c>
      <c r="CA14" s="295">
        <f>[7]Motor_Spirit!$R$3/1000</f>
        <v>3098.8980000000001</v>
      </c>
      <c r="CB14" s="295">
        <f>[7]Motor_Spirit!$S$3/1000</f>
        <v>4468.47</v>
      </c>
      <c r="CC14" s="295">
        <f>[7]Motor_Spirit!$T$3/1000</f>
        <v>3622.5230000000001</v>
      </c>
      <c r="CD14" s="295">
        <f>[7]Motor_Spirit!$U$3/1000</f>
        <v>3715.3809999999999</v>
      </c>
      <c r="CE14" s="295">
        <f>[7]Motor_Spirit!$V$3/1000</f>
        <v>4226.5069999999996</v>
      </c>
      <c r="CF14" s="295">
        <f>[7]Motor_Spirit!$W$3/1000</f>
        <v>2862.096</v>
      </c>
      <c r="CG14" s="295">
        <f>[7]Motor_Spirit!$X$3/1000</f>
        <v>4791.7280000000001</v>
      </c>
      <c r="CH14" s="295">
        <f>[7]Motor_Spirit!$Y$3/1000</f>
        <v>4264.3419999999996</v>
      </c>
      <c r="CI14" s="295">
        <f>[7]Motor_Spirit!$Z$3/1000</f>
        <v>5439.41</v>
      </c>
      <c r="CJ14" s="295">
        <f>[7]Motor_Spirit!$AA$3/1000</f>
        <v>3949.2379999999998</v>
      </c>
      <c r="CK14" s="295">
        <f>[7]Motor_Spirit!$AB$3/1000</f>
        <v>6274.9949999999999</v>
      </c>
      <c r="CL14" s="295">
        <f>[7]Motor_Spirit!$AC$3/1000</f>
        <v>3211.59</v>
      </c>
      <c r="CM14" s="295">
        <f>[7]Motor_Spirit!$AD$3/1000</f>
        <v>6537.8190000000004</v>
      </c>
      <c r="CN14" s="295">
        <f>[7]Motor_Spirit!$AE$3/1000</f>
        <v>8184.61</v>
      </c>
      <c r="CO14" s="295">
        <f>[7]Motor_Spirit!$AF$3/1000</f>
        <v>4254.33</v>
      </c>
      <c r="CP14" s="295">
        <f>[7]Motor_Spirit!$AG$3/1000</f>
        <v>6666.9530000000004</v>
      </c>
      <c r="CQ14" s="295">
        <f>[7]Motor_Spirit!$AH$3/1000</f>
        <v>6728.4459999999999</v>
      </c>
      <c r="CR14" s="295">
        <f>[7]Motor_Spirit!$AI$3/1000</f>
        <v>5577.54</v>
      </c>
      <c r="CS14" s="295">
        <f>[7]Motor_Spirit!AJ$3/1000</f>
        <v>8327.2029999999995</v>
      </c>
      <c r="CT14" s="295">
        <f>[7]Motor_Spirit!AK$3/1000</f>
        <v>7646.6040000000003</v>
      </c>
      <c r="CU14" s="295">
        <f>[7]Motor_Spirit!AL$3/1000</f>
        <v>12605.264999999999</v>
      </c>
      <c r="CV14" s="295">
        <f>[7]Motor_Spirit!AM$3/1000</f>
        <v>9537.9159999999993</v>
      </c>
      <c r="CW14" s="295">
        <f>[7]Motor_Spirit!AN$3/1000</f>
        <v>3543.0740000000001</v>
      </c>
      <c r="CX14" s="295">
        <f>[7]Motor_Spirit!AO$3/1000</f>
        <v>2812.0970000000002</v>
      </c>
      <c r="CY14" s="295">
        <f>[7]Motor_Spirit!AP$3/1000</f>
        <v>1585.2049999999999</v>
      </c>
      <c r="CZ14" s="295">
        <f>[7]Motor_Spirit!AQ$3/1000</f>
        <v>335.88299999999998</v>
      </c>
      <c r="DA14" s="295">
        <f>[7]Motor_Spirit!AR$3/1000</f>
        <v>163.20500000000001</v>
      </c>
      <c r="DB14" s="295">
        <f>[7]Motor_Spirit!AS$3/1000</f>
        <v>481.68200000000002</v>
      </c>
      <c r="DC14" s="295">
        <f>[7]Motor_Spirit!AT$3/1000</f>
        <v>335.52600000000001</v>
      </c>
      <c r="DD14" s="295">
        <f>[7]Motor_Spirit!AU$3/1000</f>
        <v>232.32</v>
      </c>
      <c r="DE14" s="295">
        <f>[7]Motor_Spirit!AV$3/1000</f>
        <v>242.39099999999999</v>
      </c>
      <c r="DF14" s="295">
        <f>[7]Motor_Spirit!AW$3/1000</f>
        <v>190.78</v>
      </c>
      <c r="DG14" s="295">
        <f>[7]Motor_Spirit!AX$3/1000</f>
        <v>331.53100000000001</v>
      </c>
      <c r="DH14" s="295">
        <f>[7]Motor_Spirit!AY$3/1000</f>
        <v>591.62400000000002</v>
      </c>
      <c r="DI14" s="295">
        <f>[7]Motor_Spirit!AZ$3/1000</f>
        <v>836.51499999999999</v>
      </c>
      <c r="DJ14" s="790">
        <f>[7]Motor_Spirit!BA$3/1000</f>
        <v>697.07500000000005</v>
      </c>
      <c r="DK14" s="295">
        <f>[7]Motor_Spirit!BB$3/1000</f>
        <v>69.22</v>
      </c>
      <c r="DL14" s="295">
        <f>[7]Motor_Spirit!BC$3/1000</f>
        <v>460.06299999999999</v>
      </c>
      <c r="DM14" s="295">
        <f>[7]Motor_Spirit!BD$3/1000</f>
        <v>2284.2600000000002</v>
      </c>
      <c r="DN14" s="295">
        <f>[7]Motor_Spirit!BE$3/1000</f>
        <v>1204.742</v>
      </c>
      <c r="DO14" s="295">
        <f>[7]Motor_Spirit!BF$3/1000</f>
        <v>545.42600000000004</v>
      </c>
      <c r="DP14" s="353">
        <f>[7]Motor_Spirit!BG$3/1000</f>
        <v>2285.7339999999999</v>
      </c>
    </row>
    <row r="15" spans="1:125" s="300" customFormat="1" ht="13.5" customHeight="1" x14ac:dyDescent="0.25">
      <c r="A15" s="299" t="s">
        <v>42</v>
      </c>
      <c r="B15" s="610">
        <f>SUM(AB15:AE15)</f>
        <v>1982.5067178545305</v>
      </c>
      <c r="C15" s="610">
        <f>SUM(AF15:AI15)</f>
        <v>2535.9881297410448</v>
      </c>
      <c r="D15" s="610">
        <f>SUM(AJ15:AM15)</f>
        <v>2894.1630915681299</v>
      </c>
      <c r="E15" s="610">
        <f>SUM(AN15:AQ15)</f>
        <v>3345.6263177407727</v>
      </c>
      <c r="F15" s="610">
        <f>SUM(AR15:AU15)</f>
        <v>4295.7801718454302</v>
      </c>
      <c r="G15" s="610">
        <f>SUM(AV15:AY15)</f>
        <v>4985.640821093908</v>
      </c>
      <c r="H15" s="610">
        <f>SUM(AZ15:BC15)</f>
        <v>4725.3777220792472</v>
      </c>
      <c r="I15" s="610">
        <f>SUM(BD15:BG15)</f>
        <v>5523.6749827672193</v>
      </c>
      <c r="J15" s="610">
        <f t="shared" si="7"/>
        <v>5009.5758503167108</v>
      </c>
      <c r="K15" s="610">
        <f t="shared" si="7"/>
        <v>5186.4450909849984</v>
      </c>
      <c r="L15" s="610">
        <f>SUM(BP15:BS15)</f>
        <v>5848.2723658971172</v>
      </c>
      <c r="M15" s="610">
        <f>SUM(BT15:BW15)</f>
        <v>6297.1845513760381</v>
      </c>
      <c r="N15" s="610">
        <f>SUM(BX15:CA15)</f>
        <v>6562.1924059033699</v>
      </c>
      <c r="O15" s="610">
        <f>SUM(CB15:CE15)</f>
        <v>5777.7993416855488</v>
      </c>
      <c r="P15" s="610">
        <f>SUM(CF15:CI15)</f>
        <v>5609.9170346232922</v>
      </c>
      <c r="Q15" s="610">
        <f>SUM(CJ15:CM15)</f>
        <v>5303.7302518996257</v>
      </c>
      <c r="R15" s="610">
        <f>SUM(CN15:CQ15)</f>
        <v>5813.9658871167139</v>
      </c>
      <c r="S15" s="610">
        <f>SUM(CR15:CU15)</f>
        <v>6682.0564843401853</v>
      </c>
      <c r="T15" s="610">
        <f>SUM(CV15:CY15)</f>
        <v>5883.4601868821346</v>
      </c>
      <c r="U15" s="610">
        <f>SUM(CZ15:DC15)</f>
        <v>4638.9035337202185</v>
      </c>
      <c r="V15" s="610">
        <f>SUM(DD15:DG15)</f>
        <v>6134.1666689122867</v>
      </c>
      <c r="W15" s="610">
        <f>SUM(DH15:DK15)</f>
        <v>10858.593823433959</v>
      </c>
      <c r="X15" s="610">
        <f>SUM(DL15:DO15)</f>
        <v>10422.846911629715</v>
      </c>
      <c r="Y15" s="293">
        <f t="shared" ref="Y15" si="8">(Y13*1000000)/Y14</f>
        <v>530.62891823975929</v>
      </c>
      <c r="Z15" s="293">
        <f t="shared" ref="Z15:CK15" si="9">(Z13*1000000)/Z14</f>
        <v>541.24932854182964</v>
      </c>
      <c r="AA15" s="293">
        <f t="shared" si="9"/>
        <v>635.39107570346528</v>
      </c>
      <c r="AB15" s="293">
        <f t="shared" si="9"/>
        <v>466.14741709354928</v>
      </c>
      <c r="AC15" s="293">
        <f t="shared" si="9"/>
        <v>496.76041545431724</v>
      </c>
      <c r="AD15" s="293">
        <f t="shared" si="9"/>
        <v>434.23802317880944</v>
      </c>
      <c r="AE15" s="293">
        <f t="shared" si="9"/>
        <v>585.3608621278546</v>
      </c>
      <c r="AF15" s="293">
        <f t="shared" si="9"/>
        <v>607.93124437603512</v>
      </c>
      <c r="AG15" s="293">
        <f t="shared" si="9"/>
        <v>606.04000940179969</v>
      </c>
      <c r="AH15" s="293">
        <f t="shared" si="9"/>
        <v>647.93015892540029</v>
      </c>
      <c r="AI15" s="293">
        <f t="shared" si="9"/>
        <v>674.08671703780988</v>
      </c>
      <c r="AJ15" s="293">
        <f t="shared" si="9"/>
        <v>621.93775944712445</v>
      </c>
      <c r="AK15" s="293">
        <f t="shared" si="9"/>
        <v>774.22182538352945</v>
      </c>
      <c r="AL15" s="293">
        <f t="shared" si="9"/>
        <v>694.49904575837343</v>
      </c>
      <c r="AM15" s="293">
        <f t="shared" si="9"/>
        <v>803.50446097910242</v>
      </c>
      <c r="AN15" s="293">
        <f t="shared" si="9"/>
        <v>729.63683527885871</v>
      </c>
      <c r="AO15" s="293">
        <f t="shared" si="9"/>
        <v>886.68989469774453</v>
      </c>
      <c r="AP15" s="293">
        <f t="shared" si="9"/>
        <v>822.09187393987486</v>
      </c>
      <c r="AQ15" s="293">
        <f t="shared" si="9"/>
        <v>907.20771382429461</v>
      </c>
      <c r="AR15" s="293">
        <f t="shared" si="9"/>
        <v>789.43389837326765</v>
      </c>
      <c r="AS15" s="293">
        <f t="shared" si="9"/>
        <v>1173.0919972147051</v>
      </c>
      <c r="AT15" s="293">
        <f t="shared" si="9"/>
        <v>1116.3444236842722</v>
      </c>
      <c r="AU15" s="293">
        <f t="shared" si="9"/>
        <v>1216.9098525731849</v>
      </c>
      <c r="AV15" s="293">
        <f t="shared" si="9"/>
        <v>1371.4248939151239</v>
      </c>
      <c r="AW15" s="293">
        <f t="shared" si="9"/>
        <v>1224.159278229032</v>
      </c>
      <c r="AX15" s="293">
        <f t="shared" si="9"/>
        <v>1158.2150401243002</v>
      </c>
      <c r="AY15" s="293">
        <f t="shared" si="9"/>
        <v>1231.8416088254523</v>
      </c>
      <c r="AZ15" s="293">
        <f t="shared" si="9"/>
        <v>1492.4866797935576</v>
      </c>
      <c r="BA15" s="293">
        <f t="shared" si="9"/>
        <v>1298.0349115462859</v>
      </c>
      <c r="BB15" s="293">
        <f t="shared" si="9"/>
        <v>211.25011995010078</v>
      </c>
      <c r="BC15" s="293">
        <f t="shared" si="9"/>
        <v>1723.6060107893036</v>
      </c>
      <c r="BD15" s="293">
        <f t="shared" si="9"/>
        <v>2056.7530702100316</v>
      </c>
      <c r="BE15" s="293">
        <f t="shared" si="9"/>
        <v>1572.381680450344</v>
      </c>
      <c r="BF15" s="293">
        <f t="shared" si="9"/>
        <v>956.58360162156009</v>
      </c>
      <c r="BG15" s="293">
        <f t="shared" si="9"/>
        <v>937.9566304852832</v>
      </c>
      <c r="BH15" s="293">
        <f t="shared" si="9"/>
        <v>1153.4893560286209</v>
      </c>
      <c r="BI15" s="293">
        <f t="shared" si="9"/>
        <v>1229.2799994245318</v>
      </c>
      <c r="BJ15" s="293">
        <f t="shared" si="9"/>
        <v>1243.6033027343267</v>
      </c>
      <c r="BK15" s="293">
        <f t="shared" si="9"/>
        <v>1383.2031921292319</v>
      </c>
      <c r="BL15" s="293">
        <f t="shared" si="9"/>
        <v>1330.3585966969081</v>
      </c>
      <c r="BM15" s="293">
        <f t="shared" si="9"/>
        <v>1320.9602524879983</v>
      </c>
      <c r="BN15" s="293">
        <f t="shared" si="9"/>
        <v>1425.4328259711722</v>
      </c>
      <c r="BO15" s="293">
        <f t="shared" si="9"/>
        <v>1646.5054128868092</v>
      </c>
      <c r="BP15" s="293">
        <f t="shared" si="9"/>
        <v>633.83587645794694</v>
      </c>
      <c r="BQ15" s="293">
        <f t="shared" si="9"/>
        <v>1973.8887216519915</v>
      </c>
      <c r="BR15" s="293">
        <f t="shared" si="9"/>
        <v>1521.5575951220133</v>
      </c>
      <c r="BS15" s="293">
        <f t="shared" si="9"/>
        <v>1718.9901726651656</v>
      </c>
      <c r="BT15" s="293">
        <f t="shared" si="9"/>
        <v>1497.548037829587</v>
      </c>
      <c r="BU15" s="293">
        <f t="shared" si="9"/>
        <v>1619.1488196853488</v>
      </c>
      <c r="BV15" s="293">
        <f t="shared" si="9"/>
        <v>1564.9741027838281</v>
      </c>
      <c r="BW15" s="293">
        <f t="shared" si="9"/>
        <v>1615.5135910772738</v>
      </c>
      <c r="BX15" s="293">
        <f t="shared" si="9"/>
        <v>1658.299492030698</v>
      </c>
      <c r="BY15" s="293">
        <f t="shared" si="9"/>
        <v>1612.4685341416314</v>
      </c>
      <c r="BZ15" s="293">
        <f t="shared" si="9"/>
        <v>1623.0261297725067</v>
      </c>
      <c r="CA15" s="293">
        <f t="shared" si="9"/>
        <v>1668.3982499585336</v>
      </c>
      <c r="CB15" s="293">
        <f t="shared" si="9"/>
        <v>1655.3052834639147</v>
      </c>
      <c r="CC15" s="293">
        <f t="shared" si="9"/>
        <v>1635.6078346500492</v>
      </c>
      <c r="CD15" s="293">
        <f t="shared" si="9"/>
        <v>1245.8983345180482</v>
      </c>
      <c r="CE15" s="293">
        <f t="shared" si="9"/>
        <v>1240.9878890535376</v>
      </c>
      <c r="CF15" s="293">
        <f t="shared" si="9"/>
        <v>2176.4993207775001</v>
      </c>
      <c r="CG15" s="293">
        <f t="shared" si="9"/>
        <v>1253.9127846989645</v>
      </c>
      <c r="CH15" s="293">
        <f t="shared" si="9"/>
        <v>1107.6609240065643</v>
      </c>
      <c r="CI15" s="293">
        <f t="shared" si="9"/>
        <v>1071.8440051402633</v>
      </c>
      <c r="CJ15" s="293">
        <f t="shared" si="9"/>
        <v>1293.0231097745946</v>
      </c>
      <c r="CK15" s="293">
        <f t="shared" si="9"/>
        <v>1115.4434386003495</v>
      </c>
      <c r="CL15" s="293">
        <f t="shared" ref="CL15:DC15" si="10">(CL13*1000000)/CL14</f>
        <v>1615.7682020432246</v>
      </c>
      <c r="CM15" s="293">
        <f t="shared" si="10"/>
        <v>1279.4955014814573</v>
      </c>
      <c r="CN15" s="293">
        <f t="shared" si="10"/>
        <v>1187.1781306623041</v>
      </c>
      <c r="CO15" s="293">
        <f t="shared" si="10"/>
        <v>1801.8040443501093</v>
      </c>
      <c r="CP15" s="293">
        <f t="shared" si="10"/>
        <v>1393.6115943820212</v>
      </c>
      <c r="CQ15" s="293">
        <f t="shared" si="10"/>
        <v>1431.3721177222794</v>
      </c>
      <c r="CR15" s="293">
        <f t="shared" si="10"/>
        <v>1575.8287703898134</v>
      </c>
      <c r="CS15" s="293">
        <f t="shared" si="10"/>
        <v>1646.5658396943129</v>
      </c>
      <c r="CT15" s="293">
        <f t="shared" si="10"/>
        <v>1892.4580114257255</v>
      </c>
      <c r="CU15" s="293">
        <f t="shared" si="10"/>
        <v>1567.2038628303333</v>
      </c>
      <c r="CV15" s="293">
        <f t="shared" si="10"/>
        <v>1546.5184428128746</v>
      </c>
      <c r="CW15" s="293">
        <f t="shared" si="10"/>
        <v>1503.3518916059895</v>
      </c>
      <c r="CX15" s="293">
        <f t="shared" si="10"/>
        <v>1491.8454093155392</v>
      </c>
      <c r="CY15" s="293">
        <f t="shared" si="10"/>
        <v>1341.7444431477318</v>
      </c>
      <c r="CZ15" s="293">
        <f t="shared" si="10"/>
        <v>1020.4267557453043</v>
      </c>
      <c r="DA15" s="293">
        <f t="shared" si="10"/>
        <v>1455.6049140651328</v>
      </c>
      <c r="DB15" s="293">
        <f t="shared" si="10"/>
        <v>1082.8721023413786</v>
      </c>
      <c r="DC15" s="293">
        <f t="shared" si="10"/>
        <v>1079.9997615684031</v>
      </c>
      <c r="DD15" s="293">
        <f>(DD13*1000000)/DD14</f>
        <v>1274.5394283746557</v>
      </c>
      <c r="DE15" s="293">
        <f>(DE13*1000000)/DE14</f>
        <v>1349.9964932691396</v>
      </c>
      <c r="DF15" s="293">
        <f>(DF13*1000000)/DF14</f>
        <v>1829.6309885732257</v>
      </c>
      <c r="DG15" s="293">
        <f>(DG13*1000000)/DG14</f>
        <v>1679.9997586952652</v>
      </c>
      <c r="DH15" s="293">
        <f t="shared" ref="DH15:DP15" si="11">(DH13*1000000)/DH14</f>
        <v>2988.4318418454964</v>
      </c>
      <c r="DI15" s="293">
        <f t="shared" si="11"/>
        <v>2641.279594508168</v>
      </c>
      <c r="DJ15" s="787">
        <f t="shared" si="11"/>
        <v>2689.3562385683031</v>
      </c>
      <c r="DK15" s="293">
        <f t="shared" si="11"/>
        <v>2539.5261485119909</v>
      </c>
      <c r="DL15" s="293">
        <f t="shared" si="11"/>
        <v>2513.5905299926317</v>
      </c>
      <c r="DM15" s="293">
        <f t="shared" si="11"/>
        <v>2306.9449187045257</v>
      </c>
      <c r="DN15" s="293">
        <f t="shared" si="11"/>
        <v>3202.3121963042709</v>
      </c>
      <c r="DO15" s="293">
        <f t="shared" si="11"/>
        <v>2399.9992666282865</v>
      </c>
      <c r="DP15" s="352">
        <f t="shared" si="11"/>
        <v>2124.1863663925901</v>
      </c>
    </row>
    <row r="16" spans="1:125" s="300" customFormat="1" ht="20.149999999999999" customHeight="1" x14ac:dyDescent="0.25">
      <c r="A16" s="301" t="s">
        <v>188</v>
      </c>
      <c r="B16" s="788"/>
      <c r="C16" s="788"/>
      <c r="D16" s="788"/>
      <c r="E16" s="788"/>
      <c r="F16" s="788"/>
      <c r="G16" s="788"/>
      <c r="H16" s="788"/>
      <c r="I16" s="788"/>
      <c r="J16" s="608"/>
      <c r="K16" s="608"/>
      <c r="L16" s="608"/>
      <c r="M16" s="608"/>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609"/>
      <c r="BB16" s="609"/>
      <c r="BC16" s="609"/>
      <c r="BD16" s="609"/>
      <c r="BE16" s="609"/>
      <c r="BF16" s="274"/>
      <c r="BG16" s="274"/>
      <c r="BH16" s="274"/>
      <c r="BI16" s="274"/>
      <c r="BJ16" s="274"/>
      <c r="BK16" s="274"/>
      <c r="BL16" s="274"/>
      <c r="BM16" s="303"/>
      <c r="BN16" s="274"/>
      <c r="BO16" s="274"/>
      <c r="BP16" s="274"/>
      <c r="BQ16" s="274"/>
      <c r="BR16" s="274"/>
      <c r="BS16" s="274"/>
      <c r="BT16" s="274"/>
      <c r="BU16" s="274"/>
      <c r="BV16" s="274"/>
      <c r="BW16" s="274"/>
      <c r="BX16" s="269"/>
      <c r="BY16" s="269"/>
      <c r="BZ16" s="623"/>
      <c r="CA16" s="269"/>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354"/>
    </row>
    <row r="17" spans="1:120" s="300" customFormat="1" ht="13.5" customHeight="1" x14ac:dyDescent="0.25">
      <c r="A17" s="299" t="s">
        <v>40</v>
      </c>
      <c r="B17" s="609">
        <f>SUM(AB17:AE17)</f>
        <v>9.5496800000000004</v>
      </c>
      <c r="C17" s="609">
        <f>SUM(AF17:AI17)</f>
        <v>9.5496800000000004</v>
      </c>
      <c r="D17" s="609">
        <f>SUM(AJ17:AM17)</f>
        <v>11.185110999999999</v>
      </c>
      <c r="E17" s="609">
        <f>SUM(AN17:AQ17)</f>
        <v>23.386302999999998</v>
      </c>
      <c r="F17" s="609">
        <f>SUM(AR17:AU17)</f>
        <v>29.015377999999998</v>
      </c>
      <c r="G17" s="609">
        <f>SUM(AV17:AY17)</f>
        <v>29.602852999999996</v>
      </c>
      <c r="H17" s="609">
        <f>SUM(AZ17:BC17)</f>
        <v>40.674680000000002</v>
      </c>
      <c r="I17" s="609">
        <f>SUM(BD17:BG17)</f>
        <v>49.076638000000003</v>
      </c>
      <c r="J17" s="609">
        <f t="shared" ref="J17:K19" si="12">SUM(BH17:BK17)</f>
        <v>27.240461000000003</v>
      </c>
      <c r="K17" s="609">
        <f t="shared" si="12"/>
        <v>35.122901999999996</v>
      </c>
      <c r="L17" s="609">
        <f>SUM(BP17:BS17)</f>
        <v>40.782003000000003</v>
      </c>
      <c r="M17" s="609">
        <f>SUM(BT17:BW17)</f>
        <v>12.039143000000001</v>
      </c>
      <c r="N17" s="609">
        <f>SUM(BX17:CA17)</f>
        <v>42.440345000000001</v>
      </c>
      <c r="O17" s="609">
        <f>SUM(CB17:CE17)</f>
        <v>41.901978999999997</v>
      </c>
      <c r="P17" s="609">
        <f>SUM(CF17:CI17)</f>
        <v>33.834868999999998</v>
      </c>
      <c r="Q17" s="609">
        <f>SUM(CJ17:CM17)</f>
        <v>37.525177999999997</v>
      </c>
      <c r="R17" s="609">
        <f>SUM(CN17:CQ17)</f>
        <v>47.113782</v>
      </c>
      <c r="S17" s="609">
        <f>SUM(CR17:CU17)</f>
        <v>41.234898000000001</v>
      </c>
      <c r="T17" s="609">
        <f>SUM(CV17:CY17)</f>
        <v>39.986547000000002</v>
      </c>
      <c r="U17" s="609">
        <f>SUM(CZ17:DC17)</f>
        <v>32.983194000000005</v>
      </c>
      <c r="V17" s="609">
        <f>SUM(DD17:DG17)</f>
        <v>41.933415999999994</v>
      </c>
      <c r="W17" s="609">
        <f>SUM(DH17:DK17)</f>
        <v>50.973312000000007</v>
      </c>
      <c r="X17" s="609">
        <f>SUM(DL17:DO17)</f>
        <v>62.036135999999999</v>
      </c>
      <c r="Y17" s="302">
        <f>[7]Diesel_fueloil!E$2/1000000</f>
        <v>3.1039180000000002</v>
      </c>
      <c r="Z17" s="302">
        <f>[7]Diesel_fueloil!F$2/1000000</f>
        <v>2.3874200000000001</v>
      </c>
      <c r="AA17" s="302">
        <f>[7]Diesel_fueloil!G$2/1000000</f>
        <v>2.3874200000000001</v>
      </c>
      <c r="AB17" s="302">
        <f>[7]Diesel_fueloil!H$2/1000000</f>
        <v>2.3874200000000001</v>
      </c>
      <c r="AC17" s="302">
        <f>[7]Diesel_fueloil!I$2/1000000</f>
        <v>2.3874200000000001</v>
      </c>
      <c r="AD17" s="302">
        <f>[7]Diesel_fueloil!J$2/1000000</f>
        <v>2.3874200000000001</v>
      </c>
      <c r="AE17" s="302">
        <f>[7]Diesel_fueloil!K$2/1000000</f>
        <v>2.3874200000000001</v>
      </c>
      <c r="AF17" s="302">
        <f>[7]Diesel_fueloil!L$2/1000000</f>
        <v>2.3874200000000001</v>
      </c>
      <c r="AG17" s="302">
        <f>[7]Diesel_fueloil!M$2/1000000</f>
        <v>2.3874200000000001</v>
      </c>
      <c r="AH17" s="302">
        <f>[7]Diesel_fueloil!N$2/1000000</f>
        <v>2.3874200000000001</v>
      </c>
      <c r="AI17" s="302">
        <f>[7]Diesel_fueloil!O$2/1000000</f>
        <v>2.3874200000000001</v>
      </c>
      <c r="AJ17" s="302">
        <f>[7]Diesel_fueloil!P$2/1000000</f>
        <v>2.3874200000000001</v>
      </c>
      <c r="AK17" s="302">
        <f>[7]Diesel_fueloil!Q$2/1000000</f>
        <v>2.3874200000000001</v>
      </c>
      <c r="AL17" s="302">
        <f>[7]Diesel_fueloil!R$2/1000000</f>
        <v>2.3874200000000001</v>
      </c>
      <c r="AM17" s="302">
        <f>[7]Diesel_fueloil!S$2/1000000</f>
        <v>4.0228510000000002</v>
      </c>
      <c r="AN17" s="302">
        <f>[7]Diesel_fueloil!T$2/1000000</f>
        <v>4.6282769999999998</v>
      </c>
      <c r="AO17" s="302">
        <f>[7]Diesel_fueloil!U$2/1000000</f>
        <v>6.2342959999999996</v>
      </c>
      <c r="AP17" s="302">
        <f>[7]Diesel_fueloil!V$2/1000000</f>
        <v>5.1120929999999998</v>
      </c>
      <c r="AQ17" s="302">
        <f>[7]Diesel_fueloil!W$2/1000000</f>
        <v>7.4116369999999998</v>
      </c>
      <c r="AR17" s="302">
        <f>[7]Diesel_fueloil!X$2/1000000</f>
        <v>6.4400199999999996</v>
      </c>
      <c r="AS17" s="302">
        <f>[7]Diesel_fueloil!Y$2/1000000</f>
        <v>8.0533029999999997</v>
      </c>
      <c r="AT17" s="302">
        <f>[7]Diesel_fueloil!Z$2/1000000</f>
        <v>8.9391230000000004</v>
      </c>
      <c r="AU17" s="302">
        <f>[7]Diesel_fueloil!AA$2/1000000</f>
        <v>5.5829319999999996</v>
      </c>
      <c r="AV17" s="302">
        <f>[7]Diesel_fueloil!AB$2/1000000</f>
        <v>7.4611099999999997</v>
      </c>
      <c r="AW17" s="302">
        <f>[7]Diesel_fueloil!AC$2/1000000</f>
        <v>4.5000489999999997</v>
      </c>
      <c r="AX17" s="302">
        <f>[7]Diesel_fueloil!AD$2/1000000</f>
        <v>8.0531679999999994</v>
      </c>
      <c r="AY17" s="302">
        <f>[7]Diesel_fueloil!AE$2/1000000</f>
        <v>9.5885259999999999</v>
      </c>
      <c r="AZ17" s="302">
        <f>[7]Diesel_fueloil!AF$2/1000000</f>
        <v>14.625317000000001</v>
      </c>
      <c r="BA17" s="302">
        <f>[7]Diesel_fueloil!AG$2/1000000</f>
        <v>15.581417999999999</v>
      </c>
      <c r="BB17" s="302">
        <f>[7]Diesel_fueloil!AH$2/1000000</f>
        <v>5.9859479999999996</v>
      </c>
      <c r="BC17" s="302">
        <f>[7]Diesel_fueloil!AI$2/1000000</f>
        <v>4.4819969999999998</v>
      </c>
      <c r="BD17" s="302">
        <f>[7]Diesel_fueloil!AJ$2/1000000</f>
        <v>22.379162999999998</v>
      </c>
      <c r="BE17" s="302">
        <f>[7]Diesel_fueloil!AK$2/1000000</f>
        <v>10.78932</v>
      </c>
      <c r="BF17" s="302">
        <f>[7]Diesel_fueloil!AL$2/1000000</f>
        <v>9.2177070000000008</v>
      </c>
      <c r="BG17" s="302">
        <f>[7]Diesel_fueloil!AM$2/1000000</f>
        <v>6.690448</v>
      </c>
      <c r="BH17" s="302">
        <f>[7]Diesel_fueloil!AN$2/1000000</f>
        <v>2.4168440000000002</v>
      </c>
      <c r="BI17" s="302">
        <f>[7]Diesel_fueloil!AO$2/1000000</f>
        <v>8.0197000000000003</v>
      </c>
      <c r="BJ17" s="302">
        <f>[7]Diesel_fueloil!AP$2/1000000</f>
        <v>9.6352810000000009</v>
      </c>
      <c r="BK17" s="302">
        <f>[7]Diesel_fueloil!AQ$2/1000000</f>
        <v>7.1686360000000002</v>
      </c>
      <c r="BL17" s="302">
        <f>[7]Diesel_fueloil!AR$2/1000000</f>
        <v>10.299284999999999</v>
      </c>
      <c r="BM17" s="302">
        <f>[7]Diesel_fueloil!AS$2/1000000</f>
        <v>10.032617</v>
      </c>
      <c r="BN17" s="302">
        <f>[7]Diesel_fueloil!AT$2/1000000</f>
        <v>9.1670960000000008</v>
      </c>
      <c r="BO17" s="302">
        <f>[7]Diesel_fueloil!AU$2/1000000</f>
        <v>12.436590000000001</v>
      </c>
      <c r="BP17" s="302">
        <f>[7]Diesel_fueloil!AV$2/1000000</f>
        <v>6.4961580000000003</v>
      </c>
      <c r="BQ17" s="302">
        <f>[7]Diesel_fueloil!AW$2/1000000</f>
        <v>10.205375</v>
      </c>
      <c r="BR17" s="302">
        <f>[7]Diesel_fueloil!AX$2/1000000</f>
        <v>11.344078</v>
      </c>
      <c r="BS17" s="302">
        <f>[7]Diesel_fueloil!AY$2/1000000</f>
        <v>12.736392</v>
      </c>
      <c r="BT17" s="302">
        <f>[7]Diesel_fueloil!AZ$2/1000000</f>
        <v>6.5100000000000002E-3</v>
      </c>
      <c r="BU17" s="302">
        <f>[7]Diesel_fueloil!BA$2/1000000</f>
        <v>0.47331200000000001</v>
      </c>
      <c r="BV17" s="302">
        <f>[7]Diesel_fueloil!BB$2/1000000</f>
        <v>11.185494</v>
      </c>
      <c r="BW17" s="302">
        <f>[7]Diesel_fueloil!BC$2/1000000</f>
        <v>0.37382700000000002</v>
      </c>
      <c r="BX17" s="302">
        <f>[7]Diesel_fueloil!BD$2/1000000</f>
        <v>11.810905999999999</v>
      </c>
      <c r="BY17" s="302">
        <f>[7]Diesel_fueloil!BE$2/1000000</f>
        <v>11.366915000000001</v>
      </c>
      <c r="BZ17" s="302">
        <f>[7]Diesel_fueloil!BF$2/1000000</f>
        <v>10.127513</v>
      </c>
      <c r="CA17" s="302">
        <f>[7]Diesel_fueloil!BG$2/1000000</f>
        <v>9.1350110000000004</v>
      </c>
      <c r="CB17" s="302">
        <f>[7]Diesel_fueloil!BH$2/1000000</f>
        <v>13.829929999999999</v>
      </c>
      <c r="CC17" s="302">
        <f>[7]Diesel_fueloil!BI$2/1000000</f>
        <v>10.551811000000001</v>
      </c>
      <c r="CD17" s="302">
        <f>[7]Diesel_fueloil!BJ$2/1000000</f>
        <v>8.8526089999999993</v>
      </c>
      <c r="CE17" s="302">
        <f>[7]Diesel_fueloil!BK$2/1000000</f>
        <v>8.6676289999999998</v>
      </c>
      <c r="CF17" s="302">
        <f>[7]Diesel_fueloil!BL$2/1000000</f>
        <v>10.655165999999999</v>
      </c>
      <c r="CG17" s="302">
        <f>[7]Diesel_fueloil!BM$2/1000000</f>
        <v>7.8800460000000001</v>
      </c>
      <c r="CH17" s="302">
        <f>[7]Diesel_fueloil!BN$2/1000000</f>
        <v>7.2876120000000002</v>
      </c>
      <c r="CI17" s="302">
        <f>[7]Diesel_fueloil!BO$2/1000000</f>
        <v>8.0120450000000005</v>
      </c>
      <c r="CJ17" s="302">
        <f>[7]Diesel_fueloil!BP$2/1000000</f>
        <v>8.7280859999999993</v>
      </c>
      <c r="CK17" s="302">
        <f>[7]Diesel_fueloil!BQ$2/1000000</f>
        <v>9.8119960000000006</v>
      </c>
      <c r="CL17" s="302">
        <f>[7]Diesel_fueloil!BR$2/1000000</f>
        <v>6.8866300000000003</v>
      </c>
      <c r="CM17" s="302">
        <f>[7]Diesel_fueloil!BS$2/1000000</f>
        <v>12.098466</v>
      </c>
      <c r="CN17" s="302">
        <f>[7]Diesel_fueloil!BT$2/1000000</f>
        <v>15.801933</v>
      </c>
      <c r="CO17" s="302">
        <f>[7]Diesel_fueloil!BU$2/1000000</f>
        <v>8.3915039999999994</v>
      </c>
      <c r="CP17" s="302">
        <f>[7]Diesel_fueloil!BV$2/1000000</f>
        <v>11.172348</v>
      </c>
      <c r="CQ17" s="302">
        <f>[7]Diesel_fueloil!BW$2/1000000</f>
        <v>11.747997</v>
      </c>
      <c r="CR17" s="302">
        <f>[7]Diesel_fueloil!BX$2/1000000</f>
        <v>11.322188000000001</v>
      </c>
      <c r="CS17" s="302">
        <f>[7]Diesel_fueloil!BY$2/1000000</f>
        <v>9.9262619999999995</v>
      </c>
      <c r="CT17" s="302">
        <f>[7]Diesel_fueloil!BZ$2/1000000</f>
        <v>15.553349000000001</v>
      </c>
      <c r="CU17" s="302">
        <f>[7]Diesel_fueloil!CA$2/1000000</f>
        <v>4.4330990000000003</v>
      </c>
      <c r="CV17" s="302">
        <f>[7]Diesel_fueloil!CB$2/1000000</f>
        <v>7.02447</v>
      </c>
      <c r="CW17" s="302">
        <f>[7]Diesel_fueloil!CC$2/1000000</f>
        <v>13.401234000000001</v>
      </c>
      <c r="CX17" s="302">
        <f>[7]Diesel_fueloil!CD$2/1000000</f>
        <v>11.224176</v>
      </c>
      <c r="CY17" s="302">
        <f>[7]Diesel_fueloil!CE$2/1000000</f>
        <v>8.3366670000000003</v>
      </c>
      <c r="CZ17" s="302">
        <f>[7]Diesel_fueloil!CF$2/1000000</f>
        <v>4.9787780000000001</v>
      </c>
      <c r="DA17" s="302">
        <f>[7]Diesel_fueloil!CG$2/1000000</f>
        <v>8.311769</v>
      </c>
      <c r="DB17" s="302">
        <f>[7]Diesel_fueloil!CH$2/1000000</f>
        <v>9.8044290000000007</v>
      </c>
      <c r="DC17" s="302">
        <f>[7]Diesel_fueloil!CI$2/1000000</f>
        <v>9.8882180000000002</v>
      </c>
      <c r="DD17" s="302">
        <f>[7]Diesel_fueloil!CJ$2/1000000</f>
        <v>14.105865</v>
      </c>
      <c r="DE17" s="302">
        <f>[7]Diesel_fueloil!CK$2/1000000</f>
        <v>4.1799759999999999</v>
      </c>
      <c r="DF17" s="302">
        <f>[7]Diesel_fueloil!CL$2/1000000</f>
        <v>6.4655509999999996</v>
      </c>
      <c r="DG17" s="302">
        <f>[7]Diesel_fueloil!CM$2/1000000</f>
        <v>17.182023999999998</v>
      </c>
      <c r="DH17" s="302">
        <f>[7]Diesel_fueloil!CN$2/1000000</f>
        <v>17.343924999999999</v>
      </c>
      <c r="DI17" s="302">
        <f>[7]Diesel_fueloil!CO$2/1000000</f>
        <v>20.506892000000001</v>
      </c>
      <c r="DJ17" s="274">
        <f>[7]Diesel_fueloil!CP$2/1000000</f>
        <v>11.795756000000001</v>
      </c>
      <c r="DK17" s="302">
        <f>[7]Diesel_fueloil!CQ$2/1000000</f>
        <v>1.3267389999999999</v>
      </c>
      <c r="DL17" s="302">
        <f>[7]Diesel_fueloil!CR$2/1000000</f>
        <v>5.0801699999999999</v>
      </c>
      <c r="DM17" s="302">
        <f>[7]Diesel_fueloil!CS$2/1000000</f>
        <v>23.638832000000001</v>
      </c>
      <c r="DN17" s="302">
        <f>[7]Diesel_fueloil!CT$2/1000000</f>
        <v>23.451346999999998</v>
      </c>
      <c r="DO17" s="302">
        <f>[7]Diesel_fueloil!CU$2/1000000</f>
        <v>9.8657869999999992</v>
      </c>
      <c r="DP17" s="515">
        <f>[7]Diesel_fueloil!CV$2/1000000</f>
        <v>19.807568</v>
      </c>
    </row>
    <row r="18" spans="1:120" s="300" customFormat="1" ht="13.5" customHeight="1" x14ac:dyDescent="0.25">
      <c r="A18" s="299" t="s">
        <v>41</v>
      </c>
      <c r="B18" s="610">
        <f>SUM(AB18:AE18)</f>
        <v>22217.084999999999</v>
      </c>
      <c r="C18" s="610">
        <f>SUM(AF18:AI18)</f>
        <v>21905.955000000002</v>
      </c>
      <c r="D18" s="610">
        <f>SUM(AJ18:AM18)</f>
        <v>27448.701000000001</v>
      </c>
      <c r="E18" s="610">
        <f>SUM(AN18:AQ18)</f>
        <v>27839.584999999999</v>
      </c>
      <c r="F18" s="610">
        <f>SUM(AR18:AU18)</f>
        <v>26058.402999999998</v>
      </c>
      <c r="G18" s="610">
        <f>SUM(AV18:AY18)</f>
        <v>23563.980000000003</v>
      </c>
      <c r="H18" s="610">
        <f>SUM(AZ18:BC18)</f>
        <v>27830.889000000003</v>
      </c>
      <c r="I18" s="610">
        <f>SUM(BD18:BG18)</f>
        <v>30512.371999999999</v>
      </c>
      <c r="J18" s="610">
        <f t="shared" si="12"/>
        <v>22133.559999999998</v>
      </c>
      <c r="K18" s="610">
        <f t="shared" si="12"/>
        <v>27544.519</v>
      </c>
      <c r="L18" s="610">
        <f>SUM(BP18:BS18)</f>
        <v>31208.877000000004</v>
      </c>
      <c r="M18" s="610">
        <f>SUM(BT18:BW18)</f>
        <v>7207.6660000000002</v>
      </c>
      <c r="N18" s="610">
        <f>SUM(BX18:CA18)</f>
        <v>24384.927</v>
      </c>
      <c r="O18" s="610">
        <f>SUM(CB18:CE18)</f>
        <v>26820.767999999996</v>
      </c>
      <c r="P18" s="610">
        <f>SUM(CF18:CI18)</f>
        <v>28648.672000000002</v>
      </c>
      <c r="Q18" s="610">
        <f>SUM(CJ18:CM18)</f>
        <v>31586.010000000002</v>
      </c>
      <c r="R18" s="610">
        <f>SUM(CN18:CQ18)</f>
        <v>34252.404000000002</v>
      </c>
      <c r="S18" s="610">
        <f>SUM(CR18:CU18)</f>
        <v>23036.476999999999</v>
      </c>
      <c r="T18" s="610">
        <f>SUM(CV18:CY18)</f>
        <v>25839.058000000001</v>
      </c>
      <c r="U18" s="610">
        <f>SUM(CZ18:DC18)</f>
        <v>25178.882999999998</v>
      </c>
      <c r="V18" s="610">
        <f>SUM(DD18:DG18)</f>
        <v>22097.962</v>
      </c>
      <c r="W18" s="610">
        <f>SUM(DH18:DK18)</f>
        <v>20746.420999999998</v>
      </c>
      <c r="X18" s="610">
        <f>SUM(DL18:DO18)</f>
        <v>24621.424000000003</v>
      </c>
      <c r="Y18" s="293">
        <f>[7]Diesel_fueloil!E$3/1000</f>
        <v>5680.835</v>
      </c>
      <c r="Z18" s="293">
        <f>[7]Diesel_fueloil!F$3/1000</f>
        <v>4115.799</v>
      </c>
      <c r="AA18" s="293">
        <f>[7]Diesel_fueloil!G$3/1000</f>
        <v>4974.93</v>
      </c>
      <c r="AB18" s="293">
        <f>[7]Diesel_fueloil!H$3/1000</f>
        <v>5311.9049999999997</v>
      </c>
      <c r="AC18" s="293">
        <f>[7]Diesel_fueloil!I$3/1000</f>
        <v>4644.6499999999996</v>
      </c>
      <c r="AD18" s="293">
        <f>[7]Diesel_fueloil!J$3/1000</f>
        <v>6425.4679999999998</v>
      </c>
      <c r="AE18" s="293">
        <f>[7]Diesel_fueloil!K$3/1000</f>
        <v>5835.0619999999999</v>
      </c>
      <c r="AF18" s="293">
        <f>[7]Diesel_fueloil!L$3/1000</f>
        <v>6508.0420000000004</v>
      </c>
      <c r="AG18" s="293">
        <f>[7]Diesel_fueloil!M$3/1000</f>
        <v>1620.2049999999999</v>
      </c>
      <c r="AH18" s="293">
        <f>[7]Diesel_fueloil!N$3/1000</f>
        <v>6636.3280000000004</v>
      </c>
      <c r="AI18" s="293">
        <f>[7]Diesel_fueloil!O$3/1000</f>
        <v>7141.38</v>
      </c>
      <c r="AJ18" s="293">
        <f>[7]Diesel_fueloil!P$3/1000</f>
        <v>5332.8990000000003</v>
      </c>
      <c r="AK18" s="293">
        <f>[7]Diesel_fueloil!Q$3/1000</f>
        <v>9167.2440000000006</v>
      </c>
      <c r="AL18" s="293">
        <f>[7]Diesel_fueloil!R$3/1000</f>
        <v>7025.17</v>
      </c>
      <c r="AM18" s="293">
        <f>[7]Diesel_fueloil!S$3/1000</f>
        <v>5923.3879999999999</v>
      </c>
      <c r="AN18" s="293">
        <f>[7]Diesel_fueloil!T$3/1000</f>
        <v>6594.7529999999997</v>
      </c>
      <c r="AO18" s="293">
        <f>[7]Diesel_fueloil!U$3/1000</f>
        <v>6897.1319999999996</v>
      </c>
      <c r="AP18" s="293">
        <f>[7]Diesel_fueloil!V$3/1000</f>
        <v>6054.982</v>
      </c>
      <c r="AQ18" s="293">
        <f>[7]Diesel_fueloil!W$3/1000</f>
        <v>8292.7180000000008</v>
      </c>
      <c r="AR18" s="293">
        <f>[7]Diesel_fueloil!X$3/1000</f>
        <v>6389.0039999999999</v>
      </c>
      <c r="AS18" s="293">
        <f>[7]Diesel_fueloil!Y$3/1000</f>
        <v>6945.03</v>
      </c>
      <c r="AT18" s="293">
        <f>[7]Diesel_fueloil!Z$3/1000</f>
        <v>8131.7860000000001</v>
      </c>
      <c r="AU18" s="293">
        <f>[7]Diesel_fueloil!AA$3/1000</f>
        <v>4592.5829999999996</v>
      </c>
      <c r="AV18" s="293">
        <f>[7]Diesel_fueloil!AB$3/1000</f>
        <v>5487.0640000000003</v>
      </c>
      <c r="AW18" s="293">
        <f>[7]Diesel_fueloil!AC$3/1000</f>
        <v>3514.384</v>
      </c>
      <c r="AX18" s="293">
        <f>[7]Diesel_fueloil!AD$3/1000</f>
        <v>6857.2740000000003</v>
      </c>
      <c r="AY18" s="293">
        <f>[7]Diesel_fueloil!AE$3/1000</f>
        <v>7705.2579999999998</v>
      </c>
      <c r="AZ18" s="293">
        <f>[7]Diesel_fueloil!AF$3/1000</f>
        <v>10988.933000000001</v>
      </c>
      <c r="BA18" s="293">
        <f>[7]Diesel_fueloil!AG$3/1000</f>
        <v>10487.290999999999</v>
      </c>
      <c r="BB18" s="293">
        <f>[7]Diesel_fueloil!AH$3/1000</f>
        <v>3864.6819999999998</v>
      </c>
      <c r="BC18" s="293">
        <f>[7]Diesel_fueloil!AI$3/1000</f>
        <v>2489.9830000000002</v>
      </c>
      <c r="BD18" s="293">
        <f>[7]Diesel_fueloil!AJ$3/1000</f>
        <v>9691.1869999999999</v>
      </c>
      <c r="BE18" s="293">
        <f>[7]Diesel_fueloil!AK$3/1000</f>
        <v>6167.63</v>
      </c>
      <c r="BF18" s="293">
        <f>[7]Diesel_fueloil!AL$3/1000</f>
        <v>7858.99</v>
      </c>
      <c r="BG18" s="293">
        <f>[7]Diesel_fueloil!AM$3/1000</f>
        <v>6794.5649999999996</v>
      </c>
      <c r="BH18" s="293">
        <f>[7]Diesel_fueloil!AN$3/1000</f>
        <v>2033.846</v>
      </c>
      <c r="BI18" s="293">
        <f>[7]Diesel_fueloil!AO$3/1000</f>
        <v>6942.58</v>
      </c>
      <c r="BJ18" s="293">
        <f>[7]Diesel_fueloil!AP$3/1000</f>
        <v>7777.8289999999997</v>
      </c>
      <c r="BK18" s="293">
        <f>[7]Diesel_fueloil!AQ$3/1000</f>
        <v>5379.3050000000003</v>
      </c>
      <c r="BL18" s="293">
        <f>[7]Diesel_fueloil!AR$3/1000</f>
        <v>7444.8050000000003</v>
      </c>
      <c r="BM18" s="293">
        <f>[7]Diesel_fueloil!AS$3/1000</f>
        <v>7464.0360000000001</v>
      </c>
      <c r="BN18" s="293">
        <f>[7]Diesel_fueloil!AT$3/1000</f>
        <v>6183.6120000000001</v>
      </c>
      <c r="BO18" s="293">
        <f>[7]Diesel_fueloil!AU$3/1000</f>
        <v>7523.2039999999997</v>
      </c>
      <c r="BP18" s="293">
        <f>[7]Diesel_fueloil!AV$3/1000</f>
        <v>10683.091</v>
      </c>
      <c r="BQ18" s="293">
        <f>[7]Diesel_fueloil!AW$3/1000</f>
        <v>6700.5240000000003</v>
      </c>
      <c r="BR18" s="293">
        <f>[7]Diesel_fueloil!AX$3/1000</f>
        <v>6637.6</v>
      </c>
      <c r="BS18" s="293">
        <f>[7]Diesel_fueloil!AY$3/1000</f>
        <v>7187.6620000000003</v>
      </c>
      <c r="BT18" s="293">
        <f>[7]Diesel_fueloil!AZ$3/1000</f>
        <v>1.06</v>
      </c>
      <c r="BU18" s="293">
        <f>[7]Diesel_fueloil!BA$3/1000</f>
        <v>273.20800000000003</v>
      </c>
      <c r="BV18" s="293">
        <f>[7]Diesel_fueloil!BB$3/1000</f>
        <v>6706.5320000000002</v>
      </c>
      <c r="BW18" s="293">
        <f>[7]Diesel_fueloil!BC$3/1000</f>
        <v>226.86600000000001</v>
      </c>
      <c r="BX18" s="293">
        <f>[7]Diesel_fueloil!BD$3/1000</f>
        <v>6811.1679999999997</v>
      </c>
      <c r="BY18" s="293">
        <f>[7]Diesel_fueloil!BE$3/1000</f>
        <v>6557.5739999999996</v>
      </c>
      <c r="BZ18" s="293">
        <f>[7]Diesel_fueloil!BF$3/1000</f>
        <v>5742.1790000000001</v>
      </c>
      <c r="CA18" s="293">
        <f>[7]Diesel_fueloil!BG$3/1000</f>
        <v>5274.0060000000003</v>
      </c>
      <c r="CB18" s="293">
        <f>[7]Diesel_fueloil!BH$3/1000</f>
        <v>8009.4930000000004</v>
      </c>
      <c r="CC18" s="293">
        <f>[7]Diesel_fueloil!BI$3/1000</f>
        <v>6196.7370000000001</v>
      </c>
      <c r="CD18" s="293">
        <f>[7]Diesel_fueloil!BJ$3/1000</f>
        <v>6417.799</v>
      </c>
      <c r="CE18" s="293">
        <f>[7]Diesel_fueloil!BK$3/1000</f>
        <v>6196.7389999999996</v>
      </c>
      <c r="CF18" s="293">
        <f>[7]Diesel_fueloil!BL$3/1000</f>
        <v>5587.2179999999998</v>
      </c>
      <c r="CG18" s="293">
        <f>[7]Diesel_fueloil!BM$3/1000</f>
        <v>7205.0709999999999</v>
      </c>
      <c r="CH18" s="293">
        <f>[7]Diesel_fueloil!BN$3/1000</f>
        <v>7574.5590000000002</v>
      </c>
      <c r="CI18" s="293">
        <f>[7]Diesel_fueloil!BO$3/1000</f>
        <v>8281.8240000000005</v>
      </c>
      <c r="CJ18" s="293">
        <f>[7]Diesel_fueloil!BP$3/1000</f>
        <v>7153.8429999999998</v>
      </c>
      <c r="CK18" s="293">
        <f>[7]Diesel_fueloil!BQ$3/1000</f>
        <v>9063.4689999999991</v>
      </c>
      <c r="CL18" s="293">
        <f>[7]Diesel_fueloil!BR$3/1000</f>
        <v>5448.652</v>
      </c>
      <c r="CM18" s="293">
        <f>[7]Diesel_fueloil!BS$3/1000</f>
        <v>9920.0460000000003</v>
      </c>
      <c r="CN18" s="293">
        <f>[7]Diesel_fueloil!BT$3/1000</f>
        <v>14106.342000000001</v>
      </c>
      <c r="CO18" s="293">
        <f>[7]Diesel_fueloil!BU$3/1000</f>
        <v>4261.2219999999998</v>
      </c>
      <c r="CP18" s="293">
        <f>[7]Diesel_fueloil!BV$3/1000</f>
        <v>8080.0219999999999</v>
      </c>
      <c r="CQ18" s="293">
        <f>[7]Diesel_fueloil!BW$3/1000</f>
        <v>7804.8180000000002</v>
      </c>
      <c r="CR18" s="293">
        <f>[7]Diesel_fueloil!BX$3/1000</f>
        <v>6912.7330000000002</v>
      </c>
      <c r="CS18" s="293">
        <f>[7]Diesel_fueloil!BY$3/1000</f>
        <v>5651.2169999999996</v>
      </c>
      <c r="CT18" s="293">
        <f>[7]Diesel_fueloil!BZ$3/1000</f>
        <v>7646.6049999999996</v>
      </c>
      <c r="CU18" s="293">
        <f>[7]Diesel_fueloil!CA$3/1000</f>
        <v>2825.922</v>
      </c>
      <c r="CV18" s="293">
        <f>[7]Diesel_fueloil!CB$3/1000</f>
        <v>4429.7759999999998</v>
      </c>
      <c r="CW18" s="293">
        <f>[7]Diesel_fueloil!CC$3/1000</f>
        <v>8401.9030000000002</v>
      </c>
      <c r="CX18" s="293">
        <f>[7]Diesel_fueloil!CD$3/1000</f>
        <v>7257.6970000000001</v>
      </c>
      <c r="CY18" s="293">
        <f>[7]Diesel_fueloil!CE$3/1000</f>
        <v>5749.6819999999998</v>
      </c>
      <c r="CZ18" s="293">
        <f>[7]Diesel_fueloil!CF$3/1000</f>
        <v>4580.4920000000002</v>
      </c>
      <c r="DA18" s="293">
        <f>[7]Diesel_fueloil!CG$3/1000</f>
        <v>6499.15</v>
      </c>
      <c r="DB18" s="293">
        <f>[7]Diesel_fueloil!CH$3/1000</f>
        <v>7775.1369999999997</v>
      </c>
      <c r="DC18" s="293">
        <f>[7]Diesel_fueloil!CI$3/1000</f>
        <v>6324.1040000000003</v>
      </c>
      <c r="DD18" s="293">
        <f>[7]Diesel_fueloil!CJ$3/1000</f>
        <v>8973.4930000000004</v>
      </c>
      <c r="DE18" s="293">
        <f>[7]Diesel_fueloil!CK$3/1000</f>
        <v>2265.0790000000002</v>
      </c>
      <c r="DF18" s="293">
        <f>[7]Diesel_fueloil!CL$3/1000</f>
        <v>3408.1990000000001</v>
      </c>
      <c r="DG18" s="293">
        <f>[7]Diesel_fueloil!CM$3/1000</f>
        <v>7451.1909999999998</v>
      </c>
      <c r="DH18" s="293">
        <f>[7]Diesel_fueloil!CN$3/1000</f>
        <v>6155.076</v>
      </c>
      <c r="DI18" s="293">
        <f>[7]Diesel_fueloil!CO$3/1000</f>
        <v>8837.3819999999996</v>
      </c>
      <c r="DJ18" s="787">
        <f>[7]Diesel_fueloil!CP$3/1000</f>
        <v>5360.8779999999997</v>
      </c>
      <c r="DK18" s="293">
        <f>[7]Diesel_fueloil!CQ$3/1000</f>
        <v>393.08499999999998</v>
      </c>
      <c r="DL18" s="293">
        <f>[7]Diesel_fueloil!CR$3/1000</f>
        <v>2309.181</v>
      </c>
      <c r="DM18" s="293">
        <f>[7]Diesel_fueloil!CS$3/1000</f>
        <v>10036.411</v>
      </c>
      <c r="DN18" s="293">
        <f>[7]Diesel_fueloil!CT$3/1000</f>
        <v>7813.509</v>
      </c>
      <c r="DO18" s="293">
        <f>[7]Diesel_fueloil!CU$3/1000</f>
        <v>4462.3230000000003</v>
      </c>
      <c r="DP18" s="352">
        <f>[7]Diesel_fueloil!CV$3/1000</f>
        <v>8749.7909999999993</v>
      </c>
    </row>
    <row r="19" spans="1:120" s="300" customFormat="1" ht="15" customHeight="1" x14ac:dyDescent="0.25">
      <c r="A19" s="305" t="s">
        <v>42</v>
      </c>
      <c r="B19" s="611">
        <f>SUM(AB19:AE19)</f>
        <v>1744.1686597002306</v>
      </c>
      <c r="C19" s="611">
        <f>SUM(AF19:AI19)</f>
        <v>2534.4291870904435</v>
      </c>
      <c r="D19" s="611">
        <f>SUM(AJ19:AM19)</f>
        <v>1727.0921310412264</v>
      </c>
      <c r="E19" s="611">
        <f>SUM(AN19:AQ19)</f>
        <v>3343.7401544229683</v>
      </c>
      <c r="F19" s="611">
        <f>SUM(AR19:AU19)</f>
        <v>4482.4854178717687</v>
      </c>
      <c r="G19" s="611">
        <f>SUM(AV19:AY19)</f>
        <v>5059.0407884441311</v>
      </c>
      <c r="H19" s="611">
        <f>SUM(AZ19:BC19)</f>
        <v>6165.5522685093028</v>
      </c>
      <c r="I19" s="611">
        <f>SUM(BD19:BG19)</f>
        <v>6216.137857130213</v>
      </c>
      <c r="J19" s="611">
        <f t="shared" si="12"/>
        <v>4914.9051863667664</v>
      </c>
      <c r="K19" s="611">
        <f t="shared" si="12"/>
        <v>5110.0120354736691</v>
      </c>
      <c r="L19" s="611">
        <f>SUM(BP19:BS19)</f>
        <v>5612.192718579352</v>
      </c>
      <c r="M19" s="611">
        <f>SUM(BT19:BW19)</f>
        <v>11189.571449177565</v>
      </c>
      <c r="N19" s="611">
        <f>SUM(BX19:CA19)</f>
        <v>6963.2400752180711</v>
      </c>
      <c r="O19" s="611">
        <f>SUM(CB19:CE19)</f>
        <v>6207.6178113818787</v>
      </c>
      <c r="P19" s="611">
        <f>SUM(CF19:CI19)</f>
        <v>4930.2838027795206</v>
      </c>
      <c r="Q19" s="611">
        <f>SUM(CJ19:CM19)</f>
        <v>4786.1550451132671</v>
      </c>
      <c r="R19" s="611">
        <f>SUM(CN19:CQ19)</f>
        <v>5977.4086097511754</v>
      </c>
      <c r="S19" s="611">
        <f>SUM(CR19:CU19)</f>
        <v>6997.1033198479672</v>
      </c>
      <c r="T19" s="611">
        <f>SUM(CV19:CY19)</f>
        <v>6177.2186289996234</v>
      </c>
      <c r="U19" s="611">
        <f>SUM(CZ19:DC19)</f>
        <v>5190.4273095550616</v>
      </c>
      <c r="V19" s="611">
        <f>SUM(DD19:DG19)</f>
        <v>7620.348974964304</v>
      </c>
      <c r="W19" s="611">
        <f>SUM(DH19:DK19)</f>
        <v>10713.83257143107</v>
      </c>
      <c r="X19" s="611">
        <f>SUM(DL19:DO19)</f>
        <v>9767.5881690713104</v>
      </c>
      <c r="Y19" s="356">
        <f t="shared" ref="Y19" si="13">(Y17*1000000)/Y18</f>
        <v>546.38411430713973</v>
      </c>
      <c r="Z19" s="356">
        <f t="shared" ref="Z19:CK19" si="14">(Z17*1000000)/Z18</f>
        <v>580.06234026491575</v>
      </c>
      <c r="AA19" s="356">
        <f t="shared" si="14"/>
        <v>479.89016930891489</v>
      </c>
      <c r="AB19" s="356">
        <f t="shared" si="14"/>
        <v>449.44704395127553</v>
      </c>
      <c r="AC19" s="356">
        <f t="shared" si="14"/>
        <v>514.0150495731649</v>
      </c>
      <c r="AD19" s="356">
        <f t="shared" si="14"/>
        <v>371.55581507837252</v>
      </c>
      <c r="AE19" s="356">
        <f t="shared" si="14"/>
        <v>409.15075109741764</v>
      </c>
      <c r="AF19" s="356">
        <f t="shared" si="14"/>
        <v>366.84151700311702</v>
      </c>
      <c r="AG19" s="356">
        <f t="shared" si="14"/>
        <v>1473.5295842192809</v>
      </c>
      <c r="AH19" s="356">
        <f t="shared" si="14"/>
        <v>359.75015098711214</v>
      </c>
      <c r="AI19" s="356">
        <f t="shared" si="14"/>
        <v>334.30793488093337</v>
      </c>
      <c r="AJ19" s="356">
        <f t="shared" si="14"/>
        <v>447.67770775332514</v>
      </c>
      <c r="AK19" s="356">
        <f t="shared" si="14"/>
        <v>260.42941586369903</v>
      </c>
      <c r="AL19" s="356">
        <f t="shared" si="14"/>
        <v>339.8380395065173</v>
      </c>
      <c r="AM19" s="356">
        <f t="shared" si="14"/>
        <v>679.14696791768495</v>
      </c>
      <c r="AN19" s="356">
        <f t="shared" si="14"/>
        <v>701.81203147411281</v>
      </c>
      <c r="AO19" s="356">
        <f t="shared" si="14"/>
        <v>903.89686611768491</v>
      </c>
      <c r="AP19" s="356">
        <f t="shared" si="14"/>
        <v>844.27881040769398</v>
      </c>
      <c r="AQ19" s="356">
        <f t="shared" si="14"/>
        <v>893.7524464234765</v>
      </c>
      <c r="AR19" s="356">
        <f t="shared" si="14"/>
        <v>1007.9849691751641</v>
      </c>
      <c r="AS19" s="356">
        <f t="shared" si="14"/>
        <v>1159.5778563951487</v>
      </c>
      <c r="AT19" s="356">
        <f t="shared" si="14"/>
        <v>1099.2816338255827</v>
      </c>
      <c r="AU19" s="356">
        <f t="shared" si="14"/>
        <v>1215.640958475873</v>
      </c>
      <c r="AV19" s="356">
        <f t="shared" si="14"/>
        <v>1359.7636185763461</v>
      </c>
      <c r="AW19" s="356">
        <f t="shared" si="14"/>
        <v>1280.4659365624245</v>
      </c>
      <c r="AX19" s="356">
        <f t="shared" si="14"/>
        <v>1174.3978729740124</v>
      </c>
      <c r="AY19" s="356">
        <f t="shared" si="14"/>
        <v>1244.4133603313478</v>
      </c>
      <c r="AZ19" s="356">
        <f t="shared" si="14"/>
        <v>1330.9132924916366</v>
      </c>
      <c r="BA19" s="356">
        <f t="shared" si="14"/>
        <v>1485.7428863183068</v>
      </c>
      <c r="BB19" s="356">
        <f t="shared" si="14"/>
        <v>1548.885005286334</v>
      </c>
      <c r="BC19" s="356">
        <f t="shared" si="14"/>
        <v>1800.0110844130261</v>
      </c>
      <c r="BD19" s="356">
        <f t="shared" si="14"/>
        <v>2309.2282710053992</v>
      </c>
      <c r="BE19" s="356">
        <f t="shared" si="14"/>
        <v>1749.3461832178648</v>
      </c>
      <c r="BF19" s="356">
        <f t="shared" si="14"/>
        <v>1172.8869740259245</v>
      </c>
      <c r="BG19" s="356">
        <f t="shared" si="14"/>
        <v>984.67642888102478</v>
      </c>
      <c r="BH19" s="356">
        <f t="shared" si="14"/>
        <v>1188.3121927618906</v>
      </c>
      <c r="BI19" s="356">
        <f t="shared" si="14"/>
        <v>1155.1469338487998</v>
      </c>
      <c r="BJ19" s="356">
        <f t="shared" si="14"/>
        <v>1238.8136843841644</v>
      </c>
      <c r="BK19" s="356">
        <f t="shared" si="14"/>
        <v>1332.6323753719114</v>
      </c>
      <c r="BL19" s="356">
        <f t="shared" si="14"/>
        <v>1383.4190418687931</v>
      </c>
      <c r="BM19" s="626">
        <f t="shared" si="14"/>
        <v>1344.127627465891</v>
      </c>
      <c r="BN19" s="356">
        <f t="shared" si="14"/>
        <v>1482.4824067228021</v>
      </c>
      <c r="BO19" s="356">
        <f t="shared" si="14"/>
        <v>1653.0975366346572</v>
      </c>
      <c r="BP19" s="356">
        <f t="shared" si="14"/>
        <v>608.07850462005797</v>
      </c>
      <c r="BQ19" s="356">
        <f t="shared" si="14"/>
        <v>1523.0711807016883</v>
      </c>
      <c r="BR19" s="356">
        <f t="shared" si="14"/>
        <v>1709.0632156201036</v>
      </c>
      <c r="BS19" s="356">
        <f t="shared" si="14"/>
        <v>1771.9798176375016</v>
      </c>
      <c r="BT19" s="356">
        <f t="shared" si="14"/>
        <v>6141.5094339622638</v>
      </c>
      <c r="BU19" s="356">
        <f t="shared" si="14"/>
        <v>1732.4236479166054</v>
      </c>
      <c r="BV19" s="356">
        <f t="shared" si="14"/>
        <v>1667.850686465076</v>
      </c>
      <c r="BW19" s="356">
        <f t="shared" si="14"/>
        <v>1647.7876808336198</v>
      </c>
      <c r="BX19" s="356">
        <f t="shared" si="14"/>
        <v>1734.0500190275736</v>
      </c>
      <c r="BY19" s="356">
        <f t="shared" si="14"/>
        <v>1733.4024747566707</v>
      </c>
      <c r="BZ19" s="356">
        <f t="shared" si="14"/>
        <v>1763.7055549818283</v>
      </c>
      <c r="CA19" s="356">
        <f t="shared" si="14"/>
        <v>1732.0820264519987</v>
      </c>
      <c r="CB19" s="356">
        <f t="shared" si="14"/>
        <v>1726.6923137332162</v>
      </c>
      <c r="CC19" s="356">
        <f t="shared" si="14"/>
        <v>1702.8011677758795</v>
      </c>
      <c r="CD19" s="356">
        <f t="shared" si="14"/>
        <v>1379.3839601396055</v>
      </c>
      <c r="CE19" s="356">
        <f t="shared" si="14"/>
        <v>1398.7403697331774</v>
      </c>
      <c r="CF19" s="356">
        <f t="shared" si="14"/>
        <v>1907.0610812035616</v>
      </c>
      <c r="CG19" s="356">
        <f t="shared" si="14"/>
        <v>1093.6805480473406</v>
      </c>
      <c r="CH19" s="356">
        <f t="shared" si="14"/>
        <v>962.11700245519239</v>
      </c>
      <c r="CI19" s="356">
        <f t="shared" si="14"/>
        <v>967.42517107342542</v>
      </c>
      <c r="CJ19" s="356">
        <f t="shared" si="14"/>
        <v>1220.0555701320257</v>
      </c>
      <c r="CK19" s="356">
        <f t="shared" si="14"/>
        <v>1082.5872521878764</v>
      </c>
      <c r="CL19" s="356">
        <f t="shared" ref="CL19:DC19" si="15">(CL17*1000000)/CL18</f>
        <v>1263.9144507669052</v>
      </c>
      <c r="CM19" s="356">
        <f t="shared" si="15"/>
        <v>1219.5977720264602</v>
      </c>
      <c r="CN19" s="356">
        <f t="shared" si="15"/>
        <v>1120.2006161483962</v>
      </c>
      <c r="CO19" s="356">
        <f t="shared" si="15"/>
        <v>1969.2717253407591</v>
      </c>
      <c r="CP19" s="356">
        <f t="shared" si="15"/>
        <v>1382.7125718222055</v>
      </c>
      <c r="CQ19" s="356">
        <f t="shared" si="15"/>
        <v>1505.2236964398144</v>
      </c>
      <c r="CR19" s="356">
        <f t="shared" si="15"/>
        <v>1637.8743400041633</v>
      </c>
      <c r="CS19" s="356">
        <f t="shared" si="15"/>
        <v>1756.4821878190132</v>
      </c>
      <c r="CT19" s="356">
        <f t="shared" si="15"/>
        <v>2034.0201958908563</v>
      </c>
      <c r="CU19" s="356">
        <f t="shared" si="15"/>
        <v>1568.7265961339344</v>
      </c>
      <c r="CV19" s="356">
        <f t="shared" si="15"/>
        <v>1585.7393240651447</v>
      </c>
      <c r="CW19" s="356">
        <f t="shared" si="15"/>
        <v>1595.0236511894984</v>
      </c>
      <c r="CX19" s="356">
        <f t="shared" si="15"/>
        <v>1546.5203355830367</v>
      </c>
      <c r="CY19" s="356">
        <f t="shared" si="15"/>
        <v>1449.9353181619435</v>
      </c>
      <c r="CZ19" s="356">
        <f t="shared" si="15"/>
        <v>1086.9526679666726</v>
      </c>
      <c r="DA19" s="356">
        <f t="shared" si="15"/>
        <v>1278.9009331989569</v>
      </c>
      <c r="DB19" s="356">
        <f t="shared" si="15"/>
        <v>1260.9975875666244</v>
      </c>
      <c r="DC19" s="356">
        <f t="shared" si="15"/>
        <v>1563.5761208228073</v>
      </c>
      <c r="DD19" s="356">
        <f>(DD17*1000000)/DD18</f>
        <v>1571.9480697204533</v>
      </c>
      <c r="DE19" s="356">
        <f>(DE17*1000000)/DE18</f>
        <v>1845.3996527273441</v>
      </c>
      <c r="DF19" s="356">
        <f>(DF17*1000000)/DF18</f>
        <v>1897.0579476139744</v>
      </c>
      <c r="DG19" s="356">
        <f>(DG17*1000000)/DG18</f>
        <v>2305.943304902532</v>
      </c>
      <c r="DH19" s="356">
        <f t="shared" ref="DH19:DN19" si="16">(DH17*1000000)/DH18</f>
        <v>2817.8246702396527</v>
      </c>
      <c r="DI19" s="356">
        <f t="shared" si="16"/>
        <v>2320.4713794198328</v>
      </c>
      <c r="DJ19" s="792">
        <f t="shared" si="16"/>
        <v>2200.3403173883084</v>
      </c>
      <c r="DK19" s="356">
        <f t="shared" si="16"/>
        <v>3375.1962043832759</v>
      </c>
      <c r="DL19" s="356">
        <f t="shared" si="16"/>
        <v>2199.9877878780399</v>
      </c>
      <c r="DM19" s="356">
        <f t="shared" si="16"/>
        <v>2355.3072906241086</v>
      </c>
      <c r="DN19" s="356">
        <f t="shared" si="16"/>
        <v>3001.3847811527444</v>
      </c>
      <c r="DO19" s="356">
        <f t="shared" ref="DO19:DP19" si="17">(DO17*1000000)/DO18</f>
        <v>2210.908309416418</v>
      </c>
      <c r="DP19" s="357">
        <f t="shared" si="17"/>
        <v>2263.7761290526828</v>
      </c>
    </row>
    <row r="20" spans="1:120" ht="12.75" customHeight="1" x14ac:dyDescent="0.3">
      <c r="A20" s="516" t="s">
        <v>257</v>
      </c>
      <c r="B20" s="282"/>
      <c r="C20" s="74"/>
      <c r="V20" s="279"/>
      <c r="W20" s="279"/>
      <c r="X20" s="279"/>
      <c r="Y20" s="279"/>
      <c r="Z20" s="279"/>
      <c r="AA20" s="279"/>
      <c r="AB20" s="279"/>
      <c r="AC20" s="279"/>
      <c r="AD20" s="279"/>
      <c r="AE20" s="280"/>
      <c r="AF20" s="280"/>
      <c r="AG20" s="280"/>
      <c r="AH20" s="280"/>
      <c r="AS20" s="281"/>
      <c r="AT20" s="281"/>
      <c r="AU20" s="281"/>
      <c r="AY20" s="74"/>
      <c r="BL20" s="74"/>
      <c r="BM20" s="74"/>
      <c r="BN20" s="74"/>
      <c r="BO20" s="74"/>
      <c r="BP20" s="74"/>
      <c r="BQ20" s="74"/>
      <c r="BR20" s="74"/>
      <c r="BS20" s="74"/>
      <c r="BT20" s="74"/>
      <c r="BU20" s="74"/>
      <c r="BV20" s="324"/>
    </row>
    <row r="21" spans="1:120" ht="12.75" customHeight="1" x14ac:dyDescent="0.25">
      <c r="A21" s="187" t="s">
        <v>432</v>
      </c>
      <c r="B21" s="282"/>
      <c r="C21" s="74"/>
      <c r="V21" s="280"/>
      <c r="W21" s="280"/>
      <c r="X21" s="280"/>
      <c r="Y21" s="280"/>
      <c r="Z21" s="280"/>
      <c r="AA21" s="280"/>
      <c r="AB21" s="280"/>
      <c r="AC21" s="280"/>
      <c r="AD21" s="280"/>
      <c r="AE21" s="280"/>
      <c r="AF21" s="280"/>
      <c r="AG21" s="280"/>
      <c r="AH21" s="280"/>
      <c r="AN21" s="74"/>
      <c r="AS21" s="281"/>
      <c r="AT21" s="281"/>
      <c r="AU21" s="281"/>
      <c r="BL21" s="74"/>
      <c r="BM21" s="74"/>
      <c r="BN21" s="74"/>
      <c r="BO21" s="74"/>
      <c r="BP21" s="74"/>
      <c r="BQ21" s="74"/>
      <c r="BR21" s="74"/>
      <c r="BS21" s="74"/>
      <c r="BT21" s="74"/>
      <c r="BU21" s="74"/>
      <c r="BV21" s="325"/>
    </row>
    <row r="22" spans="1:120" ht="13" x14ac:dyDescent="0.3">
      <c r="A22" s="517"/>
      <c r="B22" s="240"/>
      <c r="C22" s="240"/>
      <c r="D22" s="383"/>
      <c r="E22" s="383"/>
      <c r="F22" s="383"/>
      <c r="G22" s="383"/>
      <c r="H22" s="383"/>
      <c r="I22" s="383"/>
      <c r="J22" s="383"/>
      <c r="K22" s="383"/>
      <c r="L22" s="383"/>
      <c r="M22" s="383"/>
      <c r="N22" s="383"/>
      <c r="O22" s="251"/>
      <c r="W22" s="251"/>
      <c r="X22" s="251"/>
      <c r="Y22" s="251"/>
      <c r="Z22" s="251"/>
      <c r="AA22" s="251"/>
      <c r="AB22" s="251"/>
      <c r="AC22" s="251"/>
      <c r="AD22" s="251"/>
      <c r="AE22" s="251"/>
      <c r="AF22" s="251"/>
      <c r="AG22" s="251"/>
      <c r="AH22" s="251"/>
      <c r="AI22" s="251"/>
      <c r="AJ22" s="251"/>
      <c r="AK22" s="251"/>
      <c r="AL22" s="251"/>
    </row>
    <row r="23" spans="1:120" ht="13" x14ac:dyDescent="0.3">
      <c r="A23" s="517"/>
    </row>
    <row r="24" spans="1:120" s="77" customFormat="1" ht="13" x14ac:dyDescent="0.25">
      <c r="A24" s="518"/>
      <c r="B24" s="240"/>
      <c r="C24" s="240"/>
      <c r="D24" s="383"/>
      <c r="E24" s="383"/>
      <c r="F24" s="383"/>
      <c r="G24" s="383"/>
      <c r="H24" s="383"/>
      <c r="I24" s="383"/>
      <c r="J24" s="383"/>
      <c r="K24" s="383"/>
      <c r="L24" s="383"/>
      <c r="M24" s="383"/>
      <c r="N24" s="383"/>
      <c r="O24" s="251"/>
      <c r="S24" s="220"/>
      <c r="T24" s="220"/>
      <c r="U24" s="220"/>
      <c r="V24" s="220"/>
      <c r="W24" s="251"/>
      <c r="X24" s="251"/>
      <c r="Y24" s="251"/>
      <c r="Z24" s="251"/>
      <c r="AA24" s="251"/>
      <c r="AB24" s="251"/>
      <c r="AC24" s="251"/>
      <c r="AD24" s="251"/>
      <c r="AE24" s="251"/>
      <c r="AF24" s="251"/>
      <c r="AG24" s="251"/>
      <c r="AH24" s="251"/>
      <c r="AI24" s="251"/>
      <c r="AJ24" s="251"/>
      <c r="AK24" s="251"/>
      <c r="AL24" s="251"/>
    </row>
    <row r="26" spans="1:120" x14ac:dyDescent="0.25">
      <c r="A26" s="78"/>
    </row>
    <row r="28" spans="1:120" x14ac:dyDescent="0.25">
      <c r="A28" s="73"/>
    </row>
    <row r="29" spans="1:120" x14ac:dyDescent="0.25">
      <c r="A29" s="73"/>
    </row>
    <row r="30" spans="1:120" x14ac:dyDescent="0.25">
      <c r="A30" s="75"/>
    </row>
    <row r="31" spans="1:120" x14ac:dyDescent="0.25">
      <c r="A31" s="73"/>
    </row>
    <row r="32" spans="1:120" x14ac:dyDescent="0.25">
      <c r="A32" s="75"/>
    </row>
    <row r="33" spans="1:1" x14ac:dyDescent="0.25">
      <c r="A33" s="73"/>
    </row>
    <row r="34" spans="1:1" x14ac:dyDescent="0.25">
      <c r="A34" s="73"/>
    </row>
    <row r="35" spans="1:1" x14ac:dyDescent="0.25">
      <c r="A35" s="73"/>
    </row>
    <row r="36" spans="1:1" x14ac:dyDescent="0.25">
      <c r="A36" s="73"/>
    </row>
    <row r="37" spans="1:1" x14ac:dyDescent="0.25">
      <c r="A37" s="73"/>
    </row>
    <row r="38" spans="1:1" x14ac:dyDescent="0.25">
      <c r="A38" s="73"/>
    </row>
  </sheetData>
  <mergeCells count="3">
    <mergeCell ref="BV1:BV2"/>
    <mergeCell ref="A1:BU2"/>
    <mergeCell ref="DQ1:DQ2"/>
  </mergeCells>
  <pageMargins left="0.7" right="0.7" top="0.75" bottom="0.75" header="0.3" footer="0.3"/>
  <pageSetup paperSize="9" scale="27" orientation="landscape" horizontalDpi="4294967295" verticalDpi="4294967295"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65" transitionEvaluation="1">
    <tabColor rgb="FFFF0000"/>
    <pageSetUpPr fitToPage="1"/>
  </sheetPr>
  <dimension ref="A1:N85"/>
  <sheetViews>
    <sheetView showGridLines="0" showOutlineSymbols="0" zoomScale="110" zoomScaleNormal="110" zoomScaleSheetLayoutView="100" workbookViewId="0">
      <pane xSplit="1" ySplit="7" topLeftCell="B65" activePane="bottomRight" state="frozen"/>
      <selection activeCell="C8" sqref="C8"/>
      <selection pane="topRight" activeCell="C8" sqref="C8"/>
      <selection pane="bottomLeft" activeCell="C8" sqref="C8"/>
      <selection pane="bottomRight" activeCell="H89" sqref="H89"/>
    </sheetView>
  </sheetViews>
  <sheetFormatPr defaultColWidth="14" defaultRowHeight="10.5" outlineLevelRow="1" x14ac:dyDescent="0.25"/>
  <cols>
    <col min="1" max="1" width="10.85546875" style="79" customWidth="1"/>
    <col min="2" max="2" width="15" style="79" customWidth="1"/>
    <col min="3" max="3" width="13.85546875" style="79" customWidth="1"/>
    <col min="4" max="8" width="14" style="79" customWidth="1"/>
    <col min="9" max="9" width="14.140625" style="79" customWidth="1"/>
    <col min="10" max="16384" width="14" style="79"/>
  </cols>
  <sheetData>
    <row r="1" spans="1:10" ht="20.149999999999999" customHeight="1" x14ac:dyDescent="0.25">
      <c r="A1" s="186"/>
      <c r="I1" s="278" t="s">
        <v>24</v>
      </c>
    </row>
    <row r="2" spans="1:10" ht="15" customHeight="1" x14ac:dyDescent="0.3">
      <c r="A2" s="165" t="s">
        <v>155</v>
      </c>
      <c r="B2" s="80"/>
      <c r="C2" s="81"/>
      <c r="D2" s="81"/>
      <c r="E2" s="81"/>
      <c r="F2" s="81"/>
      <c r="G2" s="80"/>
      <c r="H2" s="80"/>
      <c r="I2" s="80"/>
    </row>
    <row r="3" spans="1:10" ht="19.5" customHeight="1" x14ac:dyDescent="0.25">
      <c r="A3" s="149" t="s">
        <v>99</v>
      </c>
      <c r="B3" s="150"/>
      <c r="C3" s="150"/>
      <c r="D3" s="150"/>
      <c r="E3" s="150"/>
      <c r="F3" s="150"/>
      <c r="G3" s="150"/>
      <c r="H3" s="150"/>
      <c r="I3" s="150"/>
    </row>
    <row r="4" spans="1:10" ht="13" x14ac:dyDescent="0.25">
      <c r="A4" s="82"/>
      <c r="B4" s="83"/>
      <c r="C4" s="83"/>
      <c r="D4" s="83"/>
      <c r="E4" s="83"/>
      <c r="F4" s="83"/>
      <c r="G4" s="83"/>
      <c r="H4" s="83"/>
      <c r="I4" s="83"/>
    </row>
    <row r="5" spans="1:10" ht="15" customHeight="1" x14ac:dyDescent="0.25">
      <c r="A5" s="84"/>
      <c r="B5" s="203" t="s">
        <v>1</v>
      </c>
      <c r="C5" s="203" t="s">
        <v>56</v>
      </c>
      <c r="D5" s="203" t="s">
        <v>56</v>
      </c>
      <c r="E5" s="203" t="s">
        <v>56</v>
      </c>
      <c r="F5" s="203" t="s">
        <v>56</v>
      </c>
      <c r="G5" s="203" t="s">
        <v>56</v>
      </c>
      <c r="H5" s="203" t="s">
        <v>56</v>
      </c>
      <c r="I5" s="204" t="s">
        <v>56</v>
      </c>
    </row>
    <row r="6" spans="1:10" x14ac:dyDescent="0.25">
      <c r="A6" s="86" t="s">
        <v>26</v>
      </c>
      <c r="B6" s="205" t="s">
        <v>64</v>
      </c>
      <c r="C6" s="205" t="s">
        <v>45</v>
      </c>
      <c r="D6" s="205" t="s">
        <v>46</v>
      </c>
      <c r="E6" s="205" t="s">
        <v>47</v>
      </c>
      <c r="F6" s="205" t="s">
        <v>48</v>
      </c>
      <c r="G6" s="205" t="s">
        <v>100</v>
      </c>
      <c r="H6" s="205" t="s">
        <v>211</v>
      </c>
      <c r="I6" s="85" t="s">
        <v>50</v>
      </c>
    </row>
    <row r="7" spans="1:10" x14ac:dyDescent="0.25">
      <c r="A7" s="86"/>
      <c r="B7" s="329" t="s">
        <v>101</v>
      </c>
      <c r="C7" s="205"/>
      <c r="D7" s="205"/>
      <c r="E7" s="205"/>
      <c r="F7" s="205"/>
      <c r="G7" s="327" t="s">
        <v>11</v>
      </c>
      <c r="H7" s="205"/>
      <c r="I7" s="328" t="s">
        <v>51</v>
      </c>
    </row>
    <row r="8" spans="1:10" ht="16.649999999999999" customHeight="1" outlineLevel="1" x14ac:dyDescent="0.25">
      <c r="A8" s="155" t="s">
        <v>198</v>
      </c>
      <c r="B8" s="602">
        <f>SUM(B24:B27)</f>
        <v>317.62778578000001</v>
      </c>
      <c r="C8" s="602">
        <f t="shared" ref="C8:I8" si="0">SUM(C24:C27)</f>
        <v>23.735658000000001</v>
      </c>
      <c r="D8" s="602">
        <f t="shared" si="0"/>
        <v>25.861133000000002</v>
      </c>
      <c r="E8" s="602">
        <f t="shared" si="0"/>
        <v>8.8480209999999992</v>
      </c>
      <c r="F8" s="602">
        <f t="shared" si="0"/>
        <v>107.984967</v>
      </c>
      <c r="G8" s="602">
        <f t="shared" si="0"/>
        <v>36.223309999999998</v>
      </c>
      <c r="H8" s="602">
        <f t="shared" si="0"/>
        <v>19.142401</v>
      </c>
      <c r="I8" s="603">
        <f t="shared" si="0"/>
        <v>95.832295780000024</v>
      </c>
      <c r="J8" s="793">
        <f t="shared" ref="J8:J72" si="1">B8-C8-D8-E8-F8-G8-H8-I8</f>
        <v>0</v>
      </c>
    </row>
    <row r="9" spans="1:10" ht="16.649999999999999" customHeight="1" outlineLevel="1" x14ac:dyDescent="0.25">
      <c r="A9" s="155" t="s">
        <v>199</v>
      </c>
      <c r="B9" s="602">
        <f>SUM(B28:B31)</f>
        <v>345.41026430000005</v>
      </c>
      <c r="C9" s="602">
        <f t="shared" ref="C9:I9" si="2">SUM(C28:C31)</f>
        <v>19.063653000000002</v>
      </c>
      <c r="D9" s="602">
        <f t="shared" si="2"/>
        <v>27.592030999999999</v>
      </c>
      <c r="E9" s="602">
        <f t="shared" si="2"/>
        <v>15.202648</v>
      </c>
      <c r="F9" s="602">
        <f t="shared" si="2"/>
        <v>101.963504</v>
      </c>
      <c r="G9" s="602">
        <f t="shared" si="2"/>
        <v>46.575583999999999</v>
      </c>
      <c r="H9" s="602">
        <f t="shared" si="2"/>
        <v>22.352246000000001</v>
      </c>
      <c r="I9" s="603">
        <f t="shared" si="2"/>
        <v>112.6605983</v>
      </c>
      <c r="J9" s="793">
        <f t="shared" si="1"/>
        <v>0</v>
      </c>
    </row>
    <row r="10" spans="1:10" ht="16.649999999999999" customHeight="1" outlineLevel="1" x14ac:dyDescent="0.25">
      <c r="A10" s="155" t="s">
        <v>205</v>
      </c>
      <c r="B10" s="602">
        <f>SUM(B32:B35)</f>
        <v>345.66128200000003</v>
      </c>
      <c r="C10" s="602">
        <f t="shared" ref="C10:I10" si="3">SUM(C32:C35)</f>
        <v>12.994966</v>
      </c>
      <c r="D10" s="602">
        <f t="shared" si="3"/>
        <v>22.663584</v>
      </c>
      <c r="E10" s="602">
        <f t="shared" si="3"/>
        <v>20.275280999999996</v>
      </c>
      <c r="F10" s="602">
        <f t="shared" si="3"/>
        <v>78.639817999999991</v>
      </c>
      <c r="G10" s="602">
        <f t="shared" si="3"/>
        <v>40.753625999999997</v>
      </c>
      <c r="H10" s="602">
        <f t="shared" si="3"/>
        <v>19.575511000000002</v>
      </c>
      <c r="I10" s="603">
        <f t="shared" si="3"/>
        <v>150.75849600000001</v>
      </c>
      <c r="J10" s="793">
        <f t="shared" si="1"/>
        <v>0</v>
      </c>
    </row>
    <row r="11" spans="1:10" ht="16.649999999999999" customHeight="1" outlineLevel="1" x14ac:dyDescent="0.25">
      <c r="A11" s="155" t="s">
        <v>212</v>
      </c>
      <c r="B11" s="602">
        <v>361.63908700000002</v>
      </c>
      <c r="C11" s="602">
        <v>15.682171</v>
      </c>
      <c r="D11" s="602">
        <v>31.257142999999999</v>
      </c>
      <c r="E11" s="602">
        <v>15.500836</v>
      </c>
      <c r="F11" s="602">
        <v>107.341587</v>
      </c>
      <c r="G11" s="602">
        <v>39.753571999999998</v>
      </c>
      <c r="H11" s="602">
        <v>15.377783000000001</v>
      </c>
      <c r="I11" s="603">
        <v>136.72599500000007</v>
      </c>
      <c r="J11" s="793">
        <f t="shared" si="1"/>
        <v>0</v>
      </c>
    </row>
    <row r="12" spans="1:10" ht="16.649999999999999" customHeight="1" outlineLevel="1" x14ac:dyDescent="0.25">
      <c r="A12" s="155" t="s">
        <v>214</v>
      </c>
      <c r="B12" s="602">
        <v>428.859398</v>
      </c>
      <c r="C12" s="602">
        <v>24.312086000000001</v>
      </c>
      <c r="D12" s="602">
        <v>38.680503999999999</v>
      </c>
      <c r="E12" s="602">
        <v>35.708720999999997</v>
      </c>
      <c r="F12" s="602">
        <v>122.46984999999998</v>
      </c>
      <c r="G12" s="602">
        <v>46.622226000000005</v>
      </c>
      <c r="H12" s="602">
        <v>36.04898</v>
      </c>
      <c r="I12" s="603">
        <v>125.01703099999999</v>
      </c>
      <c r="J12" s="793">
        <f t="shared" si="1"/>
        <v>0</v>
      </c>
    </row>
    <row r="13" spans="1:10" ht="16.649999999999999" customHeight="1" collapsed="1" x14ac:dyDescent="0.25">
      <c r="A13" s="155" t="s">
        <v>215</v>
      </c>
      <c r="B13" s="602">
        <v>478.33991700000001</v>
      </c>
      <c r="C13" s="602">
        <v>31.276679999999999</v>
      </c>
      <c r="D13" s="602">
        <v>50.023687000000002</v>
      </c>
      <c r="E13" s="602">
        <v>33.129015000000003</v>
      </c>
      <c r="F13" s="602">
        <v>140.07418100000001</v>
      </c>
      <c r="G13" s="602">
        <v>40.648900999999995</v>
      </c>
      <c r="H13" s="602">
        <v>66.128962999999999</v>
      </c>
      <c r="I13" s="603">
        <v>117.05849000000003</v>
      </c>
      <c r="J13" s="793">
        <f t="shared" si="1"/>
        <v>0</v>
      </c>
    </row>
    <row r="14" spans="1:10" ht="16.649999999999999" customHeight="1" x14ac:dyDescent="0.25">
      <c r="A14" s="155" t="s">
        <v>226</v>
      </c>
      <c r="B14" s="602">
        <v>508.5273140000001</v>
      </c>
      <c r="C14" s="602">
        <v>38.716825</v>
      </c>
      <c r="D14" s="602">
        <v>40.126390999999998</v>
      </c>
      <c r="E14" s="602">
        <v>52.818656000000004</v>
      </c>
      <c r="F14" s="602">
        <v>155.90018499999999</v>
      </c>
      <c r="G14" s="602">
        <v>52.228516999999997</v>
      </c>
      <c r="H14" s="602">
        <v>40.242080000000001</v>
      </c>
      <c r="I14" s="603">
        <v>128.49466000000007</v>
      </c>
      <c r="J14" s="793">
        <f t="shared" si="1"/>
        <v>0</v>
      </c>
    </row>
    <row r="15" spans="1:10" ht="16.649999999999999" customHeight="1" x14ac:dyDescent="0.25">
      <c r="A15" s="155" t="s">
        <v>234</v>
      </c>
      <c r="B15" s="602">
        <v>533.86814900000002</v>
      </c>
      <c r="C15" s="602">
        <v>35.923971999999999</v>
      </c>
      <c r="D15" s="602">
        <v>44.481414999999998</v>
      </c>
      <c r="E15" s="602">
        <v>38.824446999999999</v>
      </c>
      <c r="F15" s="602">
        <v>156.77530100000001</v>
      </c>
      <c r="G15" s="602">
        <v>49.144781999999999</v>
      </c>
      <c r="H15" s="602">
        <v>51.932576999999995</v>
      </c>
      <c r="I15" s="603">
        <v>156.78565499999996</v>
      </c>
      <c r="J15" s="793">
        <f t="shared" si="1"/>
        <v>0</v>
      </c>
    </row>
    <row r="16" spans="1:10" ht="16.649999999999999" customHeight="1" x14ac:dyDescent="0.25">
      <c r="A16" s="155" t="s">
        <v>237</v>
      </c>
      <c r="B16" s="602">
        <v>563.77721399999996</v>
      </c>
      <c r="C16" s="602">
        <v>40.126925999999997</v>
      </c>
      <c r="D16" s="602">
        <v>40.226959999999998</v>
      </c>
      <c r="E16" s="602">
        <v>55.417058000000004</v>
      </c>
      <c r="F16" s="602">
        <v>151.88906900000001</v>
      </c>
      <c r="G16" s="602">
        <v>65.642310000000009</v>
      </c>
      <c r="H16" s="602">
        <v>49.598846999999999</v>
      </c>
      <c r="I16" s="603">
        <v>160.87604399999998</v>
      </c>
      <c r="J16" s="793">
        <f t="shared" si="1"/>
        <v>0</v>
      </c>
    </row>
    <row r="17" spans="1:10" s="346" customFormat="1" ht="16.649999999999999" customHeight="1" x14ac:dyDescent="0.25">
      <c r="A17" s="155" t="s">
        <v>239</v>
      </c>
      <c r="B17" s="602">
        <v>542.62595700000008</v>
      </c>
      <c r="C17" s="602">
        <v>36.641401999999999</v>
      </c>
      <c r="D17" s="602">
        <v>41.521456999999998</v>
      </c>
      <c r="E17" s="602">
        <v>42.639810999999995</v>
      </c>
      <c r="F17" s="602">
        <v>155.14889199999999</v>
      </c>
      <c r="G17" s="602">
        <v>70.16330099999999</v>
      </c>
      <c r="H17" s="602">
        <v>43.771025999999999</v>
      </c>
      <c r="I17" s="603">
        <v>152.74006800000006</v>
      </c>
      <c r="J17" s="793">
        <f t="shared" si="1"/>
        <v>0</v>
      </c>
    </row>
    <row r="18" spans="1:10" s="346" customFormat="1" ht="16.649999999999999" customHeight="1" x14ac:dyDescent="0.25">
      <c r="A18" s="155" t="s">
        <v>241</v>
      </c>
      <c r="B18" s="602">
        <v>580.86482813999987</v>
      </c>
      <c r="C18" s="602">
        <v>56.015456999999998</v>
      </c>
      <c r="D18" s="602">
        <v>49.590715000000003</v>
      </c>
      <c r="E18" s="602">
        <v>34.9024</v>
      </c>
      <c r="F18" s="602">
        <v>174.91552199999998</v>
      </c>
      <c r="G18" s="602">
        <v>57.069304949999996</v>
      </c>
      <c r="H18" s="602">
        <v>56.390461999999999</v>
      </c>
      <c r="I18" s="603">
        <v>151.98096718999994</v>
      </c>
      <c r="J18" s="793">
        <f t="shared" si="1"/>
        <v>0</v>
      </c>
    </row>
    <row r="19" spans="1:10" s="346" customFormat="1" ht="16.649999999999999" customHeight="1" x14ac:dyDescent="0.25">
      <c r="A19" s="155" t="s">
        <v>244</v>
      </c>
      <c r="B19" s="602">
        <v>548.65169000000014</v>
      </c>
      <c r="C19" s="602">
        <v>42.297606999999999</v>
      </c>
      <c r="D19" s="602">
        <v>42.380620999999998</v>
      </c>
      <c r="E19" s="602">
        <v>28.870702999999999</v>
      </c>
      <c r="F19" s="602">
        <v>146.28451200000001</v>
      </c>
      <c r="G19" s="602">
        <v>59.792147999999997</v>
      </c>
      <c r="H19" s="602">
        <v>73.133775</v>
      </c>
      <c r="I19" s="603">
        <v>155.89232400000003</v>
      </c>
      <c r="J19" s="793">
        <f t="shared" si="1"/>
        <v>0</v>
      </c>
    </row>
    <row r="20" spans="1:10" s="346" customFormat="1" ht="16.649999999999999" customHeight="1" x14ac:dyDescent="0.25">
      <c r="A20" s="155" t="s">
        <v>429</v>
      </c>
      <c r="B20" s="602">
        <f>SUM(B72:B75)</f>
        <v>658.69249200000002</v>
      </c>
      <c r="C20" s="602">
        <f t="shared" ref="C20:I20" si="4">SUM(C72:C75)</f>
        <v>53.356421000000005</v>
      </c>
      <c r="D20" s="602">
        <f t="shared" si="4"/>
        <v>55.451743999999998</v>
      </c>
      <c r="E20" s="602">
        <f t="shared" si="4"/>
        <v>46.171204000000003</v>
      </c>
      <c r="F20" s="602">
        <f t="shared" si="4"/>
        <v>162.348377</v>
      </c>
      <c r="G20" s="602">
        <f t="shared" si="4"/>
        <v>60.860470999999997</v>
      </c>
      <c r="H20" s="602">
        <f t="shared" si="4"/>
        <v>87.627551999999994</v>
      </c>
      <c r="I20" s="603">
        <f t="shared" si="4"/>
        <v>192.87672300000003</v>
      </c>
      <c r="J20" s="793">
        <f t="shared" si="1"/>
        <v>0</v>
      </c>
    </row>
    <row r="21" spans="1:10" s="346" customFormat="1" ht="16.649999999999999" customHeight="1" x14ac:dyDescent="0.25">
      <c r="A21" s="155" t="s">
        <v>455</v>
      </c>
      <c r="B21" s="602">
        <f>SUM(B76:B79)</f>
        <v>660.27855299999987</v>
      </c>
      <c r="C21" s="602">
        <f t="shared" ref="C21:I21" si="5">SUM(C76:C79)</f>
        <v>43.825248999999999</v>
      </c>
      <c r="D21" s="602">
        <f t="shared" si="5"/>
        <v>53.909546999999996</v>
      </c>
      <c r="E21" s="602">
        <f t="shared" si="5"/>
        <v>37.757047999999998</v>
      </c>
      <c r="F21" s="602">
        <f t="shared" si="5"/>
        <v>192.15485899999999</v>
      </c>
      <c r="G21" s="602">
        <f t="shared" si="5"/>
        <v>51.731840000000005</v>
      </c>
      <c r="H21" s="602">
        <f t="shared" si="5"/>
        <v>76.344981000000004</v>
      </c>
      <c r="I21" s="603">
        <f t="shared" si="5"/>
        <v>204.55502899999993</v>
      </c>
      <c r="J21" s="793">
        <f t="shared" ref="J21" si="6">B21-C21-D21-E21-F21-G21-H21-I21</f>
        <v>0</v>
      </c>
    </row>
    <row r="22" spans="1:10" s="346" customFormat="1" ht="16.649999999999999" customHeight="1" x14ac:dyDescent="0.25">
      <c r="A22" s="794" t="s">
        <v>305</v>
      </c>
      <c r="B22" s="553">
        <f>'[7]Database Imports'!$B103/1000</f>
        <v>60.351999999999997</v>
      </c>
      <c r="C22" s="554">
        <f>'[7]Trading partner'!$S$34/1000000</f>
        <v>6.7286929999999998</v>
      </c>
      <c r="D22" s="554">
        <f>'[7]Trading partner'!$S$36/1000000</f>
        <v>11.843652000000001</v>
      </c>
      <c r="E22" s="554">
        <f>'[7]Trading partner'!$S$41/1000000</f>
        <v>0.82997299999999996</v>
      </c>
      <c r="F22" s="554">
        <f>'[7]Trading partner'!$S$43/1000000</f>
        <v>16.062173000000001</v>
      </c>
      <c r="G22" s="554">
        <f>('[7]Trading partner'!$S$45+'[7]Trading partner'!$S$33+'[7]Trading partner'!$S$38)/1000000</f>
        <v>6.9106370000000004</v>
      </c>
      <c r="H22" s="554">
        <f>'[7]Trading partner'!$S$35/1000000</f>
        <v>2.2798609999999999</v>
      </c>
      <c r="I22" s="555">
        <f t="shared" ref="I22:I77" si="7">B22-C22-D22-E22-F22-G22-H22</f>
        <v>15.697010999999993</v>
      </c>
      <c r="J22" s="795">
        <f t="shared" si="1"/>
        <v>0</v>
      </c>
    </row>
    <row r="23" spans="1:10" s="346" customFormat="1" ht="16.649999999999999" customHeight="1" x14ac:dyDescent="0.25">
      <c r="A23" s="794" t="s">
        <v>306</v>
      </c>
      <c r="B23" s="553">
        <f>'[7]Database Imports'!$B104/1000</f>
        <v>69.122</v>
      </c>
      <c r="C23" s="554">
        <f>'[7]Trading partner'!$T$34/1000000</f>
        <v>8.4808350000000008</v>
      </c>
      <c r="D23" s="554">
        <f>'[7]Trading partner'!$T$36/1000000</f>
        <v>6.4336830000000003</v>
      </c>
      <c r="E23" s="554">
        <f>'[7]Trading partner'!$T$41/1000000</f>
        <v>1.3750579999999999</v>
      </c>
      <c r="F23" s="554">
        <f>'[7]Trading partner'!$T$43/1000000</f>
        <v>20.345222</v>
      </c>
      <c r="G23" s="554">
        <f>('[7]Trading partner'!$T$45+'[7]Trading partner'!$T$33+'[7]Trading partner'!$T$38)/1000000</f>
        <v>13.293462</v>
      </c>
      <c r="H23" s="554">
        <f>'[7]Trading partner'!$T$35/1000000</f>
        <v>3.0572650000000001</v>
      </c>
      <c r="I23" s="555">
        <f t="shared" si="7"/>
        <v>16.136474999999997</v>
      </c>
      <c r="J23" s="795">
        <f t="shared" si="1"/>
        <v>0</v>
      </c>
    </row>
    <row r="24" spans="1:10" s="346" customFormat="1" ht="16.649999999999999" customHeight="1" x14ac:dyDescent="0.25">
      <c r="A24" s="794" t="s">
        <v>307</v>
      </c>
      <c r="B24" s="553">
        <f>'[7]Database Imports'!$B105/1000</f>
        <v>80.605000000000004</v>
      </c>
      <c r="C24" s="554">
        <f>'[7]Trading partner'!$U$34/1000000</f>
        <v>5.9475150000000001</v>
      </c>
      <c r="D24" s="554">
        <f>'[7]Trading partner'!$U$36/1000000</f>
        <v>7.1680950000000001</v>
      </c>
      <c r="E24" s="554">
        <f>'[7]Trading partner'!$U$41/1000000</f>
        <v>1.109299</v>
      </c>
      <c r="F24" s="554">
        <f>'[7]Trading partner'!$U$43/1000000</f>
        <v>26.204415999999998</v>
      </c>
      <c r="G24" s="554">
        <f>('[7]Trading partner'!$U$45+'[7]Trading partner'!$U$33+'[7]Trading partner'!$U$38)/1000000</f>
        <v>8.9681289999999994</v>
      </c>
      <c r="H24" s="554">
        <f>'[7]Trading partner'!$U$35/1000000</f>
        <v>5.0899890000000001</v>
      </c>
      <c r="I24" s="555">
        <f t="shared" si="7"/>
        <v>26.11755700000003</v>
      </c>
      <c r="J24" s="795">
        <f t="shared" si="1"/>
        <v>0</v>
      </c>
    </row>
    <row r="25" spans="1:10" s="346" customFormat="1" ht="16.649999999999999" customHeight="1" x14ac:dyDescent="0.25">
      <c r="A25" s="794" t="s">
        <v>308</v>
      </c>
      <c r="B25" s="553">
        <f>'[7]Database Imports'!$B106/1000</f>
        <v>91.676000000000002</v>
      </c>
      <c r="C25" s="554">
        <f>'[7]Trading partner'!$V$34/1000000</f>
        <v>6.4780720000000001</v>
      </c>
      <c r="D25" s="554">
        <f>'[7]Trading partner'!$V$36/1000000</f>
        <v>6.8355040000000002</v>
      </c>
      <c r="E25" s="554">
        <f>'[7]Trading partner'!$V$41/1000000</f>
        <v>3.8205619999999998</v>
      </c>
      <c r="F25" s="554">
        <f>'[7]Trading partner'!$V$43/1000000</f>
        <v>33.587400000000002</v>
      </c>
      <c r="G25" s="554">
        <f>('[7]Trading partner'!$V$45+'[7]Trading partner'!$V$33+'[7]Trading partner'!$V$38)/1000000</f>
        <v>10.438744</v>
      </c>
      <c r="H25" s="554">
        <f>'[7]Trading partner'!$V$35/1000000</f>
        <v>5.8035579999999998</v>
      </c>
      <c r="I25" s="555">
        <f t="shared" si="7"/>
        <v>24.712160000000008</v>
      </c>
      <c r="J25" s="795">
        <f t="shared" si="1"/>
        <v>0</v>
      </c>
    </row>
    <row r="26" spans="1:10" s="346" customFormat="1" ht="16.649999999999999" customHeight="1" x14ac:dyDescent="0.25">
      <c r="A26" s="794" t="s">
        <v>309</v>
      </c>
      <c r="B26" s="553">
        <f>'[7]Database Imports'!$B107/1000</f>
        <v>67.925940779999991</v>
      </c>
      <c r="C26" s="554">
        <f>'[7]Trading partner'!$W$34/1000000</f>
        <v>6.106808</v>
      </c>
      <c r="D26" s="554">
        <f>'[7]Trading partner'!$W$36/1000000</f>
        <v>4.810187</v>
      </c>
      <c r="E26" s="554">
        <f>'[7]Trading partner'!$W$41/1000000</f>
        <v>1.846093</v>
      </c>
      <c r="F26" s="554">
        <f>'[7]Trading partner'!$W$43/1000000</f>
        <v>24.785678999999998</v>
      </c>
      <c r="G26" s="554">
        <f>('[7]Trading partner'!$W$45+'[7]Trading partner'!$W$33+'[7]Trading partner'!$W$38)/1000000</f>
        <v>7.4367939999999999</v>
      </c>
      <c r="H26" s="554">
        <f>'[7]Trading partner'!$W$35/1000000</f>
        <v>5.266108</v>
      </c>
      <c r="I26" s="555">
        <f t="shared" si="7"/>
        <v>17.674271779999991</v>
      </c>
      <c r="J26" s="795">
        <f t="shared" si="1"/>
        <v>0</v>
      </c>
    </row>
    <row r="27" spans="1:10" s="346" customFormat="1" ht="16.649999999999999" customHeight="1" x14ac:dyDescent="0.25">
      <c r="A27" s="794" t="s">
        <v>310</v>
      </c>
      <c r="B27" s="553">
        <f>'[7]Database Imports'!$B108/1000</f>
        <v>77.420845</v>
      </c>
      <c r="C27" s="554">
        <f>'[7]Trading partner'!$X$34/1000000</f>
        <v>5.2032629999999997</v>
      </c>
      <c r="D27" s="554">
        <f>'[7]Trading partner'!$X$36/1000000</f>
        <v>7.0473470000000002</v>
      </c>
      <c r="E27" s="554">
        <f>'[7]Trading partner'!$X$41/1000000</f>
        <v>2.0720670000000001</v>
      </c>
      <c r="F27" s="554">
        <f>'[7]Trading partner'!$X$43/1000000</f>
        <v>23.407471999999999</v>
      </c>
      <c r="G27" s="554">
        <f>('[7]Trading partner'!$X$45+'[7]Trading partner'!$X$33+'[7]Trading partner'!$X$38)/1000000</f>
        <v>9.3796429999999997</v>
      </c>
      <c r="H27" s="554">
        <f>'[7]Trading partner'!$X$35/1000000</f>
        <v>2.9827460000000001</v>
      </c>
      <c r="I27" s="555">
        <f t="shared" si="7"/>
        <v>27.328306999999995</v>
      </c>
      <c r="J27" s="795">
        <f t="shared" si="1"/>
        <v>0</v>
      </c>
    </row>
    <row r="28" spans="1:10" s="346" customFormat="1" ht="16.649999999999999" customHeight="1" x14ac:dyDescent="0.25">
      <c r="A28" s="794" t="s">
        <v>311</v>
      </c>
      <c r="B28" s="553">
        <f>'[7]Database Imports'!$B109/1000</f>
        <v>82.484534000000011</v>
      </c>
      <c r="C28" s="554">
        <f>'[7]Trading partner'!$X$34/1000000</f>
        <v>5.2032629999999997</v>
      </c>
      <c r="D28" s="554">
        <f>'[7]Trading partner'!$X$36/1000000</f>
        <v>7.0473470000000002</v>
      </c>
      <c r="E28" s="554">
        <f>'[7]Trading partner'!$X$41/1000000</f>
        <v>2.0720670000000001</v>
      </c>
      <c r="F28" s="554">
        <f>'[7]Trading partner'!$X$43/1000000</f>
        <v>23.407471999999999</v>
      </c>
      <c r="G28" s="554">
        <f>('[7]Trading partner'!$X$45+'[7]Trading partner'!$X$33+'[7]Trading partner'!$X$38)/1000000</f>
        <v>9.3796429999999997</v>
      </c>
      <c r="H28" s="554">
        <f>'[7]Trading partner'!$X$35/1000000</f>
        <v>2.9827460000000001</v>
      </c>
      <c r="I28" s="555">
        <f t="shared" si="7"/>
        <v>32.391995999999999</v>
      </c>
      <c r="J28" s="795">
        <f t="shared" si="1"/>
        <v>0</v>
      </c>
    </row>
    <row r="29" spans="1:10" s="346" customFormat="1" ht="16.649999999999999" customHeight="1" x14ac:dyDescent="0.25">
      <c r="A29" s="794" t="s">
        <v>312</v>
      </c>
      <c r="B29" s="553">
        <f>'[7]Database Imports'!$B110/1000</f>
        <v>104.3781723</v>
      </c>
      <c r="C29" s="554">
        <f>'[7]Trading partner'!$Z$34/1000000</f>
        <v>4.7355270000000003</v>
      </c>
      <c r="D29" s="554">
        <f>'[7]Trading partner'!$Z$36/1000000</f>
        <v>8.8458349999999992</v>
      </c>
      <c r="E29" s="554">
        <f>'[7]Trading partner'!$Z$41/1000000</f>
        <v>8.5093789999999991</v>
      </c>
      <c r="F29" s="554">
        <f>'[7]Trading partner'!$Z$43/1000000</f>
        <v>30.772552999999998</v>
      </c>
      <c r="G29" s="554">
        <f>('[7]Trading partner'!$Z$45+'[7]Trading partner'!$Z$33+'[7]Trading partner'!$Z$38)/1000000</f>
        <v>14.272637</v>
      </c>
      <c r="H29" s="554">
        <f>'[7]Trading partner'!$Z$35/1000000</f>
        <v>7.9712550000000002</v>
      </c>
      <c r="I29" s="555">
        <f t="shared" si="7"/>
        <v>29.270986300000004</v>
      </c>
      <c r="J29" s="795">
        <f t="shared" si="1"/>
        <v>0</v>
      </c>
    </row>
    <row r="30" spans="1:10" s="346" customFormat="1" ht="16.649999999999999" customHeight="1" x14ac:dyDescent="0.25">
      <c r="A30" s="794" t="s">
        <v>313</v>
      </c>
      <c r="B30" s="553">
        <f>'[7]Database Imports'!$B111/1000</f>
        <v>70.665095999999991</v>
      </c>
      <c r="C30" s="554">
        <f>'[7]Trading partner'!$AA$34/1000000</f>
        <v>3.5469040000000001</v>
      </c>
      <c r="D30" s="554">
        <f>'[7]Trading partner'!$AA$36/1000000</f>
        <v>5.9308430000000003</v>
      </c>
      <c r="E30" s="554">
        <f>'[7]Trading partner'!$AA$41/1000000</f>
        <v>3.0346519999999999</v>
      </c>
      <c r="F30" s="554">
        <f>'[7]Trading partner'!$AA$43/1000000</f>
        <v>21.916654999999999</v>
      </c>
      <c r="G30" s="554">
        <f>('[7]Trading partner'!$AA$45+'[7]Trading partner'!$AA$33+'[7]Trading partner'!$AA$38)/1000000</f>
        <v>9.1874800000000008</v>
      </c>
      <c r="H30" s="554">
        <f>'[7]Trading partner'!$AA$35/1000000</f>
        <v>2.6739199999999999</v>
      </c>
      <c r="I30" s="555">
        <f t="shared" si="7"/>
        <v>24.374641999999991</v>
      </c>
      <c r="J30" s="795">
        <f t="shared" si="1"/>
        <v>0</v>
      </c>
    </row>
    <row r="31" spans="1:10" s="346" customFormat="1" ht="16.649999999999999" customHeight="1" x14ac:dyDescent="0.25">
      <c r="A31" s="794" t="s">
        <v>314</v>
      </c>
      <c r="B31" s="553">
        <f>'[7]Database Imports'!$B112/1000</f>
        <v>87.882462000000018</v>
      </c>
      <c r="C31" s="554">
        <f>'[7]Trading partner'!$AB$34/1000000</f>
        <v>5.5779589999999999</v>
      </c>
      <c r="D31" s="554">
        <f>'[7]Trading partner'!$AB$36/1000000</f>
        <v>5.7680059999999997</v>
      </c>
      <c r="E31" s="554">
        <f>'[7]Trading partner'!$AB$41/1000000</f>
        <v>1.5865499999999999</v>
      </c>
      <c r="F31" s="554">
        <f>'[7]Trading partner'!$AB$43/1000000</f>
        <v>25.866824000000001</v>
      </c>
      <c r="G31" s="554">
        <f>('[7]Trading partner'!$AB$45+'[7]Trading partner'!$AB$33+'[7]Trading partner'!$AB$38)/1000000</f>
        <v>13.735823999999999</v>
      </c>
      <c r="H31" s="554">
        <f>'[7]Trading partner'!$AB$35/1000000</f>
        <v>8.7243250000000003</v>
      </c>
      <c r="I31" s="555">
        <f t="shared" si="7"/>
        <v>26.622974000000006</v>
      </c>
      <c r="J31" s="795">
        <f t="shared" si="1"/>
        <v>0</v>
      </c>
    </row>
    <row r="32" spans="1:10" s="346" customFormat="1" ht="16.649999999999999" customHeight="1" x14ac:dyDescent="0.25">
      <c r="A32" s="794" t="s">
        <v>315</v>
      </c>
      <c r="B32" s="553">
        <f>'[7]Database Imports'!$B113/1000</f>
        <v>86.579556000000011</v>
      </c>
      <c r="C32" s="554">
        <f>'[7]Trading partner'!$AC$34/1000000</f>
        <v>4.0610540000000004</v>
      </c>
      <c r="D32" s="554">
        <f>'[7]Trading partner'!$AC$36/1000000</f>
        <v>8.3066949999999995</v>
      </c>
      <c r="E32" s="554">
        <f>'[7]Trading partner'!$AC$41/1000000</f>
        <v>5.3239460000000003</v>
      </c>
      <c r="F32" s="554">
        <f>'[7]Trading partner'!$AC$43/1000000</f>
        <v>28.166259</v>
      </c>
      <c r="G32" s="554">
        <f>('[7]Trading partner'!$AC$45+'[7]Trading partner'!$AC$33+'[7]Trading partner'!$AC$38)/1000000</f>
        <v>9.8652110000000004</v>
      </c>
      <c r="H32" s="554">
        <f>'[7]Trading partner'!$AC$35/1000000</f>
        <v>4.1968750000000004</v>
      </c>
      <c r="I32" s="555">
        <f t="shared" si="7"/>
        <v>26.659516000000004</v>
      </c>
      <c r="J32" s="795">
        <f t="shared" si="1"/>
        <v>0</v>
      </c>
    </row>
    <row r="33" spans="1:10" s="346" customFormat="1" ht="16.649999999999999" customHeight="1" x14ac:dyDescent="0.25">
      <c r="A33" s="794" t="s">
        <v>316</v>
      </c>
      <c r="B33" s="553">
        <f>'[7]Database Imports'!$B114/1000</f>
        <v>97.614242000000004</v>
      </c>
      <c r="C33" s="554">
        <f>'[7]Trading partner'!$AD$34/1000000</f>
        <v>4.5314889999999997</v>
      </c>
      <c r="D33" s="554">
        <f>'[7]Trading partner'!$AD$36/1000000</f>
        <v>7.4373709999999997</v>
      </c>
      <c r="E33" s="554">
        <f>'[7]Trading partner'!$AD$41/1000000</f>
        <v>9.9374439999999993</v>
      </c>
      <c r="F33" s="554">
        <f>'[7]Trading partner'!$AD$43/1000000</f>
        <v>26.722125999999999</v>
      </c>
      <c r="G33" s="554">
        <f>('[7]Trading partner'!$AD$45+'[7]Trading partner'!$AD$33+'[7]Trading partner'!$AD$38)/1000000</f>
        <v>11.55617</v>
      </c>
      <c r="H33" s="554">
        <f>'[7]Trading partner'!$AD$35/1000000</f>
        <v>6.1668659999999997</v>
      </c>
      <c r="I33" s="555">
        <f t="shared" si="7"/>
        <v>31.262776000000009</v>
      </c>
      <c r="J33" s="795">
        <f t="shared" si="1"/>
        <v>0</v>
      </c>
    </row>
    <row r="34" spans="1:10" s="346" customFormat="1" ht="16.649999999999999" customHeight="1" x14ac:dyDescent="0.25">
      <c r="A34" s="556" t="s">
        <v>317</v>
      </c>
      <c r="B34" s="553">
        <f>'[7]Database Imports'!$B115/1000</f>
        <v>73.672902000000008</v>
      </c>
      <c r="C34" s="554">
        <f>'[7]Trading partner'!$AE$34/1000000</f>
        <v>4.3524940000000001</v>
      </c>
      <c r="D34" s="554">
        <f>'[7]Trading partner'!$AE$36/1000000</f>
        <v>0.15006900000000001</v>
      </c>
      <c r="E34" s="554">
        <f>'[7]Trading partner'!$AE$41/1000000</f>
        <v>2.3247260000000001</v>
      </c>
      <c r="F34" s="554">
        <f>'[7]Trading partner'!$AE$43/1000000</f>
        <v>21.886676999999999</v>
      </c>
      <c r="G34" s="554">
        <f>('[7]Trading partner'!$AE$45+'[7]Trading partner'!$AE$33+'[7]Trading partner'!$AE$38)/1000000</f>
        <v>7.5955360000000001</v>
      </c>
      <c r="H34" s="554">
        <f>'[7]Trading partner'!$AE$35/1000000</f>
        <v>3.3534809999999999</v>
      </c>
      <c r="I34" s="555">
        <f t="shared" si="7"/>
        <v>34.009919000000011</v>
      </c>
      <c r="J34" s="795">
        <f t="shared" si="1"/>
        <v>0</v>
      </c>
    </row>
    <row r="35" spans="1:10" s="346" customFormat="1" ht="16.649999999999999" customHeight="1" x14ac:dyDescent="0.25">
      <c r="A35" s="556" t="s">
        <v>318</v>
      </c>
      <c r="B35" s="553">
        <f>'[7]Database Imports'!$B116/1000</f>
        <v>87.794581999999991</v>
      </c>
      <c r="C35" s="554">
        <f>'[7]Trading partner'!$AF$34/1000000</f>
        <v>4.9929000000000001E-2</v>
      </c>
      <c r="D35" s="554">
        <f>'[7]Trading partner'!$AF$36/1000000</f>
        <v>6.7694489999999998</v>
      </c>
      <c r="E35" s="554">
        <f>'[7]Trading partner'!$AF$41/1000000</f>
        <v>2.689165</v>
      </c>
      <c r="F35" s="554">
        <f>'[7]Trading partner'!$AF$43/1000000</f>
        <v>1.8647560000000001</v>
      </c>
      <c r="G35" s="554">
        <f>('[7]Trading partner'!$AF$45+'[7]Trading partner'!$AF$33+'[7]Trading partner'!$AF$38)/1000000</f>
        <v>11.736708999999999</v>
      </c>
      <c r="H35" s="554">
        <f>'[7]Trading partner'!$AF$35/1000000</f>
        <v>5.8582890000000001</v>
      </c>
      <c r="I35" s="555">
        <f t="shared" si="7"/>
        <v>58.826284999999984</v>
      </c>
      <c r="J35" s="795">
        <f t="shared" si="1"/>
        <v>0</v>
      </c>
    </row>
    <row r="36" spans="1:10" s="346" customFormat="1" ht="16.649999999999999" customHeight="1" x14ac:dyDescent="0.25">
      <c r="A36" s="556" t="s">
        <v>319</v>
      </c>
      <c r="B36" s="553">
        <f>'[7]Database Imports'!$B117/1000</f>
        <v>85.465951999999987</v>
      </c>
      <c r="C36" s="554">
        <f>'[7]Trading partner'!$AG$34/1000000</f>
        <v>5.1231090000000004</v>
      </c>
      <c r="D36" s="554">
        <f>'[7]Trading partner'!$AG$36/1000000</f>
        <v>8.001455</v>
      </c>
      <c r="E36" s="554">
        <f>'[7]Trading partner'!$AG$41/1000000</f>
        <v>3.648917</v>
      </c>
      <c r="F36" s="554">
        <f>'[7]Trading partner'!$AG$43/1000000</f>
        <v>26.444194</v>
      </c>
      <c r="G36" s="554">
        <f>('[7]Trading partner'!$AG$45+'[7]Trading partner'!$AG$33+'[7]Trading partner'!$AG$38)/1000000</f>
        <v>8.5603689999999997</v>
      </c>
      <c r="H36" s="554">
        <f>'[7]Trading partner'!$AG$35/1000000</f>
        <v>4.3231109999999999</v>
      </c>
      <c r="I36" s="555">
        <f t="shared" si="7"/>
        <v>29.364796999999999</v>
      </c>
      <c r="J36" s="795">
        <f t="shared" si="1"/>
        <v>0</v>
      </c>
    </row>
    <row r="37" spans="1:10" s="346" customFormat="1" ht="16.649999999999999" customHeight="1" x14ac:dyDescent="0.25">
      <c r="A37" s="556" t="s">
        <v>320</v>
      </c>
      <c r="B37" s="553">
        <f>'[7]Database Imports'!$B118/1000</f>
        <v>104.694076</v>
      </c>
      <c r="C37" s="554">
        <f>'[7]Trading partner'!$AH$34/1000000</f>
        <v>0.54221699999999995</v>
      </c>
      <c r="D37" s="554">
        <f>'[7]Trading partner'!$AH$36/1000000</f>
        <v>9.9259120000000003</v>
      </c>
      <c r="E37" s="554">
        <f>'[7]Trading partner'!$AH$41/1000000</f>
        <v>3.9144019999999999</v>
      </c>
      <c r="F37" s="554">
        <f>'[7]Trading partner'!$AH$43/1000000</f>
        <v>26.606017999999999</v>
      </c>
      <c r="G37" s="554">
        <f>('[7]Trading partner'!$AH$45+'[7]Trading partner'!$AH$33+'[7]Trading partner'!$AH$38)/1000000</f>
        <v>11.550208</v>
      </c>
      <c r="H37" s="554">
        <f>'[7]Trading partner'!$AH$35/1000000</f>
        <v>0.56073499999999998</v>
      </c>
      <c r="I37" s="555">
        <f t="shared" si="7"/>
        <v>51.594584000000012</v>
      </c>
      <c r="J37" s="795">
        <f t="shared" si="1"/>
        <v>0</v>
      </c>
    </row>
    <row r="38" spans="1:10" s="346" customFormat="1" ht="16.649999999999999" customHeight="1" x14ac:dyDescent="0.25">
      <c r="A38" s="556" t="s">
        <v>321</v>
      </c>
      <c r="B38" s="553">
        <f>'[7]Database Imports'!$B119/1000</f>
        <v>82.495430000000013</v>
      </c>
      <c r="C38" s="554">
        <f>'[7]Trading partner'!$AI$34/1000000</f>
        <v>5.9631970000000001</v>
      </c>
      <c r="D38" s="554">
        <f>'[7]Trading partner'!$AI$36/1000000</f>
        <v>6.0495419999999998</v>
      </c>
      <c r="E38" s="554">
        <f>'[7]Trading partner'!$AI$41/1000000</f>
        <v>4.1205129999999999</v>
      </c>
      <c r="F38" s="554">
        <f>'[7]Trading partner'!$AI$43/1000000</f>
        <v>26.100342999999999</v>
      </c>
      <c r="G38" s="554">
        <f>('[7]Trading partner'!$AI$45+'[7]Trading partner'!$AI$33+'[7]Trading partner'!$AI$38)/1000000</f>
        <v>9.4842239999999993</v>
      </c>
      <c r="H38" s="554">
        <f>'[7]Trading partner'!$AI$35/1000000</f>
        <v>3.8814860000000002</v>
      </c>
      <c r="I38" s="555">
        <f t="shared" si="7"/>
        <v>26.896125000000023</v>
      </c>
      <c r="J38" s="795">
        <f t="shared" si="1"/>
        <v>0</v>
      </c>
    </row>
    <row r="39" spans="1:10" s="346" customFormat="1" ht="16.649999999999999" customHeight="1" x14ac:dyDescent="0.25">
      <c r="A39" s="556" t="s">
        <v>322</v>
      </c>
      <c r="B39" s="553">
        <f>'[7]Database Imports'!$B120/1000</f>
        <v>88.983629000000008</v>
      </c>
      <c r="C39" s="554">
        <f>'[7]Trading partner'!$AJ$34/1000000</f>
        <v>4.0536479999999999</v>
      </c>
      <c r="D39" s="554">
        <f>'[7]Trading partner'!$AJ$36/1000000</f>
        <v>7.2802340000000001</v>
      </c>
      <c r="E39" s="554">
        <f>'[7]Trading partner'!$AJ$41/1000000</f>
        <v>3.8170039999999998</v>
      </c>
      <c r="F39" s="554">
        <f>'[7]Trading partner'!$AJ$43/1000000</f>
        <v>28.191032</v>
      </c>
      <c r="G39" s="554">
        <f>('[7]Trading partner'!$AJ$45+'[7]Trading partner'!$AJ$33+'[7]Trading partner'!$AJ$38)/1000000</f>
        <v>10.158771</v>
      </c>
      <c r="H39" s="554">
        <f>'[7]Trading partner'!$AJ$35/1000000</f>
        <v>6.6124510000000001</v>
      </c>
      <c r="I39" s="555">
        <f t="shared" si="7"/>
        <v>28.87048900000002</v>
      </c>
      <c r="J39" s="795">
        <f t="shared" si="1"/>
        <v>0</v>
      </c>
    </row>
    <row r="40" spans="1:10" s="346" customFormat="1" ht="16.649999999999999" customHeight="1" x14ac:dyDescent="0.25">
      <c r="A40" s="556" t="s">
        <v>323</v>
      </c>
      <c r="B40" s="553">
        <f>'[7]Database Imports'!$B121/1000</f>
        <v>111.453288</v>
      </c>
      <c r="C40" s="554">
        <f>'[7]Trading partner'!$AK$34/1000000</f>
        <v>6.4126060000000003</v>
      </c>
      <c r="D40" s="554">
        <f>'[7]Trading partner'!$AK$36/1000000</f>
        <v>9.8244600000000002</v>
      </c>
      <c r="E40" s="554">
        <f>'[7]Trading partner'!$AK$41/1000000</f>
        <v>10.826025</v>
      </c>
      <c r="F40" s="554">
        <f>'[7]Trading partner'!$AK$43/1000000</f>
        <v>28.970884999999999</v>
      </c>
      <c r="G40" s="554">
        <f>('[7]Trading partner'!$AK$45+'[7]Trading partner'!$AK$33+'[7]Trading partner'!$AK$38)/1000000</f>
        <v>11.270728</v>
      </c>
      <c r="H40" s="554">
        <f>'[7]Trading partner'!$AK$35/1000000</f>
        <v>6.0650060000000003</v>
      </c>
      <c r="I40" s="555">
        <f t="shared" si="7"/>
        <v>38.083578000000003</v>
      </c>
      <c r="J40" s="795">
        <f t="shared" si="1"/>
        <v>0</v>
      </c>
    </row>
    <row r="41" spans="1:10" s="346" customFormat="1" ht="16.649999999999999" customHeight="1" x14ac:dyDescent="0.25">
      <c r="A41" s="556" t="s">
        <v>324</v>
      </c>
      <c r="B41" s="553">
        <f>'[7]Database Imports'!$B122/1000</f>
        <v>121.189871</v>
      </c>
      <c r="C41" s="554">
        <f>'[7]Trading partner'!$AL$34/1000000</f>
        <v>5.3558539999999999</v>
      </c>
      <c r="D41" s="554">
        <f>'[7]Trading partner'!$AL$36/1000000</f>
        <v>8.4507829999999995</v>
      </c>
      <c r="E41" s="554">
        <f>'[7]Trading partner'!$AL$41/1000000</f>
        <v>13.57953</v>
      </c>
      <c r="F41" s="554">
        <f>'[7]Trading partner'!$AL$43/1000000</f>
        <v>32.360112000000001</v>
      </c>
      <c r="G41" s="554">
        <f>('[7]Trading partner'!$AL$45+'[7]Trading partner'!$AL$33+'[7]Trading partner'!$AL$38)/1000000</f>
        <v>12.972593</v>
      </c>
      <c r="H41" s="554">
        <f>'[7]Trading partner'!$AL$35/1000000</f>
        <v>13.814176</v>
      </c>
      <c r="I41" s="555">
        <f t="shared" si="7"/>
        <v>34.656822999999989</v>
      </c>
      <c r="J41" s="795">
        <f t="shared" si="1"/>
        <v>0</v>
      </c>
    </row>
    <row r="42" spans="1:10" s="346" customFormat="1" ht="16.649999999999999" customHeight="1" x14ac:dyDescent="0.25">
      <c r="A42" s="556" t="s">
        <v>325</v>
      </c>
      <c r="B42" s="554">
        <f>'[7]Database Imports'!$B123/1000</f>
        <v>87.032948999999988</v>
      </c>
      <c r="C42" s="554">
        <f>'[7]Trading partner'!$AM$34/1000000</f>
        <v>3.9527559999999999</v>
      </c>
      <c r="D42" s="554">
        <f>'[7]Trading partner'!$AM$36/1000000</f>
        <v>10.358161000000001</v>
      </c>
      <c r="E42" s="554">
        <f>'[7]Trading partner'!$AM$41/1000000</f>
        <v>4.6448679999999998</v>
      </c>
      <c r="F42" s="554">
        <f>'[7]Trading partner'!$AM$43/1000000</f>
        <v>27.233803999999999</v>
      </c>
      <c r="G42" s="554">
        <f>('[7]Trading partner'!$AM$45+'[7]Trading partner'!$AM$33+'[7]Trading partner'!$AM$38)/1000000</f>
        <v>8.4608209999999993</v>
      </c>
      <c r="H42" s="554">
        <f>'[7]Trading partner'!$AM$35/1000000</f>
        <v>5.0420689999999997</v>
      </c>
      <c r="I42" s="555">
        <f t="shared" si="7"/>
        <v>27.340469999999996</v>
      </c>
      <c r="J42" s="795">
        <f t="shared" si="1"/>
        <v>0</v>
      </c>
    </row>
    <row r="43" spans="1:10" s="346" customFormat="1" ht="16.649999999999999" customHeight="1" x14ac:dyDescent="0.25">
      <c r="A43" s="556" t="s">
        <v>326</v>
      </c>
      <c r="B43" s="554">
        <f>'[7]Database Imports'!$B124/1000</f>
        <v>109.18329</v>
      </c>
      <c r="C43" s="554">
        <f>'[7]Trading partner'!$AN$34/1000000</f>
        <v>8.5908700000000007</v>
      </c>
      <c r="D43" s="554">
        <f>'[7]Trading partner'!$AN$36/1000000</f>
        <v>10.0471</v>
      </c>
      <c r="E43" s="554">
        <f>'[7]Trading partner'!$AN$41/1000000</f>
        <v>6.6582980000000003</v>
      </c>
      <c r="F43" s="554">
        <f>'[7]Trading partner'!$AN$43/1000000</f>
        <v>33.905048999999998</v>
      </c>
      <c r="G43" s="554">
        <f>('[7]Trading partner'!$AN$45+'[7]Trading partner'!$AN$33+'[7]Trading partner'!$AN$38)/1000000</f>
        <v>13.918084</v>
      </c>
      <c r="H43" s="554">
        <f>'[7]Trading partner'!$AN$35/1000000</f>
        <v>11.127729</v>
      </c>
      <c r="I43" s="555">
        <f t="shared" si="7"/>
        <v>24.936160000000001</v>
      </c>
      <c r="J43" s="795">
        <f t="shared" si="1"/>
        <v>0</v>
      </c>
    </row>
    <row r="44" spans="1:10" s="346" customFormat="1" ht="16.649999999999999" customHeight="1" x14ac:dyDescent="0.25">
      <c r="A44" s="556" t="s">
        <v>327</v>
      </c>
      <c r="B44" s="554">
        <f>'[7]Database Imports'!$B125/1000</f>
        <v>115.83883800000002</v>
      </c>
      <c r="C44" s="554">
        <f>'[7]Trading partner'!$AO$34/1000000</f>
        <v>6.8610480000000003</v>
      </c>
      <c r="D44" s="554">
        <f>'[7]Trading partner'!$AO$36/1000000</f>
        <v>12.380279</v>
      </c>
      <c r="E44" s="554">
        <f>'[7]Trading partner'!$AO$41/1000000</f>
        <v>6.8610480000000003</v>
      </c>
      <c r="F44" s="554">
        <f>'[7]Trading partner'!$AO$43/1000000</f>
        <v>36.715338000000003</v>
      </c>
      <c r="G44" s="554">
        <f>('[7]Trading partner'!$AO$45+'[7]Trading partner'!$AO$33+'[7]Trading partner'!$AO$38)/1000000</f>
        <v>8.8113100000000006</v>
      </c>
      <c r="H44" s="554">
        <f>'[7]Trading partner'!$AO$35/1000000</f>
        <v>11.630072999999999</v>
      </c>
      <c r="I44" s="555">
        <f t="shared" si="7"/>
        <v>32.579742000000024</v>
      </c>
      <c r="J44" s="795">
        <f t="shared" si="1"/>
        <v>0</v>
      </c>
    </row>
    <row r="45" spans="1:10" s="346" customFormat="1" ht="16.649999999999999" customHeight="1" x14ac:dyDescent="0.25">
      <c r="A45" s="556" t="s">
        <v>328</v>
      </c>
      <c r="B45" s="554">
        <f>'[7]Database Imports'!$B126/1000</f>
        <v>128.29530499999998</v>
      </c>
      <c r="C45" s="554">
        <f>'[7]Trading partner'!$AP$34/1000000</f>
        <v>8.2834699999999994</v>
      </c>
      <c r="D45" s="554">
        <f>'[7]Trading partner'!$AP$36/1000000</f>
        <v>15.421526999999999</v>
      </c>
      <c r="E45" s="554">
        <f>'[7]Trading partner'!$AP$41/1000000</f>
        <v>8.3365259999999992</v>
      </c>
      <c r="F45" s="554">
        <f>'[7]Trading partner'!$AP$43/1000000</f>
        <v>35.920375</v>
      </c>
      <c r="G45" s="554">
        <f>('[7]Trading partner'!$AP$45+'[7]Trading partner'!$AP$33+'[7]Trading partner'!$AP$38)/1000000</f>
        <v>11.412668999999999</v>
      </c>
      <c r="H45" s="554">
        <f>'[7]Trading partner'!$AP$35/1000000</f>
        <v>17.646825</v>
      </c>
      <c r="I45" s="555">
        <f t="shared" si="7"/>
        <v>31.273913</v>
      </c>
      <c r="J45" s="795">
        <f t="shared" si="1"/>
        <v>0</v>
      </c>
    </row>
    <row r="46" spans="1:10" s="346" customFormat="1" ht="16.649999999999999" customHeight="1" x14ac:dyDescent="0.25">
      <c r="A46" s="556" t="s">
        <v>329</v>
      </c>
      <c r="B46" s="554">
        <f>'[7]Database Imports'!$B127/1000</f>
        <v>101.30541899999999</v>
      </c>
      <c r="C46" s="554">
        <f>'[7]Trading partner'!$AQ$34/1000000</f>
        <v>7.5672220000000001</v>
      </c>
      <c r="D46" s="554">
        <f>'[7]Trading partner'!$AQ$36/1000000</f>
        <v>10.86952</v>
      </c>
      <c r="E46" s="554">
        <f>'[7]Trading partner'!$AQ$41/1000000</f>
        <v>5.1937389999999999</v>
      </c>
      <c r="F46" s="554">
        <f>'[7]Trading partner'!$AQ$43/1000000</f>
        <v>27.301561</v>
      </c>
      <c r="G46" s="554">
        <f>('[7]Trading partner'!$AQ$45+'[7]Trading partner'!$AQ$33+'[7]Trading partner'!$AQ$38)/1000000</f>
        <v>9.1792180000000005</v>
      </c>
      <c r="H46" s="554">
        <f>'[7]Trading partner'!$AQ$35/1000000</f>
        <v>16.088663</v>
      </c>
      <c r="I46" s="555">
        <f t="shared" si="7"/>
        <v>25.105495999999999</v>
      </c>
      <c r="J46" s="795">
        <f t="shared" si="1"/>
        <v>0</v>
      </c>
    </row>
    <row r="47" spans="1:10" s="346" customFormat="1" ht="16.649999999999999" customHeight="1" x14ac:dyDescent="0.25">
      <c r="A47" s="556" t="s">
        <v>330</v>
      </c>
      <c r="B47" s="554">
        <f>'[7]Database Imports'!$B128/1000</f>
        <v>132.90035500000002</v>
      </c>
      <c r="C47" s="554">
        <f>'[7]Trading partner'!$AR$34/1000000</f>
        <v>8.56494</v>
      </c>
      <c r="D47" s="554">
        <f>'[7]Trading partner'!$AR$36/1000000</f>
        <v>11.352361</v>
      </c>
      <c r="E47" s="554">
        <f>'[7]Trading partner'!$AR$41/1000000</f>
        <v>12.737702000000001</v>
      </c>
      <c r="F47" s="554">
        <f>'[7]Trading partner'!$AR$43/1000000</f>
        <v>40.136907000000001</v>
      </c>
      <c r="G47" s="554">
        <f>('[7]Trading partner'!$AR$45+'[7]Trading partner'!$AR$33+'[7]Trading partner'!$AR$38)/1000000</f>
        <v>11.245704</v>
      </c>
      <c r="H47" s="554">
        <f>'[7]Trading partner'!$AR$35/1000000</f>
        <v>20.763401999999999</v>
      </c>
      <c r="I47" s="555">
        <f t="shared" si="7"/>
        <v>28.099339000000015</v>
      </c>
      <c r="J47" s="795">
        <f t="shared" si="1"/>
        <v>0</v>
      </c>
    </row>
    <row r="48" spans="1:10" s="346" customFormat="1" ht="16.649999999999999" customHeight="1" x14ac:dyDescent="0.25">
      <c r="A48" s="556" t="s">
        <v>331</v>
      </c>
      <c r="B48" s="554">
        <f>'[7]Database Imports'!$B129/1000</f>
        <v>136.13962999999998</v>
      </c>
      <c r="C48" s="554">
        <f>'[7]Trading partner'!$AS$34/1000000</f>
        <v>12.209841000000001</v>
      </c>
      <c r="D48" s="554">
        <f>'[7]Trading partner'!$AS$36/1000000</f>
        <v>10.347275</v>
      </c>
      <c r="E48" s="554">
        <f>'[7]Trading partner'!$AS$41/1000000</f>
        <v>14.843791</v>
      </c>
      <c r="F48" s="554">
        <f>'[7]Trading partner'!$AS$43/1000000</f>
        <v>44.765439999999998</v>
      </c>
      <c r="G48" s="554">
        <f>('[7]Trading partner'!$AS$45+'[7]Trading partner'!$AS$33+'[7]Trading partner'!$AS$38)/1000000</f>
        <v>16.935998999999999</v>
      </c>
      <c r="H48" s="554">
        <f>'[7]Trading partner'!$AS$35/1000000</f>
        <v>9.4841709999999999</v>
      </c>
      <c r="I48" s="555">
        <f t="shared" si="7"/>
        <v>27.553113</v>
      </c>
      <c r="J48" s="795">
        <f t="shared" si="1"/>
        <v>0</v>
      </c>
    </row>
    <row r="49" spans="1:10" s="346" customFormat="1" ht="16.649999999999999" customHeight="1" x14ac:dyDescent="0.25">
      <c r="A49" s="556" t="s">
        <v>332</v>
      </c>
      <c r="B49" s="554">
        <f>'[7]Database Imports'!$B130/1000</f>
        <v>137.07550000000003</v>
      </c>
      <c r="C49" s="554">
        <f>'[7]Trading partner'!$AT$34/1000000</f>
        <v>9.2278920000000006</v>
      </c>
      <c r="D49" s="554">
        <f>'[7]Trading partner'!$AT$36/1000000</f>
        <v>12.244166</v>
      </c>
      <c r="E49" s="554">
        <f>'[7]Trading partner'!$AT$41/1000000</f>
        <v>10.994179000000001</v>
      </c>
      <c r="F49" s="554">
        <f>'[7]Trading partner'!$AT$43/1000000</f>
        <v>44.783171000000003</v>
      </c>
      <c r="G49" s="554">
        <f>('[7]Trading partner'!$AT$45+'[7]Trading partner'!$AT$33+'[7]Trading partner'!$AT$38)/1000000</f>
        <v>13.28941</v>
      </c>
      <c r="H49" s="554">
        <f>'[7]Trading partner'!$AT$35/1000000</f>
        <v>12.634774999999999</v>
      </c>
      <c r="I49" s="555">
        <f t="shared" si="7"/>
        <v>33.90190700000003</v>
      </c>
      <c r="J49" s="795">
        <f t="shared" si="1"/>
        <v>0</v>
      </c>
    </row>
    <row r="50" spans="1:10" s="346" customFormat="1" ht="16.649999999999999" customHeight="1" x14ac:dyDescent="0.25">
      <c r="A50" s="556" t="s">
        <v>333</v>
      </c>
      <c r="B50" s="554">
        <f>'[7]Database Imports'!$B131/1000</f>
        <v>103.27047000000003</v>
      </c>
      <c r="C50" s="554">
        <f>'[7]Trading partner'!$AU$34/1000000</f>
        <v>8.1841270000000002</v>
      </c>
      <c r="D50" s="554">
        <f>'[7]Trading partner'!$AU$36/1000000</f>
        <v>8.4205159999999992</v>
      </c>
      <c r="E50" s="554">
        <f>'[7]Trading partner'!$AU$41/1000000</f>
        <v>8.6313139999999997</v>
      </c>
      <c r="F50" s="554">
        <f>'[7]Trading partner'!$AU$43/1000000</f>
        <v>28.537649999999999</v>
      </c>
      <c r="G50" s="554">
        <f>('[7]Trading partner'!$AU$45+'[7]Trading partner'!$AU$33+'[7]Trading partner'!$AU$38)/1000000</f>
        <v>8.7202090000000005</v>
      </c>
      <c r="H50" s="554">
        <f>'[7]Trading partner'!$AU$35/1000000</f>
        <v>9.4331999999999994</v>
      </c>
      <c r="I50" s="555">
        <f t="shared" si="7"/>
        <v>31.343454000000037</v>
      </c>
      <c r="J50" s="795">
        <f t="shared" si="1"/>
        <v>0</v>
      </c>
    </row>
    <row r="51" spans="1:10" s="346" customFormat="1" ht="16.649999999999999" customHeight="1" x14ac:dyDescent="0.25">
      <c r="A51" s="556" t="s">
        <v>334</v>
      </c>
      <c r="B51" s="554">
        <f>'[7]Database Imports'!$B132/1000</f>
        <v>132.04171400000001</v>
      </c>
      <c r="C51" s="554">
        <f>'[7]Trading partner'!$AV$34/1000000</f>
        <v>9.0949650000000002</v>
      </c>
      <c r="D51" s="554">
        <f>'[7]Trading partner'!$AV$36/1000000</f>
        <v>9.1144339999999993</v>
      </c>
      <c r="E51" s="554">
        <f>'[7]Trading partner'!$AV$41/1000000</f>
        <v>18.349371999999999</v>
      </c>
      <c r="F51" s="554">
        <f>'[7]Trading partner'!$AV$43/1000000</f>
        <v>37.813924</v>
      </c>
      <c r="G51" s="554">
        <f>('[7]Trading partner'!$AV$45+'[7]Trading partner'!$AV$33+'[7]Trading partner'!$AV$38)/1000000</f>
        <v>13.282899</v>
      </c>
      <c r="H51" s="554">
        <f>'[7]Trading partner'!$AV$35/1000000</f>
        <v>8.6899339999999992</v>
      </c>
      <c r="I51" s="555">
        <f t="shared" si="7"/>
        <v>35.696186000000004</v>
      </c>
      <c r="J51" s="795">
        <f t="shared" si="1"/>
        <v>0</v>
      </c>
    </row>
    <row r="52" spans="1:10" s="346" customFormat="1" ht="16.649999999999999" customHeight="1" x14ac:dyDescent="0.25">
      <c r="A52" s="556" t="s">
        <v>335</v>
      </c>
      <c r="B52" s="554">
        <f>'[7]Database Imports'!$B133/1000</f>
        <v>151.34097700000001</v>
      </c>
      <c r="C52" s="554">
        <f>'[7]Trading partner'!$AW$34/1000000</f>
        <v>9.4021150000000002</v>
      </c>
      <c r="D52" s="554">
        <f>'[7]Trading partner'!$AW$36/1000000</f>
        <v>12.445489</v>
      </c>
      <c r="E52" s="554">
        <f>'[7]Trading partner'!$AW$41/1000000</f>
        <v>15.421374</v>
      </c>
      <c r="F52" s="554">
        <f>'[7]Trading partner'!$AW$43/1000000</f>
        <v>47.350862999999997</v>
      </c>
      <c r="G52" s="554">
        <f>('[7]Trading partner'!$AW$45+'[7]Trading partner'!$AW$33+'[7]Trading partner'!$AW$38)/1000000</f>
        <v>12.877152000000001</v>
      </c>
      <c r="H52" s="554">
        <f>'[7]Trading partner'!$AW$35/1000000</f>
        <v>10.543047</v>
      </c>
      <c r="I52" s="555">
        <f t="shared" si="7"/>
        <v>43.300936999999998</v>
      </c>
      <c r="J52" s="795">
        <f t="shared" si="1"/>
        <v>0</v>
      </c>
    </row>
    <row r="53" spans="1:10" s="346" customFormat="1" ht="16.649999999999999" customHeight="1" x14ac:dyDescent="0.25">
      <c r="A53" s="556" t="s">
        <v>336</v>
      </c>
      <c r="B53" s="554">
        <f>'[7]Database Imports'!$B134/1000</f>
        <v>137.32281099999997</v>
      </c>
      <c r="C53" s="554">
        <f>'[7]Trading partner'!$AX$34/1000000</f>
        <v>8.3742830000000001</v>
      </c>
      <c r="D53" s="554">
        <f>'[7]Trading partner'!$AX$36/1000000</f>
        <v>11.702484999999999</v>
      </c>
      <c r="E53" s="554">
        <f>'[7]Trading partner'!$AX$41/1000000</f>
        <v>8.8757359999999998</v>
      </c>
      <c r="F53" s="554">
        <f>'[7]Trading partner'!$AX$43/1000000</f>
        <v>36.279921000000002</v>
      </c>
      <c r="G53" s="554">
        <f>('[7]Trading partner'!$AX$45+'[7]Trading partner'!$AX$33+'[7]Trading partner'!$AX$38)/1000000</f>
        <v>15.11816</v>
      </c>
      <c r="H53" s="554">
        <f>'[7]Trading partner'!$AX$35/1000000</f>
        <v>16.326564999999999</v>
      </c>
      <c r="I53" s="555">
        <f t="shared" si="7"/>
        <v>40.645660999999976</v>
      </c>
      <c r="J53" s="795">
        <f t="shared" si="1"/>
        <v>0</v>
      </c>
    </row>
    <row r="54" spans="1:10" s="346" customFormat="1" ht="16.649999999999999" customHeight="1" x14ac:dyDescent="0.25">
      <c r="A54" s="556" t="s">
        <v>337</v>
      </c>
      <c r="B54" s="554">
        <f>'[7]Database Imports'!$B135/1000</f>
        <v>117.355452</v>
      </c>
      <c r="C54" s="554">
        <f>'[7]Trading partner'!$AY$34/1000000</f>
        <v>8.4730509999999999</v>
      </c>
      <c r="D54" s="554">
        <f>'[7]Trading partner'!$AY$36/1000000</f>
        <v>8.9531670000000005</v>
      </c>
      <c r="E54" s="554">
        <f>'[7]Trading partner'!$AY$41/1000000</f>
        <v>7.5208240000000002</v>
      </c>
      <c r="F54" s="554">
        <f>'[7]Trading partner'!$AY$43/1000000</f>
        <v>34.935383999999999</v>
      </c>
      <c r="G54" s="554">
        <f>('[7]Trading partner'!$AY$45+'[7]Trading partner'!$AY$33+'[7]Trading partner'!$AY$38)/1000000</f>
        <v>11.529792</v>
      </c>
      <c r="H54" s="554">
        <f>'[7]Trading partner'!$AY$35/1000000</f>
        <v>11.096325</v>
      </c>
      <c r="I54" s="555">
        <f t="shared" si="7"/>
        <v>34.846909000000004</v>
      </c>
      <c r="J54" s="795">
        <f t="shared" si="1"/>
        <v>0</v>
      </c>
    </row>
    <row r="55" spans="1:10" s="346" customFormat="1" ht="16.649999999999999" customHeight="1" x14ac:dyDescent="0.25">
      <c r="A55" s="556" t="s">
        <v>338</v>
      </c>
      <c r="B55" s="554">
        <f>'[7]Database Imports'!$B136/1000</f>
        <v>127.84890900000001</v>
      </c>
      <c r="C55" s="554">
        <f>'[7]Trading partner'!$AZ$34/1000000</f>
        <v>9.6745230000000006</v>
      </c>
      <c r="D55" s="554">
        <f>'[7]Trading partner'!$AZ$36/1000000</f>
        <v>11.380274</v>
      </c>
      <c r="E55" s="554">
        <f>'[7]Trading partner'!$AZ$41/1000000</f>
        <v>7.006513</v>
      </c>
      <c r="F55" s="554">
        <f>'[7]Trading partner'!$AZ$43/1000000</f>
        <v>38.209133000000001</v>
      </c>
      <c r="G55" s="554">
        <f>('[7]Trading partner'!$AZ$45+'[7]Trading partner'!$AZ$33+'[7]Trading partner'!$AZ$38)/1000000</f>
        <v>9.6196780000000004</v>
      </c>
      <c r="H55" s="554">
        <f>'[7]Trading partner'!$AZ$35/1000000</f>
        <v>13.96664</v>
      </c>
      <c r="I55" s="555">
        <f t="shared" si="7"/>
        <v>37.992148</v>
      </c>
      <c r="J55" s="795">
        <f t="shared" si="1"/>
        <v>0</v>
      </c>
    </row>
    <row r="56" spans="1:10" s="346" customFormat="1" ht="16.649999999999999" customHeight="1" x14ac:dyDescent="0.25">
      <c r="A56" s="556" t="s">
        <v>339</v>
      </c>
      <c r="B56" s="554">
        <f>'[7]Database Imports'!$B137/1000</f>
        <v>134.83220699999998</v>
      </c>
      <c r="C56" s="554">
        <f>'[7]Trading partner'!$BA$34/1000000</f>
        <v>9.9767419999999998</v>
      </c>
      <c r="D56" s="554">
        <f>'[7]Trading partner'!$BA$36/1000000</f>
        <v>10.325272</v>
      </c>
      <c r="E56" s="554">
        <f>'[7]Trading partner'!$BA$41/1000000</f>
        <v>18.573073000000001</v>
      </c>
      <c r="F56" s="554">
        <f>'[7]Trading partner'!$BA$43/1000000</f>
        <v>41.214064999999998</v>
      </c>
      <c r="G56" s="554">
        <f>('[7]Trading partner'!$BA$45+'[7]Trading partner'!$BA$33+'[7]Trading partner'!$BA$38)/1000000</f>
        <v>11.689047</v>
      </c>
      <c r="H56" s="554">
        <f>'[7]Trading partner'!$BA$35/1000000</f>
        <v>9.624447</v>
      </c>
      <c r="I56" s="555">
        <f t="shared" si="7"/>
        <v>33.429560999999978</v>
      </c>
      <c r="J56" s="795">
        <f t="shared" si="1"/>
        <v>0</v>
      </c>
    </row>
    <row r="57" spans="1:10" s="346" customFormat="1" ht="16.649999999999999" customHeight="1" x14ac:dyDescent="0.25">
      <c r="A57" s="556" t="s">
        <v>380</v>
      </c>
      <c r="B57" s="553">
        <f>'[7]Database Imports'!$B138/1000</f>
        <v>129.83086299999999</v>
      </c>
      <c r="C57" s="553">
        <f>'[7]Trading partner'!$BB$34/1000000</f>
        <v>10.02655</v>
      </c>
      <c r="D57" s="553">
        <f>'[7]Trading partner'!$BB$36/1000000</f>
        <v>8.3605319999999992</v>
      </c>
      <c r="E57" s="553">
        <f>'[7]Trading partner'!$BB$41/1000000</f>
        <v>7.7866020000000002</v>
      </c>
      <c r="F57" s="553">
        <f>'[7]Trading partner'!$BB$43/1000000</f>
        <v>37.630037000000002</v>
      </c>
      <c r="G57" s="553">
        <f>('[7]Trading partner'!$BB$45+'[7]Trading partner'!$BB$33+'[7]Trading partner'!$BB$38)/1000000</f>
        <v>17.89723</v>
      </c>
      <c r="H57" s="553">
        <f>'[7]Trading partner'!$BB$35/1000000</f>
        <v>12.496551999999999</v>
      </c>
      <c r="I57" s="557">
        <f t="shared" si="7"/>
        <v>35.633359999999996</v>
      </c>
      <c r="J57" s="795">
        <f t="shared" si="1"/>
        <v>0</v>
      </c>
    </row>
    <row r="58" spans="1:10" s="346" customFormat="1" ht="18.649999999999999" customHeight="1" x14ac:dyDescent="0.25">
      <c r="A58" s="556" t="s">
        <v>341</v>
      </c>
      <c r="B58" s="553">
        <f>'[7]Database Imports'!$B139/1000</f>
        <v>140.19418000000002</v>
      </c>
      <c r="C58" s="553">
        <f>'[7]Trading partner'!$BC$34/1000000</f>
        <v>7.9706700000000001</v>
      </c>
      <c r="D58" s="553">
        <f>'[7]Trading partner'!$BC$36/1000000</f>
        <v>9.9829249999999998</v>
      </c>
      <c r="E58" s="553">
        <f>'[7]Trading partner'!$BC$41/1000000</f>
        <v>19.598987000000001</v>
      </c>
      <c r="F58" s="553">
        <f>'[7]Trading partner'!$BC$43/1000000</f>
        <v>33.441336</v>
      </c>
      <c r="G58" s="553">
        <f>('[7]Trading partner'!$BC$45+'[7]Trading partner'!$BC$33+'[7]Trading partner'!$BC$38)/1000000</f>
        <v>11.086537</v>
      </c>
      <c r="H58" s="553">
        <f>'[7]Trading partner'!$BC$35/1000000</f>
        <v>11.367964000000001</v>
      </c>
      <c r="I58" s="557">
        <f t="shared" si="7"/>
        <v>46.745761000000009</v>
      </c>
      <c r="J58" s="795">
        <f t="shared" si="1"/>
        <v>0</v>
      </c>
    </row>
    <row r="59" spans="1:10" s="87" customFormat="1" ht="18.649999999999999" customHeight="1" x14ac:dyDescent="0.25">
      <c r="A59" s="556" t="s">
        <v>342</v>
      </c>
      <c r="B59" s="553">
        <f>'[7]Database Imports'!$B140/1000</f>
        <v>158.91996399999999</v>
      </c>
      <c r="C59" s="553">
        <f>'[7]Trading partner'!$BD$34/1000000</f>
        <v>12.152964000000001</v>
      </c>
      <c r="D59" s="553">
        <f>'[7]Trading partner'!$BD$36/1000000</f>
        <v>11.558230999999999</v>
      </c>
      <c r="E59" s="553">
        <f>'[7]Trading partner'!$BD$41/1000000</f>
        <v>9.4583960000000005</v>
      </c>
      <c r="F59" s="553">
        <f>'[7]Trading partner'!$BD$43/1000000</f>
        <v>39.603631</v>
      </c>
      <c r="G59" s="553">
        <f>('[7]Trading partner'!$BD$45+'[7]Trading partner'!$BD$33+'[7]Trading partner'!$BD$38)/1000000</f>
        <v>24.969495999999999</v>
      </c>
      <c r="H59" s="553">
        <f>'[7]Trading partner'!$BD$35/1000000</f>
        <v>16.109884000000001</v>
      </c>
      <c r="I59" s="557">
        <f t="shared" si="7"/>
        <v>45.067361999999989</v>
      </c>
      <c r="J59" s="795">
        <f t="shared" si="1"/>
        <v>0</v>
      </c>
    </row>
    <row r="60" spans="1:10" ht="18.649999999999999" customHeight="1" x14ac:dyDescent="0.25">
      <c r="A60" s="556" t="s">
        <v>381</v>
      </c>
      <c r="B60" s="553">
        <f>'[7]Database Imports'!$B141/1000</f>
        <v>139.457211</v>
      </c>
      <c r="C60" s="553">
        <f>'[7]Trading partner'!$BE$34/1000000</f>
        <v>9.3397609999999993</v>
      </c>
      <c r="D60" s="553">
        <f>'[7]Trading partner'!$BE$36/1000000</f>
        <v>10.951613999999999</v>
      </c>
      <c r="E60" s="553">
        <f>'[7]Trading partner'!$BE$41/1000000</f>
        <v>7.5696820000000002</v>
      </c>
      <c r="F60" s="553">
        <f>'[7]Trading partner'!$BE$43/1000000</f>
        <v>42.266069000000002</v>
      </c>
      <c r="G60" s="553">
        <f>('[7]Trading partner'!$BE$45+'[7]Trading partner'!$BE$33+'[7]Trading partner'!$BE$38)/1000000</f>
        <v>14.661512999999999</v>
      </c>
      <c r="H60" s="553">
        <f>'[7]Trading partner'!$BE$35/1000000</f>
        <v>14.040191999999999</v>
      </c>
      <c r="I60" s="557">
        <f t="shared" si="7"/>
        <v>40.628379999999986</v>
      </c>
      <c r="J60" s="795">
        <f t="shared" si="1"/>
        <v>0</v>
      </c>
    </row>
    <row r="61" spans="1:10" ht="18.649999999999999" customHeight="1" x14ac:dyDescent="0.25">
      <c r="A61" s="556" t="s">
        <v>382</v>
      </c>
      <c r="B61" s="553">
        <f>'[7]Database Imports'!$B142/1000</f>
        <v>173.27044100000001</v>
      </c>
      <c r="C61" s="553">
        <f>'[7]Trading partner'!$BF$34/1000000</f>
        <v>10.002986</v>
      </c>
      <c r="D61" s="553">
        <f>'[7]Trading partner'!$BF$36/1000000</f>
        <v>11.683033</v>
      </c>
      <c r="E61" s="553">
        <f>'[7]Trading partner'!$BF$41/1000000</f>
        <v>9.5937169999999998</v>
      </c>
      <c r="F61" s="553">
        <f>'[7]Trading partner'!$BF$43/1000000</f>
        <v>54.450496999999999</v>
      </c>
      <c r="G61" s="553">
        <f>('[7]Trading partner'!$BF$45+'[7]Trading partner'!$BF$33+'[7]Trading partner'!$BF$38)/1000000</f>
        <v>37.628549999999997</v>
      </c>
      <c r="H61" s="553">
        <f>'[7]Trading partner'!$BF$35/1000000</f>
        <v>10.144107</v>
      </c>
      <c r="I61" s="557">
        <f t="shared" si="7"/>
        <v>39.767551000000026</v>
      </c>
      <c r="J61" s="795">
        <f t="shared" si="1"/>
        <v>0</v>
      </c>
    </row>
    <row r="62" spans="1:10" ht="18.649999999999999" customHeight="1" x14ac:dyDescent="0.25">
      <c r="A62" s="556" t="s">
        <v>345</v>
      </c>
      <c r="B62" s="553">
        <f>'[7]Database Imports'!$B143/1000</f>
        <v>127.09068599999999</v>
      </c>
      <c r="C62" s="553">
        <f>'[7]Trading partner'!$BG$34/1000000</f>
        <v>9.0597919999999998</v>
      </c>
      <c r="D62" s="553">
        <f>'[7]Trading partner'!$BG$36/1000000</f>
        <v>8.0377480000000006</v>
      </c>
      <c r="E62" s="553">
        <f>'[7]Trading partner'!$BG$41/1000000</f>
        <v>22.019729999999999</v>
      </c>
      <c r="F62" s="553">
        <f>'[7]Trading partner'!$BG$43/1000000</f>
        <v>26.903981000000002</v>
      </c>
      <c r="G62" s="553">
        <f>('[7]Trading partner'!$BG$45+'[7]Trading partner'!$BG$33+'[7]Trading partner'!$BG$38)/1000000</f>
        <v>9.2447099999999995</v>
      </c>
      <c r="H62" s="553">
        <f>'[7]Trading partner'!$BG$35/1000000</f>
        <v>12.391802</v>
      </c>
      <c r="I62" s="557">
        <f t="shared" si="7"/>
        <v>39.432923000000002</v>
      </c>
      <c r="J62" s="795">
        <f t="shared" si="1"/>
        <v>0</v>
      </c>
    </row>
    <row r="63" spans="1:10" ht="18.649999999999999" customHeight="1" x14ac:dyDescent="0.25">
      <c r="A63" s="556" t="s">
        <v>346</v>
      </c>
      <c r="B63" s="553">
        <f>'[7]Database Imports'!$B144/1000</f>
        <v>102.80761900000003</v>
      </c>
      <c r="C63" s="553">
        <f>'[7]Trading partner'!$BH$34/1000000</f>
        <v>8.2388630000000003</v>
      </c>
      <c r="D63" s="553">
        <f>'[7]Trading partner'!$BH$36/1000000</f>
        <v>10.849062</v>
      </c>
      <c r="E63" s="553">
        <f>'[7]Trading partner'!$BH$41/1000000</f>
        <v>3.4566819999999998</v>
      </c>
      <c r="F63" s="553">
        <f>'[7]Trading partner'!$BH$43/1000000</f>
        <v>31.528345000000002</v>
      </c>
      <c r="G63" s="553">
        <f>('[7]Trading partner'!$BH$45+'[7]Trading partner'!$BH$33+'[7]Trading partner'!$BH$38)/1000000</f>
        <v>8.6285279999999993</v>
      </c>
      <c r="H63" s="553">
        <f>'[7]Trading partner'!$BH$35/1000000</f>
        <v>7.1949249999999996</v>
      </c>
      <c r="I63" s="557">
        <f t="shared" si="7"/>
        <v>32.91121400000003</v>
      </c>
      <c r="J63" s="795">
        <f t="shared" si="1"/>
        <v>0</v>
      </c>
    </row>
    <row r="64" spans="1:10" ht="18.649999999999999" customHeight="1" x14ac:dyDescent="0.25">
      <c r="A64" s="556" t="s">
        <v>383</v>
      </c>
      <c r="B64" s="553">
        <f>'[7]Database Imports'!$B145/1000</f>
        <v>133.62234699999999</v>
      </c>
      <c r="C64" s="553">
        <f>'[7]Trading partner'!$BI$34/1000000</f>
        <v>13.103717</v>
      </c>
      <c r="D64" s="553">
        <f>'[7]Trading partner'!$BI$36/1000000</f>
        <v>15.730518</v>
      </c>
      <c r="E64" s="553">
        <f>'[7]Trading partner'!$BI$41/1000000</f>
        <v>15.096617999999999</v>
      </c>
      <c r="F64" s="553">
        <f>'[7]Trading partner'!$BI$43/1000000</f>
        <v>44.108449</v>
      </c>
      <c r="G64" s="553">
        <f>('[7]Trading partner'!$BI$45+'[7]Trading partner'!$BI$33+'[7]Trading partner'!$BI$38)/1000000</f>
        <v>11.47908</v>
      </c>
      <c r="H64" s="553">
        <f>'[7]Trading partner'!$BI$35/1000000</f>
        <v>12.561131</v>
      </c>
      <c r="I64" s="557">
        <f t="shared" si="7"/>
        <v>21.542833999999974</v>
      </c>
      <c r="J64" s="795">
        <f t="shared" si="1"/>
        <v>0</v>
      </c>
    </row>
    <row r="65" spans="1:10" ht="18.649999999999999" customHeight="1" x14ac:dyDescent="0.25">
      <c r="A65" s="556" t="s">
        <v>384</v>
      </c>
      <c r="B65" s="553">
        <f>'[7]Database Imports'!$B146/1000</f>
        <v>162.72472313999995</v>
      </c>
      <c r="C65" s="553">
        <f>'[7]Trading partner'!$BJ$34/1000000</f>
        <v>12.183598</v>
      </c>
      <c r="D65" s="553">
        <f>'[7]Trading partner'!$BJ$36/1000000</f>
        <v>12.045567</v>
      </c>
      <c r="E65" s="553">
        <f>'[7]Trading partner'!$BJ$41/1000000</f>
        <v>7.5645369999999996</v>
      </c>
      <c r="F65" s="553">
        <f>'[7]Trading partner'!$BJ$43/1000000</f>
        <v>49.270359999999997</v>
      </c>
      <c r="G65" s="553">
        <f>('[7]Trading partner'!$BJ$45+'[7]Trading partner'!$BJ$33+'[7]Trading partner'!$BJ$38)/1000000</f>
        <v>13.059844999999999</v>
      </c>
      <c r="H65" s="553">
        <f>'[7]Trading partner'!$BJ$35/1000000</f>
        <v>14.556557</v>
      </c>
      <c r="I65" s="557">
        <f t="shared" si="7"/>
        <v>54.044259139999966</v>
      </c>
      <c r="J65" s="795">
        <f t="shared" si="1"/>
        <v>0</v>
      </c>
    </row>
    <row r="66" spans="1:10" ht="18.649999999999999" customHeight="1" x14ac:dyDescent="0.25">
      <c r="A66" s="556" t="s">
        <v>349</v>
      </c>
      <c r="B66" s="553">
        <f>'[7]Database Imports'!$B147/1000</f>
        <v>127.42723599999998</v>
      </c>
      <c r="C66" s="553">
        <f>'[7]Trading partner'!$BK$34/1000000</f>
        <v>13.488643</v>
      </c>
      <c r="D66" s="553">
        <f>'[7]Trading partner'!$BK$36/1000000</f>
        <v>11.194311000000001</v>
      </c>
      <c r="E66" s="553">
        <f>'[7]Trading partner'!$BK$41/1000000</f>
        <v>5.2721099999999996</v>
      </c>
      <c r="F66" s="553">
        <f>'[7]Trading partner'!$BK$43/1000000</f>
        <v>32.900522000000002</v>
      </c>
      <c r="G66" s="553">
        <f>('[7]Trading partner'!$BK$45+'[7]Trading partner'!$BK$33+'[7]Trading partner'!$BK$38)/1000000</f>
        <v>16.309712949999998</v>
      </c>
      <c r="H66" s="553">
        <f>'[7]Trading partner'!$BK$35/1000000</f>
        <v>12.731574999999999</v>
      </c>
      <c r="I66" s="557">
        <f t="shared" si="7"/>
        <v>35.530362049999979</v>
      </c>
      <c r="J66" s="795">
        <f t="shared" si="1"/>
        <v>0</v>
      </c>
    </row>
    <row r="67" spans="1:10" ht="18.649999999999999" customHeight="1" x14ac:dyDescent="0.25">
      <c r="A67" s="556" t="s">
        <v>350</v>
      </c>
      <c r="B67" s="553">
        <f>'[7]Database Imports'!$B148/1000</f>
        <v>157.09052200000002</v>
      </c>
      <c r="C67" s="553">
        <f>'[7]Trading partner'!$BL$34/1000000</f>
        <v>17.239498999999999</v>
      </c>
      <c r="D67" s="553">
        <f>'[7]Trading partner'!$BL$36/1000000</f>
        <v>10.620319</v>
      </c>
      <c r="E67" s="553">
        <f>'[7]Trading partner'!$BL$41/1000000</f>
        <v>6.9691349999999996</v>
      </c>
      <c r="F67" s="553">
        <f>'[7]Trading partner'!$BL$43/1000000</f>
        <v>48.636190999999997</v>
      </c>
      <c r="G67" s="553">
        <f>('[7]Trading partner'!$BL$45+'[7]Trading partner'!$BL$33+'[7]Trading partner'!$BL$38)/1000000</f>
        <v>16.220666999999999</v>
      </c>
      <c r="H67" s="553">
        <f>'[7]Trading partner'!$BL$35/1000000</f>
        <v>16.541198999999999</v>
      </c>
      <c r="I67" s="557">
        <f t="shared" si="7"/>
        <v>40.863512000000043</v>
      </c>
      <c r="J67" s="795">
        <f t="shared" si="1"/>
        <v>0</v>
      </c>
    </row>
    <row r="68" spans="1:10" ht="18.649999999999999" customHeight="1" x14ac:dyDescent="0.25">
      <c r="A68" s="556" t="s">
        <v>385</v>
      </c>
      <c r="B68" s="553">
        <f>'[7]Database Imports'!$B149/1000</f>
        <v>133.71285700000001</v>
      </c>
      <c r="C68" s="553">
        <f>'[7]Trading partner'!$BM$34/1000000</f>
        <v>11.528807</v>
      </c>
      <c r="D68" s="553">
        <f>'[7]Trading partner'!$BM$36/1000000</f>
        <v>10.506627999999999</v>
      </c>
      <c r="E68" s="553">
        <f>'[7]Trading partner'!$BM$41/1000000</f>
        <v>9.5124860000000009</v>
      </c>
      <c r="F68" s="553">
        <f>'[7]Trading partner'!$BM$43/1000000</f>
        <v>34.193691999999999</v>
      </c>
      <c r="G68" s="553">
        <f>('[7]Trading partner'!$BM$45+'[7]Trading partner'!$BM$33+'[7]Trading partner'!$BM$38)/1000000</f>
        <v>15.539033999999999</v>
      </c>
      <c r="H68" s="553">
        <f>'[7]Trading partner'!$BM$35/1000000</f>
        <v>14.538708</v>
      </c>
      <c r="I68" s="557">
        <f t="shared" si="7"/>
        <v>37.893502000000012</v>
      </c>
      <c r="J68" s="795">
        <f t="shared" si="1"/>
        <v>0</v>
      </c>
    </row>
    <row r="69" spans="1:10" ht="18.649999999999999" customHeight="1" x14ac:dyDescent="0.25">
      <c r="A69" s="556" t="s">
        <v>371</v>
      </c>
      <c r="B69" s="553">
        <f>'[7]Database Imports'!$B150/1000</f>
        <v>139.80800500000004</v>
      </c>
      <c r="C69" s="553">
        <f>'[7]Trading partner'!$BN$34/1000000</f>
        <v>13.939387999999999</v>
      </c>
      <c r="D69" s="553">
        <f>'[7]Trading partner'!$BN$36/1000000</f>
        <v>11.139263</v>
      </c>
      <c r="E69" s="553">
        <f>'[7]Trading partner'!$BN$41/1000000</f>
        <v>7.5408480000000004</v>
      </c>
      <c r="F69" s="553">
        <f>'[7]Trading partner'!$BN$43/1000000</f>
        <v>41.518759000000003</v>
      </c>
      <c r="G69" s="553">
        <f>('[7]Trading partner'!$BN$45+'[7]Trading partner'!$BN$33+'[7]Trading partner'!$BN$38)/1000000</f>
        <v>13.457876000000001</v>
      </c>
      <c r="H69" s="553">
        <f>'[7]Trading partner'!$BN$35/1000000</f>
        <v>21.764496000000001</v>
      </c>
      <c r="I69" s="557">
        <f t="shared" si="7"/>
        <v>30.447375000000044</v>
      </c>
      <c r="J69" s="795">
        <f t="shared" si="1"/>
        <v>0</v>
      </c>
    </row>
    <row r="70" spans="1:10" ht="18.649999999999999" customHeight="1" x14ac:dyDescent="0.25">
      <c r="A70" s="556" t="s">
        <v>353</v>
      </c>
      <c r="B70" s="553">
        <f>'[7]Database Imports'!$B151/1000</f>
        <v>115.91264099999999</v>
      </c>
      <c r="C70" s="553">
        <f>'[7]Trading partner'!$BO$34/1000000</f>
        <v>7.9851210000000004</v>
      </c>
      <c r="D70" s="553">
        <f>'[7]Trading partner'!$BO$36/1000000</f>
        <v>9.9806349999999995</v>
      </c>
      <c r="E70" s="553">
        <f>'[7]Trading partner'!$BO$41/1000000</f>
        <v>4.9794299999999998</v>
      </c>
      <c r="F70" s="553">
        <f>'[7]Trading partner'!$BO$43/1000000</f>
        <v>30.478068</v>
      </c>
      <c r="G70" s="553">
        <f>('[7]Trading partner'!$BO$45+'[7]Trading partner'!$BO$33+'[7]Trading partner'!$BO$38)/1000000</f>
        <v>13.410223</v>
      </c>
      <c r="H70" s="553">
        <f>'[7]Trading partner'!$BO$35/1000000</f>
        <v>18.696856</v>
      </c>
      <c r="I70" s="557">
        <f t="shared" si="7"/>
        <v>30.382307999999984</v>
      </c>
      <c r="J70" s="795">
        <f t="shared" si="1"/>
        <v>0</v>
      </c>
    </row>
    <row r="71" spans="1:10" ht="18.649999999999999" customHeight="1" x14ac:dyDescent="0.25">
      <c r="A71" s="556" t="s">
        <v>354</v>
      </c>
      <c r="B71" s="553">
        <f>'[7]Database Imports'!$B152/1000</f>
        <v>159.218187</v>
      </c>
      <c r="C71" s="553">
        <f>'[7]Trading partner'!$BP$34/1000000</f>
        <v>8.8442910000000001</v>
      </c>
      <c r="D71" s="553">
        <f>'[7]Trading partner'!$BP$36/1000000</f>
        <v>10.754095</v>
      </c>
      <c r="E71" s="553">
        <f>'[7]Trading partner'!$BP$41/1000000</f>
        <v>6.8379390000000004</v>
      </c>
      <c r="F71" s="553">
        <f>'[7]Trading partner'!$BP$43/1000000</f>
        <v>40.093992999999998</v>
      </c>
      <c r="G71" s="553">
        <f>('[7]Trading partner'!$BP$45+'[7]Trading partner'!$BP$33+'[7]Trading partner'!$BP$38)/1000000</f>
        <v>17.385014999999999</v>
      </c>
      <c r="H71" s="553">
        <f>'[7]Trading partner'!$BP$35/1000000</f>
        <v>18.133714999999999</v>
      </c>
      <c r="I71" s="557">
        <f t="shared" si="7"/>
        <v>57.169139000000001</v>
      </c>
      <c r="J71" s="795">
        <f t="shared" si="1"/>
        <v>0</v>
      </c>
    </row>
    <row r="72" spans="1:10" ht="18.649999999999999" customHeight="1" x14ac:dyDescent="0.25">
      <c r="A72" s="556" t="s">
        <v>355</v>
      </c>
      <c r="B72" s="553">
        <f>'[7]Database Imports'!$B153/1000</f>
        <v>163.51430300000001</v>
      </c>
      <c r="C72" s="553">
        <f>'[7]Trading partner'!$BQ$34/1000000</f>
        <v>13.595998</v>
      </c>
      <c r="D72" s="553">
        <f>'[7]Trading partner'!$BQ$36/1000000</f>
        <v>11.777573</v>
      </c>
      <c r="E72" s="553">
        <f>'[7]Trading partner'!$BQ$41/1000000</f>
        <v>13.788392999999999</v>
      </c>
      <c r="F72" s="553">
        <f>'[7]Trading partner'!$BQ$43/1000000</f>
        <v>37.287359000000002</v>
      </c>
      <c r="G72" s="553">
        <f>('[7]Trading partner'!$BQ$45+'[7]Trading partner'!$BQ$33+'[7]Trading partner'!$BQ$38)/1000000</f>
        <v>17.396379</v>
      </c>
      <c r="H72" s="553">
        <f>'[7]Trading partner'!$BQ$35/1000000</f>
        <v>14.860422</v>
      </c>
      <c r="I72" s="557">
        <f t="shared" si="7"/>
        <v>54.808179000000024</v>
      </c>
      <c r="J72" s="795">
        <f t="shared" si="1"/>
        <v>0</v>
      </c>
    </row>
    <row r="73" spans="1:10" ht="18.649999999999999" customHeight="1" x14ac:dyDescent="0.25">
      <c r="A73" s="556" t="s">
        <v>356</v>
      </c>
      <c r="B73" s="553">
        <f>'[7]Database Imports'!$B154/1000</f>
        <v>187.52155199999999</v>
      </c>
      <c r="C73" s="553">
        <f>'[7]Trading partner'!$BR$34/1000000</f>
        <v>11.533066</v>
      </c>
      <c r="D73" s="553">
        <f>'[7]Trading partner'!$BR$36/1000000</f>
        <v>14.712572</v>
      </c>
      <c r="E73" s="553">
        <f>'[7]Trading partner'!$BR$41/1000000</f>
        <v>8.1467910000000003</v>
      </c>
      <c r="F73" s="553">
        <f>'[7]Trading partner'!$BR$43/1000000</f>
        <v>39.562303</v>
      </c>
      <c r="G73" s="553">
        <f>('[7]Trading partner'!$BR$45+'[7]Trading partner'!$BR$33+'[7]Trading partner'!$BR$38)/1000000</f>
        <v>18.933682000000001</v>
      </c>
      <c r="H73" s="553">
        <f>'[7]Trading partner'!$BR$35/1000000</f>
        <v>27.276885</v>
      </c>
      <c r="I73" s="557">
        <f t="shared" si="7"/>
        <v>67.356252999999981</v>
      </c>
      <c r="J73" s="795">
        <f t="shared" ref="J73:J78" si="8">B73-C73-D73-E73-F73-G73-H73-I73</f>
        <v>0</v>
      </c>
    </row>
    <row r="74" spans="1:10" ht="18.649999999999999" customHeight="1" x14ac:dyDescent="0.25">
      <c r="A74" s="556" t="s">
        <v>460</v>
      </c>
      <c r="B74" s="553">
        <f>'[7]Database Imports'!$B155/1000</f>
        <v>161.04755799999998</v>
      </c>
      <c r="C74" s="553">
        <f>'[7]Trading partner'!$BS$34/1000000</f>
        <v>15.756921999999999</v>
      </c>
      <c r="D74" s="553">
        <f>'[7]Trading partner'!$BS$36/1000000</f>
        <v>10.453598</v>
      </c>
      <c r="E74" s="553">
        <f>'[7]Trading partner'!$BS$41/1000000</f>
        <v>13.154783</v>
      </c>
      <c r="F74" s="553">
        <f>'[7]Trading partner'!$BS$43/1000000</f>
        <v>36.743859999999998</v>
      </c>
      <c r="G74" s="553">
        <f>('[7]Trading partner'!$BS$45+'[7]Trading partner'!$BS$33+'[7]Trading partner'!$BS$38)/1000000</f>
        <v>12.025639</v>
      </c>
      <c r="H74" s="553">
        <f>'[7]Trading partner'!$BS$35/1000000</f>
        <v>25.244638999999999</v>
      </c>
      <c r="I74" s="557">
        <f t="shared" si="7"/>
        <v>47.668116999999988</v>
      </c>
      <c r="J74" s="795">
        <f t="shared" si="8"/>
        <v>0</v>
      </c>
    </row>
    <row r="75" spans="1:10" ht="18.649999999999999" customHeight="1" x14ac:dyDescent="0.25">
      <c r="A75" s="556" t="s">
        <v>461</v>
      </c>
      <c r="B75" s="553">
        <f>'[7]Database Imports'!$B156/1000</f>
        <v>146.60907900000004</v>
      </c>
      <c r="C75" s="553">
        <f>'[7]Trading partner'!$BT$34/1000000</f>
        <v>12.470435</v>
      </c>
      <c r="D75" s="553">
        <f>'[7]Trading partner'!$BT$36/1000000</f>
        <v>18.508001</v>
      </c>
      <c r="E75" s="553">
        <f>'[7]Trading partner'!$BT$41/1000000</f>
        <v>11.081237</v>
      </c>
      <c r="F75" s="553">
        <f>'[7]Trading partner'!$BT$43/1000000</f>
        <v>48.754854999999999</v>
      </c>
      <c r="G75" s="553">
        <f>('[7]Trading partner'!$BT$45+'[7]Trading partner'!$BT$33+'[7]Trading partner'!$BT$38)/1000000</f>
        <v>12.504771</v>
      </c>
      <c r="H75" s="553">
        <f>'[7]Trading partner'!$BT$35/1000000</f>
        <v>20.245605999999999</v>
      </c>
      <c r="I75" s="557">
        <f t="shared" si="7"/>
        <v>23.044174000000023</v>
      </c>
      <c r="J75" s="795">
        <f t="shared" si="8"/>
        <v>0</v>
      </c>
    </row>
    <row r="76" spans="1:10" ht="18.649999999999999" customHeight="1" x14ac:dyDescent="0.25">
      <c r="A76" s="556" t="s">
        <v>462</v>
      </c>
      <c r="B76" s="553">
        <f>'[7]Database Imports'!$B157/1000</f>
        <v>165.63658699999999</v>
      </c>
      <c r="C76" s="553">
        <f>'[7]Trading partner'!$BU$34/1000000</f>
        <v>13.57246</v>
      </c>
      <c r="D76" s="553">
        <f>'[7]Trading partner'!$BU$36/1000000</f>
        <v>15.651109</v>
      </c>
      <c r="E76" s="553">
        <f>'[7]Trading partner'!$BU$41/1000000</f>
        <v>19.174104</v>
      </c>
      <c r="F76" s="553">
        <f>'[7]Trading partner'!$BU$43/1000000</f>
        <v>54.427477000000003</v>
      </c>
      <c r="G76" s="553">
        <f>('[7]Trading partner'!$BU$45+'[7]Trading partner'!$BU$33+'[7]Trading partner'!$BU$38)/1000000</f>
        <v>11.840058000000001</v>
      </c>
      <c r="H76" s="553">
        <f>'[7]Trading partner'!$BU$35/1000000</f>
        <v>14.537255</v>
      </c>
      <c r="I76" s="557">
        <f t="shared" si="7"/>
        <v>36.43412399999999</v>
      </c>
      <c r="J76" s="795">
        <f t="shared" si="8"/>
        <v>0</v>
      </c>
    </row>
    <row r="77" spans="1:10" ht="18.649999999999999" customHeight="1" x14ac:dyDescent="0.25">
      <c r="A77" s="556" t="s">
        <v>469</v>
      </c>
      <c r="B77" s="553">
        <f>'[7]Database Imports'!$B158/1000</f>
        <v>161.23834699999998</v>
      </c>
      <c r="C77" s="553">
        <f>'[7]Trading partner'!$BV$34/1000000</f>
        <v>8.4459320000000009</v>
      </c>
      <c r="D77" s="553">
        <f>'[7]Trading partner'!$BV$36/1000000</f>
        <v>11.972284999999999</v>
      </c>
      <c r="E77" s="553">
        <f>'[7]Trading partner'!$BV$41/1000000</f>
        <v>3.6001080000000001</v>
      </c>
      <c r="F77" s="553">
        <f>'[7]Trading partner'!$BV$43/1000000</f>
        <v>44.785338000000003</v>
      </c>
      <c r="G77" s="553">
        <f>('[7]Trading partner'!$BV$45+'[7]Trading partner'!$BV$33+'[7]Trading partner'!$BV$38)/1000000</f>
        <v>15.089995</v>
      </c>
      <c r="H77" s="553">
        <f>'[7]Trading partner'!$BV$35/1000000</f>
        <v>19.760950999999999</v>
      </c>
      <c r="I77" s="557">
        <f t="shared" si="7"/>
        <v>57.583737999999975</v>
      </c>
      <c r="J77" s="795">
        <f t="shared" si="8"/>
        <v>0</v>
      </c>
    </row>
    <row r="78" spans="1:10" ht="18.649999999999999" customHeight="1" x14ac:dyDescent="0.25">
      <c r="A78" s="556" t="s">
        <v>483</v>
      </c>
      <c r="B78" s="553">
        <f>'[7]Database Imports'!$B159/1000</f>
        <v>157.012136</v>
      </c>
      <c r="C78" s="553">
        <f>'[7]Trading partner'!$BW$34/1000000</f>
        <v>7.5183249999999999</v>
      </c>
      <c r="D78" s="553">
        <f>'[7]Trading partner'!$BW$36/1000000</f>
        <v>11.858796</v>
      </c>
      <c r="E78" s="553">
        <f>'[7]Trading partner'!$BW$41/1000000</f>
        <v>5.1087829999999999</v>
      </c>
      <c r="F78" s="553">
        <f>'[7]Trading partner'!$BW$43/1000000</f>
        <v>39.084859000000002</v>
      </c>
      <c r="G78" s="553">
        <f>('[7]Trading partner'!$BW$45+'[7]Trading partner'!$BW$33+'[7]Trading partner'!$BW$38)/1000000</f>
        <v>10.200454000000001</v>
      </c>
      <c r="H78" s="553">
        <f>'[7]Trading partner'!$BW$35/1000000</f>
        <v>22.106100000000001</v>
      </c>
      <c r="I78" s="557">
        <f>B78-C78-D78-E78-F78-G78-H78</f>
        <v>61.134818999999993</v>
      </c>
      <c r="J78" s="795">
        <f t="shared" si="8"/>
        <v>0</v>
      </c>
    </row>
    <row r="79" spans="1:10" ht="18.649999999999999" customHeight="1" x14ac:dyDescent="0.25">
      <c r="A79" s="556" t="s">
        <v>484</v>
      </c>
      <c r="B79" s="553">
        <f>'[7]Database Imports'!$B160/1000</f>
        <v>176.39148299999997</v>
      </c>
      <c r="C79" s="553">
        <f>'[7]Trading partner'!$BX$34/1000000</f>
        <v>14.288532</v>
      </c>
      <c r="D79" s="553">
        <f>'[7]Trading partner'!$BX$36/1000000</f>
        <v>14.427357000000001</v>
      </c>
      <c r="E79" s="553">
        <f>'[7]Trading partner'!$BX$41/1000000</f>
        <v>9.874053</v>
      </c>
      <c r="F79" s="553">
        <f>'[7]Trading partner'!$BX$43/1000000</f>
        <v>53.857185000000001</v>
      </c>
      <c r="G79" s="553">
        <f>('[7]Trading partner'!$BX$45+'[7]Trading partner'!$BX$33+'[7]Trading partner'!$BX$38)/1000000</f>
        <v>14.601333</v>
      </c>
      <c r="H79" s="553">
        <f>'[7]Trading partner'!$BX$35/1000000</f>
        <v>19.940674999999999</v>
      </c>
      <c r="I79" s="557">
        <f>B79-C79-D79-E79-F79-G79-H79</f>
        <v>49.402347999999961</v>
      </c>
      <c r="J79" s="795">
        <f t="shared" ref="J79" si="9">B79-C79-D79-E79-F79-G79-H79-I79</f>
        <v>0</v>
      </c>
    </row>
    <row r="80" spans="1:10" ht="18.649999999999999" customHeight="1" x14ac:dyDescent="0.25">
      <c r="A80" s="724" t="s">
        <v>488</v>
      </c>
      <c r="B80" s="558">
        <f>'[7]Database Imports'!$B161/1000</f>
        <v>162.85550900000001</v>
      </c>
      <c r="C80" s="558">
        <f>'[7]Trading partner'!$BY$34/1000000</f>
        <v>12.447445999999999</v>
      </c>
      <c r="D80" s="558">
        <f>'[7]Trading partner'!$BY$36/1000000</f>
        <v>16.094097000000001</v>
      </c>
      <c r="E80" s="558">
        <f>'[7]Trading partner'!$BY$41/1000000</f>
        <v>8.2393599999999996</v>
      </c>
      <c r="F80" s="558">
        <f>'[7]Trading partner'!$BY$43/1000000</f>
        <v>44.279708999999997</v>
      </c>
      <c r="G80" s="558">
        <f>('[7]Trading partner'!$BY$45+'[7]Trading partner'!$BY$33+'[7]Trading partner'!$BY$38)/1000000</f>
        <v>9.1451510000000003</v>
      </c>
      <c r="H80" s="558">
        <f>'[7]Trading partner'!$BY$35/1000000</f>
        <v>25.196963</v>
      </c>
      <c r="I80" s="559">
        <f>B80-C80-D80-E80-F80-G80-H80</f>
        <v>47.452783000000025</v>
      </c>
      <c r="J80" s="795">
        <f t="shared" ref="J80" si="10">B80-C80-D80-E80-F80-G80-H80-I80</f>
        <v>0</v>
      </c>
    </row>
    <row r="81" spans="1:14" ht="13" x14ac:dyDescent="0.3">
      <c r="A81" s="519" t="s">
        <v>259</v>
      </c>
      <c r="B81" s="346"/>
      <c r="C81" s="346"/>
      <c r="D81" s="346"/>
      <c r="E81" s="346"/>
      <c r="F81" s="346"/>
      <c r="G81" s="347"/>
      <c r="H81" s="347"/>
      <c r="I81" s="346"/>
      <c r="J81" s="796"/>
    </row>
    <row r="82" spans="1:14" x14ac:dyDescent="0.25">
      <c r="A82" s="187" t="s">
        <v>432</v>
      </c>
      <c r="J82" s="797"/>
    </row>
    <row r="85" spans="1:14" x14ac:dyDescent="0.25">
      <c r="N85" s="815"/>
    </row>
  </sheetData>
  <printOptions gridLinesSet="0"/>
  <pageMargins left="0.7" right="0.7" top="0.75" bottom="0.75" header="0.3" footer="0.3"/>
  <pageSetup paperSize="9" scale="76"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B63" transitionEvaluation="1">
    <pageSetUpPr fitToPage="1"/>
  </sheetPr>
  <dimension ref="A1:K85"/>
  <sheetViews>
    <sheetView showGridLines="0" showOutlineSymbols="0" zoomScaleNormal="100" zoomScaleSheetLayoutView="100" workbookViewId="0">
      <pane xSplit="1" ySplit="8" topLeftCell="B63" activePane="bottomRight" state="frozen"/>
      <selection pane="topRight" activeCell="C1" sqref="C1"/>
      <selection pane="bottomLeft" activeCell="A13" sqref="A13"/>
      <selection pane="bottomRight" activeCell="H18" sqref="H18"/>
    </sheetView>
  </sheetViews>
  <sheetFormatPr defaultColWidth="11" defaultRowHeight="10.5" x14ac:dyDescent="0.25"/>
  <cols>
    <col min="1" max="1" width="12.85546875" style="88" customWidth="1"/>
    <col min="2" max="2" width="15.140625" style="88" customWidth="1"/>
    <col min="3" max="5" width="15.140625" style="410" customWidth="1"/>
    <col min="6" max="7" width="15.140625" style="88" customWidth="1"/>
    <col min="8" max="16384" width="11" style="88"/>
  </cols>
  <sheetData>
    <row r="1" spans="1:8" ht="18" customHeight="1" x14ac:dyDescent="0.25">
      <c r="A1" s="334" t="s">
        <v>27</v>
      </c>
      <c r="B1" s="335"/>
      <c r="C1" s="396"/>
      <c r="D1" s="396"/>
      <c r="E1" s="396"/>
      <c r="F1" s="336"/>
      <c r="G1" s="336"/>
      <c r="H1" s="217"/>
    </row>
    <row r="2" spans="1:8" ht="15" customHeight="1" x14ac:dyDescent="0.25">
      <c r="A2" s="337" t="s">
        <v>243</v>
      </c>
      <c r="B2" s="344"/>
      <c r="C2" s="397"/>
      <c r="D2" s="397"/>
      <c r="E2" s="397"/>
      <c r="F2" s="344"/>
      <c r="G2" s="338"/>
    </row>
    <row r="3" spans="1:8" s="90" customFormat="1" ht="18" customHeight="1" x14ac:dyDescent="0.25">
      <c r="A3" s="339" t="s">
        <v>206</v>
      </c>
      <c r="B3" s="344"/>
      <c r="C3" s="397"/>
      <c r="D3" s="397"/>
      <c r="E3" s="397"/>
      <c r="F3" s="344"/>
      <c r="G3" s="338"/>
    </row>
    <row r="4" spans="1:8" ht="14.25" customHeight="1" x14ac:dyDescent="0.25">
      <c r="A4" s="340"/>
      <c r="B4" s="856" t="s">
        <v>102</v>
      </c>
      <c r="C4" s="856"/>
      <c r="D4" s="398"/>
      <c r="E4" s="856" t="s">
        <v>104</v>
      </c>
      <c r="F4" s="856"/>
      <c r="G4" s="341"/>
    </row>
    <row r="5" spans="1:8" ht="15" customHeight="1" x14ac:dyDescent="0.25">
      <c r="A5" s="100" t="s">
        <v>105</v>
      </c>
      <c r="B5" s="91" t="s">
        <v>29</v>
      </c>
      <c r="C5" s="399" t="s">
        <v>106</v>
      </c>
      <c r="D5" s="399" t="s">
        <v>240</v>
      </c>
      <c r="E5" s="400" t="s">
        <v>29</v>
      </c>
      <c r="F5" s="92" t="s">
        <v>106</v>
      </c>
      <c r="G5" s="93" t="s">
        <v>240</v>
      </c>
    </row>
    <row r="6" spans="1:8" ht="12.9" customHeight="1" x14ac:dyDescent="0.25">
      <c r="A6" s="94" t="s">
        <v>107</v>
      </c>
      <c r="B6" s="92" t="s">
        <v>108</v>
      </c>
      <c r="C6" s="400" t="s">
        <v>109</v>
      </c>
      <c r="D6" s="400"/>
      <c r="E6" s="400" t="s">
        <v>108</v>
      </c>
      <c r="F6" s="92" t="s">
        <v>109</v>
      </c>
      <c r="G6" s="95"/>
    </row>
    <row r="7" spans="1:8" ht="9.75" customHeight="1" x14ac:dyDescent="0.25">
      <c r="A7" s="345"/>
      <c r="B7" s="92" t="s">
        <v>110</v>
      </c>
      <c r="C7" s="400" t="s">
        <v>111</v>
      </c>
      <c r="D7" s="400"/>
      <c r="E7" s="400" t="s">
        <v>112</v>
      </c>
      <c r="F7" s="92" t="s">
        <v>111</v>
      </c>
      <c r="G7" s="95"/>
    </row>
    <row r="8" spans="1:8" s="99" customFormat="1" ht="15" customHeight="1" x14ac:dyDescent="0.25">
      <c r="A8" s="96"/>
      <c r="B8" s="97" t="s">
        <v>113</v>
      </c>
      <c r="C8" s="401" t="s">
        <v>114</v>
      </c>
      <c r="D8" s="402"/>
      <c r="E8" s="401" t="s">
        <v>113</v>
      </c>
      <c r="F8" s="97" t="s">
        <v>114</v>
      </c>
      <c r="G8" s="98"/>
    </row>
    <row r="9" spans="1:8" s="99" customFormat="1" ht="16.649999999999999" customHeight="1" x14ac:dyDescent="0.25">
      <c r="A9" s="100" t="s">
        <v>199</v>
      </c>
      <c r="B9" s="599">
        <v>254.92972981131277</v>
      </c>
      <c r="C9" s="600">
        <v>148.51301115241634</v>
      </c>
      <c r="D9" s="600">
        <v>123.21227203795155</v>
      </c>
      <c r="E9" s="600">
        <v>96.506616717681624</v>
      </c>
      <c r="F9" s="599">
        <v>222.9584918719388</v>
      </c>
      <c r="G9" s="601">
        <v>107.83034057805293</v>
      </c>
    </row>
    <row r="10" spans="1:8" s="99" customFormat="1" ht="16.649999999999999" customHeight="1" x14ac:dyDescent="0.25">
      <c r="A10" s="100" t="s">
        <v>205</v>
      </c>
      <c r="B10" s="599">
        <v>236.04406633847918</v>
      </c>
      <c r="C10" s="600">
        <v>230.55621994043813</v>
      </c>
      <c r="D10" s="600">
        <v>124.95333825873935</v>
      </c>
      <c r="E10" s="600">
        <v>124.2883848070411</v>
      </c>
      <c r="F10" s="599">
        <v>240.06132754979163</v>
      </c>
      <c r="G10" s="601">
        <v>110.50054181410147</v>
      </c>
    </row>
    <row r="11" spans="1:8" s="99" customFormat="1" ht="16.649999999999999" customHeight="1" x14ac:dyDescent="0.25">
      <c r="A11" s="100" t="s">
        <v>212</v>
      </c>
      <c r="B11" s="599">
        <v>235.10528579729686</v>
      </c>
      <c r="C11" s="600">
        <v>376.10698607910825</v>
      </c>
      <c r="D11" s="600">
        <v>131.7562312866975</v>
      </c>
      <c r="E11" s="600">
        <v>214.768318906216</v>
      </c>
      <c r="F11" s="599">
        <v>343.61293326353035</v>
      </c>
      <c r="G11" s="601">
        <v>120.36147930296232</v>
      </c>
    </row>
    <row r="12" spans="1:8" s="99" customFormat="1" ht="16.649999999999999" customHeight="1" x14ac:dyDescent="0.25">
      <c r="A12" s="100" t="s">
        <v>214</v>
      </c>
      <c r="B12" s="599">
        <v>239.24502624912901</v>
      </c>
      <c r="C12" s="600">
        <v>310.25662699211279</v>
      </c>
      <c r="D12" s="600">
        <v>127.94746665629739</v>
      </c>
      <c r="E12" s="600">
        <v>241.62957487743515</v>
      </c>
      <c r="F12" s="599">
        <v>312.52244103075748</v>
      </c>
      <c r="G12" s="601">
        <v>129.12458780805346</v>
      </c>
    </row>
    <row r="13" spans="1:8" s="99" customFormat="1" ht="16.649999999999999" customHeight="1" x14ac:dyDescent="0.25">
      <c r="A13" s="100" t="s">
        <v>215</v>
      </c>
      <c r="B13" s="599">
        <v>245.43564498398896</v>
      </c>
      <c r="C13" s="600">
        <v>272.96898125492908</v>
      </c>
      <c r="D13" s="600">
        <v>122.28389781078663</v>
      </c>
      <c r="E13" s="600">
        <v>274.89436392283068</v>
      </c>
      <c r="F13" s="599">
        <v>305.63474652706532</v>
      </c>
      <c r="G13" s="601">
        <v>136.95751658755432</v>
      </c>
    </row>
    <row r="14" spans="1:8" s="99" customFormat="1" ht="16.649999999999999" customHeight="1" x14ac:dyDescent="0.25">
      <c r="A14" s="100" t="s">
        <v>226</v>
      </c>
      <c r="B14" s="599">
        <v>257.83386200529765</v>
      </c>
      <c r="C14" s="600">
        <v>319.87551366168395</v>
      </c>
      <c r="D14" s="600">
        <v>124.68600536610023</v>
      </c>
      <c r="E14" s="600">
        <v>288.20686301618184</v>
      </c>
      <c r="F14" s="599">
        <v>357.84094374818528</v>
      </c>
      <c r="G14" s="601">
        <v>139.41756465940279</v>
      </c>
    </row>
    <row r="15" spans="1:8" s="99" customFormat="1" ht="16.649999999999999" customHeight="1" x14ac:dyDescent="0.25">
      <c r="A15" s="100" t="s">
        <v>234</v>
      </c>
      <c r="B15" s="599">
        <v>284.69299712982689</v>
      </c>
      <c r="C15" s="600">
        <v>300.37202022634239</v>
      </c>
      <c r="D15" s="600">
        <v>129.74297157522261</v>
      </c>
      <c r="E15" s="600">
        <v>318.60300713752332</v>
      </c>
      <c r="F15" s="599">
        <v>335.95195813627709</v>
      </c>
      <c r="G15" s="601">
        <v>145.22085155255922</v>
      </c>
    </row>
    <row r="16" spans="1:8" s="99" customFormat="1" ht="16.649999999999999" customHeight="1" x14ac:dyDescent="0.25">
      <c r="A16" s="100" t="s">
        <v>237</v>
      </c>
      <c r="B16" s="599">
        <v>286.01425779235643</v>
      </c>
      <c r="C16" s="600">
        <v>240.5851191909463</v>
      </c>
      <c r="D16" s="600">
        <v>135.49597542481627</v>
      </c>
      <c r="E16" s="600">
        <v>328.92053933173821</v>
      </c>
      <c r="F16" s="599">
        <v>276.68146539448588</v>
      </c>
      <c r="G16" s="601">
        <v>155.82505850135598</v>
      </c>
    </row>
    <row r="17" spans="1:7" s="99" customFormat="1" ht="16.649999999999999" customHeight="1" x14ac:dyDescent="0.25">
      <c r="A17" s="100" t="s">
        <v>239</v>
      </c>
      <c r="B17" s="599">
        <v>298.58352807411637</v>
      </c>
      <c r="C17" s="600">
        <v>273.70575487599325</v>
      </c>
      <c r="D17" s="600">
        <v>138.62036785006023</v>
      </c>
      <c r="E17" s="600">
        <v>349.12920959108646</v>
      </c>
      <c r="F17" s="599">
        <v>320.12716227544547</v>
      </c>
      <c r="G17" s="601">
        <v>162.11447719565697</v>
      </c>
    </row>
    <row r="18" spans="1:7" s="99" customFormat="1" ht="16.649999999999999" customHeight="1" x14ac:dyDescent="0.25">
      <c r="A18" s="100" t="s">
        <v>241</v>
      </c>
      <c r="B18" s="599">
        <v>305.19171800360721</v>
      </c>
      <c r="C18" s="600">
        <v>418.92246568745486</v>
      </c>
      <c r="D18" s="600">
        <v>141.44340319632926</v>
      </c>
      <c r="E18" s="600">
        <v>352.19668076985465</v>
      </c>
      <c r="F18" s="599">
        <v>482.83097016418947</v>
      </c>
      <c r="G18" s="601">
        <v>163.0852168496225</v>
      </c>
    </row>
    <row r="19" spans="1:7" s="99" customFormat="1" ht="16.649999999999999" customHeight="1" x14ac:dyDescent="0.25">
      <c r="A19" s="100" t="s">
        <v>244</v>
      </c>
      <c r="B19" s="599">
        <v>320.5204798547054</v>
      </c>
      <c r="C19" s="600">
        <v>636.4928967011798</v>
      </c>
      <c r="D19" s="600">
        <v>141.03219660146982</v>
      </c>
      <c r="E19" s="600">
        <v>371.14409996139676</v>
      </c>
      <c r="F19" s="599">
        <v>736.77601736881172</v>
      </c>
      <c r="G19" s="601">
        <v>163.34338573076772</v>
      </c>
    </row>
    <row r="20" spans="1:7" s="99" customFormat="1" ht="16.649999999999999" customHeight="1" x14ac:dyDescent="0.25">
      <c r="A20" s="100" t="s">
        <v>429</v>
      </c>
      <c r="B20" s="599">
        <f t="shared" ref="B20:G20" si="0">AVERAGE(B$64:B$67)</f>
        <v>410.48757725695975</v>
      </c>
      <c r="C20" s="599">
        <f t="shared" si="0"/>
        <v>418.86588008668434</v>
      </c>
      <c r="D20" s="600">
        <f t="shared" si="0"/>
        <v>138.818680250418</v>
      </c>
      <c r="E20" s="600">
        <f t="shared" si="0"/>
        <v>492.70228707664387</v>
      </c>
      <c r="F20" s="599">
        <f t="shared" si="0"/>
        <v>502.83362822063276</v>
      </c>
      <c r="G20" s="601">
        <f t="shared" si="0"/>
        <v>166.7987351524998</v>
      </c>
    </row>
    <row r="21" spans="1:7" s="99" customFormat="1" ht="16.649999999999999" customHeight="1" x14ac:dyDescent="0.25">
      <c r="A21" s="100" t="s">
        <v>455</v>
      </c>
      <c r="B21" s="599">
        <f t="shared" ref="B21:G21" si="1">AVERAGE(B$68:B$71)</f>
        <v>384.07431257970961</v>
      </c>
      <c r="C21" s="599">
        <f t="shared" si="1"/>
        <v>397.58006260534557</v>
      </c>
      <c r="D21" s="600">
        <f t="shared" si="1"/>
        <v>125.3587121359412</v>
      </c>
      <c r="E21" s="600">
        <f t="shared" si="1"/>
        <v>460.3664562569719</v>
      </c>
      <c r="F21" s="599">
        <f t="shared" si="1"/>
        <v>476.62578784638725</v>
      </c>
      <c r="G21" s="601">
        <f t="shared" si="1"/>
        <v>150.27982735223068</v>
      </c>
    </row>
    <row r="22" spans="1:7" s="99" customFormat="1" ht="18" customHeight="1" x14ac:dyDescent="0.25">
      <c r="A22" s="404" t="s">
        <v>313</v>
      </c>
      <c r="B22" s="403">
        <f>'[10]IFS Quarterly'!$H113</f>
        <v>263.2492908416902</v>
      </c>
      <c r="C22" s="403">
        <f>'[10]IFS Quarterly'!$I$113</f>
        <v>173.82899628252787</v>
      </c>
      <c r="D22" s="405">
        <f>'[10]IFS Quarterly'!$K113</f>
        <v>120.58949333125948</v>
      </c>
      <c r="E22" s="403">
        <f>'[10]IFS Quarterly'!$AA$113</f>
        <v>94.452312424810017</v>
      </c>
      <c r="F22" s="365">
        <f>'[10]IFS Quarterly'!$AC$113</f>
        <v>227.53770072921765</v>
      </c>
      <c r="G22" s="366">
        <f>'[10]IFS Quarterly'!$AF113</f>
        <v>104.23069310829347</v>
      </c>
    </row>
    <row r="23" spans="1:7" s="99" customFormat="1" ht="18.649999999999999" customHeight="1" x14ac:dyDescent="0.25">
      <c r="A23" s="404" t="s">
        <v>314</v>
      </c>
      <c r="B23" s="403">
        <f>'[10]IFS Quarterly'!$H114</f>
        <v>246.61016878093537</v>
      </c>
      <c r="C23" s="403">
        <f>'[10]IFS Quarterly'!$I$114</f>
        <v>123.19702602230483</v>
      </c>
      <c r="D23" s="405">
        <f>'[10]IFS Quarterly'!$K114</f>
        <v>125.83505074464362</v>
      </c>
      <c r="E23" s="403">
        <f>'[10]IFS Quarterly'!$AA$114</f>
        <v>98.560921010553244</v>
      </c>
      <c r="F23" s="365">
        <f>'[10]IFS Quarterly'!$AC$114</f>
        <v>218.37928301465993</v>
      </c>
      <c r="G23" s="366">
        <f>'[10]IFS Quarterly'!$AF114</f>
        <v>111.42998804781239</v>
      </c>
    </row>
    <row r="24" spans="1:7" s="99" customFormat="1" ht="18.649999999999999" customHeight="1" x14ac:dyDescent="0.25">
      <c r="A24" s="404" t="s">
        <v>315</v>
      </c>
      <c r="B24" s="403">
        <f>'[10]IFS Quarterly'!$H115</f>
        <v>242.20303183519198</v>
      </c>
      <c r="C24" s="403">
        <f>'[10]IFS Quarterly'!$I$115</f>
        <v>131.89591078066917</v>
      </c>
      <c r="D24" s="405">
        <f>'[10]IFS Quarterly'!$K115</f>
        <v>124.45464089901621</v>
      </c>
      <c r="E24" s="403">
        <f>'[10]IFS Quarterly'!$AA$115</f>
        <v>97.479708224831342</v>
      </c>
      <c r="F24" s="365">
        <f>'[10]IFS Quarterly'!$AC$115</f>
        <v>209.27500222958776</v>
      </c>
      <c r="G24" s="366">
        <f>'[10]IFS Quarterly'!$AF115</f>
        <v>107.534761453138</v>
      </c>
    </row>
    <row r="25" spans="1:7" s="99" customFormat="1" ht="18.649999999999999" customHeight="1" x14ac:dyDescent="0.25">
      <c r="A25" s="404" t="s">
        <v>316</v>
      </c>
      <c r="B25" s="403">
        <f>'[10]IFS Quarterly'!$H116</f>
        <v>238.31576264180012</v>
      </c>
      <c r="C25" s="403">
        <f>'[10]IFS Quarterly'!$I$116</f>
        <v>152.49070631970261</v>
      </c>
      <c r="D25" s="405">
        <f>'[10]IFS Quarterly'!$K116</f>
        <v>121.93101839250301</v>
      </c>
      <c r="E25" s="403">
        <f>'[10]IFS Quarterly'!$AA$116</f>
        <v>95.503068512342566</v>
      </c>
      <c r="F25" s="365">
        <f>'[10]IFS Quarterly'!$AC$116</f>
        <v>209.34874860303299</v>
      </c>
      <c r="G25" s="366">
        <f>'[10]IFS Quarterly'!$AF116</f>
        <v>107.11043966794109</v>
      </c>
    </row>
    <row r="26" spans="1:7" s="99" customFormat="1" ht="18.649999999999999" customHeight="1" x14ac:dyDescent="0.25">
      <c r="A26" s="404" t="s">
        <v>317</v>
      </c>
      <c r="B26" s="403">
        <f>'[10]IFS Quarterly'!$H117</f>
        <v>234.59451573061125</v>
      </c>
      <c r="C26" s="403">
        <f>'[10]IFS Quarterly'!$I$117</f>
        <v>271.3754646840149</v>
      </c>
      <c r="D26" s="405">
        <f>'[10]IFS Quarterly'!$K117</f>
        <v>119.09631761091883</v>
      </c>
      <c r="E26" s="403">
        <f>'[10]IFS Quarterly'!$AA$117</f>
        <v>93.282775214338997</v>
      </c>
      <c r="F26" s="365">
        <f>'[10]IFS Quarterly'!$AC$117</f>
        <v>204.23570040976807</v>
      </c>
      <c r="G26" s="366">
        <f>'[10]IFS Quarterly'!$AF117</f>
        <v>103.68409409630675</v>
      </c>
    </row>
    <row r="27" spans="1:7" s="99" customFormat="1" ht="18.649999999999999" customHeight="1" x14ac:dyDescent="0.25">
      <c r="A27" s="404" t="s">
        <v>318</v>
      </c>
      <c r="B27" s="403">
        <f>'[10]IFS Quarterly'!$H118</f>
        <v>229.06295514631344</v>
      </c>
      <c r="C27" s="403">
        <f>'[10]IFS Quarterly'!$J$118</f>
        <v>366.46279797736577</v>
      </c>
      <c r="D27" s="405">
        <f>'[10]IFS Quarterly'!$K118</f>
        <v>134.33137613251932</v>
      </c>
      <c r="E27" s="403">
        <f>'[10]IFS Quarterly'!$AC$118</f>
        <v>210.8879872766515</v>
      </c>
      <c r="F27" s="365">
        <f>'[10]IFS Quarterly'!$AE$118</f>
        <v>337.38585895677772</v>
      </c>
      <c r="G27" s="366">
        <f>'[10]IFS Quarterly'!$AF118</f>
        <v>123.67287203902006</v>
      </c>
    </row>
    <row r="28" spans="1:7" s="99" customFormat="1" ht="18.649999999999999" customHeight="1" x14ac:dyDescent="0.25">
      <c r="A28" s="404" t="s">
        <v>319</v>
      </c>
      <c r="B28" s="403">
        <f>'[10]IFS Quarterly'!$H$119</f>
        <v>234.96705966991755</v>
      </c>
      <c r="C28" s="403">
        <f>'[10]IFS Quarterly'!$J$119</f>
        <v>349.70527329641226</v>
      </c>
      <c r="D28" s="405">
        <f>'[10]IFS Quarterly'!$K119</f>
        <v>132.82653497686354</v>
      </c>
      <c r="E28" s="403">
        <f>'[10]IFS Quarterly'!$AC$119</f>
        <v>213.3342345423749</v>
      </c>
      <c r="F28" s="365">
        <f>'[10]IFS Quarterly'!$AE$119</f>
        <v>317.50878995092421</v>
      </c>
      <c r="G28" s="366">
        <f>'[10]IFS Quarterly'!$AF119</f>
        <v>120.59753059008483</v>
      </c>
    </row>
    <row r="29" spans="1:7" s="99" customFormat="1" ht="18.649999999999999" customHeight="1" x14ac:dyDescent="0.25">
      <c r="A29" s="404" t="s">
        <v>320</v>
      </c>
      <c r="B29" s="403">
        <f>'[10]IFS Quarterly'!$H$120</f>
        <v>233.46757660293255</v>
      </c>
      <c r="C29" s="403">
        <f>'[10]IFS Quarterly'!$J$120</f>
        <v>380.1589212617385</v>
      </c>
      <c r="D29" s="405">
        <f>'[10]IFS Quarterly'!$K120</f>
        <v>130.96395380487616</v>
      </c>
      <c r="E29" s="403">
        <f>'[10]IFS Quarterly'!$AC$120</f>
        <v>216.91689073172378</v>
      </c>
      <c r="F29" s="365">
        <f>'[10]IFS Quarterly'!$AE$120</f>
        <v>353.20917955245824</v>
      </c>
      <c r="G29" s="366">
        <f>'[10]IFS Quarterly'!$AF120</f>
        <v>121.67982411365814</v>
      </c>
    </row>
    <row r="30" spans="1:7" s="99" customFormat="1" ht="18.649999999999999" customHeight="1" x14ac:dyDescent="0.25">
      <c r="A30" s="404" t="s">
        <v>321</v>
      </c>
      <c r="B30" s="403">
        <f>'[10]IFS Quarterly'!$H$121</f>
        <v>238.2495214281941</v>
      </c>
      <c r="C30" s="403">
        <f>'[10]IFS Quarterly'!$J$121</f>
        <v>391.85498557315435</v>
      </c>
      <c r="D30" s="405">
        <f>'[10]IFS Quarterly'!$K121</f>
        <v>134.00863242213322</v>
      </c>
      <c r="E30" s="403">
        <f>'[10]IFS Quarterly'!$AC$121</f>
        <v>217.25023952870117</v>
      </c>
      <c r="F30" s="365">
        <f>'[10]IFS Quarterly'!$AE$121</f>
        <v>357.3169379983035</v>
      </c>
      <c r="G30" s="366">
        <f>'[10]IFS Quarterly'!$AF$121</f>
        <v>122.19712895161716</v>
      </c>
    </row>
    <row r="31" spans="1:7" s="99" customFormat="1" ht="18.649999999999999" customHeight="1" x14ac:dyDescent="0.25">
      <c r="A31" s="404" t="s">
        <v>322</v>
      </c>
      <c r="B31" s="403">
        <f>'[10]IFS Quarterly'!$H$122</f>
        <v>233.73698548814326</v>
      </c>
      <c r="C31" s="403">
        <f>'[10]IFS Quarterly'!$J$122</f>
        <v>382.70876418512785</v>
      </c>
      <c r="D31" s="405">
        <f>'[10]IFS Quarterly'!$K122</f>
        <v>129.22580394291711</v>
      </c>
      <c r="E31" s="403">
        <f>'[10]IFS Quarterly'!$AC$122</f>
        <v>211.57191082206421</v>
      </c>
      <c r="F31" s="365">
        <f>'[10]IFS Quarterly'!$AE$122</f>
        <v>346.41682555243551</v>
      </c>
      <c r="G31" s="366">
        <f>'[10]IFS Quarterly'!$AF$122</f>
        <v>116.97143355648913</v>
      </c>
    </row>
    <row r="32" spans="1:7" s="99" customFormat="1" ht="18.649999999999999" customHeight="1" x14ac:dyDescent="0.25">
      <c r="A32" s="404" t="s">
        <v>323</v>
      </c>
      <c r="B32" s="403">
        <f>'[10]IFS Quarterly'!$H$123</f>
        <v>236.27335317215756</v>
      </c>
      <c r="C32" s="403">
        <f>'[10]IFS Quarterly'!$J$123</f>
        <v>335.13611628431494</v>
      </c>
      <c r="D32" s="405">
        <f>'[10]IFS Quarterly'!$K123</f>
        <v>125.69895399930007</v>
      </c>
      <c r="E32" s="403">
        <f>'[10]IFS Quarterly'!$AC$123</f>
        <v>228.81066112135247</v>
      </c>
      <c r="F32" s="365">
        <f>'[10]IFS Quarterly'!$AE$123</f>
        <v>324.55084461760134</v>
      </c>
      <c r="G32" s="366">
        <f>'[10]IFS Quarterly'!$AF$123</f>
        <v>121.72875349970505</v>
      </c>
    </row>
    <row r="33" spans="1:7" s="99" customFormat="1" ht="18.649999999999999" customHeight="1" x14ac:dyDescent="0.25">
      <c r="A33" s="404" t="s">
        <v>324</v>
      </c>
      <c r="B33" s="403">
        <f>'[10]IFS Quarterly'!$H$124</f>
        <v>229.38795634117079</v>
      </c>
      <c r="C33" s="403">
        <f>'[10]IFS Quarterly'!$J$124</f>
        <v>314.6360096568813</v>
      </c>
      <c r="D33" s="405">
        <f>'[10]IFS Quarterly'!$K124</f>
        <v>128.7864058793794</v>
      </c>
      <c r="E33" s="403">
        <f>'[10]IFS Quarterly'!$AC$124</f>
        <v>226.69929109786736</v>
      </c>
      <c r="F33" s="365">
        <f>'[10]IFS Quarterly'!$AE$124</f>
        <v>310.94814863335853</v>
      </c>
      <c r="G33" s="366">
        <f>'[10]IFS Quarterly'!$AF$124</f>
        <v>127.27689535920696</v>
      </c>
    </row>
    <row r="34" spans="1:7" s="99" customFormat="1" ht="18.649999999999999" customHeight="1" x14ac:dyDescent="0.25">
      <c r="A34" s="404" t="s">
        <v>325</v>
      </c>
      <c r="B34" s="403">
        <f>'[10]IFS Quarterly'!$H125</f>
        <v>245.21063448182181</v>
      </c>
      <c r="C34" s="403">
        <f>'[10]IFS Quarterly'!$J125</f>
        <v>302.3726179775868</v>
      </c>
      <c r="D34" s="405">
        <f>'[10]IFS Quarterly'!$K125</f>
        <v>130.92506902049229</v>
      </c>
      <c r="E34" s="403">
        <f>'[10]IFS Quarterly'!$AC125</f>
        <v>249.00052184735785</v>
      </c>
      <c r="F34" s="365">
        <f>'[10]IFS Quarterly'!$AE125</f>
        <v>307.04598039915936</v>
      </c>
      <c r="G34" s="366">
        <f>'[10]IFS Quarterly'!$AF125</f>
        <v>132.9485997941932</v>
      </c>
    </row>
    <row r="35" spans="1:7" s="99" customFormat="1" ht="18.649999999999999" customHeight="1" x14ac:dyDescent="0.25">
      <c r="A35" s="404" t="s">
        <v>326</v>
      </c>
      <c r="B35" s="403">
        <f>'[10]IFS Quarterly'!$H126</f>
        <v>246.10816100136591</v>
      </c>
      <c r="C35" s="403">
        <f>'[10]IFS Quarterly'!$J126</f>
        <v>288.88176404966816</v>
      </c>
      <c r="D35" s="405">
        <f>'[10]IFS Quarterly'!$K126</f>
        <v>126.37943772601781</v>
      </c>
      <c r="E35" s="403">
        <f>'[10]IFS Quarterly'!$AC126</f>
        <v>262.00782544316291</v>
      </c>
      <c r="F35" s="365">
        <f>'[10]IFS Quarterly'!$AE126</f>
        <v>307.54479047291056</v>
      </c>
      <c r="G35" s="366">
        <f>'[10]IFS Quarterly'!$AF126</f>
        <v>134.54410257910862</v>
      </c>
    </row>
    <row r="36" spans="1:7" s="99" customFormat="1" ht="18.649999999999999" customHeight="1" x14ac:dyDescent="0.25">
      <c r="A36" s="404" t="s">
        <v>327</v>
      </c>
      <c r="B36" s="403">
        <f>'[10]IFS Quarterly'!$H127</f>
        <v>238.7006324778155</v>
      </c>
      <c r="C36" s="403">
        <f>'[10]IFS Quarterly'!$J127</f>
        <v>247.82840173569949</v>
      </c>
      <c r="D36" s="405">
        <f>'[10]IFS Quarterly'!$K127</f>
        <v>118.29140257417272</v>
      </c>
      <c r="E36" s="403">
        <f>'[10]IFS Quarterly'!$AC127</f>
        <v>270.63794256057122</v>
      </c>
      <c r="F36" s="365">
        <f>'[10]IFS Quarterly'!$AE127</f>
        <v>280.98697543274403</v>
      </c>
      <c r="G36" s="366">
        <f>'[10]IFS Quarterly'!$AF127</f>
        <v>134.11837866937245</v>
      </c>
    </row>
    <row r="37" spans="1:7" s="99" customFormat="1" ht="18.649999999999999" customHeight="1" x14ac:dyDescent="0.25">
      <c r="A37" s="404" t="s">
        <v>328</v>
      </c>
      <c r="B37" s="403">
        <f>'[10]IFS Quarterly'!$H128</f>
        <v>234.62973257835125</v>
      </c>
      <c r="C37" s="403">
        <f>'[10]IFS Quarterly'!$J128</f>
        <v>249.46028211054224</v>
      </c>
      <c r="D37" s="405">
        <f>'[10]IFS Quarterly'!$K128</f>
        <v>118.987440214644</v>
      </c>
      <c r="E37" s="403">
        <f>'[10]IFS Quarterly'!$AC128</f>
        <v>262.08695454048996</v>
      </c>
      <c r="F37" s="365">
        <f>'[10]IFS Quarterly'!$AE128</f>
        <v>278.65302874745714</v>
      </c>
      <c r="G37" s="366">
        <f>'[10]IFS Quarterly'!$AF128</f>
        <v>132.91178186042924</v>
      </c>
    </row>
    <row r="38" spans="1:7" s="99" customFormat="1" ht="18.649999999999999" customHeight="1" x14ac:dyDescent="0.25">
      <c r="A38" s="404" t="s">
        <v>329</v>
      </c>
      <c r="B38" s="403">
        <f>'[10]IFS Quarterly'!$H129</f>
        <v>258.63420679500695</v>
      </c>
      <c r="C38" s="403">
        <f>'[10]IFS Quarterly'!$J129</f>
        <v>282.62106245497137</v>
      </c>
      <c r="D38" s="405">
        <f>'[10]IFS Quarterly'!$K129</f>
        <v>124.07357001205428</v>
      </c>
      <c r="E38" s="403">
        <f>'[10]IFS Quarterly'!$AC129</f>
        <v>288.58192593205564</v>
      </c>
      <c r="F38" s="365">
        <f>'[10]IFS Quarterly'!$AE129</f>
        <v>315.34626267307016</v>
      </c>
      <c r="G38" s="366">
        <f>'[10]IFS Quarterly'!$AF129</f>
        <v>138.44027143603498</v>
      </c>
    </row>
    <row r="39" spans="1:7" s="99" customFormat="1" ht="18.649999999999999" customHeight="1" x14ac:dyDescent="0.25">
      <c r="A39" s="404" t="s">
        <v>330</v>
      </c>
      <c r="B39" s="403">
        <f>'[10]IFS Quarterly'!$H130</f>
        <v>249.77800808478204</v>
      </c>
      <c r="C39" s="403">
        <f>'[10]IFS Quarterly'!$J130</f>
        <v>311.96617871850327</v>
      </c>
      <c r="D39" s="405">
        <f>'[10]IFS Quarterly'!$K130</f>
        <v>127.78317844227554</v>
      </c>
      <c r="E39" s="403">
        <f>'[10]IFS Quarterly'!$AC130</f>
        <v>278.27063265820578</v>
      </c>
      <c r="F39" s="365">
        <f>'[10]IFS Quarterly'!$AE130</f>
        <v>347.55271925498971</v>
      </c>
      <c r="G39" s="366">
        <f>'[10]IFS Quarterly'!$AF130</f>
        <v>142.35963438438054</v>
      </c>
    </row>
    <row r="40" spans="1:7" s="99" customFormat="1" ht="18.649999999999999" customHeight="1" x14ac:dyDescent="0.25">
      <c r="A40" s="404" t="s">
        <v>331</v>
      </c>
      <c r="B40" s="403">
        <f>'[10]IFS Quarterly'!$H131</f>
        <v>257.37730072924035</v>
      </c>
      <c r="C40" s="403">
        <f>'[10]IFS Quarterly'!$J131</f>
        <v>311.57780094258942</v>
      </c>
      <c r="D40" s="405">
        <f>'[10]IFS Quarterly'!$K131</f>
        <v>126.67885056577359</v>
      </c>
      <c r="E40" s="403">
        <f>'[10]IFS Quarterly'!$AC131</f>
        <v>283.12062717747921</v>
      </c>
      <c r="F40" s="365">
        <f>'[10]IFS Quarterly'!$AE131</f>
        <v>342.74235594010872</v>
      </c>
      <c r="G40" s="366">
        <f>'[10]IFS Quarterly'!$AF131</f>
        <v>139.34949010920826</v>
      </c>
    </row>
    <row r="41" spans="1:7" s="99" customFormat="1" ht="18.649999999999999" customHeight="1" x14ac:dyDescent="0.25">
      <c r="A41" s="404" t="s">
        <v>332</v>
      </c>
      <c r="B41" s="403">
        <f>'[10]IFS Quarterly'!$H132</f>
        <v>242.85286652563158</v>
      </c>
      <c r="C41" s="403">
        <f>'[10]IFS Quarterly'!$J132</f>
        <v>326.38293080129012</v>
      </c>
      <c r="D41" s="405">
        <f>'[10]IFS Quarterly'!$K132</f>
        <v>127.19601819807909</v>
      </c>
      <c r="E41" s="403">
        <f>'[10]IFS Quarterly'!$AC132</f>
        <v>276.33662882437477</v>
      </c>
      <c r="F41" s="365">
        <f>'[10]IFS Quarterly'!$AE132</f>
        <v>371.3835463166277</v>
      </c>
      <c r="G41" s="366">
        <f>'[10]IFS Quarterly'!$AF132</f>
        <v>144.73339092759383</v>
      </c>
    </row>
    <row r="42" spans="1:7" s="99" customFormat="1" ht="18.649999999999999" customHeight="1" x14ac:dyDescent="0.25">
      <c r="A42" s="404" t="s">
        <v>333</v>
      </c>
      <c r="B42" s="403">
        <f>'[10]IFS Quarterly'!$H133</f>
        <v>259.04255452951548</v>
      </c>
      <c r="C42" s="403">
        <f>'[10]IFS Quarterly'!$J133</f>
        <v>336.55697423923959</v>
      </c>
      <c r="D42" s="405">
        <f>'[10]IFS Quarterly'!$K133</f>
        <v>119.95178286736402</v>
      </c>
      <c r="E42" s="403">
        <f>'[10]IFS Quarterly'!$AC133</f>
        <v>292.13024595738273</v>
      </c>
      <c r="F42" s="365">
        <f>'[10]IFS Quarterly'!$AE133</f>
        <v>379.54563813560259</v>
      </c>
      <c r="G42" s="366">
        <f>'[10]IFS Quarterly'!$AF133</f>
        <v>135.27331019304384</v>
      </c>
    </row>
    <row r="43" spans="1:7" s="99" customFormat="1" ht="18.649999999999999" customHeight="1" x14ac:dyDescent="0.25">
      <c r="A43" s="404" t="s">
        <v>334</v>
      </c>
      <c r="B43" s="403">
        <f>'[10]IFS Quarterly'!$H134</f>
        <v>272.06272623680314</v>
      </c>
      <c r="C43" s="403">
        <f>'[10]IFS Quarterly'!$J134</f>
        <v>304.98434866361663</v>
      </c>
      <c r="D43" s="405">
        <f>'[10]IFS Quarterly'!$K134</f>
        <v>124.91736983318427</v>
      </c>
      <c r="E43" s="403">
        <f>'[10]IFS Quarterly'!$AC134</f>
        <v>301.23995010549078</v>
      </c>
      <c r="F43" s="365">
        <f>'[10]IFS Quarterly'!$AE134</f>
        <v>337.692234600402</v>
      </c>
      <c r="G43" s="366">
        <f>'[10]IFS Quarterly'!$AF134</f>
        <v>138.31406740776521</v>
      </c>
    </row>
    <row r="44" spans="1:7" s="99" customFormat="1" ht="18.649999999999999" customHeight="1" x14ac:dyDescent="0.25">
      <c r="A44" s="404" t="s">
        <v>335</v>
      </c>
      <c r="B44" s="403">
        <f>'[10]IFS Quarterly'!$H135</f>
        <v>276.2183142701183</v>
      </c>
      <c r="C44" s="403">
        <f>'[10]IFS Quarterly'!$J135</f>
        <v>305.09992776306285</v>
      </c>
      <c r="D44" s="405">
        <f>'[10]IFS Quarterly'!$K135</f>
        <v>124.7579422172104</v>
      </c>
      <c r="E44" s="403">
        <f>'[10]IFS Quarterly'!$AC135</f>
        <v>303.25270223362162</v>
      </c>
      <c r="F44" s="365">
        <f>'[10]IFS Quarterly'!$AE135</f>
        <v>334.96105350549811</v>
      </c>
      <c r="G44" s="366">
        <f>'[10]IFS Quarterly'!$AF135</f>
        <v>136.96840921807021</v>
      </c>
    </row>
    <row r="45" spans="1:7" s="99" customFormat="1" ht="18.649999999999999" customHeight="1" x14ac:dyDescent="0.25">
      <c r="A45" s="404" t="s">
        <v>336</v>
      </c>
      <c r="B45" s="403">
        <f>'[10]IFS Quarterly'!$H136</f>
        <v>273.55692677662711</v>
      </c>
      <c r="C45" s="403">
        <f>'[10]IFS Quarterly'!$J136</f>
        <v>301.23284372742597</v>
      </c>
      <c r="D45" s="405">
        <f>'[10]IFS Quarterly'!$K136</f>
        <v>127.93482910137261</v>
      </c>
      <c r="E45" s="403">
        <f>'[10]IFS Quarterly'!$AC136</f>
        <v>305.09799218760071</v>
      </c>
      <c r="F45" s="365">
        <f>'[10]IFS Quarterly'!$AE136</f>
        <v>335.96493748171258</v>
      </c>
      <c r="G45" s="366">
        <f>'[10]IFS Quarterly'!$AF136</f>
        <v>142.68569233329896</v>
      </c>
    </row>
    <row r="46" spans="1:7" s="99" customFormat="1" ht="18.649999999999999" customHeight="1" x14ac:dyDescent="0.25">
      <c r="A46" s="404" t="s">
        <v>337</v>
      </c>
      <c r="B46" s="403">
        <f>'[10]IFS Quarterly'!$H137</f>
        <v>298.28166937920241</v>
      </c>
      <c r="C46" s="403">
        <f>'[10]IFS Quarterly'!$J137</f>
        <v>305.09511196725259</v>
      </c>
      <c r="D46" s="405">
        <f>'[10]IFS Quarterly'!$K137</f>
        <v>132.0216199401174</v>
      </c>
      <c r="E46" s="403">
        <f>'[10]IFS Quarterly'!$AC137</f>
        <v>331.57700843537356</v>
      </c>
      <c r="F46" s="365">
        <f>'[10]IFS Quarterly'!$AE137</f>
        <v>339.15099350523644</v>
      </c>
      <c r="G46" s="366">
        <f>'[10]IFS Quarterly'!$AF137</f>
        <v>146.75837734059633</v>
      </c>
    </row>
    <row r="47" spans="1:7" s="99" customFormat="1" ht="18.649999999999999" customHeight="1" x14ac:dyDescent="0.25">
      <c r="A47" s="404" t="s">
        <v>338</v>
      </c>
      <c r="B47" s="403">
        <f>'[10]IFS Quarterly'!$H138</f>
        <v>290.71507809335986</v>
      </c>
      <c r="C47" s="403">
        <f>'[10]IFS Quarterly'!$J138</f>
        <v>290.06019744762818</v>
      </c>
      <c r="D47" s="405">
        <f>'[10]IFS Quarterly'!$K138</f>
        <v>134.25749504218999</v>
      </c>
      <c r="E47" s="403">
        <f>'[10]IFS Quarterly'!$AC138</f>
        <v>334.48432569349734</v>
      </c>
      <c r="F47" s="365">
        <f>'[10]IFS Quarterly'!$AE138</f>
        <v>333.7308480526612</v>
      </c>
      <c r="G47" s="366">
        <f>'[10]IFS Quarterly'!$AF138</f>
        <v>154.47092731827138</v>
      </c>
    </row>
    <row r="48" spans="1:7" s="99" customFormat="1" ht="18.649999999999999" customHeight="1" x14ac:dyDescent="0.25">
      <c r="A48" s="404" t="s">
        <v>339</v>
      </c>
      <c r="B48" s="403">
        <f>'[10]IFS Quarterly'!$H139</f>
        <v>282.0919813753186</v>
      </c>
      <c r="C48" s="403">
        <f>'[10]IFS Quarterly'!$J139</f>
        <v>256.42667950878882</v>
      </c>
      <c r="D48" s="405">
        <f>'[10]IFS Quarterly'!$K139</f>
        <v>133.90364350429678</v>
      </c>
      <c r="E48" s="403">
        <f>'[10]IFS Quarterly'!$AC139</f>
        <v>325.08048605415422</v>
      </c>
      <c r="F48" s="365">
        <f>'[10]IFS Quarterly'!$AE139</f>
        <v>295.50400265033323</v>
      </c>
      <c r="G48" s="366">
        <f>'[10]IFS Quarterly'!$AF139</f>
        <v>154.30946070347096</v>
      </c>
    </row>
    <row r="49" spans="1:11" s="99" customFormat="1" ht="18.649999999999999" customHeight="1" x14ac:dyDescent="0.25">
      <c r="A49" s="404" t="s">
        <v>340</v>
      </c>
      <c r="B49" s="403">
        <f>'[10]IFS Quarterly'!$H140</f>
        <v>283.7723281103394</v>
      </c>
      <c r="C49" s="403">
        <f>'[10]IFS Quarterly'!$J140</f>
        <v>226.88177221285818</v>
      </c>
      <c r="D49" s="405">
        <f>'[10]IFS Quarterly'!$K140</f>
        <v>135.7584477194074</v>
      </c>
      <c r="E49" s="403">
        <f>'[10]IFS Quarterly'!$AC140</f>
        <v>326.49629472599668</v>
      </c>
      <c r="F49" s="365">
        <f>'[10]IFS Quarterly'!$AE140</f>
        <v>261.04045613483049</v>
      </c>
      <c r="G49" s="366">
        <f>'[10]IFS Quarterly'!$AF140</f>
        <v>156.19785922503573</v>
      </c>
    </row>
    <row r="50" spans="1:11" s="99" customFormat="1" ht="18.649999999999999" customHeight="1" x14ac:dyDescent="0.25">
      <c r="A50" s="404" t="s">
        <v>341</v>
      </c>
      <c r="B50" s="403">
        <f>'[10]IFS Quarterly'!$H141</f>
        <v>290.81569765833115</v>
      </c>
      <c r="C50" s="403">
        <f>'[10]IFS Quarterly'!$J141</f>
        <v>246.26535034914519</v>
      </c>
      <c r="D50" s="405">
        <f>'[10]IFS Quarterly'!$K141</f>
        <v>135.64179336625577</v>
      </c>
      <c r="E50" s="403">
        <f>'[10]IFS Quarterly'!$AC141</f>
        <v>333.2359262635328</v>
      </c>
      <c r="F50" s="365">
        <f>'[10]IFS Quarterly'!$AE141</f>
        <v>282.18718174775211</v>
      </c>
      <c r="G50" s="366">
        <f>'[10]IFS Quarterly'!$AF141</f>
        <v>155.42736866135627</v>
      </c>
    </row>
    <row r="51" spans="1:11" s="99" customFormat="1" ht="18.649999999999999" customHeight="1" x14ac:dyDescent="0.25">
      <c r="A51" s="404" t="s">
        <v>342</v>
      </c>
      <c r="B51" s="403">
        <f>'[10]IFS Quarterly'!$H142</f>
        <v>287.37702402543664</v>
      </c>
      <c r="C51" s="403">
        <f>'[10]IFS Quarterly'!$J142</f>
        <v>232.76667469299301</v>
      </c>
      <c r="D51" s="405">
        <f>'[10]IFS Quarterly'!$K142</f>
        <v>136.68001710930514</v>
      </c>
      <c r="E51" s="403">
        <f>'[10]IFS Quarterly'!$AC142</f>
        <v>330.86945028326903</v>
      </c>
      <c r="F51" s="365">
        <f>'[10]IFS Quarterly'!$AE142</f>
        <v>267.9942210450277</v>
      </c>
      <c r="G51" s="366">
        <f>'[10]IFS Quarterly'!$AF142</f>
        <v>157.36554541556094</v>
      </c>
    </row>
    <row r="52" spans="1:11" s="99" customFormat="1" ht="18.649999999999999" customHeight="1" x14ac:dyDescent="0.25">
      <c r="A52" s="404" t="s">
        <v>343</v>
      </c>
      <c r="B52" s="403">
        <f>'[10]IFS Quarterly'!$H143</f>
        <v>285.48286071485171</v>
      </c>
      <c r="C52" s="403">
        <f>'[10]IFS Quarterly'!$J143</f>
        <v>237.84733927281482</v>
      </c>
      <c r="D52" s="405">
        <f>'[10]IFS Quarterly'!$K143</f>
        <v>141.06233230936732</v>
      </c>
      <c r="E52" s="403">
        <f>'[10]IFS Quarterly'!$AC143</f>
        <v>335.95203357907297</v>
      </c>
      <c r="F52" s="365">
        <f>'[10]IFS Quarterly'!$AE143</f>
        <v>279.89525224032803</v>
      </c>
      <c r="G52" s="366">
        <f>'[10]IFS Quarterly'!$AF143</f>
        <v>166.00007889115827</v>
      </c>
    </row>
    <row r="53" spans="1:11" s="99" customFormat="1" ht="18.649999999999999" customHeight="1" x14ac:dyDescent="0.25">
      <c r="A53" s="404" t="s">
        <v>344</v>
      </c>
      <c r="B53" s="403">
        <f>'[10]IFS Quarterly'!$H144</f>
        <v>285.86269957261845</v>
      </c>
      <c r="C53" s="403">
        <f>'[10]IFS Quarterly'!$J144</f>
        <v>292.41512159884422</v>
      </c>
      <c r="D53" s="405">
        <f>'[10]IFS Quarterly'!$K144</f>
        <v>137.01831473344478</v>
      </c>
      <c r="E53" s="403">
        <f>'[10]IFS Quarterly'!$AC144</f>
        <v>330.40424883204867</v>
      </c>
      <c r="F53" s="365">
        <f>'[10]IFS Quarterly'!$AE144</f>
        <v>337.97763312052848</v>
      </c>
      <c r="G53" s="366">
        <f>'[10]IFS Quarterly'!$AF144</f>
        <v>158.3677528527524</v>
      </c>
    </row>
    <row r="54" spans="1:11" s="99" customFormat="1" ht="18.649999999999999" customHeight="1" x14ac:dyDescent="0.25">
      <c r="A54" s="404" t="s">
        <v>345</v>
      </c>
      <c r="B54" s="403">
        <f>'[10]IFS Quarterly'!$H145</f>
        <v>298.23639057496536</v>
      </c>
      <c r="C54" s="403">
        <f>'[10]IFS Quarterly'!$J145</f>
        <v>309.29448591379725</v>
      </c>
      <c r="D54" s="405">
        <f>'[10]IFS Quarterly'!$K145</f>
        <v>138.05653847649415</v>
      </c>
      <c r="E54" s="403">
        <f>'[10]IFS Quarterly'!$AC145</f>
        <v>353.34377047277513</v>
      </c>
      <c r="F54" s="365">
        <f>'[10]IFS Quarterly'!$AE145</f>
        <v>366.44515321730688</v>
      </c>
      <c r="G54" s="366">
        <f>'[10]IFS Quarterly'!$AF145</f>
        <v>163.56628293971519</v>
      </c>
    </row>
    <row r="55" spans="1:11" s="99" customFormat="1" ht="18.649999999999999" customHeight="1" x14ac:dyDescent="0.25">
      <c r="A55" s="404" t="s">
        <v>346</v>
      </c>
      <c r="B55" s="403">
        <f>'[10]IFS Quarterly'!$H146</f>
        <v>324.75216143403009</v>
      </c>
      <c r="C55" s="403">
        <f>'[10]IFS Quarterly'!$J146</f>
        <v>255.26607271851671</v>
      </c>
      <c r="D55" s="405">
        <f>'[10]IFS Quarterly'!$K146</f>
        <v>138.34428588093476</v>
      </c>
      <c r="E55" s="403">
        <f>'[10]IFS Quarterly'!$AC146</f>
        <v>376.81678548044914</v>
      </c>
      <c r="F55" s="365">
        <f>'[10]IFS Quarterly'!$AE146</f>
        <v>296.19061052361837</v>
      </c>
      <c r="G55" s="366">
        <f>'[10]IFS Quarterly'!$AF146</f>
        <v>160.52379409900209</v>
      </c>
    </row>
    <row r="56" spans="1:11" s="99" customFormat="1" ht="18.649999999999999" customHeight="1" x14ac:dyDescent="0.25">
      <c r="A56" s="404" t="s">
        <v>347</v>
      </c>
      <c r="B56" s="403">
        <f>'[10]IFS Quarterly'!$H147</f>
        <v>315.07507477291421</v>
      </c>
      <c r="C56" s="403">
        <f>'[10]IFS Quarterly'!$J147</f>
        <v>319.85071032988202</v>
      </c>
      <c r="D56" s="405">
        <f>'[10]IFS Quarterly'!$K147</f>
        <v>130.11237702686938</v>
      </c>
      <c r="E56" s="403">
        <f>'[10]IFS Quarterly'!$AC147</f>
        <v>368.03620486635265</v>
      </c>
      <c r="F56" s="365">
        <f>'[10]IFS Quarterly'!$AE147</f>
        <v>373.61457944097742</v>
      </c>
      <c r="G56" s="366">
        <f>'[10]IFS Quarterly'!$AF147</f>
        <v>151.98303287437827</v>
      </c>
    </row>
    <row r="57" spans="1:11" s="99" customFormat="1" ht="18.649999999999999" customHeight="1" x14ac:dyDescent="0.25">
      <c r="A57" s="404" t="s">
        <v>348</v>
      </c>
      <c r="B57" s="403">
        <f>'[10]IFS Quarterly'!$H148</f>
        <v>286.67771804888605</v>
      </c>
      <c r="C57" s="403">
        <f>'[10]IFS Quarterly'!$J148</f>
        <v>398.62749819407657</v>
      </c>
      <c r="D57" s="405">
        <f>'[10]IFS Quarterly'!$K148</f>
        <v>136.43893144612511</v>
      </c>
      <c r="E57" s="403">
        <f>'[10]IFS Quarterly'!$AC148</f>
        <v>329.68915108190828</v>
      </c>
      <c r="F57" s="365">
        <f>'[10]IFS Quarterly'!$AE148</f>
        <v>458.43521558623178</v>
      </c>
      <c r="G57" s="366">
        <f>'[10]IFS Quarterly'!$AF148</f>
        <v>156.90942354761239</v>
      </c>
      <c r="K57" s="726"/>
    </row>
    <row r="58" spans="1:11" s="99" customFormat="1" ht="18.649999999999999" customHeight="1" x14ac:dyDescent="0.25">
      <c r="A58" s="404" t="s">
        <v>349</v>
      </c>
      <c r="B58" s="403">
        <f>'[10]IFS Quarterly'!$H149</f>
        <v>309.79003212279611</v>
      </c>
      <c r="C58" s="403">
        <f>'[10]IFS Quarterly'!$J149</f>
        <v>465.70671803515529</v>
      </c>
      <c r="D58" s="405">
        <f>'[10]IFS Quarterly'!$K149</f>
        <v>136.73056732900415</v>
      </c>
      <c r="E58" s="403">
        <f>'[10]IFS Quarterly'!$AC149</f>
        <v>359.04416323235409</v>
      </c>
      <c r="F58" s="365">
        <f>'[10]IFS Quarterly'!$AE149</f>
        <v>539.75035201371156</v>
      </c>
      <c r="G58" s="366">
        <f>'[10]IFS Quarterly'!$AF149</f>
        <v>158.46963118383323</v>
      </c>
    </row>
    <row r="59" spans="1:11" s="99" customFormat="1" ht="18.649999999999999" customHeight="1" x14ac:dyDescent="0.25">
      <c r="A59" s="404" t="s">
        <v>350</v>
      </c>
      <c r="B59" s="403">
        <f>'[10]IFS Quarterly'!$H150</f>
        <v>309.22404706983252</v>
      </c>
      <c r="C59" s="403">
        <f>'[10]IFS Quarterly'!$J150</f>
        <v>491.50493619070551</v>
      </c>
      <c r="D59" s="405">
        <f>'[10]IFS Quarterly'!$K150</f>
        <v>162.49173698331842</v>
      </c>
      <c r="E59" s="403">
        <f>'[10]IFS Quarterly'!$AC150</f>
        <v>352.01720389880353</v>
      </c>
      <c r="F59" s="365">
        <f>'[10]IFS Quarterly'!$AE150</f>
        <v>559.52373361583693</v>
      </c>
      <c r="G59" s="366">
        <f>'[10]IFS Quarterly'!$AF150</f>
        <v>184.97877979266605</v>
      </c>
    </row>
    <row r="60" spans="1:11" s="99" customFormat="1" ht="18.649999999999999" customHeight="1" x14ac:dyDescent="0.25">
      <c r="A60" s="404" t="s">
        <v>386</v>
      </c>
      <c r="B60" s="403">
        <f>'[10]IFS Quarterly'!$H151</f>
        <v>306.48719490261288</v>
      </c>
      <c r="C60" s="403">
        <f>'[10]IFS Quarterly'!$J151</f>
        <v>512.71851673489039</v>
      </c>
      <c r="D60" s="405">
        <f>'[10]IFS Quarterly'!$K151</f>
        <v>128.7514095734339</v>
      </c>
      <c r="E60" s="403">
        <f>'[10]IFS Quarterly'!$AC151</f>
        <v>352.87180678477898</v>
      </c>
      <c r="F60" s="365">
        <f>'[10]IFS Quarterly'!$AE151</f>
        <v>590.31474195762644</v>
      </c>
      <c r="G60" s="366">
        <f>'[10]IFS Quarterly'!$AF151</f>
        <v>148.23700069003237</v>
      </c>
    </row>
    <row r="61" spans="1:11" s="99" customFormat="1" ht="18.649999999999999" customHeight="1" x14ac:dyDescent="0.25">
      <c r="A61" s="404" t="s">
        <v>387</v>
      </c>
      <c r="B61" s="403">
        <f>'[10]IFS Quarterly'!$H152</f>
        <v>290.35787863771174</v>
      </c>
      <c r="C61" s="403">
        <f>'[10]IFS Quarterly'!$J152</f>
        <v>598.00626053455335</v>
      </c>
      <c r="D61" s="405">
        <f>'[10]IFS Quarterly'!$K152</f>
        <v>121.32441575611462</v>
      </c>
      <c r="E61" s="403">
        <f>'[10]IFS Quarterly'!$AC152</f>
        <v>334.07334728864771</v>
      </c>
      <c r="F61" s="365">
        <f>'[10]IFS Quarterly'!$AE152</f>
        <v>688.04040756067911</v>
      </c>
      <c r="G61" s="366">
        <f>'[10]IFS Quarterly'!$AF152</f>
        <v>139.59067985221375</v>
      </c>
    </row>
    <row r="62" spans="1:11" s="99" customFormat="1" ht="18.649999999999999" customHeight="1" x14ac:dyDescent="0.25">
      <c r="A62" s="404" t="s">
        <v>353</v>
      </c>
      <c r="B62" s="403">
        <f>'[10]IFS Quarterly'!$H153</f>
        <v>319.27845709959075</v>
      </c>
      <c r="C62" s="403">
        <f>'[10]IFS Quarterly'!$J153</f>
        <v>707.02143029135561</v>
      </c>
      <c r="D62" s="405">
        <f>'[10]IFS Quarterly'!$K153</f>
        <v>146.70840300190534</v>
      </c>
      <c r="E62" s="403">
        <f>'[10]IFS Quarterly'!$AC153</f>
        <v>363.13617681358585</v>
      </c>
      <c r="F62" s="365">
        <f>'[10]IFS Quarterly'!$AE153</f>
        <v>804.14150536060447</v>
      </c>
      <c r="G62" s="366">
        <f>'[10]IFS Quarterly'!$AF153</f>
        <v>166.86101861210415</v>
      </c>
    </row>
    <row r="63" spans="1:11" s="99" customFormat="1" ht="18.649999999999999" customHeight="1" x14ac:dyDescent="0.25">
      <c r="A63" s="404" t="s">
        <v>354</v>
      </c>
      <c r="B63" s="403">
        <f>'[10]IFS Quarterly'!$H154</f>
        <v>365.95838877890617</v>
      </c>
      <c r="C63" s="403">
        <f>'[10]IFS Quarterly'!$J154</f>
        <v>728.22537924392009</v>
      </c>
      <c r="D63" s="405">
        <f>'[10]IFS Quarterly'!$K154</f>
        <v>167.34455807442546</v>
      </c>
      <c r="E63" s="403">
        <f>'[10]IFS Quarterly'!$AC154</f>
        <v>434.49506895857468</v>
      </c>
      <c r="F63" s="365">
        <f>'[10]IFS Quarterly'!$AE154</f>
        <v>864.60741459633698</v>
      </c>
      <c r="G63" s="366">
        <f>'[10]IFS Quarterly'!$AF154</f>
        <v>198.68484376872061</v>
      </c>
    </row>
    <row r="64" spans="1:11" s="99" customFormat="1" ht="18.649999999999999" customHeight="1" x14ac:dyDescent="0.25">
      <c r="A64" s="404" t="s">
        <v>355</v>
      </c>
      <c r="B64" s="403">
        <f>'[10]IFS Quarterly'!$H155</f>
        <v>403.64544683891063</v>
      </c>
      <c r="C64" s="403">
        <f>'[10]IFS Quarterly'!$J155</f>
        <v>421.17505417770292</v>
      </c>
      <c r="D64" s="405">
        <f>'[10]IFS Quarterly'!$K155</f>
        <v>160.22475405373876</v>
      </c>
      <c r="E64" s="403">
        <f>'[10]IFS Quarterly'!$AC155</f>
        <v>495.52106662413229</v>
      </c>
      <c r="F64" s="365">
        <f>'[10]IFS Quarterly'!$AE155</f>
        <v>517.04066951832056</v>
      </c>
      <c r="G64" s="366">
        <f>'[10]IFS Quarterly'!$AF155</f>
        <v>196.6942564323864</v>
      </c>
    </row>
    <row r="65" spans="1:8" s="99" customFormat="1" ht="18.649999999999999" customHeight="1" x14ac:dyDescent="0.25">
      <c r="A65" s="404" t="s">
        <v>356</v>
      </c>
      <c r="B65" s="403">
        <f>'[10]IFS Quarterly'!$H156</f>
        <v>412.93514817488688</v>
      </c>
      <c r="C65" s="403">
        <f>'[10]IFS Quarterly'!$J156</f>
        <v>410.85961955213099</v>
      </c>
      <c r="D65" s="405">
        <f>'[10]IFS Quarterly'!$K156</f>
        <v>148.00326632188822</v>
      </c>
      <c r="E65" s="403">
        <f>'[10]IFS Quarterly'!$AC156</f>
        <v>489.00723656759197</v>
      </c>
      <c r="F65" s="365">
        <f>'[10]IFS Quarterly'!$AE156</f>
        <v>486.54934815408018</v>
      </c>
      <c r="G65" s="366">
        <f>'[10]IFS Quarterly'!$AF156</f>
        <v>175.26884932641212</v>
      </c>
    </row>
    <row r="66" spans="1:8" s="99" customFormat="1" ht="18.649999999999999" customHeight="1" x14ac:dyDescent="0.25">
      <c r="A66" s="404" t="s">
        <v>427</v>
      </c>
      <c r="B66" s="403">
        <f>'[10]IFS Quarterly'!$H157</f>
        <v>417.22154164266476</v>
      </c>
      <c r="C66" s="403">
        <f>'[10]IFS Quarterly'!$J157</f>
        <v>435.92583674452203</v>
      </c>
      <c r="D66" s="405">
        <f>'[10]IFS Quarterly'!$K157</f>
        <v>123.08589648870397</v>
      </c>
      <c r="E66" s="403">
        <f>'[10]IFS Quarterly'!$AC157</f>
        <v>496.05729240193688</v>
      </c>
      <c r="F66" s="365">
        <f>'[10]IFS Quarterly'!$AE157</f>
        <v>518.29584208943288</v>
      </c>
      <c r="G66" s="366">
        <f>'[10]IFS Quarterly'!$AF157</f>
        <v>146.34349009079986</v>
      </c>
    </row>
    <row r="67" spans="1:8" s="99" customFormat="1" ht="18.649999999999999" customHeight="1" x14ac:dyDescent="0.25">
      <c r="A67" s="404" t="s">
        <v>428</v>
      </c>
      <c r="B67" s="403">
        <f>'[10]IFS Quarterly'!$H158</f>
        <v>408.14817237137675</v>
      </c>
      <c r="C67" s="403">
        <f>'[10]IFS Quarterly'!$J158</f>
        <v>407.50300987238137</v>
      </c>
      <c r="D67" s="405">
        <f>'[10]IFS Quarterly'!$K158</f>
        <v>123.96080413734106</v>
      </c>
      <c r="E67" s="403">
        <f>'[10]IFS Quarterly'!$AC158</f>
        <v>490.22355271291428</v>
      </c>
      <c r="F67" s="365">
        <f>'[10]IFS Quarterly'!$AE158</f>
        <v>489.44865312069743</v>
      </c>
      <c r="G67" s="366">
        <f>'[10]IFS Quarterly'!$AF158</f>
        <v>148.88834476040086</v>
      </c>
    </row>
    <row r="68" spans="1:8" s="99" customFormat="1" ht="18.649999999999999" customHeight="1" x14ac:dyDescent="0.25">
      <c r="A68" s="808" t="s">
        <v>433</v>
      </c>
      <c r="B68" s="403">
        <f>'[10]IFS Quarterly'!$H159</f>
        <v>392.60999605068207</v>
      </c>
      <c r="C68" s="403">
        <f>'[10]IFS Quarterly'!$J159</f>
        <v>394.78449313749093</v>
      </c>
      <c r="D68" s="405">
        <f>'[10]IFS Quarterly'!$K159</f>
        <v>126.67885056577359</v>
      </c>
      <c r="E68" s="403">
        <f>'[10]IFS Quarterly'!$AC159</f>
        <v>475.28451065336225</v>
      </c>
      <c r="F68" s="403">
        <f>'[10]IFS Quarterly'!$AE159</f>
        <v>477.91690614562492</v>
      </c>
      <c r="G68" s="809">
        <f>'[10]IFS Quarterly'!$AF159</f>
        <v>153.35446398953064</v>
      </c>
    </row>
    <row r="69" spans="1:8" s="99" customFormat="1" ht="18.649999999999999" customHeight="1" x14ac:dyDescent="0.25">
      <c r="A69" s="808" t="s">
        <v>437</v>
      </c>
      <c r="B69" s="403">
        <f>'[10]IFS Quarterly'!$H160</f>
        <v>391.76982268317164</v>
      </c>
      <c r="C69" s="403">
        <f>'[10]IFS Quarterly'!$J160</f>
        <v>376.72525884902478</v>
      </c>
      <c r="D69" s="405">
        <f>'[10]IFS Quarterly'!$K160</f>
        <v>121.4838433720885</v>
      </c>
      <c r="E69" s="403">
        <f>'[10]IFS Quarterly'!$AC160</f>
        <v>462.5352468971214</v>
      </c>
      <c r="F69" s="403">
        <f>'[10]IFS Quarterly'!$AE160</f>
        <v>444.77318191767017</v>
      </c>
      <c r="G69" s="809">
        <f>'[10]IFS Quarterly'!$AF160</f>
        <v>143.42748275831875</v>
      </c>
    </row>
    <row r="70" spans="1:8" s="99" customFormat="1" ht="18.649999999999999" customHeight="1" x14ac:dyDescent="0.25">
      <c r="A70" s="808" t="s">
        <v>449</v>
      </c>
      <c r="B70" s="403">
        <f>'[10]IFS Quarterly'!$H161</f>
        <v>405.74336476856246</v>
      </c>
      <c r="C70" s="403">
        <f>'[10]IFS Quarterly'!$J161</f>
        <v>407.65711533830967</v>
      </c>
      <c r="D70" s="405">
        <f>'[10]IFS Quarterly'!$K161</f>
        <v>130.22125442314422</v>
      </c>
      <c r="E70" s="403">
        <f>'[10]IFS Quarterly'!$AC161</f>
        <v>488.84393483309304</v>
      </c>
      <c r="F70" s="403">
        <f>'[10]IFS Quarterly'!$AE161</f>
        <v>491.14964193772533</v>
      </c>
      <c r="G70" s="809">
        <f>'[10]IFS Quarterly'!$AF161</f>
        <v>156.8919566865174</v>
      </c>
    </row>
    <row r="71" spans="1:8" s="99" customFormat="1" ht="18.649999999999999" customHeight="1" x14ac:dyDescent="0.25">
      <c r="A71" s="810" t="s">
        <v>450</v>
      </c>
      <c r="B71" s="403">
        <f>'[10]IFS Quarterly'!$H162</f>
        <v>346.17406681642217</v>
      </c>
      <c r="C71" s="403">
        <f>'[10]IFS Quarterly'!$J162</f>
        <v>411.15338309655669</v>
      </c>
      <c r="D71" s="405">
        <f>'[10]IFS Quarterly'!$K162</f>
        <v>123.05090018275848</v>
      </c>
      <c r="E71" s="403">
        <f>'[10]IFS Quarterly'!$AC162</f>
        <v>414.80213264431075</v>
      </c>
      <c r="F71" s="403">
        <f>'[10]IFS Quarterly'!$AE162</f>
        <v>492.6634213845287</v>
      </c>
      <c r="G71" s="809">
        <f>'[10]IFS Quarterly'!$AF162</f>
        <v>147.44540597455597</v>
      </c>
    </row>
    <row r="72" spans="1:8" s="99" customFormat="1" ht="18.649999999999999" customHeight="1" x14ac:dyDescent="0.25">
      <c r="A72" s="732" t="s">
        <v>451</v>
      </c>
      <c r="B72" s="403">
        <f>'[10]IFS Quarterly'!$H163</f>
        <v>259.71167463657474</v>
      </c>
      <c r="C72" s="403">
        <f>'[10]IFS Quarterly'!$J163</f>
        <v>432.04156574462991</v>
      </c>
      <c r="D72" s="405">
        <f>'[10]IFS Quarterly'!$K163</f>
        <v>122.35875102072559</v>
      </c>
      <c r="E72" s="403">
        <f>'[10]IFS Quarterly'!$AC163</f>
        <v>306.05202934694427</v>
      </c>
      <c r="F72" s="365">
        <f>'[10]IFS Quarterly'!$AE163</f>
        <v>509.13074332683033</v>
      </c>
      <c r="G72" s="366">
        <f>'[10]IFS Quarterly'!$AF163</f>
        <v>144.19122325037287</v>
      </c>
    </row>
    <row r="73" spans="1:8" s="99" customFormat="1" ht="18.649999999999999" customHeight="1" x14ac:dyDescent="0.25">
      <c r="A73" s="732" t="s">
        <v>465</v>
      </c>
      <c r="B73" s="403">
        <f>'[10]IFS Quarterly'!$H164</f>
        <v>231.84760160689444</v>
      </c>
      <c r="C73" s="403">
        <f>'[10]IFS Quarterly'!$J164</f>
        <v>528.88514326992538</v>
      </c>
      <c r="D73" s="405">
        <f>'[10]IFS Quarterly'!$K164</f>
        <v>123.73623224655597</v>
      </c>
      <c r="E73" s="403">
        <f>'[10]IFS Quarterly'!$AC164</f>
        <v>285.79849330635454</v>
      </c>
      <c r="F73" s="365">
        <f>'[10]IFS Quarterly'!$AE164</f>
        <v>651.95661301231792</v>
      </c>
      <c r="G73" s="366">
        <f>'[10]IFS Quarterly'!$AF164</f>
        <v>152.52962937020632</v>
      </c>
    </row>
    <row r="74" spans="1:8" s="99" customFormat="1" ht="18.649999999999999" customHeight="1" x14ac:dyDescent="0.25">
      <c r="A74" s="732" t="s">
        <v>470</v>
      </c>
      <c r="B74" s="403">
        <f>'[10]IFS Quarterly'!$H165</f>
        <v>298.57460089748378</v>
      </c>
      <c r="C74" s="403">
        <f>'[10]IFS Quarterly'!$J165</f>
        <v>506.38256924354914</v>
      </c>
      <c r="D74" s="405">
        <f>'[10]IFS Quarterly'!$K165</f>
        <v>128.36880217419292</v>
      </c>
      <c r="E74" s="403">
        <f>'[10]IFS Quarterly'!$AC165</f>
        <v>366.17912871281709</v>
      </c>
      <c r="F74" s="365">
        <f>'[10]IFS Quarterly'!$AE165</f>
        <v>621.03985886136127</v>
      </c>
      <c r="G74" s="733">
        <f>'[10]IFS Quarterly'!$AF165</f>
        <v>157.43461095739201</v>
      </c>
    </row>
    <row r="75" spans="1:8" s="99" customFormat="1" ht="16.399999999999999" customHeight="1" x14ac:dyDescent="0.25">
      <c r="A75" s="725" t="s">
        <v>242</v>
      </c>
      <c r="B75" s="343"/>
      <c r="C75" s="343"/>
      <c r="D75" s="407"/>
      <c r="E75" s="407"/>
      <c r="F75" s="342"/>
      <c r="G75" s="342"/>
    </row>
    <row r="76" spans="1:8" s="99" customFormat="1" ht="15" customHeight="1" x14ac:dyDescent="0.25">
      <c r="A76" s="187"/>
      <c r="B76" s="188"/>
      <c r="C76" s="408"/>
      <c r="D76" s="408"/>
      <c r="E76" s="408"/>
    </row>
    <row r="77" spans="1:8" s="99" customFormat="1" ht="12.65" customHeight="1" x14ac:dyDescent="0.25">
      <c r="A77" s="406"/>
      <c r="B77" s="409"/>
      <c r="C77" s="408"/>
      <c r="D77" s="408"/>
      <c r="E77" s="408"/>
    </row>
    <row r="78" spans="1:8" s="99" customFormat="1" ht="12.65" customHeight="1" x14ac:dyDescent="0.25">
      <c r="A78" s="406"/>
      <c r="B78" s="409"/>
      <c r="C78" s="410"/>
      <c r="D78" s="410"/>
      <c r="E78" s="410"/>
      <c r="F78" s="88"/>
      <c r="G78" s="88"/>
      <c r="H78" s="88"/>
    </row>
    <row r="79" spans="1:8" s="99" customFormat="1" ht="15" customHeight="1" x14ac:dyDescent="0.25">
      <c r="A79" s="89"/>
      <c r="B79" s="88"/>
      <c r="C79" s="410"/>
      <c r="D79" s="410"/>
      <c r="E79" s="410"/>
      <c r="F79" s="88"/>
      <c r="G79" s="88"/>
      <c r="H79" s="88"/>
    </row>
    <row r="80" spans="1:8" s="99" customFormat="1" ht="15" customHeight="1" x14ac:dyDescent="0.25">
      <c r="A80" s="88"/>
      <c r="B80" s="88"/>
      <c r="C80" s="410"/>
      <c r="D80" s="410"/>
      <c r="E80" s="410"/>
      <c r="F80" s="88"/>
      <c r="G80" s="88"/>
      <c r="H80" s="88"/>
    </row>
    <row r="81" spans="1:11" s="99" customFormat="1" ht="15" customHeight="1" x14ac:dyDescent="0.25">
      <c r="A81" s="177"/>
      <c r="B81" s="88"/>
      <c r="C81" s="410"/>
      <c r="D81" s="410"/>
      <c r="E81" s="410"/>
      <c r="F81" s="88"/>
      <c r="G81" s="88"/>
      <c r="H81" s="88"/>
    </row>
    <row r="82" spans="1:11" s="111" customFormat="1" ht="15" customHeight="1" x14ac:dyDescent="0.25">
      <c r="A82" s="177"/>
      <c r="B82" s="88"/>
      <c r="C82" s="410"/>
      <c r="D82" s="410"/>
      <c r="E82" s="410"/>
      <c r="F82" s="88"/>
      <c r="G82" s="88"/>
      <c r="H82" s="88"/>
      <c r="K82" s="111" t="s">
        <v>434</v>
      </c>
    </row>
    <row r="83" spans="1:11" s="99" customFormat="1" x14ac:dyDescent="0.25">
      <c r="A83" s="88"/>
      <c r="B83" s="88"/>
      <c r="C83" s="410"/>
      <c r="D83" s="410"/>
      <c r="E83" s="410"/>
      <c r="F83" s="88"/>
      <c r="G83" s="88"/>
      <c r="H83" s="88"/>
    </row>
    <row r="84" spans="1:11" ht="15" customHeight="1" x14ac:dyDescent="0.25"/>
    <row r="85" spans="1:11" s="111" customFormat="1" ht="12.75" customHeight="1" x14ac:dyDescent="0.25">
      <c r="C85" s="411"/>
      <c r="D85" s="411"/>
      <c r="E85" s="411"/>
    </row>
  </sheetData>
  <mergeCells count="2">
    <mergeCell ref="B4:C4"/>
    <mergeCell ref="E4:F4"/>
  </mergeCells>
  <printOptions horizontalCentered="1" gridLinesSet="0"/>
  <pageMargins left="0.7" right="0.7" top="0.75" bottom="0.75" header="0.3" footer="0.3"/>
  <pageSetup paperSize="9" scale="50" orientation="portrait" horizontalDpi="4294967295" verticalDpi="4294967295"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56" transitionEvaluation="1">
    <outlinePr applyStyles="1" summaryBelow="0" summaryRight="0"/>
    <pageSetUpPr fitToPage="1"/>
  </sheetPr>
  <dimension ref="A1:XFB189"/>
  <sheetViews>
    <sheetView showGridLines="0" showOutlineSymbols="0" topLeftCell="A156" zoomScaleNormal="100" zoomScaleSheetLayoutView="100" workbookViewId="0">
      <selection activeCell="G189" sqref="G189"/>
    </sheetView>
  </sheetViews>
  <sheetFormatPr defaultColWidth="14" defaultRowHeight="10.5" outlineLevelRow="1" x14ac:dyDescent="0.25"/>
  <cols>
    <col min="1" max="1" width="12" style="417" customWidth="1"/>
    <col min="2" max="5" width="14" style="414" customWidth="1"/>
    <col min="6" max="6" width="14" style="415" customWidth="1"/>
    <col min="7" max="8" width="14" style="414" customWidth="1"/>
    <col min="9" max="16384" width="14" style="417"/>
  </cols>
  <sheetData>
    <row r="1" spans="1:8" ht="12" customHeight="1" x14ac:dyDescent="0.3">
      <c r="A1" s="412"/>
      <c r="B1" s="413"/>
      <c r="H1" s="416" t="s">
        <v>229</v>
      </c>
    </row>
    <row r="2" spans="1:8" ht="17.25" customHeight="1" x14ac:dyDescent="0.3">
      <c r="A2" s="857" t="s">
        <v>252</v>
      </c>
      <c r="B2" s="857"/>
      <c r="C2" s="857"/>
      <c r="D2" s="857"/>
      <c r="E2" s="857"/>
      <c r="F2" s="857"/>
      <c r="G2" s="857"/>
      <c r="H2" s="857"/>
    </row>
    <row r="3" spans="1:8" s="418" customFormat="1" ht="20.25" customHeight="1" x14ac:dyDescent="0.25">
      <c r="A3" s="858" t="s">
        <v>115</v>
      </c>
      <c r="B3" s="858"/>
      <c r="C3" s="858"/>
      <c r="D3" s="858"/>
      <c r="E3" s="858"/>
      <c r="F3" s="858"/>
      <c r="G3" s="858"/>
      <c r="H3" s="858"/>
    </row>
    <row r="4" spans="1:8" ht="15" customHeight="1" x14ac:dyDescent="0.25">
      <c r="A4" s="419" t="s">
        <v>4</v>
      </c>
      <c r="B4" s="420" t="s">
        <v>116</v>
      </c>
      <c r="C4" s="420" t="s">
        <v>48</v>
      </c>
      <c r="D4" s="420" t="s">
        <v>117</v>
      </c>
      <c r="E4" s="420" t="s">
        <v>118</v>
      </c>
      <c r="F4" s="421" t="s">
        <v>119</v>
      </c>
      <c r="G4" s="422" t="s">
        <v>150</v>
      </c>
      <c r="H4" s="423" t="s">
        <v>120</v>
      </c>
    </row>
    <row r="5" spans="1:8" ht="12.9" customHeight="1" x14ac:dyDescent="0.25">
      <c r="A5" s="424" t="s">
        <v>9</v>
      </c>
      <c r="B5" s="425" t="s">
        <v>121</v>
      </c>
      <c r="C5" s="425" t="s">
        <v>121</v>
      </c>
      <c r="D5" s="425" t="s">
        <v>121</v>
      </c>
      <c r="E5" s="425" t="s">
        <v>122</v>
      </c>
      <c r="F5" s="426" t="s">
        <v>123</v>
      </c>
      <c r="G5" s="427" t="s">
        <v>151</v>
      </c>
      <c r="H5" s="428" t="s">
        <v>121</v>
      </c>
    </row>
    <row r="6" spans="1:8" s="433" customFormat="1" ht="15" customHeight="1" collapsed="1" x14ac:dyDescent="0.25">
      <c r="A6" s="429"/>
      <c r="B6" s="430" t="s">
        <v>103</v>
      </c>
      <c r="C6" s="430" t="s">
        <v>103</v>
      </c>
      <c r="D6" s="430" t="s">
        <v>103</v>
      </c>
      <c r="E6" s="430" t="s">
        <v>103</v>
      </c>
      <c r="F6" s="430" t="s">
        <v>103</v>
      </c>
      <c r="G6" s="431" t="s">
        <v>153</v>
      </c>
      <c r="H6" s="432" t="s">
        <v>103</v>
      </c>
    </row>
    <row r="7" spans="1:8" ht="14.4" hidden="1" customHeight="1" outlineLevel="1" x14ac:dyDescent="0.25">
      <c r="A7" s="434" t="s">
        <v>17</v>
      </c>
      <c r="B7" s="597">
        <v>1</v>
      </c>
      <c r="C7" s="597">
        <v>1.3434999999999999</v>
      </c>
      <c r="D7" s="597">
        <v>0.79</v>
      </c>
      <c r="E7" s="597">
        <v>0</v>
      </c>
      <c r="F7" s="597">
        <v>0</v>
      </c>
      <c r="G7" s="597">
        <v>0</v>
      </c>
      <c r="H7" s="598">
        <v>0</v>
      </c>
    </row>
    <row r="8" spans="1:8" ht="14.4" hidden="1" customHeight="1" outlineLevel="1" x14ac:dyDescent="0.25">
      <c r="A8" s="434" t="s">
        <v>18</v>
      </c>
      <c r="B8" s="597">
        <v>1.004</v>
      </c>
      <c r="C8" s="597">
        <v>1.3346</v>
      </c>
      <c r="D8" s="597">
        <v>0.77170000000000005</v>
      </c>
      <c r="E8" s="597">
        <v>0</v>
      </c>
      <c r="F8" s="597">
        <v>0</v>
      </c>
      <c r="G8" s="597">
        <v>0</v>
      </c>
      <c r="H8" s="598">
        <v>0</v>
      </c>
    </row>
    <row r="9" spans="1:8" ht="14.4" hidden="1" customHeight="1" outlineLevel="1" x14ac:dyDescent="0.25">
      <c r="A9" s="434" t="s">
        <v>19</v>
      </c>
      <c r="B9" s="597">
        <v>1</v>
      </c>
      <c r="C9" s="597">
        <v>1.3809</v>
      </c>
      <c r="D9" s="597">
        <v>0.752</v>
      </c>
      <c r="E9" s="597">
        <v>0</v>
      </c>
      <c r="F9" s="597">
        <v>0</v>
      </c>
      <c r="G9" s="597">
        <v>0</v>
      </c>
      <c r="H9" s="598">
        <v>0</v>
      </c>
    </row>
    <row r="10" spans="1:8" ht="14.4" hidden="1" customHeight="1" outlineLevel="1" x14ac:dyDescent="0.25">
      <c r="A10" s="435" t="s">
        <v>20</v>
      </c>
      <c r="B10" s="597">
        <v>1.0734999999999999</v>
      </c>
      <c r="C10" s="597">
        <v>1.3353999999999999</v>
      </c>
      <c r="D10" s="597">
        <v>0.71879999999999999</v>
      </c>
      <c r="E10" s="597">
        <v>0</v>
      </c>
      <c r="F10" s="597">
        <v>0</v>
      </c>
      <c r="G10" s="597">
        <v>0</v>
      </c>
      <c r="H10" s="598">
        <v>0</v>
      </c>
    </row>
    <row r="11" spans="1:8" s="436" customFormat="1" ht="14.4" hidden="1" customHeight="1" outlineLevel="1" x14ac:dyDescent="0.25">
      <c r="A11" s="435" t="s">
        <v>21</v>
      </c>
      <c r="B11" s="597">
        <v>1.0097</v>
      </c>
      <c r="C11" s="597">
        <v>1.2386999999999999</v>
      </c>
      <c r="D11" s="597">
        <v>0.73499999999999999</v>
      </c>
      <c r="E11" s="597">
        <v>0</v>
      </c>
      <c r="F11" s="597">
        <v>0</v>
      </c>
      <c r="G11" s="597">
        <v>0</v>
      </c>
      <c r="H11" s="598">
        <v>0</v>
      </c>
    </row>
    <row r="12" spans="1:8" s="436" customFormat="1" ht="14.4" hidden="1" customHeight="1" outlineLevel="1" x14ac:dyDescent="0.25">
      <c r="A12" s="435" t="s">
        <v>22</v>
      </c>
      <c r="B12" s="597">
        <v>1.0947085221608479</v>
      </c>
      <c r="C12" s="597">
        <v>1.1711045106252034</v>
      </c>
      <c r="D12" s="597">
        <v>0.78309780359268188</v>
      </c>
      <c r="E12" s="597">
        <v>66.45196533203125</v>
      </c>
      <c r="F12" s="597">
        <v>0.49221154550711316</v>
      </c>
      <c r="G12" s="597">
        <v>0</v>
      </c>
      <c r="H12" s="598">
        <v>1.0822575688362122</v>
      </c>
    </row>
    <row r="13" spans="1:8" s="436" customFormat="1" ht="14.4" hidden="1" customHeight="1" outlineLevel="1" x14ac:dyDescent="0.25">
      <c r="A13" s="435" t="s">
        <v>23</v>
      </c>
      <c r="B13" s="597">
        <v>1.027987003326416</v>
      </c>
      <c r="C13" s="597">
        <v>1.1882976293563843</v>
      </c>
      <c r="D13" s="597">
        <v>0.81163335839907325</v>
      </c>
      <c r="E13" s="597">
        <v>88.569258371988937</v>
      </c>
      <c r="F13" s="597">
        <v>0.52386781573295593</v>
      </c>
      <c r="G13" s="597">
        <v>0</v>
      </c>
      <c r="H13" s="598">
        <v>1.1301587422688801</v>
      </c>
    </row>
    <row r="14" spans="1:8" s="436" customFormat="1" ht="14.4" hidden="1" customHeight="1" outlineLevel="1" x14ac:dyDescent="0.25">
      <c r="A14" s="435" t="s">
        <v>138</v>
      </c>
      <c r="B14" s="597">
        <v>1.0717060168584187</v>
      </c>
      <c r="C14" s="597">
        <v>1.1752770741780598</v>
      </c>
      <c r="D14" s="597">
        <v>0.79965329170227051</v>
      </c>
      <c r="E14" s="597">
        <v>91.559632619222</v>
      </c>
      <c r="F14" s="597">
        <v>0.48162519931793213</v>
      </c>
      <c r="G14" s="597">
        <v>0</v>
      </c>
      <c r="H14" s="598">
        <v>1.1256448030471802</v>
      </c>
    </row>
    <row r="15" spans="1:8" s="438" customFormat="1" ht="14.4" hidden="1" customHeight="1" x14ac:dyDescent="0.25">
      <c r="A15" s="437" t="s">
        <v>141</v>
      </c>
      <c r="B15" s="597">
        <v>1.0957584579785664</v>
      </c>
      <c r="C15" s="597">
        <v>1.3139373064041138</v>
      </c>
      <c r="D15" s="597">
        <v>0.66575382153193152</v>
      </c>
      <c r="E15" s="597">
        <v>94.718964894612625</v>
      </c>
      <c r="F15" s="597">
        <v>0.39794813593228656</v>
      </c>
      <c r="G15" s="597">
        <v>0</v>
      </c>
      <c r="H15" s="598">
        <v>1.3537852764129639</v>
      </c>
    </row>
    <row r="16" spans="1:8" s="438" customFormat="1" ht="14.4" hidden="1" customHeight="1" x14ac:dyDescent="0.25">
      <c r="A16" s="437" t="s">
        <v>152</v>
      </c>
      <c r="B16" s="597">
        <v>0.95240498582522071</v>
      </c>
      <c r="C16" s="597">
        <v>1.1819847822189331</v>
      </c>
      <c r="D16" s="597">
        <v>0.6278089086214701</v>
      </c>
      <c r="E16" s="597">
        <v>75.57353609720866</v>
      </c>
      <c r="F16" s="597">
        <v>0.39562534292538959</v>
      </c>
      <c r="G16" s="597">
        <v>0.60529999434947968</v>
      </c>
      <c r="H16" s="598">
        <v>1.2120150327682495</v>
      </c>
    </row>
    <row r="17" spans="1:8" s="438" customFormat="1" ht="14.4" hidden="1" customHeight="1" x14ac:dyDescent="0.25">
      <c r="A17" s="439" t="s">
        <v>154</v>
      </c>
      <c r="B17" s="597">
        <v>0.97894717256228125</v>
      </c>
      <c r="C17" s="597">
        <v>1.2582568128903706</v>
      </c>
      <c r="D17" s="597">
        <v>0.59202975034713745</v>
      </c>
      <c r="E17" s="597">
        <v>63.417327880859375</v>
      </c>
      <c r="F17" s="597">
        <v>0.386233851313591</v>
      </c>
      <c r="G17" s="597">
        <v>0.62240000069141388</v>
      </c>
      <c r="H17" s="598">
        <v>1.2154393593470256</v>
      </c>
    </row>
    <row r="18" spans="1:8" s="438" customFormat="1" ht="14.4" customHeight="1" x14ac:dyDescent="0.25">
      <c r="A18" s="439" t="s">
        <v>157</v>
      </c>
      <c r="B18" s="597">
        <v>0.91474817196528113</v>
      </c>
      <c r="C18" s="597">
        <v>1.1395828326543171</v>
      </c>
      <c r="D18" s="597">
        <v>0.46444929639498395</v>
      </c>
      <c r="E18" s="597">
        <v>57.988149007161461</v>
      </c>
      <c r="F18" s="597">
        <v>0.32692345976829529</v>
      </c>
      <c r="G18" s="597">
        <v>0.54827499389648438</v>
      </c>
      <c r="H18" s="598">
        <v>1.0869435369968414</v>
      </c>
    </row>
    <row r="19" spans="1:8" s="438" customFormat="1" ht="14.4" customHeight="1" x14ac:dyDescent="0.25">
      <c r="A19" s="439" t="s">
        <v>169</v>
      </c>
      <c r="B19" s="597">
        <v>0.8253399133682251</v>
      </c>
      <c r="C19" s="597">
        <v>0.94989868998527527</v>
      </c>
      <c r="D19" s="597">
        <v>0.46509880820910138</v>
      </c>
      <c r="E19" s="597">
        <v>55.44108772277832</v>
      </c>
      <c r="F19" s="597">
        <v>0.30145408709843952</v>
      </c>
      <c r="G19" s="597">
        <v>0.47042500972747803</v>
      </c>
      <c r="H19" s="598">
        <v>0.97725090384483337</v>
      </c>
    </row>
    <row r="20" spans="1:8" s="438" customFormat="1" ht="14.4" customHeight="1" x14ac:dyDescent="0.25">
      <c r="A20" s="439" t="s">
        <v>187</v>
      </c>
      <c r="B20" s="597">
        <v>0.69624096155166626</v>
      </c>
      <c r="C20" s="597">
        <v>0.79617373148600257</v>
      </c>
      <c r="D20" s="597">
        <v>0.46636884907881421</v>
      </c>
      <c r="E20" s="597">
        <v>55.68560473124186</v>
      </c>
      <c r="F20" s="597">
        <v>0.28054012358188629</v>
      </c>
      <c r="G20" s="597">
        <v>0.40715000033378601</v>
      </c>
      <c r="H20" s="598">
        <v>0.85245637098948157</v>
      </c>
    </row>
    <row r="21" spans="1:8" s="438" customFormat="1" ht="14.4" customHeight="1" collapsed="1" x14ac:dyDescent="0.25">
      <c r="A21" s="439" t="s">
        <v>189</v>
      </c>
      <c r="B21" s="597">
        <v>0.72163624564806617</v>
      </c>
      <c r="C21" s="597">
        <v>0.78851686914761865</v>
      </c>
      <c r="D21" s="597">
        <v>0.50093377133210504</v>
      </c>
      <c r="E21" s="597">
        <v>54.105101267496742</v>
      </c>
      <c r="F21" s="597">
        <v>0.27512548863887787</v>
      </c>
      <c r="G21" s="597">
        <v>0.41212499886751175</v>
      </c>
      <c r="H21" s="598">
        <v>0.87523942192395532</v>
      </c>
    </row>
    <row r="22" spans="1:8" s="438" customFormat="1" ht="14.4" customHeight="1" x14ac:dyDescent="0.25">
      <c r="A22" s="439" t="s">
        <v>190</v>
      </c>
      <c r="B22" s="597">
        <v>0.67860736449559533</v>
      </c>
      <c r="C22" s="597">
        <v>0.73903974890708923</v>
      </c>
      <c r="D22" s="597">
        <v>0.52043564120928443</v>
      </c>
      <c r="E22" s="597">
        <v>57.311907450358071</v>
      </c>
      <c r="F22" s="597">
        <v>0.28619106610616046</v>
      </c>
      <c r="G22" s="597">
        <v>0.42810000479221344</v>
      </c>
      <c r="H22" s="598">
        <v>0.85634010036786401</v>
      </c>
    </row>
    <row r="23" spans="1:8" s="438" customFormat="1" ht="14.4" customHeight="1" x14ac:dyDescent="0.25">
      <c r="A23" s="439" t="s">
        <v>191</v>
      </c>
      <c r="B23" s="597">
        <v>0.65269556641578674</v>
      </c>
      <c r="C23" s="597">
        <v>0.79664147893587745</v>
      </c>
      <c r="D23" s="597">
        <v>0.48481893539428711</v>
      </c>
      <c r="E23" s="597">
        <v>55.740020751953125</v>
      </c>
      <c r="F23" s="597">
        <v>0.26453421513239544</v>
      </c>
      <c r="G23" s="597">
        <v>0.38255000114440918</v>
      </c>
      <c r="H23" s="598">
        <v>0.8305595417817434</v>
      </c>
    </row>
    <row r="24" spans="1:8" s="413" customFormat="1" ht="14.4" customHeight="1" outlineLevel="1" x14ac:dyDescent="0.25">
      <c r="A24" s="439" t="s">
        <v>192</v>
      </c>
      <c r="B24" s="597">
        <v>0.60369790593783057</v>
      </c>
      <c r="C24" s="597">
        <v>0.66431692242622375</v>
      </c>
      <c r="D24" s="597">
        <v>0.51311558981736505</v>
      </c>
      <c r="E24" s="597">
        <v>63.143271764119469</v>
      </c>
      <c r="F24" s="597">
        <v>0.25606759885946911</v>
      </c>
      <c r="G24" s="597">
        <v>0.3815000057220459</v>
      </c>
      <c r="H24" s="598">
        <v>0.78049829602241516</v>
      </c>
    </row>
    <row r="25" spans="1:8" s="413" customFormat="1" ht="14.4" customHeight="1" outlineLevel="1" x14ac:dyDescent="0.25">
      <c r="A25" s="439" t="s">
        <v>193</v>
      </c>
      <c r="B25" s="597">
        <v>0.5585000912348429</v>
      </c>
      <c r="C25" s="597">
        <v>0.70618073145548499</v>
      </c>
      <c r="D25" s="597">
        <v>0.54068152109781897</v>
      </c>
      <c r="E25" s="597">
        <v>57.360264460245766</v>
      </c>
      <c r="F25" s="597">
        <v>0.27073356509208679</v>
      </c>
      <c r="G25" s="597">
        <v>0.34297499060630798</v>
      </c>
      <c r="H25" s="598">
        <v>0.78313731153806054</v>
      </c>
    </row>
    <row r="26" spans="1:8" s="413" customFormat="1" ht="13.75" customHeight="1" outlineLevel="1" x14ac:dyDescent="0.25">
      <c r="A26" s="439" t="s">
        <v>194</v>
      </c>
      <c r="B26" s="597">
        <v>0.60729992389678955</v>
      </c>
      <c r="C26" s="597">
        <v>0.75288270910580957</v>
      </c>
      <c r="D26" s="597">
        <v>0.49668052295843762</v>
      </c>
      <c r="E26" s="597">
        <v>47.616907755533852</v>
      </c>
      <c r="F26" s="597">
        <v>0.29943316678206128</v>
      </c>
      <c r="G26" s="597">
        <v>0.35254999995231628</v>
      </c>
      <c r="H26" s="598">
        <v>0.97776379187901818</v>
      </c>
    </row>
    <row r="27" spans="1:8" s="413" customFormat="1" ht="13.75" customHeight="1" outlineLevel="1" x14ac:dyDescent="0.25">
      <c r="A27" s="439" t="s">
        <v>197</v>
      </c>
      <c r="B27" s="597">
        <v>0.60729992389678955</v>
      </c>
      <c r="C27" s="597">
        <v>0.73252748449643457</v>
      </c>
      <c r="D27" s="597">
        <v>0.51233616471290588</v>
      </c>
      <c r="E27" s="597">
        <v>45.310185114542641</v>
      </c>
      <c r="F27" s="597">
        <v>0.3400328854719798</v>
      </c>
      <c r="G27" s="597">
        <v>0.42059999704360962</v>
      </c>
      <c r="H27" s="598">
        <v>0.98302397131919861</v>
      </c>
    </row>
    <row r="28" spans="1:8" s="413" customFormat="1" ht="13.75" customHeight="1" outlineLevel="1" x14ac:dyDescent="0.25">
      <c r="A28" s="439" t="s">
        <v>198</v>
      </c>
      <c r="B28" s="597">
        <v>0.55166747172673547</v>
      </c>
      <c r="C28" s="597">
        <v>0.7124981780846914</v>
      </c>
      <c r="D28" s="597">
        <v>0.59123564759890235</v>
      </c>
      <c r="E28" s="597">
        <v>47.769943237304688</v>
      </c>
      <c r="F28" s="597">
        <v>0.36913384000460309</v>
      </c>
      <c r="G28" s="597">
        <v>0.41087500005960464</v>
      </c>
      <c r="H28" s="598">
        <v>0.98656195402145386</v>
      </c>
    </row>
    <row r="29" spans="1:8" s="413" customFormat="1" ht="13.75" customHeight="1" outlineLevel="1" x14ac:dyDescent="0.25">
      <c r="A29" s="439" t="s">
        <v>199</v>
      </c>
      <c r="B29" s="597">
        <v>0.56453328331311547</v>
      </c>
      <c r="C29" s="597">
        <v>0.71712903544108075</v>
      </c>
      <c r="D29" s="597">
        <v>0.57030157248179114</v>
      </c>
      <c r="E29" s="597">
        <v>45.091044743855797</v>
      </c>
      <c r="F29" s="597">
        <v>0.36813260614871979</v>
      </c>
      <c r="G29" s="597">
        <v>0.45934999688863754</v>
      </c>
      <c r="H29" s="598">
        <v>0.99729672746658327</v>
      </c>
    </row>
    <row r="30" spans="1:8" s="413" customFormat="1" ht="13.75" customHeight="1" outlineLevel="1" x14ac:dyDescent="0.25">
      <c r="A30" s="439" t="s">
        <v>205</v>
      </c>
      <c r="B30" s="597">
        <v>0.58796955148379004</v>
      </c>
      <c r="C30" s="597">
        <v>0.69749546051025391</v>
      </c>
      <c r="D30" s="597">
        <v>0.54849884907404578</v>
      </c>
      <c r="E30" s="597">
        <v>53.835534413655601</v>
      </c>
      <c r="F30" s="597">
        <v>0.35996495187282562</v>
      </c>
      <c r="G30" s="597">
        <v>0.42145000398159027</v>
      </c>
      <c r="H30" s="598">
        <v>0.98756423592567444</v>
      </c>
    </row>
    <row r="31" spans="1:8" s="413" customFormat="1" ht="13.75" customHeight="1" outlineLevel="1" x14ac:dyDescent="0.25">
      <c r="A31" s="439" t="s">
        <v>212</v>
      </c>
      <c r="B31" s="597">
        <v>0.58916965126991272</v>
      </c>
      <c r="C31" s="597">
        <v>0.63219943642616272</v>
      </c>
      <c r="D31" s="597">
        <v>0.557898203531901</v>
      </c>
      <c r="E31" s="597">
        <v>56.499536514282227</v>
      </c>
      <c r="F31" s="597">
        <v>0.32743329803148907</v>
      </c>
      <c r="G31" s="597">
        <v>0.40874999761581421</v>
      </c>
      <c r="H31" s="598">
        <v>0.98826703429222107</v>
      </c>
    </row>
    <row r="32" spans="1:8" s="413" customFormat="1" ht="13.75" customHeight="1" outlineLevel="1" x14ac:dyDescent="0.25">
      <c r="A32" s="439" t="s">
        <v>214</v>
      </c>
      <c r="B32" s="597">
        <v>0.61446929971377051</v>
      </c>
      <c r="C32" s="597">
        <v>0.68786944945653283</v>
      </c>
      <c r="D32" s="597">
        <v>0.47420002520084381</v>
      </c>
      <c r="E32" s="597">
        <v>58.073727925618492</v>
      </c>
      <c r="F32" s="597">
        <v>0.3016004165013631</v>
      </c>
      <c r="G32" s="597">
        <v>0.42220000177621841</v>
      </c>
      <c r="H32" s="598">
        <v>0.94023802876472473</v>
      </c>
    </row>
    <row r="33" spans="1:8" s="413" customFormat="1" ht="13.75" customHeight="1" outlineLevel="1" x14ac:dyDescent="0.25">
      <c r="A33" s="439" t="s">
        <v>215</v>
      </c>
      <c r="B33" s="597">
        <v>0.60680213570594788</v>
      </c>
      <c r="C33" s="597">
        <v>0.63905937472979224</v>
      </c>
      <c r="D33" s="597">
        <v>0.45307657122612</v>
      </c>
      <c r="E33" s="597">
        <v>46.539090474446617</v>
      </c>
      <c r="F33" s="597">
        <v>0.33690941830476123</v>
      </c>
      <c r="G33" s="597">
        <v>0.40724999457597733</v>
      </c>
      <c r="H33" s="598">
        <v>0.91994427641232812</v>
      </c>
    </row>
    <row r="34" spans="1:8" s="413" customFormat="1" ht="13.75" customHeight="1" outlineLevel="1" x14ac:dyDescent="0.25">
      <c r="A34" s="439" t="s">
        <v>226</v>
      </c>
      <c r="B34" s="597">
        <v>0.59450168734963282</v>
      </c>
      <c r="C34" s="597">
        <v>0.62639155969192872</v>
      </c>
      <c r="D34" s="597">
        <v>0.45651076302455973</v>
      </c>
      <c r="E34" s="597">
        <v>51.12579550443904</v>
      </c>
      <c r="F34" s="597">
        <v>0.35054741925474781</v>
      </c>
      <c r="G34" s="597">
        <v>0.39864735174549359</v>
      </c>
      <c r="H34" s="598">
        <v>0.91206363269419011</v>
      </c>
    </row>
    <row r="35" spans="1:8" s="413" customFormat="1" ht="13.75" customHeight="1" outlineLevel="1" x14ac:dyDescent="0.25">
      <c r="A35" s="439" t="s">
        <v>234</v>
      </c>
      <c r="B35" s="597">
        <v>0.59647856933907906</v>
      </c>
      <c r="C35" s="597">
        <v>0.65066653749298642</v>
      </c>
      <c r="D35" s="597">
        <v>0.43980875820053877</v>
      </c>
      <c r="E35" s="597">
        <v>48.479113791694978</v>
      </c>
      <c r="F35" s="597">
        <v>0.33544208960601907</v>
      </c>
      <c r="G35" s="597">
        <v>0.3793890881012339</v>
      </c>
      <c r="H35" s="598">
        <v>0.88783463329243362</v>
      </c>
    </row>
    <row r="36" spans="1:8" s="413" customFormat="1" ht="13.75" customHeight="1" outlineLevel="1" x14ac:dyDescent="0.25">
      <c r="A36" s="439" t="s">
        <v>237</v>
      </c>
      <c r="B36" s="597">
        <v>0.62567788290888871</v>
      </c>
      <c r="C36" s="597">
        <v>0.65496896829227347</v>
      </c>
      <c r="D36" s="597">
        <v>0.43950898604944744</v>
      </c>
      <c r="E36" s="597">
        <v>47.245337395994042</v>
      </c>
      <c r="F36" s="597">
        <v>0.34571338483720382</v>
      </c>
      <c r="G36" s="597">
        <v>0.38549107581308328</v>
      </c>
      <c r="H36" s="598">
        <v>0.89597845194579828</v>
      </c>
    </row>
    <row r="37" spans="1:8" s="413" customFormat="1" ht="13.75" customHeight="1" outlineLevel="1" x14ac:dyDescent="0.25">
      <c r="A37" s="439" t="s">
        <v>239</v>
      </c>
      <c r="B37" s="597">
        <v>0.63370610043566389</v>
      </c>
      <c r="C37" s="597">
        <v>0.67844532327228391</v>
      </c>
      <c r="D37" s="597">
        <v>0.43610557109591053</v>
      </c>
      <c r="E37" s="597">
        <v>46.81411235906765</v>
      </c>
      <c r="F37" s="597">
        <v>0.35354890460882493</v>
      </c>
      <c r="G37" s="597">
        <v>0.38704290680351999</v>
      </c>
      <c r="H37" s="598">
        <v>0.91176851035044115</v>
      </c>
    </row>
    <row r="38" spans="1:8" s="413" customFormat="1" ht="13.75" customHeight="1" outlineLevel="1" x14ac:dyDescent="0.25">
      <c r="A38" s="439" t="s">
        <v>241</v>
      </c>
      <c r="B38" s="597">
        <v>0.59014925771773197</v>
      </c>
      <c r="C38" s="597">
        <v>0.63429329301842152</v>
      </c>
      <c r="D38" s="597">
        <v>0.44450647820235356</v>
      </c>
      <c r="E38" s="597">
        <v>49.013900327948576</v>
      </c>
      <c r="F38" s="597">
        <v>0.32006972647956528</v>
      </c>
      <c r="G38" s="597">
        <v>0.37313778075565973</v>
      </c>
      <c r="H38" s="598">
        <v>0.88819060827943963</v>
      </c>
    </row>
    <row r="39" spans="1:8" s="413" customFormat="1" ht="13.75" customHeight="1" outlineLevel="1" x14ac:dyDescent="0.25">
      <c r="A39" s="439" t="s">
        <v>244</v>
      </c>
      <c r="B39" s="597">
        <v>0.61788130518821993</v>
      </c>
      <c r="C39" s="597">
        <v>0.68394525877961709</v>
      </c>
      <c r="D39" s="597">
        <v>0.42626666666666663</v>
      </c>
      <c r="E39" s="597">
        <v>58.080333333333328</v>
      </c>
      <c r="F39" s="597">
        <v>0.35040000000000004</v>
      </c>
      <c r="G39" s="597">
        <v>0.40721666666666662</v>
      </c>
      <c r="H39" s="598">
        <v>0.91614699671087019</v>
      </c>
    </row>
    <row r="40" spans="1:8" s="413" customFormat="1" ht="13.75" customHeight="1" outlineLevel="1" x14ac:dyDescent="0.25">
      <c r="A40" s="439" t="s">
        <v>429</v>
      </c>
      <c r="B40" s="597">
        <f>B178</f>
        <v>0.63495853046630901</v>
      </c>
      <c r="C40" s="597">
        <f t="shared" ref="C40:H40" si="0">C178</f>
        <v>0.6933708762693841</v>
      </c>
      <c r="D40" s="597">
        <f t="shared" si="0"/>
        <v>0.42103333333333337</v>
      </c>
      <c r="E40" s="597">
        <f t="shared" si="0"/>
        <v>60.895700000000005</v>
      </c>
      <c r="F40" s="597">
        <f t="shared" si="0"/>
        <v>0.33274999999999999</v>
      </c>
      <c r="G40" s="597">
        <f t="shared" si="0"/>
        <v>0.38668333333333332</v>
      </c>
      <c r="H40" s="598">
        <f t="shared" si="0"/>
        <v>0.92554384891928676</v>
      </c>
    </row>
    <row r="41" spans="1:8" s="413" customFormat="1" ht="13.75" customHeight="1" outlineLevel="1" x14ac:dyDescent="0.25">
      <c r="A41" s="439" t="s">
        <v>455</v>
      </c>
      <c r="B41" s="597">
        <f>B$182</f>
        <v>0.63404296574325791</v>
      </c>
      <c r="C41" s="597">
        <f t="shared" ref="C41:H41" si="1">C$182</f>
        <v>0.69249927166785619</v>
      </c>
      <c r="D41" s="597">
        <f t="shared" si="1"/>
        <v>0.42239999999999994</v>
      </c>
      <c r="E41" s="597">
        <f t="shared" si="1"/>
        <v>67.751733333333334</v>
      </c>
      <c r="F41" s="597">
        <f t="shared" si="1"/>
        <v>0.33279999999999998</v>
      </c>
      <c r="G41" s="597">
        <f t="shared" si="1"/>
        <v>0.39338333333333336</v>
      </c>
      <c r="H41" s="598">
        <f t="shared" si="1"/>
        <v>0.93556072675442337</v>
      </c>
    </row>
    <row r="42" spans="1:8" ht="14.4" customHeight="1" outlineLevel="1" x14ac:dyDescent="0.25">
      <c r="A42" s="560" t="s">
        <v>388</v>
      </c>
      <c r="B42" s="440">
        <f>[11]Pe!$C4</f>
        <v>0.94339627027511597</v>
      </c>
      <c r="C42" s="440">
        <f>[11]Pe!$P4</f>
        <v>1.1764705181121826</v>
      </c>
      <c r="D42" s="440">
        <f>[11]Pe!$S4</f>
        <v>0.60240966081619263</v>
      </c>
      <c r="E42" s="441">
        <f>[11]Pe!$M4</f>
        <v>58.823524475097656</v>
      </c>
      <c r="F42" s="442">
        <f>[11]Pe!$J4</f>
        <v>0.3571428656578064</v>
      </c>
      <c r="G42" s="442">
        <f>[11]Pe!$G4</f>
        <v>0</v>
      </c>
      <c r="H42" s="443">
        <f>[11]Pe!$H4</f>
        <v>1.1235954761505127</v>
      </c>
    </row>
    <row r="43" spans="1:8" ht="14.4" customHeight="1" outlineLevel="1" x14ac:dyDescent="0.25">
      <c r="A43" s="560" t="s">
        <v>389</v>
      </c>
      <c r="B43" s="440">
        <f>[11]Pe!$C7</f>
        <v>1</v>
      </c>
      <c r="C43" s="440">
        <f>[11]Pe!$P7</f>
        <v>1.3163</v>
      </c>
      <c r="D43" s="440">
        <f>[11]Pe!$S7</f>
        <v>0.77659999999999996</v>
      </c>
      <c r="E43" s="441">
        <f>[11]Pe!$M7</f>
        <v>0</v>
      </c>
      <c r="F43" s="442">
        <f>[11]Pe!$J7</f>
        <v>0</v>
      </c>
      <c r="G43" s="442">
        <f>[11]Pe!$G7</f>
        <v>0</v>
      </c>
      <c r="H43" s="443">
        <f>[11]Pe!$H7</f>
        <v>0</v>
      </c>
    </row>
    <row r="44" spans="1:8" ht="14.4" customHeight="1" outlineLevel="1" x14ac:dyDescent="0.25">
      <c r="A44" s="560" t="s">
        <v>390</v>
      </c>
      <c r="B44" s="440">
        <f>[11]Pe!$C10</f>
        <v>1</v>
      </c>
      <c r="C44" s="440">
        <f>[11]Pe!$P10</f>
        <v>1.3380000000000001</v>
      </c>
      <c r="D44" s="440">
        <f>[11]Pe!$S10</f>
        <v>0.79859999999999998</v>
      </c>
      <c r="E44" s="441">
        <f>[11]Pe!$M10</f>
        <v>0</v>
      </c>
      <c r="F44" s="442">
        <f>[11]Pe!$J10</f>
        <v>0</v>
      </c>
      <c r="G44" s="442">
        <f>[11]Pe!$G10</f>
        <v>0</v>
      </c>
      <c r="H44" s="443">
        <f>[11]Pe!$H10</f>
        <v>0</v>
      </c>
    </row>
    <row r="45" spans="1:8" ht="14.4" customHeight="1" outlineLevel="1" x14ac:dyDescent="0.25">
      <c r="A45" s="560" t="s">
        <v>391</v>
      </c>
      <c r="B45" s="440">
        <f>[11]Pe!$C13</f>
        <v>1</v>
      </c>
      <c r="C45" s="440">
        <f>[11]Pe!$P13</f>
        <v>1.31</v>
      </c>
      <c r="D45" s="440">
        <f>[11]Pe!$S13</f>
        <v>0.75870000000000004</v>
      </c>
      <c r="E45" s="441">
        <f>[11]Pe!$M13</f>
        <v>0</v>
      </c>
      <c r="F45" s="442">
        <f>[11]Pe!$J13</f>
        <v>0</v>
      </c>
      <c r="G45" s="442">
        <f>[11]Pe!$G13</f>
        <v>0</v>
      </c>
      <c r="H45" s="443">
        <f>[11]Pe!$H13</f>
        <v>0</v>
      </c>
    </row>
    <row r="46" spans="1:8" ht="14.4" customHeight="1" outlineLevel="1" x14ac:dyDescent="0.25">
      <c r="A46" s="560" t="s">
        <v>392</v>
      </c>
      <c r="B46" s="440">
        <f>[11]Pe!$C16</f>
        <v>1</v>
      </c>
      <c r="C46" s="440">
        <f>[11]Pe!$P16</f>
        <v>1.3434999999999999</v>
      </c>
      <c r="D46" s="440">
        <f>[11]Pe!$S16</f>
        <v>0.79</v>
      </c>
      <c r="E46" s="441">
        <f>[11]Pe!$M16</f>
        <v>0</v>
      </c>
      <c r="F46" s="442">
        <f>[11]Pe!$J16</f>
        <v>0</v>
      </c>
      <c r="G46" s="442">
        <f>[11]Pe!$G16</f>
        <v>0</v>
      </c>
      <c r="H46" s="443">
        <f>[11]Pe!$H16</f>
        <v>0</v>
      </c>
    </row>
    <row r="47" spans="1:8" ht="14.4" customHeight="1" outlineLevel="1" x14ac:dyDescent="0.25">
      <c r="A47" s="560" t="s">
        <v>393</v>
      </c>
      <c r="B47" s="440">
        <f>[11]Pe!$C19</f>
        <v>1</v>
      </c>
      <c r="C47" s="440">
        <f>[11]Pe!$P19</f>
        <v>1.3488</v>
      </c>
      <c r="D47" s="440">
        <f>[11]Pe!$S19</f>
        <v>0.83089999999999997</v>
      </c>
      <c r="E47" s="441">
        <f>[11]Pe!$M19</f>
        <v>0</v>
      </c>
      <c r="F47" s="442">
        <f>[11]Pe!$J19</f>
        <v>0</v>
      </c>
      <c r="G47" s="442">
        <f>[11]Pe!$G19</f>
        <v>0</v>
      </c>
      <c r="H47" s="443">
        <f>[11]Pe!$H19</f>
        <v>0</v>
      </c>
    </row>
    <row r="48" spans="1:8" ht="14.4" customHeight="1" outlineLevel="1" x14ac:dyDescent="0.25">
      <c r="A48" s="560" t="s">
        <v>394</v>
      </c>
      <c r="B48" s="440">
        <f>[11]Pe!$C22</f>
        <v>1</v>
      </c>
      <c r="C48" s="440">
        <f>[11]Pe!$P22</f>
        <v>1.3218000000000001</v>
      </c>
      <c r="D48" s="440">
        <f>[11]Pe!$S22</f>
        <v>0.77559999999999996</v>
      </c>
      <c r="E48" s="441">
        <f>[11]Pe!$M22</f>
        <v>0</v>
      </c>
      <c r="F48" s="442">
        <f>[11]Pe!$J22</f>
        <v>0</v>
      </c>
      <c r="G48" s="442">
        <f>[11]Pe!$G22</f>
        <v>0</v>
      </c>
      <c r="H48" s="443">
        <f>[11]Pe!$H22</f>
        <v>0</v>
      </c>
    </row>
    <row r="49" spans="1:8" ht="14.4" customHeight="1" outlineLevel="1" x14ac:dyDescent="0.25">
      <c r="A49" s="560" t="s">
        <v>395</v>
      </c>
      <c r="B49" s="440">
        <f>[11]Pe!$C25</f>
        <v>1.0024</v>
      </c>
      <c r="C49" s="440">
        <f>[11]Pe!$P25</f>
        <v>1.3213999999999999</v>
      </c>
      <c r="D49" s="440">
        <f>[11]Pe!$S25</f>
        <v>0.77700000000000002</v>
      </c>
      <c r="E49" s="441">
        <f>[11]Pe!$M25</f>
        <v>0</v>
      </c>
      <c r="F49" s="442">
        <f>[11]Pe!$J25</f>
        <v>0</v>
      </c>
      <c r="G49" s="442">
        <f>[11]Pe!$G25</f>
        <v>0</v>
      </c>
      <c r="H49" s="443">
        <f>[11]Pe!$H25</f>
        <v>0</v>
      </c>
    </row>
    <row r="50" spans="1:8" ht="14.4" customHeight="1" outlineLevel="1" x14ac:dyDescent="0.25">
      <c r="A50" s="560" t="s">
        <v>396</v>
      </c>
      <c r="B50" s="440">
        <f>[11]Pe!$C28</f>
        <v>1.004</v>
      </c>
      <c r="C50" s="440">
        <f>[11]Pe!$P28</f>
        <v>1.3346</v>
      </c>
      <c r="D50" s="440">
        <f>[11]Pe!$S28</f>
        <v>0.77170000000000005</v>
      </c>
      <c r="E50" s="441">
        <f>[11]Pe!$M28</f>
        <v>0</v>
      </c>
      <c r="F50" s="442">
        <f>[11]Pe!$J28</f>
        <v>0</v>
      </c>
      <c r="G50" s="442">
        <f>[11]Pe!$G28</f>
        <v>0</v>
      </c>
      <c r="H50" s="443">
        <f>[11]Pe!$H28</f>
        <v>0</v>
      </c>
    </row>
    <row r="51" spans="1:8" ht="14.4" customHeight="1" outlineLevel="1" x14ac:dyDescent="0.25">
      <c r="A51" s="560" t="s">
        <v>397</v>
      </c>
      <c r="B51" s="440">
        <f>[11]Pe!$C31</f>
        <v>0.97089999999999999</v>
      </c>
      <c r="C51" s="440">
        <f>[11]Pe!$P31</f>
        <v>1.3597999999999999</v>
      </c>
      <c r="D51" s="440">
        <f>[11]Pe!$S31</f>
        <v>0.77580000000000005</v>
      </c>
      <c r="E51" s="441">
        <f>[11]Pe!$M31</f>
        <v>0</v>
      </c>
      <c r="F51" s="442">
        <f>[11]Pe!$J31</f>
        <v>0</v>
      </c>
      <c r="G51" s="442">
        <f>[11]Pe!$G31</f>
        <v>0</v>
      </c>
      <c r="H51" s="443">
        <f>[11]Pe!$H31</f>
        <v>0</v>
      </c>
    </row>
    <row r="52" spans="1:8" ht="14.4" customHeight="1" outlineLevel="1" x14ac:dyDescent="0.25">
      <c r="A52" s="560" t="s">
        <v>398</v>
      </c>
      <c r="B52" s="440">
        <f>[11]Pe!$C34</f>
        <v>0.99360000000000004</v>
      </c>
      <c r="C52" s="440">
        <f>[11]Pe!$P34</f>
        <v>1.3953</v>
      </c>
      <c r="D52" s="440">
        <f>[11]Pe!$S34</f>
        <v>0.75470000000000004</v>
      </c>
      <c r="E52" s="441">
        <f>[11]Pe!$M34</f>
        <v>0</v>
      </c>
      <c r="F52" s="442">
        <f>[11]Pe!$J34</f>
        <v>0</v>
      </c>
      <c r="G52" s="442">
        <f>[11]Pe!$G34</f>
        <v>0</v>
      </c>
      <c r="H52" s="443">
        <f>[11]Pe!$H34</f>
        <v>0</v>
      </c>
    </row>
    <row r="53" spans="1:8" ht="14.4" customHeight="1" outlineLevel="1" x14ac:dyDescent="0.25">
      <c r="A53" s="560" t="s">
        <v>399</v>
      </c>
      <c r="B53" s="440">
        <f>[11]Pe!$C37</f>
        <v>0.98809999999999998</v>
      </c>
      <c r="C53" s="440">
        <f>[11]Pe!$P37</f>
        <v>1.3842000000000001</v>
      </c>
      <c r="D53" s="440">
        <f>[11]Pe!$S37</f>
        <v>0.75960000000000005</v>
      </c>
      <c r="E53" s="441">
        <f>[11]Pe!$M37</f>
        <v>0</v>
      </c>
      <c r="F53" s="442">
        <f>[11]Pe!$J37</f>
        <v>0</v>
      </c>
      <c r="G53" s="442">
        <f>[11]Pe!$G37</f>
        <v>0</v>
      </c>
      <c r="H53" s="443">
        <f>[11]Pe!$H37</f>
        <v>0</v>
      </c>
    </row>
    <row r="54" spans="1:8" ht="14.4" customHeight="1" outlineLevel="1" x14ac:dyDescent="0.25">
      <c r="A54" s="560" t="s">
        <v>400</v>
      </c>
      <c r="B54" s="440">
        <f>[11]Pe!$C22</f>
        <v>1</v>
      </c>
      <c r="C54" s="440">
        <f>[11]Pe!$P40</f>
        <v>1.3809</v>
      </c>
      <c r="D54" s="440">
        <f>[11]Pe!$S40</f>
        <v>0.752</v>
      </c>
      <c r="E54" s="441">
        <f>[11]Pe!$M40</f>
        <v>0</v>
      </c>
      <c r="F54" s="442">
        <f>[11]Pe!$J40</f>
        <v>0</v>
      </c>
      <c r="G54" s="442">
        <f>[11]Pe!$G40</f>
        <v>0</v>
      </c>
      <c r="H54" s="443">
        <f>[11]Pe!$H40</f>
        <v>0</v>
      </c>
    </row>
    <row r="55" spans="1:8" ht="14.4" customHeight="1" outlineLevel="1" x14ac:dyDescent="0.25">
      <c r="A55" s="560" t="s">
        <v>401</v>
      </c>
      <c r="B55" s="440">
        <f>[11]Pe!$C43</f>
        <v>1.0359</v>
      </c>
      <c r="C55" s="440">
        <f>[11]Pe!$P43</f>
        <v>1.3787</v>
      </c>
      <c r="D55" s="440">
        <f>[11]Pe!$S43</f>
        <v>0.73919999999999997</v>
      </c>
      <c r="E55" s="441">
        <f>[11]Pe!$M43</f>
        <v>0</v>
      </c>
      <c r="F55" s="442">
        <f>[11]Pe!$J43</f>
        <v>0</v>
      </c>
      <c r="G55" s="442">
        <f>[11]Pe!$G43</f>
        <v>0</v>
      </c>
      <c r="H55" s="443">
        <f>[11]Pe!$H43</f>
        <v>0</v>
      </c>
    </row>
    <row r="56" spans="1:8" ht="14.4" customHeight="1" outlineLevel="1" x14ac:dyDescent="0.25">
      <c r="A56" s="560" t="s">
        <v>402</v>
      </c>
      <c r="B56" s="440">
        <f>[11]Pe!$C46</f>
        <v>1.0488</v>
      </c>
      <c r="C56" s="440">
        <f>[11]Pe!$P46</f>
        <v>1.4051</v>
      </c>
      <c r="D56" s="440">
        <f>[11]Pe!$S46</f>
        <v>0.72289999999999999</v>
      </c>
      <c r="E56" s="441">
        <f>[11]Pe!$M46</f>
        <v>0</v>
      </c>
      <c r="F56" s="442">
        <f>[11]Pe!$J46</f>
        <v>0</v>
      </c>
      <c r="G56" s="442">
        <f>[11]Pe!$G46</f>
        <v>0</v>
      </c>
      <c r="H56" s="443">
        <f>[11]Pe!$H46</f>
        <v>0</v>
      </c>
    </row>
    <row r="57" spans="1:8" ht="14.4" customHeight="1" outlineLevel="1" x14ac:dyDescent="0.25">
      <c r="A57" s="560" t="s">
        <v>403</v>
      </c>
      <c r="B57" s="440">
        <f>[11]Pe!$C49</f>
        <v>1.0365</v>
      </c>
      <c r="C57" s="440">
        <f>[11]Pe!$P49</f>
        <v>1.3783000000000001</v>
      </c>
      <c r="D57" s="440">
        <f>[11]Pe!$S49</f>
        <v>0.73719999999999997</v>
      </c>
      <c r="E57" s="441">
        <f>[11]Pe!$M49</f>
        <v>0</v>
      </c>
      <c r="F57" s="442">
        <f>[11]Pe!$J49</f>
        <v>0</v>
      </c>
      <c r="G57" s="442">
        <f>[11]Pe!$G49</f>
        <v>0</v>
      </c>
      <c r="H57" s="443">
        <f>[11]Pe!$H49</f>
        <v>0</v>
      </c>
    </row>
    <row r="58" spans="1:8" ht="14.4" customHeight="1" outlineLevel="1" x14ac:dyDescent="0.25">
      <c r="A58" s="560" t="s">
        <v>404</v>
      </c>
      <c r="B58" s="440">
        <f>[11]Pe!$C52</f>
        <v>1.0734999999999999</v>
      </c>
      <c r="C58" s="440">
        <f>[11]Pe!$P52</f>
        <v>1.3353999999999999</v>
      </c>
      <c r="D58" s="440">
        <f>[11]Pe!$S52</f>
        <v>0.71879999999999999</v>
      </c>
      <c r="E58" s="441">
        <f>[11]Pe!$M52</f>
        <v>0</v>
      </c>
      <c r="F58" s="442">
        <f>[11]Pe!$J52</f>
        <v>0</v>
      </c>
      <c r="G58" s="442">
        <f>[11]Pe!$G52</f>
        <v>0</v>
      </c>
      <c r="H58" s="443">
        <f>[11]Pe!$H52</f>
        <v>0</v>
      </c>
    </row>
    <row r="59" spans="1:8" ht="14.4" customHeight="1" outlineLevel="1" x14ac:dyDescent="0.25">
      <c r="A59" s="560" t="s">
        <v>405</v>
      </c>
      <c r="B59" s="440">
        <f>[11]Pe!$C55</f>
        <v>1.111</v>
      </c>
      <c r="C59" s="440">
        <f>[11]Pe!$P55</f>
        <v>1.3</v>
      </c>
      <c r="D59" s="440">
        <f>[11]Pe!$S55</f>
        <v>0.71609999999999996</v>
      </c>
      <c r="E59" s="441">
        <f>[11]Pe!$M55</f>
        <v>0</v>
      </c>
      <c r="F59" s="442">
        <f>[11]Pe!$J55</f>
        <v>0</v>
      </c>
      <c r="G59" s="442">
        <f>[11]Pe!$G55</f>
        <v>0</v>
      </c>
      <c r="H59" s="443">
        <f>[11]Pe!$H55</f>
        <v>0</v>
      </c>
    </row>
    <row r="60" spans="1:8" ht="14.4" customHeight="1" outlineLevel="1" x14ac:dyDescent="0.25">
      <c r="A60" s="560" t="s">
        <v>406</v>
      </c>
      <c r="B60" s="440">
        <f>[11]Pe!$C58</f>
        <v>1.0783</v>
      </c>
      <c r="C60" s="440">
        <f>[11]Pe!$P58</f>
        <v>1.3065</v>
      </c>
      <c r="D60" s="440">
        <f>[11]Pe!$S58</f>
        <v>0.72860000000000003</v>
      </c>
      <c r="E60" s="441">
        <f>[11]Pe!$M58</f>
        <v>0</v>
      </c>
      <c r="F60" s="442">
        <f>[11]Pe!$J58</f>
        <v>0</v>
      </c>
      <c r="G60" s="442">
        <f>[11]Pe!$G58</f>
        <v>0</v>
      </c>
      <c r="H60" s="443">
        <f>[11]Pe!$H58</f>
        <v>0</v>
      </c>
    </row>
    <row r="61" spans="1:8" ht="14.4" customHeight="1" outlineLevel="1" x14ac:dyDescent="0.25">
      <c r="A61" s="560" t="s">
        <v>407</v>
      </c>
      <c r="B61" s="440">
        <f>[11]Pe!$C61</f>
        <v>1.0610999999999999</v>
      </c>
      <c r="C61" s="440">
        <f>[11]Pe!$P61</f>
        <v>1.3289</v>
      </c>
      <c r="D61" s="440">
        <f>[11]Pe!$S61</f>
        <v>0.74270000000000003</v>
      </c>
      <c r="E61" s="441">
        <f>[11]Pe!$M61</f>
        <v>0</v>
      </c>
      <c r="F61" s="442">
        <f>[11]Pe!$J61</f>
        <v>0</v>
      </c>
      <c r="G61" s="442">
        <f>[11]Pe!$G61</f>
        <v>0</v>
      </c>
      <c r="H61" s="443">
        <f>[11]Pe!$H61</f>
        <v>0</v>
      </c>
    </row>
    <row r="62" spans="1:8" ht="14.4" customHeight="1" outlineLevel="1" x14ac:dyDescent="0.25">
      <c r="A62" s="560" t="s">
        <v>408</v>
      </c>
      <c r="B62" s="440">
        <f>[11]Pe!$C64</f>
        <v>1.0097</v>
      </c>
      <c r="C62" s="440">
        <f>[11]Pe!$P64</f>
        <v>1.2386999999999999</v>
      </c>
      <c r="D62" s="440">
        <f>[11]Pe!$S64</f>
        <v>0.73499999999999999</v>
      </c>
      <c r="E62" s="441">
        <f>[11]Pe!$M64</f>
        <v>0</v>
      </c>
      <c r="F62" s="442">
        <f>[11]Pe!$J64</f>
        <v>0</v>
      </c>
      <c r="G62" s="442">
        <f>[11]Pe!$G64</f>
        <v>0</v>
      </c>
      <c r="H62" s="443">
        <f>[11]Pe!$H64</f>
        <v>0</v>
      </c>
    </row>
    <row r="63" spans="1:8" ht="14.4" customHeight="1" outlineLevel="1" x14ac:dyDescent="0.25">
      <c r="A63" s="560" t="s">
        <v>409</v>
      </c>
      <c r="B63" s="440">
        <f>[11]Pe!$C67</f>
        <v>1.0445</v>
      </c>
      <c r="C63" s="440">
        <f>[11]Pe!$P67</f>
        <v>1.2818000000000001</v>
      </c>
      <c r="D63" s="440">
        <f>[11]Pe!$S67</f>
        <v>0.77239999999999998</v>
      </c>
      <c r="E63" s="441">
        <f>[11]Pe!$M67</f>
        <v>0</v>
      </c>
      <c r="F63" s="442">
        <f>[11]Pe!$J67</f>
        <v>0</v>
      </c>
      <c r="G63" s="442">
        <f>[11]Pe!$G67</f>
        <v>0</v>
      </c>
      <c r="H63" s="443">
        <f>[11]Pe!$H67</f>
        <v>0</v>
      </c>
    </row>
    <row r="64" spans="1:8" ht="14.4" customHeight="1" outlineLevel="1" x14ac:dyDescent="0.25">
      <c r="A64" s="560" t="s">
        <v>410</v>
      </c>
      <c r="B64" s="440">
        <f>[11]Pe!$C70</f>
        <v>1.0281</v>
      </c>
      <c r="C64" s="440">
        <f>[11]Pe!$P70</f>
        <v>1.2427999999999999</v>
      </c>
      <c r="D64" s="440">
        <f>[11]Pe!$S70</f>
        <v>0.79859999999999998</v>
      </c>
      <c r="E64" s="441">
        <f>[11]Pe!$M70</f>
        <v>0</v>
      </c>
      <c r="F64" s="442">
        <f>[11]Pe!$J70</f>
        <v>0</v>
      </c>
      <c r="G64" s="442">
        <f>[11]Pe!$G70</f>
        <v>0</v>
      </c>
      <c r="H64" s="443">
        <f>[11]Pe!$H70</f>
        <v>0</v>
      </c>
    </row>
    <row r="65" spans="1:12" ht="14.4" customHeight="1" outlineLevel="1" x14ac:dyDescent="0.25">
      <c r="A65" s="560" t="s">
        <v>411</v>
      </c>
      <c r="B65" s="440">
        <f>[11]Pe!$C73</f>
        <v>1.0693080487569173</v>
      </c>
      <c r="C65" s="440">
        <f>[11]Pe!$P73</f>
        <v>1.1998317195256551</v>
      </c>
      <c r="D65" s="440">
        <f>[11]Pe!$S73</f>
        <v>0.78017534958521528</v>
      </c>
      <c r="E65" s="441">
        <f>[11]Pe!$M73</f>
        <v>69.779354475911461</v>
      </c>
      <c r="F65" s="442">
        <f>[11]Pe!$J73</f>
        <v>0.48723735565344489</v>
      </c>
      <c r="G65" s="442">
        <f>[11]Pe!$G73</f>
        <v>0</v>
      </c>
      <c r="H65" s="443">
        <f>[11]Pe!$H73</f>
        <v>1.0883551423708597</v>
      </c>
    </row>
    <row r="66" spans="1:12" ht="14.4" customHeight="1" outlineLevel="1" x14ac:dyDescent="0.25">
      <c r="A66" s="560" t="s">
        <v>412</v>
      </c>
      <c r="B66" s="440">
        <f>[11]Pe!$C76</f>
        <v>1.0947085221608479</v>
      </c>
      <c r="C66" s="440">
        <f>[11]Pe!$P76</f>
        <v>1.1711045106252034</v>
      </c>
      <c r="D66" s="440">
        <f>[11]Pe!$S76</f>
        <v>0.78309780359268188</v>
      </c>
      <c r="E66" s="441">
        <f>[11]Pe!$M76</f>
        <v>66.45196533203125</v>
      </c>
      <c r="F66" s="442">
        <f>[11]Pe!$J76</f>
        <v>0.49221154550711316</v>
      </c>
      <c r="G66" s="442">
        <f>[11]Pe!$G76</f>
        <v>0</v>
      </c>
      <c r="H66" s="443">
        <f>[11]Pe!$H76</f>
        <v>1.0822575688362122</v>
      </c>
    </row>
    <row r="67" spans="1:12" ht="14.4" customHeight="1" outlineLevel="1" x14ac:dyDescent="0.25">
      <c r="A67" s="560" t="s">
        <v>413</v>
      </c>
      <c r="B67" s="440">
        <f>[11]Pe!$C79</f>
        <v>1.0493915875752766</v>
      </c>
      <c r="C67" s="440">
        <f>[11]Pe!$P79</f>
        <v>1.2037636240323384</v>
      </c>
      <c r="D67" s="440">
        <f>[11]Pe!$S79</f>
        <v>0.78942095239957177</v>
      </c>
      <c r="E67" s="441">
        <f>[11]Pe!$M79</f>
        <v>78.28207143147786</v>
      </c>
      <c r="F67" s="442">
        <f>[11]Pe!$J79</f>
        <v>0.49934901793797809</v>
      </c>
      <c r="G67" s="442">
        <f>[11]Pe!$G79</f>
        <v>0</v>
      </c>
      <c r="H67" s="443">
        <f>[11]Pe!$H79</f>
        <v>1.1116285920143127</v>
      </c>
    </row>
    <row r="68" spans="1:12" ht="14.4" customHeight="1" outlineLevel="1" x14ac:dyDescent="0.25">
      <c r="A68" s="560" t="s">
        <v>414</v>
      </c>
      <c r="B68" s="440">
        <f>[11]Pe!$C82</f>
        <v>1.0571848948796589</v>
      </c>
      <c r="C68" s="440">
        <f>[11]Pe!$P82</f>
        <v>1.2045085628827412</v>
      </c>
      <c r="D68" s="440">
        <f>[11]Pe!$S82</f>
        <v>0.78724915782610572</v>
      </c>
      <c r="E68" s="441">
        <f>[11]Pe!$M82</f>
        <v>80.72134145100911</v>
      </c>
      <c r="F68" s="442">
        <f>[11]Pe!$J82</f>
        <v>0.50801175832748413</v>
      </c>
      <c r="G68" s="442">
        <f>[11]Pe!$G82</f>
        <v>0</v>
      </c>
      <c r="H68" s="443">
        <f>[11]Pe!$H82</f>
        <v>1.1104356050491333</v>
      </c>
    </row>
    <row r="69" spans="1:12" ht="14.4" customHeight="1" outlineLevel="1" x14ac:dyDescent="0.25">
      <c r="A69" s="560" t="s">
        <v>415</v>
      </c>
      <c r="B69" s="440">
        <f>[11]Pe!$C85</f>
        <v>1.0326841870943706</v>
      </c>
      <c r="C69" s="440">
        <f>[11]Pe!$P85</f>
        <v>1.1940642396608989</v>
      </c>
      <c r="D69" s="440">
        <f>[11]Pe!$S85</f>
        <v>0.80766008297602332</v>
      </c>
      <c r="E69" s="441">
        <f>[11]Pe!$M85</f>
        <v>85.651858011881515</v>
      </c>
      <c r="F69" s="442">
        <f>[11]Pe!$J85</f>
        <v>0.52837468187014258</v>
      </c>
      <c r="G69" s="442">
        <f>[11]Pe!$G85</f>
        <v>0</v>
      </c>
      <c r="H69" s="443">
        <f>[11]Pe!$H85</f>
        <v>1.1283129056294758</v>
      </c>
    </row>
    <row r="70" spans="1:12" ht="14.4" customHeight="1" outlineLevel="1" x14ac:dyDescent="0.25">
      <c r="A70" s="560" t="s">
        <v>416</v>
      </c>
      <c r="B70" s="440">
        <f>[11]Pe!$C88</f>
        <v>1.027987003326416</v>
      </c>
      <c r="C70" s="440">
        <f>[11]Pe!$P88</f>
        <v>1.1882976293563843</v>
      </c>
      <c r="D70" s="440">
        <f>[11]Pe!$S88</f>
        <v>0.81163335839907325</v>
      </c>
      <c r="E70" s="441">
        <f>[11]Pe!$M88</f>
        <v>88.569258371988937</v>
      </c>
      <c r="F70" s="442">
        <f>[11]Pe!$J88</f>
        <v>0.52386781573295593</v>
      </c>
      <c r="G70" s="442">
        <f>[11]Pe!$G88</f>
        <v>0</v>
      </c>
      <c r="H70" s="443">
        <f>[11]Pe!$H88</f>
        <v>1.1301587422688801</v>
      </c>
    </row>
    <row r="71" spans="1:12" ht="14.4" customHeight="1" outlineLevel="1" x14ac:dyDescent="0.25">
      <c r="A71" s="560" t="s">
        <v>417</v>
      </c>
      <c r="B71" s="440">
        <f>[11]Pe!$C91</f>
        <v>1.036980926990509</v>
      </c>
      <c r="C71" s="440">
        <f>[11]Pe!$P91</f>
        <v>1.1739013592402141</v>
      </c>
      <c r="D71" s="440">
        <f>[11]Pe!$S91</f>
        <v>0.82022634148597717</v>
      </c>
      <c r="E71" s="441">
        <f>[11]Pe!$M91</f>
        <v>90.773536682128906</v>
      </c>
      <c r="F71" s="442">
        <f>[11]Pe!$J91</f>
        <v>0.52298730611801147</v>
      </c>
      <c r="G71" s="442">
        <f>[11]Pe!$G91</f>
        <v>0</v>
      </c>
      <c r="H71" s="443">
        <f>[11]Pe!$H91</f>
        <v>1.1328290700912476</v>
      </c>
    </row>
    <row r="72" spans="1:12" ht="14.4" customHeight="1" outlineLevel="1" x14ac:dyDescent="0.25">
      <c r="A72" s="560" t="s">
        <v>418</v>
      </c>
      <c r="B72" s="440">
        <f>[11]Pe!$C94</f>
        <v>1.0328233639399211</v>
      </c>
      <c r="C72" s="440">
        <f>[11]Pe!$P94</f>
        <v>1.1674300233523052</v>
      </c>
      <c r="D72" s="440">
        <f>[11]Pe!$S94</f>
        <v>0.82463341951370239</v>
      </c>
      <c r="E72" s="441">
        <f>[11]Pe!$M94</f>
        <v>95.341053009033203</v>
      </c>
      <c r="F72" s="442">
        <f>[11]Pe!$J94</f>
        <v>0.48591927190621692</v>
      </c>
      <c r="G72" s="442">
        <f>[11]Pe!$G94</f>
        <v>0</v>
      </c>
      <c r="H72" s="443">
        <f>[11]Pe!$H94</f>
        <v>1.1275154948234558</v>
      </c>
    </row>
    <row r="73" spans="1:12" s="418" customFormat="1" ht="14.4" customHeight="1" outlineLevel="1" x14ac:dyDescent="0.25">
      <c r="A73" s="560" t="s">
        <v>419</v>
      </c>
      <c r="B73" s="440">
        <f>[11]Pe!$C97</f>
        <v>1.0503629843393962</v>
      </c>
      <c r="C73" s="440">
        <f>[11]Pe!$P97</f>
        <v>1.1676890055338542</v>
      </c>
      <c r="D73" s="440">
        <f>[11]Pe!$S97</f>
        <v>0.81492319703102112</v>
      </c>
      <c r="E73" s="441">
        <f>[11]Pe!$M97</f>
        <v>98.698715209960938</v>
      </c>
      <c r="F73" s="442">
        <f>[11]Pe!$J97</f>
        <v>0.49478288988272351</v>
      </c>
      <c r="G73" s="442">
        <f>[11]Pe!$G97</f>
        <v>0</v>
      </c>
      <c r="H73" s="443">
        <f>[11]Pe!$H97</f>
        <v>1.1364360054334004</v>
      </c>
      <c r="J73" s="445"/>
      <c r="K73" s="445"/>
      <c r="L73" s="445"/>
    </row>
    <row r="74" spans="1:12" s="418" customFormat="1" ht="14.4" customHeight="1" outlineLevel="1" x14ac:dyDescent="0.25">
      <c r="A74" s="560" t="s">
        <v>420</v>
      </c>
      <c r="B74" s="440">
        <f>[11]Pe!$C100</f>
        <v>1.0717060168584187</v>
      </c>
      <c r="C74" s="440">
        <f>[11]Pe!$P100</f>
        <v>1.1752770741780598</v>
      </c>
      <c r="D74" s="440">
        <f>[11]Pe!$S100</f>
        <v>0.79965329170227051</v>
      </c>
      <c r="E74" s="441">
        <f>[11]Pe!$M100</f>
        <v>91.559632619222</v>
      </c>
      <c r="F74" s="442">
        <f>[11]Pe!$J100</f>
        <v>0.48162519931793213</v>
      </c>
      <c r="G74" s="442">
        <f>[11]Pe!$G100</f>
        <v>0</v>
      </c>
      <c r="H74" s="443">
        <f>[11]Pe!$H100</f>
        <v>1.1256448030471802</v>
      </c>
      <c r="J74" s="445"/>
      <c r="K74" s="445"/>
      <c r="L74" s="445"/>
    </row>
    <row r="75" spans="1:12" s="418" customFormat="1" ht="14.4" customHeight="1" outlineLevel="1" x14ac:dyDescent="0.25">
      <c r="A75" s="560" t="s">
        <v>421</v>
      </c>
      <c r="B75" s="440">
        <f>[11]Pe!$C103</f>
        <v>1.0747826099395752</v>
      </c>
      <c r="C75" s="440">
        <f>[11]Pe!$P103</f>
        <v>1.2155285676320393</v>
      </c>
      <c r="D75" s="440">
        <f>[11]Pe!$S103</f>
        <v>0.77543309330940247</v>
      </c>
      <c r="E75" s="441">
        <f>[11]Pe!$M103</f>
        <v>93.904221852620438</v>
      </c>
      <c r="F75" s="442">
        <f>[11]Pe!$J103</f>
        <v>0.48065915207068127</v>
      </c>
      <c r="G75" s="442">
        <f>[11]Pe!$G103</f>
        <v>0</v>
      </c>
      <c r="H75" s="443">
        <f>[11]Pe!$H103</f>
        <v>1.1214281121889751</v>
      </c>
      <c r="J75" s="445"/>
      <c r="K75" s="445"/>
      <c r="L75" s="445"/>
    </row>
    <row r="76" spans="1:12" s="418" customFormat="1" ht="14.4" customHeight="1" outlineLevel="1" x14ac:dyDescent="0.25">
      <c r="A76" s="560" t="s">
        <v>422</v>
      </c>
      <c r="B76" s="440">
        <f>[11]Pe!$C106</f>
        <v>1.1246907711029053</v>
      </c>
      <c r="C76" s="440">
        <f>[11]Pe!$P106</f>
        <v>1.2624521652857463</v>
      </c>
      <c r="D76" s="440">
        <f>[11]Pe!$S106</f>
        <v>0.73420534531275428</v>
      </c>
      <c r="E76" s="441">
        <f>[11]Pe!$M106</f>
        <v>95.578216552734375</v>
      </c>
      <c r="F76" s="442">
        <f>[11]Pe!$J106</f>
        <v>0.44317514201005298</v>
      </c>
      <c r="G76" s="442">
        <f>[11]Pe!$G106</f>
        <v>0</v>
      </c>
      <c r="H76" s="443">
        <f>[11]Pe!$H106</f>
        <v>1.1181448300679524</v>
      </c>
      <c r="J76" s="445"/>
      <c r="K76" s="445"/>
      <c r="L76" s="445"/>
    </row>
    <row r="77" spans="1:12" s="418" customFormat="1" ht="14.4" customHeight="1" outlineLevel="1" x14ac:dyDescent="0.25">
      <c r="A77" s="560" t="s">
        <v>423</v>
      </c>
      <c r="B77" s="440">
        <f>[11]Pe!$C109</f>
        <v>1.0877580046653748</v>
      </c>
      <c r="C77" s="440">
        <f>[11]Pe!$P109</f>
        <v>1.3062379161516826</v>
      </c>
      <c r="D77" s="440">
        <f>[11]Pe!$S109</f>
        <v>0.72188228368759155</v>
      </c>
      <c r="E77" s="441">
        <f>[11]Pe!$M109</f>
        <v>95.506858825683594</v>
      </c>
      <c r="F77" s="442">
        <f>[11]Pe!$J109</f>
        <v>0.42943718532721203</v>
      </c>
      <c r="G77" s="442">
        <f>[11]Pe!$G109</f>
        <v>0</v>
      </c>
      <c r="H77" s="443">
        <f>[11]Pe!$H109</f>
        <v>1.3811667561531067</v>
      </c>
      <c r="J77" s="445"/>
      <c r="K77" s="445"/>
      <c r="L77" s="445"/>
    </row>
    <row r="78" spans="1:12" s="418" customFormat="1" ht="14.4" customHeight="1" outlineLevel="1" x14ac:dyDescent="0.25">
      <c r="A78" s="560" t="s">
        <v>424</v>
      </c>
      <c r="B78" s="440">
        <f>[11]Pe!$C112</f>
        <v>1.0957584579785664</v>
      </c>
      <c r="C78" s="440">
        <f>[11]Pe!$P112</f>
        <v>1.3139373064041138</v>
      </c>
      <c r="D78" s="440">
        <f>[11]Pe!$S112</f>
        <v>0.66575382153193152</v>
      </c>
      <c r="E78" s="441">
        <f>[11]Pe!$M112</f>
        <v>94.718964894612625</v>
      </c>
      <c r="F78" s="442">
        <f>[11]Pe!$J112</f>
        <v>0.39794813593228656</v>
      </c>
      <c r="G78" s="442">
        <f>[11]Pe!$G112</f>
        <v>0</v>
      </c>
      <c r="H78" s="443">
        <f>[11]Pe!$H112</f>
        <v>1.3537852764129639</v>
      </c>
      <c r="J78" s="445"/>
      <c r="K78" s="445"/>
      <c r="L78" s="445"/>
    </row>
    <row r="79" spans="1:12" s="446" customFormat="1" ht="14.4" customHeight="1" outlineLevel="1" x14ac:dyDescent="0.25">
      <c r="A79" s="562" t="s">
        <v>425</v>
      </c>
      <c r="B79" s="440">
        <f>[11]Pe!$C115</f>
        <v>1.0386342604955037</v>
      </c>
      <c r="C79" s="440">
        <f>[11]Pe!$P115</f>
        <v>1.2353956898053486</v>
      </c>
      <c r="D79" s="440">
        <f>[11]Pe!$S115</f>
        <v>0.61991538604100549</v>
      </c>
      <c r="E79" s="441">
        <f>[11]Pe!$M115</f>
        <v>83.676321665445968</v>
      </c>
      <c r="F79" s="442">
        <f>[11]Pe!$J115</f>
        <v>0.36118198434511822</v>
      </c>
      <c r="G79" s="442">
        <f>[11]Pe!$G115</f>
        <v>0</v>
      </c>
      <c r="H79" s="443">
        <f>[11]Pe!$H115</f>
        <v>1.2594874501228333</v>
      </c>
      <c r="J79" s="447"/>
      <c r="K79" s="447"/>
      <c r="L79" s="447"/>
    </row>
    <row r="80" spans="1:12" s="418" customFormat="1" ht="14.4" customHeight="1" outlineLevel="1" x14ac:dyDescent="0.25">
      <c r="A80" s="560" t="s">
        <v>426</v>
      </c>
      <c r="B80" s="440">
        <f>[11]Pe!$C118</f>
        <v>1.0088910261789958</v>
      </c>
      <c r="C80" s="440">
        <f>[11]Pe!$P118</f>
        <v>1.1731114387512207</v>
      </c>
      <c r="D80" s="440">
        <f>[11]Pe!$S118</f>
        <v>0.61895360549290979</v>
      </c>
      <c r="E80" s="441">
        <f>[11]Pe!$M118</f>
        <v>71.079919179280594</v>
      </c>
      <c r="F80" s="442">
        <f>[11]Pe!$J118</f>
        <v>0.37021439770857495</v>
      </c>
      <c r="G80" s="442">
        <f>[11]Pe!$G118</f>
        <v>0</v>
      </c>
      <c r="H80" s="443">
        <f>[11]Pe!$H118</f>
        <v>1.2097946405410767</v>
      </c>
      <c r="J80" s="445"/>
      <c r="K80" s="445"/>
      <c r="L80" s="445"/>
    </row>
    <row r="81" spans="1:12" s="418" customFormat="1" ht="14.4" customHeight="1" outlineLevel="1" x14ac:dyDescent="0.25">
      <c r="A81" s="560" t="s">
        <v>261</v>
      </c>
      <c r="B81" s="440">
        <f>[11]Pe!$C121</f>
        <v>0.9933740496635437</v>
      </c>
      <c r="C81" s="440">
        <f>[11]Pe!$P121</f>
        <v>1.1725002527236938</v>
      </c>
      <c r="D81" s="440">
        <f>[11]Pe!$S121</f>
        <v>0.6241128842035929</v>
      </c>
      <c r="E81" s="441">
        <f>[11]Pe!$M121</f>
        <v>76.073589324951172</v>
      </c>
      <c r="F81" s="442">
        <f>[11]Pe!$J121</f>
        <v>0.38385146856307983</v>
      </c>
      <c r="G81" s="442">
        <f>[11]Pe!$G121</f>
        <v>0.58134999871253967</v>
      </c>
      <c r="H81" s="443">
        <f>[11]Pe!$H121</f>
        <v>1.2154780228932698</v>
      </c>
      <c r="J81" s="445"/>
      <c r="K81" s="445"/>
      <c r="L81" s="445"/>
    </row>
    <row r="82" spans="1:12" s="418" customFormat="1" ht="14.4" customHeight="1" outlineLevel="1" x14ac:dyDescent="0.25">
      <c r="A82" s="560" t="s">
        <v>262</v>
      </c>
      <c r="B82" s="440">
        <f>[11]Pe!$C124</f>
        <v>0.95240498582522071</v>
      </c>
      <c r="C82" s="440">
        <f>[11]Pe!$P124</f>
        <v>1.1819847822189331</v>
      </c>
      <c r="D82" s="440">
        <f>[11]Pe!$S124</f>
        <v>0.6278089086214701</v>
      </c>
      <c r="E82" s="441">
        <f>[11]Pe!$M124</f>
        <v>75.57353609720866</v>
      </c>
      <c r="F82" s="442">
        <f>[11]Pe!$J124</f>
        <v>0.39562534292538959</v>
      </c>
      <c r="G82" s="442">
        <f>[11]Pe!$G124</f>
        <v>0.60529999434947968</v>
      </c>
      <c r="H82" s="443">
        <f>[11]Pe!$H124</f>
        <v>1.2120150327682495</v>
      </c>
      <c r="J82" s="445"/>
      <c r="K82" s="445"/>
      <c r="L82" s="445"/>
    </row>
    <row r="83" spans="1:12" s="418" customFormat="1" ht="14.4" customHeight="1" outlineLevel="1" x14ac:dyDescent="0.25">
      <c r="A83" s="560" t="s">
        <v>263</v>
      </c>
      <c r="B83" s="440">
        <f>[11]Pe!$C127</f>
        <v>0.94994628429412842</v>
      </c>
      <c r="C83" s="440">
        <f>[11]Pe!$P127</f>
        <v>1.199592649936676</v>
      </c>
      <c r="D83" s="440">
        <f>[11]Pe!$S127</f>
        <v>0.62144126494725549</v>
      </c>
      <c r="E83" s="441">
        <f>[11]Pe!$M127</f>
        <v>67.812407811482743</v>
      </c>
      <c r="F83" s="442">
        <f>[11]Pe!$J127</f>
        <v>0.37535162270069122</v>
      </c>
      <c r="G83" s="442">
        <f>[11]Pe!$G127</f>
        <v>0.58420000970363617</v>
      </c>
      <c r="H83" s="443">
        <f>[11]Pe!$H127</f>
        <v>1.183485468228658</v>
      </c>
      <c r="J83" s="445"/>
      <c r="K83" s="445"/>
      <c r="L83" s="445"/>
    </row>
    <row r="84" spans="1:12" s="418" customFormat="1" ht="14.4" customHeight="1" outlineLevel="1" x14ac:dyDescent="0.25">
      <c r="A84" s="560" t="s">
        <v>264</v>
      </c>
      <c r="B84" s="440">
        <f>[11]Pe!$C130</f>
        <v>0.9514212807019552</v>
      </c>
      <c r="C84" s="440">
        <f>[11]Pe!$P130</f>
        <v>1.1881749629974365</v>
      </c>
      <c r="D84" s="440">
        <f>[11]Pe!$S130</f>
        <v>0.62085461616516113</v>
      </c>
      <c r="E84" s="441">
        <f>[11]Pe!$M130</f>
        <v>64.504219055175781</v>
      </c>
      <c r="F84" s="442">
        <f>[11]Pe!$J130</f>
        <v>0.38123002648353577</v>
      </c>
      <c r="G84" s="442">
        <f>[11]Pe!$G130</f>
        <v>0.61824999749660492</v>
      </c>
      <c r="H84" s="443">
        <f>[11]Pe!$H130</f>
        <v>1.199921468893687</v>
      </c>
      <c r="J84" s="445"/>
      <c r="K84" s="445"/>
      <c r="L84" s="445"/>
    </row>
    <row r="85" spans="1:12" s="418" customFormat="1" ht="14.4" customHeight="1" outlineLevel="1" x14ac:dyDescent="0.25">
      <c r="A85" s="560" t="s">
        <v>265</v>
      </c>
      <c r="B85" s="440">
        <f>[11]Pe!$C133</f>
        <v>0.97981106241544091</v>
      </c>
      <c r="C85" s="440">
        <f>[11]Pe!$P133</f>
        <v>1.2020651698112488</v>
      </c>
      <c r="D85" s="440">
        <f>[11]Pe!$S133</f>
        <v>0.60328184564908349</v>
      </c>
      <c r="E85" s="441">
        <f>[11]Pe!$M133</f>
        <v>64.825619379679367</v>
      </c>
      <c r="F85" s="442">
        <f>[11]Pe!$J133</f>
        <v>0.37386828660964966</v>
      </c>
      <c r="G85" s="442">
        <f>[11]Pe!$G133</f>
        <v>0.62747500836849213</v>
      </c>
      <c r="H85" s="443">
        <f>[11]Pe!$H133</f>
        <v>1.2044429977734883</v>
      </c>
      <c r="J85" s="445"/>
      <c r="K85" s="445"/>
      <c r="L85" s="445"/>
    </row>
    <row r="86" spans="1:12" s="418" customFormat="1" ht="14.4" customHeight="1" outlineLevel="1" x14ac:dyDescent="0.25">
      <c r="A86" s="560" t="s">
        <v>266</v>
      </c>
      <c r="B86" s="440">
        <f>[11]Pe!$C136</f>
        <v>0.97894717256228125</v>
      </c>
      <c r="C86" s="440">
        <f>[11]Pe!$P136</f>
        <v>1.2582568128903706</v>
      </c>
      <c r="D86" s="440">
        <f>[11]Pe!$S136</f>
        <v>0.59202975034713745</v>
      </c>
      <c r="E86" s="441">
        <f>[11]Pe!$M136</f>
        <v>63.417327880859375</v>
      </c>
      <c r="F86" s="442">
        <f>[11]Pe!$J136</f>
        <v>0.386233851313591</v>
      </c>
      <c r="G86" s="442">
        <f>[11]Pe!$G136</f>
        <v>0.62240000069141388</v>
      </c>
      <c r="H86" s="443">
        <f>[11]Pe!$H136</f>
        <v>1.2154393593470256</v>
      </c>
      <c r="J86" s="445"/>
      <c r="K86" s="445"/>
      <c r="L86" s="445"/>
    </row>
    <row r="87" spans="1:12" s="418" customFormat="1" ht="14.4" customHeight="1" outlineLevel="1" x14ac:dyDescent="0.25">
      <c r="A87" s="560" t="s">
        <v>267</v>
      </c>
      <c r="B87" s="440">
        <f>[11]Pe!$C139</f>
        <v>0.96931220094362891</v>
      </c>
      <c r="C87" s="440">
        <f>[11]Pe!$P139</f>
        <v>1.2852649291356404</v>
      </c>
      <c r="D87" s="440">
        <f>[11]Pe!$S139</f>
        <v>0.53307073314984643</v>
      </c>
      <c r="E87" s="441">
        <f>[11]Pe!$M139</f>
        <v>58.248202641805015</v>
      </c>
      <c r="F87" s="442">
        <f>[11]Pe!$J139</f>
        <v>0.36096373200416565</v>
      </c>
      <c r="G87" s="442">
        <f>[11]Pe!$G139</f>
        <v>0.60562498867511749</v>
      </c>
      <c r="H87" s="443">
        <f>[11]Pe!$H139</f>
        <v>1.1823328932126362</v>
      </c>
      <c r="J87" s="445"/>
      <c r="K87" s="445"/>
      <c r="L87" s="445"/>
    </row>
    <row r="88" spans="1:12" s="418" customFormat="1" ht="14.4" customHeight="1" outlineLevel="1" x14ac:dyDescent="0.25">
      <c r="A88" s="560" t="s">
        <v>268</v>
      </c>
      <c r="B88" s="440">
        <f>[11]Pe!$C142</f>
        <v>0.90964128573735559</v>
      </c>
      <c r="C88" s="440">
        <f>[11]Pe!$P142</f>
        <v>1.1449051896731059</v>
      </c>
      <c r="D88" s="440">
        <f>[11]Pe!$S142</f>
        <v>0.50518388549486792</v>
      </c>
      <c r="E88" s="441">
        <f>[11]Pe!$M142</f>
        <v>58.813028971354164</v>
      </c>
      <c r="F88" s="442">
        <f>[11]Pe!$J142</f>
        <v>0.33593282103538513</v>
      </c>
      <c r="G88" s="442">
        <f>[11]Pe!$G142</f>
        <v>0.54519999027252197</v>
      </c>
      <c r="H88" s="443">
        <f>[11]Pe!$H142</f>
        <v>1.0925633311271667</v>
      </c>
      <c r="J88" s="445"/>
      <c r="K88" s="445"/>
      <c r="L88" s="445"/>
    </row>
    <row r="89" spans="1:12" s="418" customFormat="1" ht="14.4" customHeight="1" outlineLevel="1" x14ac:dyDescent="0.25">
      <c r="A89" s="560" t="s">
        <v>269</v>
      </c>
      <c r="B89" s="440">
        <f>[11]Pe!$C145</f>
        <v>0.9693737427393595</v>
      </c>
      <c r="C89" s="440">
        <f>[11]Pe!$P145</f>
        <v>1.1676999529202778</v>
      </c>
      <c r="D89" s="440">
        <f>[11]Pe!$S145</f>
        <v>0.48015870650609332</v>
      </c>
      <c r="E89" s="441">
        <f>[11]Pe!$M145</f>
        <v>59.253595987955727</v>
      </c>
      <c r="F89" s="442">
        <f>[11]Pe!$J145</f>
        <v>0.33305229246616364</v>
      </c>
      <c r="G89" s="442">
        <f>[11]Pe!$G145</f>
        <v>0.54399999976158142</v>
      </c>
      <c r="H89" s="443">
        <f>[11]Pe!$H145</f>
        <v>1.1050011714299519</v>
      </c>
      <c r="J89" s="445"/>
      <c r="K89" s="445"/>
      <c r="L89" s="445"/>
    </row>
    <row r="90" spans="1:12" s="418" customFormat="1" ht="14.4" customHeight="1" outlineLevel="1" x14ac:dyDescent="0.25">
      <c r="A90" s="560" t="s">
        <v>270</v>
      </c>
      <c r="B90" s="440">
        <f>[11]Pe!$C148</f>
        <v>0.91474817196528113</v>
      </c>
      <c r="C90" s="440">
        <f>[11]Pe!$P148</f>
        <v>1.1395828326543171</v>
      </c>
      <c r="D90" s="440">
        <f>[11]Pe!$S148</f>
        <v>0.46444929639498395</v>
      </c>
      <c r="E90" s="441">
        <f>[11]Pe!$M148</f>
        <v>57.988149007161461</v>
      </c>
      <c r="F90" s="442">
        <f>[11]Pe!$J148</f>
        <v>0.32692345976829529</v>
      </c>
      <c r="G90" s="442">
        <f>[11]Pe!$G148</f>
        <v>0.54827499389648438</v>
      </c>
      <c r="H90" s="443">
        <f>[11]Pe!$H148</f>
        <v>1.0869435369968414</v>
      </c>
      <c r="J90" s="445"/>
      <c r="K90" s="445"/>
      <c r="L90" s="445"/>
    </row>
    <row r="91" spans="1:12" s="448" customFormat="1" ht="14.4" customHeight="1" outlineLevel="1" x14ac:dyDescent="0.25">
      <c r="A91" s="563" t="s">
        <v>271</v>
      </c>
      <c r="B91" s="440">
        <f>[11]Pe!$C151</f>
        <v>0.91569255789120996</v>
      </c>
      <c r="C91" s="440">
        <f>[11]Pe!$P151</f>
        <v>1.1138907472292583</v>
      </c>
      <c r="D91" s="440">
        <f>[11]Pe!$S151</f>
        <v>0.44798902173837024</v>
      </c>
      <c r="E91" s="441">
        <f>[11]Pe!$M151</f>
        <v>53.644976933797203</v>
      </c>
      <c r="F91" s="442">
        <f>[11]Pe!$J151</f>
        <v>0.3011707564194997</v>
      </c>
      <c r="G91" s="442">
        <f>[11]Pe!$G151</f>
        <v>0.4886000007390976</v>
      </c>
      <c r="H91" s="443">
        <f>[11]Pe!$H151</f>
        <v>1.0206741690635681</v>
      </c>
      <c r="J91" s="449"/>
      <c r="K91" s="449"/>
      <c r="L91" s="449"/>
    </row>
    <row r="92" spans="1:12" s="418" customFormat="1" ht="14.4" customHeight="1" outlineLevel="1" x14ac:dyDescent="0.25">
      <c r="A92" s="560" t="s">
        <v>272</v>
      </c>
      <c r="B92" s="440">
        <f>[11]Pe!$C154</f>
        <v>0.88365475336710608</v>
      </c>
      <c r="C92" s="440">
        <f>[11]Pe!$P154</f>
        <v>1.0860340595245361</v>
      </c>
      <c r="D92" s="440">
        <f>[11]Pe!$S154</f>
        <v>0.45364844302336377</v>
      </c>
      <c r="E92" s="441">
        <f>[11]Pe!$M154</f>
        <v>59.466789245605469</v>
      </c>
      <c r="F92" s="442">
        <f>[11]Pe!$J154</f>
        <v>0.30986648797988892</v>
      </c>
      <c r="G92" s="442">
        <f>[11]Pe!$G154</f>
        <v>0.5123249888420105</v>
      </c>
      <c r="H92" s="443">
        <f>[11]Pe!$H154</f>
        <v>1.0374112129211426</v>
      </c>
      <c r="J92" s="445"/>
      <c r="K92" s="445"/>
      <c r="L92" s="445"/>
    </row>
    <row r="93" spans="1:12" s="418" customFormat="1" ht="14.4" customHeight="1" outlineLevel="1" x14ac:dyDescent="0.25">
      <c r="A93" s="564" t="s">
        <v>273</v>
      </c>
      <c r="B93" s="440">
        <f>[11]Pe!$C157</f>
        <v>0.87157454093297326</v>
      </c>
      <c r="C93" s="440">
        <f>[11]Pe!$P157</f>
        <v>1.0565929810206096</v>
      </c>
      <c r="D93" s="440">
        <f>[11]Pe!$S157</f>
        <v>0.46081393957138062</v>
      </c>
      <c r="E93" s="441">
        <f>[11]Pe!$M157</f>
        <v>61.066396713256836</v>
      </c>
      <c r="F93" s="442">
        <f>[11]Pe!$J157</f>
        <v>0.32047593593597412</v>
      </c>
      <c r="G93" s="561">
        <f>[11]Pe!$G157</f>
        <v>0.52775000035762787</v>
      </c>
      <c r="H93" s="443">
        <f>[11]Pe!$H157</f>
        <v>1.0284327069918315</v>
      </c>
      <c r="J93" s="445"/>
      <c r="K93" s="445"/>
      <c r="L93" s="445"/>
    </row>
    <row r="94" spans="1:12" s="418" customFormat="1" ht="14.4" customHeight="1" outlineLevel="1" x14ac:dyDescent="0.25">
      <c r="A94" s="564" t="s">
        <v>274</v>
      </c>
      <c r="B94" s="440">
        <f>[11]Pe!$C160</f>
        <v>0.8253399133682251</v>
      </c>
      <c r="C94" s="440">
        <f>[11]Pe!$P160</f>
        <v>0.94989868998527527</v>
      </c>
      <c r="D94" s="440">
        <f>[11]Pe!$S160</f>
        <v>0.46509880820910138</v>
      </c>
      <c r="E94" s="441">
        <f>[11]Pe!$M160</f>
        <v>55.44108772277832</v>
      </c>
      <c r="F94" s="442">
        <f>[11]Pe!$J160</f>
        <v>0.30145408709843952</v>
      </c>
      <c r="G94" s="561">
        <f>[11]Pe!$G160</f>
        <v>0.47042500972747803</v>
      </c>
      <c r="H94" s="443">
        <f>[11]Pe!$H160</f>
        <v>0.97725090384483337</v>
      </c>
      <c r="J94" s="445"/>
      <c r="K94" s="445"/>
      <c r="L94" s="445"/>
    </row>
    <row r="95" spans="1:12" s="418" customFormat="1" ht="14.4" customHeight="1" outlineLevel="1" x14ac:dyDescent="0.25">
      <c r="A95" s="564" t="s">
        <v>276</v>
      </c>
      <c r="B95" s="440">
        <f>[11]Pe!$C163</f>
        <v>0.81848265727361047</v>
      </c>
      <c r="C95" s="440">
        <f>[11]Pe!$P163</f>
        <v>0.94451915224393213</v>
      </c>
      <c r="D95" s="440">
        <f>[11]Pe!$S163</f>
        <v>0.44658719003200531</v>
      </c>
      <c r="E95" s="441">
        <f>[11]Pe!$M163</f>
        <v>54.748764673868813</v>
      </c>
      <c r="F95" s="442">
        <f>[11]Pe!$J163</f>
        <v>0.28425241510073346</v>
      </c>
      <c r="G95" s="561">
        <f>[11]Pe!$G163</f>
        <v>0.45817500352859497</v>
      </c>
      <c r="H95" s="443">
        <f>[11]Pe!$H163</f>
        <v>0.95116733511288964</v>
      </c>
      <c r="J95" s="445"/>
      <c r="K95" s="445"/>
      <c r="L95" s="445"/>
    </row>
    <row r="96" spans="1:12" s="418" customFormat="1" ht="14.4" customHeight="1" outlineLevel="1" x14ac:dyDescent="0.25">
      <c r="A96" s="564" t="s">
        <v>277</v>
      </c>
      <c r="B96" s="440">
        <f>[11]Pe!$C166</f>
        <v>0.79524109760920203</v>
      </c>
      <c r="C96" s="440">
        <f>[11]Pe!$P166</f>
        <v>0.85413949688275659</v>
      </c>
      <c r="D96" s="440">
        <f>[11]Pe!$S166</f>
        <v>0.44897317886352539</v>
      </c>
      <c r="E96" s="441">
        <f>[11]Pe!$M166</f>
        <v>53.102114359537758</v>
      </c>
      <c r="F96" s="442">
        <f>[11]Pe!$J166</f>
        <v>0.27800263961156207</v>
      </c>
      <c r="G96" s="561">
        <f>[11]Pe!$G166</f>
        <v>0.42850000411272049</v>
      </c>
      <c r="H96" s="443">
        <f>[11]Pe!$H166</f>
        <v>0.91236581405003869</v>
      </c>
      <c r="J96" s="445"/>
      <c r="K96" s="445"/>
      <c r="L96" s="445"/>
    </row>
    <row r="97" spans="1:12" s="418" customFormat="1" ht="14.4" customHeight="1" outlineLevel="1" x14ac:dyDescent="0.25">
      <c r="A97" s="564" t="s">
        <v>278</v>
      </c>
      <c r="B97" s="440">
        <f>[11]Pe!$C169</f>
        <v>0.75869330763816833</v>
      </c>
      <c r="C97" s="440">
        <f>[11]Pe!$P169</f>
        <v>0.82551560799280799</v>
      </c>
      <c r="D97" s="440">
        <f>[11]Pe!$S169</f>
        <v>0.45767190059026081</v>
      </c>
      <c r="E97" s="441">
        <f>[11]Pe!$M169</f>
        <v>54.758764266967773</v>
      </c>
      <c r="F97" s="442">
        <f>[11]Pe!$J169</f>
        <v>0.28832169373830158</v>
      </c>
      <c r="G97" s="561">
        <f>[11]Pe!$G169</f>
        <v>0.42307500541210175</v>
      </c>
      <c r="H97" s="443">
        <f>[11]Pe!$H169</f>
        <v>0.89386939009030664</v>
      </c>
      <c r="J97" s="445"/>
      <c r="K97" s="445"/>
      <c r="L97" s="445"/>
    </row>
    <row r="98" spans="1:12" s="418" customFormat="1" ht="14.4" customHeight="1" outlineLevel="1" x14ac:dyDescent="0.25">
      <c r="A98" s="564" t="s">
        <v>279</v>
      </c>
      <c r="B98" s="440">
        <f>[11]Pe!$C172</f>
        <v>0.69624096155166626</v>
      </c>
      <c r="C98" s="440">
        <f>[11]Pe!$P172</f>
        <v>0.79617373148600257</v>
      </c>
      <c r="D98" s="440">
        <f>[11]Pe!$S172</f>
        <v>0.46636884907881421</v>
      </c>
      <c r="E98" s="441">
        <f>[11]Pe!$M172</f>
        <v>55.68560473124186</v>
      </c>
      <c r="F98" s="442">
        <f>[11]Pe!$J172</f>
        <v>0.28054012358188629</v>
      </c>
      <c r="G98" s="561">
        <f>[11]Pe!$G172</f>
        <v>0.40715000033378601</v>
      </c>
      <c r="H98" s="443">
        <f>[11]Pe!$H172</f>
        <v>0.85245637098948157</v>
      </c>
      <c r="J98" s="445"/>
      <c r="K98" s="445"/>
      <c r="L98" s="445"/>
    </row>
    <row r="99" spans="1:12" s="418" customFormat="1" ht="14.4" customHeight="1" outlineLevel="1" x14ac:dyDescent="0.25">
      <c r="A99" s="564" t="s">
        <v>275</v>
      </c>
      <c r="B99" s="440">
        <f>[11]Pe!$C175</f>
        <v>0.68971338868141174</v>
      </c>
      <c r="C99" s="440">
        <f>[11]Pe!$P175</f>
        <v>0.78573578596115112</v>
      </c>
      <c r="D99" s="440">
        <f>[11]Pe!$S175</f>
        <v>0.46898455917835236</v>
      </c>
      <c r="E99" s="441">
        <f>[11]Pe!$M175</f>
        <v>51.95997746785482</v>
      </c>
      <c r="F99" s="442">
        <f>[11]Pe!$J175</f>
        <v>0.27927861114343006</v>
      </c>
      <c r="G99" s="561">
        <f>[11]Pe!$G175</f>
        <v>0.40399999916553497</v>
      </c>
      <c r="H99" s="443">
        <f>[11]Pe!$H175</f>
        <v>0.8528696596622467</v>
      </c>
      <c r="J99" s="445"/>
      <c r="K99" s="445"/>
      <c r="L99" s="445"/>
    </row>
    <row r="100" spans="1:12" s="418" customFormat="1" ht="14.4" customHeight="1" outlineLevel="1" x14ac:dyDescent="0.25">
      <c r="A100" s="564" t="s">
        <v>280</v>
      </c>
      <c r="B100" s="440">
        <f>[11]Pe!$C178</f>
        <v>0.65927450024286904</v>
      </c>
      <c r="C100" s="440">
        <f>[11]Pe!$P178</f>
        <v>0.75488531589508057</v>
      </c>
      <c r="D100" s="440">
        <f>[11]Pe!$S178</f>
        <v>0.49588843186696369</v>
      </c>
      <c r="E100" s="441">
        <f>[11]Pe!$M178</f>
        <v>53.028746922810875</v>
      </c>
      <c r="F100" s="442">
        <f>[11]Pe!$J178</f>
        <v>0.27639717360337573</v>
      </c>
      <c r="G100" s="561">
        <f>[11]Pe!$G178</f>
        <v>0.39445000141859055</v>
      </c>
      <c r="H100" s="443">
        <f>[11]Pe!$H178</f>
        <v>0.84328105052312219</v>
      </c>
      <c r="J100" s="445"/>
      <c r="K100" s="445"/>
      <c r="L100" s="445"/>
    </row>
    <row r="101" spans="1:12" s="418" customFormat="1" ht="14.4" customHeight="1" outlineLevel="1" x14ac:dyDescent="0.25">
      <c r="A101" s="564" t="s">
        <v>281</v>
      </c>
      <c r="B101" s="440">
        <f>[11]Pe!$C181</f>
        <v>0.67437704404195153</v>
      </c>
      <c r="C101" s="440">
        <f>[11]Pe!$P181</f>
        <v>0.7731306950251261</v>
      </c>
      <c r="D101" s="440">
        <f>[11]Pe!$S181</f>
        <v>0.51126710077126825</v>
      </c>
      <c r="E101" s="441">
        <f>[11]Pe!$M181</f>
        <v>53.826924006144203</v>
      </c>
      <c r="F101" s="442">
        <f>[11]Pe!$J181</f>
        <v>0.27788298328717548</v>
      </c>
      <c r="G101" s="561">
        <f>[11]Pe!$G181</f>
        <v>0.41747499257326126</v>
      </c>
      <c r="H101" s="443">
        <f>[11]Pe!$H181</f>
        <v>0.86595730980237329</v>
      </c>
      <c r="J101" s="445"/>
      <c r="K101" s="445"/>
      <c r="L101" s="445"/>
    </row>
    <row r="102" spans="1:12" s="418" customFormat="1" ht="14.4" customHeight="1" outlineLevel="1" x14ac:dyDescent="0.25">
      <c r="A102" s="564" t="s">
        <v>282</v>
      </c>
      <c r="B102" s="440">
        <f>[11]Pe!$C184</f>
        <v>0.72163624564806617</v>
      </c>
      <c r="C102" s="440">
        <f>[11]Pe!$P184</f>
        <v>0.78851686914761865</v>
      </c>
      <c r="D102" s="440">
        <f>[11]Pe!$S184</f>
        <v>0.50093377133210504</v>
      </c>
      <c r="E102" s="441">
        <f>[11]Pe!$M184</f>
        <v>54.105101267496742</v>
      </c>
      <c r="F102" s="442">
        <f>[11]Pe!$J184</f>
        <v>0.27512548863887787</v>
      </c>
      <c r="G102" s="561">
        <f>[11]Pe!$G184</f>
        <v>0.41212499886751175</v>
      </c>
      <c r="H102" s="443">
        <f>[11]Pe!$H184</f>
        <v>0.87523942192395532</v>
      </c>
      <c r="J102" s="445"/>
      <c r="K102" s="445"/>
      <c r="L102" s="445"/>
    </row>
    <row r="103" spans="1:12" s="418" customFormat="1" ht="14.4" customHeight="1" outlineLevel="1" x14ac:dyDescent="0.25">
      <c r="A103" s="564" t="s">
        <v>283</v>
      </c>
      <c r="B103" s="440">
        <f>[11]Pe!$C187</f>
        <v>0.69785390297571814</v>
      </c>
      <c r="C103" s="440">
        <f>[11]Pe!$P187</f>
        <v>0.74565066893895471</v>
      </c>
      <c r="D103" s="440">
        <f>[11]Pe!$S187</f>
        <v>0.50350290040175116</v>
      </c>
      <c r="E103" s="441">
        <f>[11]Pe!$M187</f>
        <v>55.669265747070313</v>
      </c>
      <c r="F103" s="442">
        <f>[11]Pe!$J187</f>
        <v>0.27753053605556488</v>
      </c>
      <c r="G103" s="561">
        <f>[11]Pe!$G187</f>
        <v>0.40570000559091568</v>
      </c>
      <c r="H103" s="443">
        <f>[11]Pe!$H187</f>
        <v>0.85973622401555383</v>
      </c>
      <c r="J103" s="445"/>
      <c r="K103" s="445"/>
      <c r="L103" s="445"/>
    </row>
    <row r="104" spans="1:12" s="418" customFormat="1" ht="14.4" customHeight="1" outlineLevel="1" x14ac:dyDescent="0.25">
      <c r="A104" s="564" t="s">
        <v>284</v>
      </c>
      <c r="B104" s="440">
        <f>[11]Pe!$C190</f>
        <v>0.66981702049573266</v>
      </c>
      <c r="C104" s="440">
        <f>[11]Pe!$P190</f>
        <v>0.72448329130808509</v>
      </c>
      <c r="D104" s="440">
        <f>[11]Pe!$S190</f>
        <v>0.52465478579203284</v>
      </c>
      <c r="E104" s="441">
        <f>[11]Pe!$M190</f>
        <v>53.946734110514321</v>
      </c>
      <c r="F104" s="442">
        <f>[11]Pe!$J190</f>
        <v>0.27044951419035596</v>
      </c>
      <c r="G104" s="561">
        <f>[11]Pe!$G190</f>
        <v>0.38205000013113022</v>
      </c>
      <c r="H104" s="443">
        <f>[11]Pe!$H190</f>
        <v>0.8462939361731211</v>
      </c>
      <c r="J104" s="445"/>
      <c r="K104" s="445"/>
      <c r="L104" s="445"/>
    </row>
    <row r="105" spans="1:12" s="418" customFormat="1" ht="14.4" customHeight="1" outlineLevel="1" x14ac:dyDescent="0.25">
      <c r="A105" s="564" t="s">
        <v>285</v>
      </c>
      <c r="B105" s="440">
        <f>[11]Pe!$C193</f>
        <v>0.67530947923660278</v>
      </c>
      <c r="C105" s="440">
        <f>[11]Pe!$P193</f>
        <v>0.73354997237523401</v>
      </c>
      <c r="D105" s="440">
        <f>[11]Pe!$S193</f>
        <v>0.52413728833198547</v>
      </c>
      <c r="E105" s="441">
        <f>[11]Pe!$M193</f>
        <v>56.188901901245117</v>
      </c>
      <c r="F105" s="442">
        <f>[11]Pe!$J193</f>
        <v>0.2770133763551712</v>
      </c>
      <c r="G105" s="561">
        <f>[11]Pe!$G193</f>
        <v>0.40300000458955765</v>
      </c>
      <c r="H105" s="443">
        <f>[11]Pe!$H193</f>
        <v>0.850606769323349</v>
      </c>
      <c r="J105" s="445"/>
      <c r="K105" s="445"/>
      <c r="L105" s="445"/>
    </row>
    <row r="106" spans="1:12" s="418" customFormat="1" ht="14.4" customHeight="1" outlineLevel="1" x14ac:dyDescent="0.25">
      <c r="A106" s="564" t="s">
        <v>286</v>
      </c>
      <c r="B106" s="440">
        <f>[11]Pe!$C196</f>
        <v>0.67860736449559533</v>
      </c>
      <c r="C106" s="440">
        <f>[11]Pe!$P196</f>
        <v>0.73903974890708923</v>
      </c>
      <c r="D106" s="440">
        <f>[11]Pe!$S196</f>
        <v>0.52043564120928443</v>
      </c>
      <c r="E106" s="441">
        <f>[11]Pe!$M196</f>
        <v>57.311907450358071</v>
      </c>
      <c r="F106" s="442">
        <f>[11]Pe!$J196</f>
        <v>0.28619106610616046</v>
      </c>
      <c r="G106" s="561">
        <f>[11]Pe!$G196</f>
        <v>0.42810000479221344</v>
      </c>
      <c r="H106" s="443">
        <f>[11]Pe!$H196</f>
        <v>0.85634010036786401</v>
      </c>
      <c r="J106" s="445"/>
      <c r="K106" s="445"/>
      <c r="L106" s="445"/>
    </row>
    <row r="107" spans="1:12" s="418" customFormat="1" ht="14.4" customHeight="1" outlineLevel="1" x14ac:dyDescent="0.25">
      <c r="A107" s="564" t="s">
        <v>287</v>
      </c>
      <c r="B107" s="440">
        <f>[11]Pe!$C199</f>
        <v>0.66439332564671838</v>
      </c>
      <c r="C107" s="440">
        <f>[11]Pe!$P199</f>
        <v>0.72935167948404944</v>
      </c>
      <c r="D107" s="440">
        <f>[11]Pe!$S199</f>
        <v>0.50853534539540612</v>
      </c>
      <c r="E107" s="441">
        <f>[11]Pe!$M199</f>
        <v>57.30168342590332</v>
      </c>
      <c r="F107" s="442">
        <f>[11]Pe!$J199</f>
        <v>0.28630729516347247</v>
      </c>
      <c r="G107" s="561">
        <f>[11]Pe!$G199</f>
        <v>0.41947499662637711</v>
      </c>
      <c r="H107" s="443">
        <f>[11]Pe!$H199</f>
        <v>0.83570588628451026</v>
      </c>
      <c r="J107" s="445"/>
      <c r="K107" s="445"/>
      <c r="L107" s="445"/>
    </row>
    <row r="108" spans="1:12" s="418" customFormat="1" ht="14.4" customHeight="1" x14ac:dyDescent="0.25">
      <c r="A108" s="564" t="s">
        <v>288</v>
      </c>
      <c r="B108" s="440">
        <f>[11]Pe!$C202</f>
        <v>0.65849970777829492</v>
      </c>
      <c r="C108" s="440">
        <f>[11]Pe!$P202</f>
        <v>0.70655661821365356</v>
      </c>
      <c r="D108" s="440">
        <f>[11]Pe!$S202</f>
        <v>0.48551652828852337</v>
      </c>
      <c r="E108" s="441">
        <f>[11]Pe!$M202</f>
        <v>56.999959309895836</v>
      </c>
      <c r="F108" s="442">
        <f>[11]Pe!$J202</f>
        <v>0.28020075956980389</v>
      </c>
      <c r="G108" s="561">
        <f>[11]Pe!$G202</f>
        <v>0.4086499959230423</v>
      </c>
      <c r="H108" s="443">
        <f>[11]Pe!$H202</f>
        <v>0.82270239790280664</v>
      </c>
      <c r="J108" s="445"/>
      <c r="K108" s="445"/>
      <c r="L108" s="445"/>
    </row>
    <row r="109" spans="1:12" s="418" customFormat="1" ht="14.4" customHeight="1" x14ac:dyDescent="0.25">
      <c r="A109" s="564" t="s">
        <v>289</v>
      </c>
      <c r="B109" s="440">
        <f>[11]Pe!$C205</f>
        <v>0.67782902717590332</v>
      </c>
      <c r="C109" s="440">
        <f>[11]Pe!$P205</f>
        <v>0.79148305455843604</v>
      </c>
      <c r="D109" s="440">
        <f>[11]Pe!$S205</f>
        <v>0.48811781406402588</v>
      </c>
      <c r="E109" s="441">
        <f>[11]Pe!$M205</f>
        <v>57.257023493448891</v>
      </c>
      <c r="F109" s="442">
        <f>[11]Pe!$J205</f>
        <v>0.27843331793944043</v>
      </c>
      <c r="G109" s="561">
        <f>[11]Pe!$G205</f>
        <v>0.40094999969005585</v>
      </c>
      <c r="H109" s="443">
        <f>[11]Pe!$H205</f>
        <v>0.84408554434776306</v>
      </c>
      <c r="J109" s="445"/>
      <c r="K109" s="445"/>
      <c r="L109" s="445"/>
    </row>
    <row r="110" spans="1:12" s="418" customFormat="1" ht="14.4" customHeight="1" x14ac:dyDescent="0.25">
      <c r="A110" s="564" t="s">
        <v>290</v>
      </c>
      <c r="B110" s="440">
        <f>[11]Pe!$C208</f>
        <v>0.65269556641578674</v>
      </c>
      <c r="C110" s="440">
        <f>[11]Pe!$P208</f>
        <v>0.79664147893587745</v>
      </c>
      <c r="D110" s="440">
        <f>[11]Pe!$S208</f>
        <v>0.48481893539428711</v>
      </c>
      <c r="E110" s="441">
        <f>[11]Pe!$M208</f>
        <v>55.740020751953125</v>
      </c>
      <c r="F110" s="442">
        <f>[11]Pe!$J208</f>
        <v>0.26453421513239544</v>
      </c>
      <c r="G110" s="561">
        <f>[11]Pe!$G208</f>
        <v>0.38255000114440918</v>
      </c>
      <c r="H110" s="443">
        <f>[11]Pe!$H208</f>
        <v>0.8305595417817434</v>
      </c>
      <c r="J110" s="445"/>
      <c r="K110" s="445"/>
      <c r="L110" s="445"/>
    </row>
    <row r="111" spans="1:12" s="418" customFormat="1" ht="14.4" customHeight="1" x14ac:dyDescent="0.25">
      <c r="A111" s="564" t="s">
        <v>291</v>
      </c>
      <c r="B111" s="440">
        <f>[11]Pe!$C211</f>
        <v>0.65770256519317627</v>
      </c>
      <c r="C111" s="440">
        <f>[11]Pe!$P211</f>
        <v>0.74985463420550025</v>
      </c>
      <c r="D111" s="440">
        <f>[11]Pe!$S211</f>
        <v>0.49591406683127087</v>
      </c>
      <c r="E111" s="441">
        <f>[11]Pe!$M211</f>
        <v>58.303446451822914</v>
      </c>
      <c r="F111" s="442">
        <f>[11]Pe!$J211</f>
        <v>0.26283294955889386</v>
      </c>
      <c r="G111" s="561">
        <f>[11]Pe!$G211</f>
        <v>0.38952499628067017</v>
      </c>
      <c r="H111" s="443">
        <f>[11]Pe!$H211</f>
        <v>0.82931410272916162</v>
      </c>
      <c r="J111" s="445"/>
      <c r="K111" s="445"/>
      <c r="L111" s="445"/>
    </row>
    <row r="112" spans="1:12" s="418" customFormat="1" ht="14.4" customHeight="1" x14ac:dyDescent="0.25">
      <c r="A112" s="564" t="s">
        <v>292</v>
      </c>
      <c r="B112" s="440">
        <f>[11]Pe!$C214</f>
        <v>0.62866401672363281</v>
      </c>
      <c r="C112" s="440">
        <f>[11]Pe!$P214</f>
        <v>0.70452054341634118</v>
      </c>
      <c r="D112" s="440">
        <f>[11]Pe!$S214</f>
        <v>0.49925242364406586</v>
      </c>
      <c r="E112" s="441">
        <f>[11]Pe!$M214</f>
        <v>59.336557388305664</v>
      </c>
      <c r="F112" s="442">
        <f>[11]Pe!$J214</f>
        <v>0.25376676768064499</v>
      </c>
      <c r="G112" s="561">
        <f>[11]Pe!$G214</f>
        <v>0.37919999659061432</v>
      </c>
      <c r="H112" s="443">
        <f>[11]Pe!$H214</f>
        <v>0.797374427318573</v>
      </c>
      <c r="J112" s="445"/>
      <c r="K112" s="445"/>
      <c r="L112" s="445"/>
    </row>
    <row r="113" spans="1:16382" ht="14.4" customHeight="1" x14ac:dyDescent="0.25">
      <c r="A113" s="564" t="s">
        <v>293</v>
      </c>
      <c r="B113" s="440">
        <f>[11]Pe!$C217</f>
        <v>0.6183645327885946</v>
      </c>
      <c r="C113" s="440">
        <f>[11]Pe!$P217</f>
        <v>0.69961684942245483</v>
      </c>
      <c r="D113" s="440">
        <f>[11]Pe!$S217</f>
        <v>0.50231343011061347</v>
      </c>
      <c r="E113" s="441">
        <f>[11]Pe!$M217</f>
        <v>59.109572092692055</v>
      </c>
      <c r="F113" s="442">
        <f>[11]Pe!$J217</f>
        <v>0.25640009840329486</v>
      </c>
      <c r="G113" s="561">
        <f>[11]Pe!$G217</f>
        <v>0.3765999898314476</v>
      </c>
      <c r="H113" s="443">
        <f>[11]Pe!$H217</f>
        <v>0.79259558518727624</v>
      </c>
    </row>
    <row r="114" spans="1:16382" ht="14.4" customHeight="1" x14ac:dyDescent="0.25">
      <c r="A114" s="564" t="s">
        <v>294</v>
      </c>
      <c r="B114" s="440">
        <f>[11]Pe!$C220</f>
        <v>0.60369790593783057</v>
      </c>
      <c r="C114" s="440">
        <f>[11]Pe!$P220</f>
        <v>0.66431692242622375</v>
      </c>
      <c r="D114" s="440">
        <f>[11]Pe!$S220</f>
        <v>0.51311558981736505</v>
      </c>
      <c r="E114" s="441">
        <f>[11]Pe!$M220</f>
        <v>63.143271764119469</v>
      </c>
      <c r="F114" s="442">
        <f>[11]Pe!$J220</f>
        <v>0.25606759885946911</v>
      </c>
      <c r="G114" s="561">
        <f>[11]Pe!$G220</f>
        <v>0.3815000057220459</v>
      </c>
      <c r="H114" s="443">
        <f>[11]Pe!$H220</f>
        <v>0.78049829602241516</v>
      </c>
    </row>
    <row r="115" spans="1:16382" s="452" customFormat="1" ht="14.4" customHeight="1" x14ac:dyDescent="0.25">
      <c r="A115" s="564" t="s">
        <v>295</v>
      </c>
      <c r="B115" s="440">
        <f>[11]Pe!$C223</f>
        <v>0.57646555701891578</v>
      </c>
      <c r="C115" s="440">
        <f>[11]Pe!$P223</f>
        <v>0.67751600344975793</v>
      </c>
      <c r="D115" s="440">
        <f>[11]Pe!$S223</f>
        <v>0.51051435371239984</v>
      </c>
      <c r="E115" s="441">
        <f>[11]Pe!$M223</f>
        <v>58.956403732299805</v>
      </c>
      <c r="F115" s="442">
        <f>[11]Pe!$J223</f>
        <v>0.2516666327913602</v>
      </c>
      <c r="G115" s="561">
        <f>[11]Pe!$G223</f>
        <v>0.36079999059438705</v>
      </c>
      <c r="H115" s="443">
        <f>[11]Pe!$H223</f>
        <v>0.7716134786605835</v>
      </c>
      <c r="I115" s="451"/>
      <c r="J115" s="451"/>
      <c r="K115" s="451"/>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Q115" s="451"/>
      <c r="AR115" s="451"/>
      <c r="AS115" s="451"/>
      <c r="AT115" s="451"/>
      <c r="AU115" s="451"/>
      <c r="AV115" s="451"/>
      <c r="AW115" s="451"/>
      <c r="AX115" s="451"/>
      <c r="AY115" s="451"/>
      <c r="AZ115" s="451"/>
      <c r="BA115" s="451"/>
      <c r="BB115" s="451"/>
      <c r="BC115" s="451"/>
      <c r="BD115" s="451"/>
      <c r="BE115" s="451"/>
      <c r="BF115" s="451"/>
      <c r="BG115" s="451"/>
      <c r="BH115" s="451"/>
      <c r="BI115" s="451"/>
      <c r="BJ115" s="451"/>
      <c r="BK115" s="451"/>
      <c r="BL115" s="451"/>
      <c r="BM115" s="451"/>
      <c r="BN115" s="451"/>
      <c r="BO115" s="451"/>
      <c r="BP115" s="451"/>
      <c r="BQ115" s="451"/>
      <c r="BR115" s="451"/>
      <c r="BS115" s="451"/>
      <c r="BT115" s="451"/>
      <c r="BU115" s="451"/>
      <c r="BV115" s="451"/>
      <c r="BW115" s="451"/>
      <c r="BX115" s="451"/>
      <c r="BY115" s="451"/>
      <c r="BZ115" s="451"/>
      <c r="CA115" s="451"/>
      <c r="CB115" s="451"/>
      <c r="CC115" s="451"/>
      <c r="CD115" s="451"/>
      <c r="CE115" s="451"/>
      <c r="CF115" s="451"/>
      <c r="CG115" s="451"/>
      <c r="CH115" s="451"/>
      <c r="CI115" s="451"/>
      <c r="CJ115" s="451"/>
      <c r="CK115" s="451"/>
      <c r="CL115" s="451"/>
      <c r="CM115" s="451"/>
      <c r="CN115" s="451"/>
      <c r="CO115" s="451"/>
      <c r="CP115" s="451"/>
      <c r="CQ115" s="451"/>
      <c r="CR115" s="451"/>
      <c r="CS115" s="451"/>
      <c r="CT115" s="451"/>
      <c r="CU115" s="451"/>
      <c r="CV115" s="451"/>
      <c r="CW115" s="451"/>
      <c r="CX115" s="451"/>
      <c r="CY115" s="451"/>
      <c r="CZ115" s="451"/>
      <c r="DA115" s="451"/>
      <c r="DB115" s="451"/>
      <c r="DC115" s="451"/>
      <c r="DD115" s="451"/>
      <c r="DE115" s="451"/>
      <c r="DF115" s="451"/>
      <c r="DG115" s="451"/>
      <c r="DH115" s="451"/>
      <c r="DI115" s="451"/>
      <c r="DJ115" s="451"/>
      <c r="DK115" s="451"/>
      <c r="DL115" s="451"/>
      <c r="DM115" s="451"/>
      <c r="DN115" s="451"/>
      <c r="DO115" s="451"/>
      <c r="DP115" s="451"/>
      <c r="DQ115" s="451"/>
      <c r="DR115" s="451"/>
      <c r="DS115" s="451"/>
      <c r="DT115" s="451"/>
      <c r="DU115" s="451"/>
      <c r="DV115" s="451"/>
      <c r="DW115" s="451"/>
      <c r="DX115" s="451"/>
      <c r="DY115" s="451"/>
      <c r="DZ115" s="451"/>
      <c r="EA115" s="451"/>
      <c r="EB115" s="451"/>
      <c r="EC115" s="451"/>
      <c r="ED115" s="451"/>
      <c r="EE115" s="451"/>
      <c r="EF115" s="451"/>
      <c r="EG115" s="451"/>
      <c r="EH115" s="451"/>
      <c r="EI115" s="451"/>
      <c r="EJ115" s="451"/>
      <c r="EK115" s="451"/>
      <c r="EL115" s="451"/>
      <c r="EM115" s="451"/>
      <c r="EN115" s="451"/>
      <c r="EO115" s="451"/>
      <c r="EP115" s="451"/>
      <c r="EQ115" s="451"/>
      <c r="ER115" s="451"/>
      <c r="ES115" s="451"/>
      <c r="ET115" s="451"/>
      <c r="EU115" s="451"/>
      <c r="EV115" s="451"/>
      <c r="EW115" s="451"/>
      <c r="EX115" s="451"/>
      <c r="EY115" s="451"/>
      <c r="EZ115" s="451"/>
      <c r="FA115" s="451"/>
      <c r="FB115" s="451"/>
      <c r="FC115" s="451"/>
      <c r="FD115" s="451"/>
      <c r="FE115" s="451"/>
      <c r="FF115" s="451"/>
      <c r="FG115" s="451"/>
      <c r="FH115" s="451"/>
      <c r="FI115" s="451"/>
      <c r="FJ115" s="451"/>
      <c r="FK115" s="451"/>
      <c r="FL115" s="451"/>
      <c r="FM115" s="451"/>
      <c r="FN115" s="451"/>
      <c r="FO115" s="451"/>
      <c r="FP115" s="451"/>
      <c r="FQ115" s="451"/>
      <c r="FR115" s="451"/>
      <c r="FS115" s="451"/>
      <c r="FT115" s="451"/>
      <c r="FU115" s="451"/>
      <c r="FV115" s="451"/>
      <c r="FW115" s="451"/>
      <c r="FX115" s="451"/>
      <c r="FY115" s="451"/>
      <c r="FZ115" s="451"/>
      <c r="GA115" s="451"/>
      <c r="GB115" s="451"/>
      <c r="GC115" s="451"/>
      <c r="GD115" s="451"/>
      <c r="GE115" s="451"/>
      <c r="GF115" s="451"/>
      <c r="GG115" s="451"/>
      <c r="GH115" s="451"/>
      <c r="GI115" s="451"/>
      <c r="GJ115" s="451"/>
      <c r="GK115" s="451"/>
      <c r="GL115" s="451"/>
      <c r="GM115" s="451"/>
      <c r="GN115" s="451"/>
      <c r="GO115" s="451"/>
      <c r="GP115" s="451"/>
      <c r="GQ115" s="451"/>
      <c r="GR115" s="451"/>
      <c r="GS115" s="451"/>
      <c r="GT115" s="451"/>
      <c r="GU115" s="451"/>
      <c r="GV115" s="451"/>
      <c r="GW115" s="451"/>
      <c r="GX115" s="451"/>
      <c r="GY115" s="451"/>
      <c r="GZ115" s="451"/>
      <c r="HA115" s="451"/>
      <c r="HB115" s="451"/>
      <c r="HC115" s="451"/>
      <c r="HD115" s="451"/>
      <c r="HE115" s="451"/>
      <c r="HF115" s="451"/>
      <c r="HG115" s="451"/>
      <c r="HH115" s="451"/>
      <c r="HI115" s="451"/>
      <c r="HJ115" s="451"/>
      <c r="HK115" s="451"/>
      <c r="HL115" s="451"/>
      <c r="HM115" s="451"/>
      <c r="HN115" s="451"/>
      <c r="HO115" s="451"/>
      <c r="HP115" s="451"/>
      <c r="HQ115" s="451"/>
      <c r="HR115" s="451"/>
      <c r="HS115" s="451"/>
      <c r="HT115" s="451"/>
      <c r="HU115" s="451"/>
      <c r="HV115" s="451"/>
      <c r="HW115" s="451"/>
      <c r="HX115" s="451"/>
      <c r="HY115" s="451"/>
      <c r="HZ115" s="451"/>
      <c r="IA115" s="451"/>
      <c r="IB115" s="451"/>
      <c r="IC115" s="451"/>
      <c r="ID115" s="451"/>
      <c r="IE115" s="451"/>
      <c r="IF115" s="451"/>
      <c r="IG115" s="451"/>
      <c r="IH115" s="451"/>
      <c r="II115" s="451"/>
      <c r="IJ115" s="451"/>
      <c r="IK115" s="451"/>
      <c r="IL115" s="451"/>
      <c r="IM115" s="451"/>
      <c r="IN115" s="451"/>
      <c r="IO115" s="451"/>
      <c r="IP115" s="451"/>
      <c r="IQ115" s="451"/>
      <c r="IR115" s="451"/>
      <c r="IS115" s="451"/>
      <c r="IT115" s="451"/>
      <c r="IU115" s="451"/>
      <c r="IV115" s="451"/>
      <c r="IW115" s="451"/>
      <c r="IX115" s="451"/>
      <c r="IY115" s="451"/>
      <c r="IZ115" s="451"/>
      <c r="JA115" s="451"/>
      <c r="JB115" s="451"/>
      <c r="JC115" s="451"/>
      <c r="JD115" s="451"/>
      <c r="JE115" s="451"/>
      <c r="JF115" s="451"/>
      <c r="JG115" s="451"/>
      <c r="JH115" s="451"/>
      <c r="JI115" s="451"/>
      <c r="JJ115" s="451"/>
      <c r="JK115" s="451"/>
      <c r="JL115" s="451"/>
      <c r="JM115" s="451"/>
      <c r="JN115" s="451"/>
      <c r="JO115" s="451"/>
      <c r="JP115" s="451"/>
      <c r="JQ115" s="451"/>
      <c r="JR115" s="451"/>
      <c r="JS115" s="451"/>
      <c r="JT115" s="451"/>
      <c r="JU115" s="451"/>
      <c r="JV115" s="451"/>
      <c r="JW115" s="451"/>
      <c r="JX115" s="451"/>
      <c r="JY115" s="451"/>
      <c r="JZ115" s="451"/>
      <c r="KA115" s="451"/>
      <c r="KB115" s="451"/>
      <c r="KC115" s="451"/>
      <c r="KD115" s="451"/>
      <c r="KE115" s="451"/>
      <c r="KF115" s="451"/>
      <c r="KG115" s="451"/>
      <c r="KH115" s="451"/>
      <c r="KI115" s="451"/>
      <c r="KJ115" s="451"/>
      <c r="KK115" s="451"/>
      <c r="KL115" s="451"/>
      <c r="KM115" s="451"/>
      <c r="KN115" s="451"/>
      <c r="KO115" s="451"/>
      <c r="KP115" s="451"/>
      <c r="KQ115" s="451"/>
      <c r="KR115" s="451"/>
      <c r="KS115" s="451"/>
      <c r="KT115" s="451"/>
      <c r="KU115" s="451"/>
      <c r="KV115" s="451"/>
      <c r="KW115" s="451"/>
      <c r="KX115" s="451"/>
      <c r="KY115" s="451"/>
      <c r="KZ115" s="451"/>
      <c r="LA115" s="451"/>
      <c r="LB115" s="451"/>
      <c r="LC115" s="451"/>
      <c r="LD115" s="451"/>
      <c r="LE115" s="451"/>
      <c r="LF115" s="451"/>
      <c r="LG115" s="451"/>
      <c r="LH115" s="451"/>
      <c r="LI115" s="451"/>
      <c r="LJ115" s="451"/>
      <c r="LK115" s="451"/>
      <c r="LL115" s="451"/>
      <c r="LM115" s="451"/>
      <c r="LN115" s="451"/>
      <c r="LO115" s="451"/>
      <c r="LP115" s="451"/>
      <c r="LQ115" s="451"/>
      <c r="LR115" s="451"/>
      <c r="LS115" s="451"/>
      <c r="LT115" s="451"/>
      <c r="LU115" s="451"/>
      <c r="LV115" s="451"/>
      <c r="LW115" s="451"/>
      <c r="LX115" s="451"/>
      <c r="LY115" s="451"/>
      <c r="LZ115" s="451"/>
      <c r="MA115" s="451"/>
      <c r="MB115" s="451"/>
      <c r="MC115" s="451"/>
      <c r="MD115" s="451"/>
      <c r="ME115" s="451"/>
      <c r="MF115" s="451"/>
      <c r="MG115" s="451"/>
      <c r="MH115" s="451"/>
      <c r="MI115" s="451"/>
      <c r="MJ115" s="451"/>
      <c r="MK115" s="451"/>
      <c r="ML115" s="451"/>
      <c r="MM115" s="451"/>
      <c r="MN115" s="451"/>
      <c r="MO115" s="451"/>
      <c r="MP115" s="451"/>
      <c r="MQ115" s="451"/>
      <c r="MR115" s="451"/>
      <c r="MS115" s="451"/>
      <c r="MT115" s="451"/>
      <c r="MU115" s="451"/>
      <c r="MV115" s="451"/>
      <c r="MW115" s="451"/>
      <c r="MX115" s="451"/>
      <c r="MY115" s="451"/>
      <c r="MZ115" s="451"/>
      <c r="NA115" s="451"/>
      <c r="NB115" s="451"/>
      <c r="NC115" s="451"/>
      <c r="ND115" s="451"/>
      <c r="NE115" s="451"/>
      <c r="NF115" s="451"/>
      <c r="NG115" s="451"/>
      <c r="NH115" s="451"/>
      <c r="NI115" s="451"/>
      <c r="NJ115" s="451"/>
      <c r="NK115" s="451"/>
      <c r="NL115" s="451"/>
      <c r="NM115" s="451"/>
      <c r="NN115" s="451"/>
      <c r="NO115" s="451"/>
      <c r="NP115" s="451"/>
      <c r="NQ115" s="451"/>
      <c r="NR115" s="451"/>
      <c r="NS115" s="451"/>
      <c r="NT115" s="451"/>
      <c r="NU115" s="451"/>
      <c r="NV115" s="451"/>
      <c r="NW115" s="451"/>
      <c r="NX115" s="451"/>
      <c r="NY115" s="451"/>
      <c r="NZ115" s="451"/>
      <c r="OA115" s="451"/>
      <c r="OB115" s="451"/>
      <c r="OC115" s="451"/>
      <c r="OD115" s="451"/>
      <c r="OE115" s="451"/>
      <c r="OF115" s="451"/>
      <c r="OG115" s="451"/>
      <c r="OH115" s="451"/>
      <c r="OI115" s="451"/>
      <c r="OJ115" s="451"/>
      <c r="OK115" s="451"/>
      <c r="OL115" s="451"/>
      <c r="OM115" s="451"/>
      <c r="ON115" s="451"/>
      <c r="OO115" s="451"/>
      <c r="OP115" s="451"/>
      <c r="OQ115" s="451"/>
      <c r="OR115" s="451"/>
      <c r="OS115" s="451"/>
      <c r="OT115" s="451"/>
      <c r="OU115" s="451"/>
      <c r="OV115" s="451"/>
      <c r="OW115" s="451"/>
      <c r="OX115" s="451"/>
      <c r="OY115" s="451"/>
      <c r="OZ115" s="451"/>
      <c r="PA115" s="451"/>
      <c r="PB115" s="451"/>
      <c r="PC115" s="451"/>
      <c r="PD115" s="451"/>
      <c r="PE115" s="451"/>
      <c r="PF115" s="451"/>
      <c r="PG115" s="451"/>
      <c r="PH115" s="451"/>
      <c r="PI115" s="451"/>
      <c r="PJ115" s="451"/>
      <c r="PK115" s="451"/>
      <c r="PL115" s="451"/>
      <c r="PM115" s="451"/>
      <c r="PN115" s="451"/>
      <c r="PO115" s="451"/>
      <c r="PP115" s="451"/>
      <c r="PQ115" s="451"/>
      <c r="PR115" s="451"/>
      <c r="PS115" s="451"/>
      <c r="PT115" s="451"/>
      <c r="PU115" s="451"/>
      <c r="PV115" s="451"/>
      <c r="PW115" s="451"/>
      <c r="PX115" s="451"/>
      <c r="PY115" s="451"/>
      <c r="PZ115" s="451"/>
      <c r="QA115" s="451"/>
      <c r="QB115" s="451"/>
      <c r="QC115" s="451"/>
      <c r="QD115" s="451"/>
      <c r="QE115" s="451"/>
      <c r="QF115" s="451"/>
      <c r="QG115" s="451"/>
      <c r="QH115" s="451"/>
      <c r="QI115" s="451"/>
      <c r="QJ115" s="451"/>
      <c r="QK115" s="451"/>
      <c r="QL115" s="451"/>
      <c r="QM115" s="451"/>
      <c r="QN115" s="451"/>
      <c r="QO115" s="451"/>
      <c r="QP115" s="451"/>
      <c r="QQ115" s="451"/>
      <c r="QR115" s="451"/>
      <c r="QS115" s="451"/>
      <c r="QT115" s="451"/>
      <c r="QU115" s="451"/>
      <c r="QV115" s="451"/>
      <c r="QW115" s="451"/>
      <c r="QX115" s="451"/>
      <c r="QY115" s="451"/>
      <c r="QZ115" s="451"/>
      <c r="RA115" s="451"/>
      <c r="RB115" s="451"/>
      <c r="RC115" s="451"/>
      <c r="RD115" s="451"/>
      <c r="RE115" s="451"/>
      <c r="RF115" s="451"/>
      <c r="RG115" s="451"/>
      <c r="RH115" s="451"/>
      <c r="RI115" s="451"/>
      <c r="RJ115" s="451"/>
      <c r="RK115" s="451"/>
      <c r="RL115" s="451"/>
      <c r="RM115" s="451"/>
      <c r="RN115" s="451"/>
      <c r="RO115" s="451"/>
      <c r="RP115" s="451"/>
      <c r="RQ115" s="451"/>
      <c r="RR115" s="451"/>
      <c r="RS115" s="451"/>
      <c r="RT115" s="451"/>
      <c r="RU115" s="451"/>
      <c r="RV115" s="451"/>
      <c r="RW115" s="451"/>
      <c r="RX115" s="451"/>
      <c r="RY115" s="451"/>
      <c r="RZ115" s="451"/>
      <c r="SA115" s="451"/>
      <c r="SB115" s="451"/>
      <c r="SC115" s="451"/>
      <c r="SD115" s="451"/>
      <c r="SE115" s="451"/>
      <c r="SF115" s="451"/>
      <c r="SG115" s="451"/>
      <c r="SH115" s="451"/>
      <c r="SI115" s="451"/>
      <c r="SJ115" s="451"/>
      <c r="SK115" s="451"/>
      <c r="SL115" s="451"/>
      <c r="SM115" s="451"/>
      <c r="SN115" s="451"/>
      <c r="SO115" s="451"/>
      <c r="SP115" s="451"/>
      <c r="SQ115" s="451"/>
      <c r="SR115" s="451"/>
      <c r="SS115" s="451"/>
      <c r="ST115" s="451"/>
      <c r="SU115" s="451"/>
      <c r="SV115" s="451"/>
      <c r="SW115" s="451"/>
      <c r="SX115" s="451"/>
      <c r="SY115" s="451"/>
      <c r="SZ115" s="451"/>
      <c r="TA115" s="451"/>
      <c r="TB115" s="451"/>
      <c r="TC115" s="451"/>
      <c r="TD115" s="451"/>
      <c r="TE115" s="451"/>
      <c r="TF115" s="451"/>
      <c r="TG115" s="451"/>
      <c r="TH115" s="451"/>
      <c r="TI115" s="451"/>
      <c r="TJ115" s="451"/>
      <c r="TK115" s="451"/>
      <c r="TL115" s="451"/>
      <c r="TM115" s="451"/>
      <c r="TN115" s="451"/>
      <c r="TO115" s="451"/>
      <c r="TP115" s="451"/>
      <c r="TQ115" s="451"/>
      <c r="TR115" s="451"/>
      <c r="TS115" s="451"/>
      <c r="TT115" s="451"/>
      <c r="TU115" s="451"/>
      <c r="TV115" s="451"/>
      <c r="TW115" s="451"/>
      <c r="TX115" s="451"/>
      <c r="TY115" s="451"/>
      <c r="TZ115" s="451"/>
      <c r="UA115" s="451"/>
      <c r="UB115" s="451"/>
      <c r="UC115" s="451"/>
      <c r="UD115" s="451"/>
      <c r="UE115" s="451"/>
      <c r="UF115" s="451"/>
      <c r="UG115" s="451"/>
      <c r="UH115" s="451"/>
      <c r="UI115" s="451"/>
      <c r="UJ115" s="451"/>
      <c r="UK115" s="451"/>
      <c r="UL115" s="451"/>
      <c r="UM115" s="451"/>
      <c r="UN115" s="451"/>
      <c r="UO115" s="451"/>
      <c r="UP115" s="451"/>
      <c r="UQ115" s="451"/>
      <c r="UR115" s="451"/>
      <c r="US115" s="451"/>
      <c r="UT115" s="451"/>
      <c r="UU115" s="451"/>
      <c r="UV115" s="451"/>
      <c r="UW115" s="451"/>
      <c r="UX115" s="451"/>
      <c r="UY115" s="451"/>
      <c r="UZ115" s="451"/>
      <c r="VA115" s="451"/>
      <c r="VB115" s="451"/>
      <c r="VC115" s="451"/>
      <c r="VD115" s="451"/>
      <c r="VE115" s="451"/>
      <c r="VF115" s="451"/>
      <c r="VG115" s="451"/>
      <c r="VH115" s="451"/>
      <c r="VI115" s="451"/>
      <c r="VJ115" s="451"/>
      <c r="VK115" s="451"/>
      <c r="VL115" s="451"/>
      <c r="VM115" s="451"/>
      <c r="VN115" s="451"/>
      <c r="VO115" s="451"/>
      <c r="VP115" s="451"/>
      <c r="VQ115" s="451"/>
      <c r="VR115" s="451"/>
      <c r="VS115" s="451"/>
      <c r="VT115" s="451"/>
      <c r="VU115" s="451"/>
      <c r="VV115" s="451"/>
      <c r="VW115" s="451"/>
      <c r="VX115" s="451"/>
      <c r="VY115" s="451"/>
      <c r="VZ115" s="451"/>
      <c r="WA115" s="451"/>
      <c r="WB115" s="451"/>
      <c r="WC115" s="451"/>
      <c r="WD115" s="451"/>
      <c r="WE115" s="451"/>
      <c r="WF115" s="451"/>
      <c r="WG115" s="451"/>
      <c r="WH115" s="451"/>
      <c r="WI115" s="451"/>
      <c r="WJ115" s="451"/>
      <c r="WK115" s="451"/>
      <c r="WL115" s="451"/>
      <c r="WM115" s="451"/>
      <c r="WN115" s="451"/>
      <c r="WO115" s="451"/>
      <c r="WP115" s="451"/>
      <c r="WQ115" s="451"/>
      <c r="WR115" s="451"/>
      <c r="WS115" s="451"/>
      <c r="WT115" s="451"/>
      <c r="WU115" s="451"/>
      <c r="WV115" s="451"/>
      <c r="WW115" s="451"/>
      <c r="WX115" s="451"/>
      <c r="WY115" s="451"/>
      <c r="WZ115" s="451"/>
      <c r="XA115" s="451"/>
      <c r="XB115" s="451"/>
      <c r="XC115" s="451"/>
      <c r="XD115" s="451"/>
      <c r="XE115" s="451"/>
      <c r="XF115" s="451"/>
      <c r="XG115" s="451"/>
      <c r="XH115" s="451"/>
      <c r="XI115" s="451"/>
      <c r="XJ115" s="451"/>
      <c r="XK115" s="451"/>
      <c r="XL115" s="451"/>
      <c r="XM115" s="451"/>
      <c r="XN115" s="451"/>
      <c r="XO115" s="451"/>
      <c r="XP115" s="451"/>
      <c r="XQ115" s="451"/>
      <c r="XR115" s="451"/>
      <c r="XS115" s="451"/>
      <c r="XT115" s="451"/>
      <c r="XU115" s="451"/>
      <c r="XV115" s="451"/>
      <c r="XW115" s="451"/>
      <c r="XX115" s="451"/>
      <c r="XY115" s="451"/>
      <c r="XZ115" s="451"/>
      <c r="YA115" s="451"/>
      <c r="YB115" s="451"/>
      <c r="YC115" s="451"/>
      <c r="YD115" s="451"/>
      <c r="YE115" s="451"/>
      <c r="YF115" s="451"/>
      <c r="YG115" s="451"/>
      <c r="YH115" s="451"/>
      <c r="YI115" s="451"/>
      <c r="YJ115" s="451"/>
      <c r="YK115" s="451"/>
      <c r="YL115" s="451"/>
      <c r="YM115" s="451"/>
      <c r="YN115" s="451"/>
      <c r="YO115" s="451"/>
      <c r="YP115" s="451"/>
      <c r="YQ115" s="451"/>
      <c r="YR115" s="451"/>
      <c r="YS115" s="451"/>
      <c r="YT115" s="451"/>
      <c r="YU115" s="451"/>
      <c r="YV115" s="451"/>
      <c r="YW115" s="451"/>
      <c r="YX115" s="451"/>
      <c r="YY115" s="451"/>
      <c r="YZ115" s="451"/>
      <c r="ZA115" s="451"/>
      <c r="ZB115" s="451"/>
      <c r="ZC115" s="451"/>
      <c r="ZD115" s="451"/>
      <c r="ZE115" s="451"/>
      <c r="ZF115" s="451"/>
      <c r="ZG115" s="451"/>
      <c r="ZH115" s="451"/>
      <c r="ZI115" s="451"/>
      <c r="ZJ115" s="451"/>
      <c r="ZK115" s="451"/>
      <c r="ZL115" s="451"/>
      <c r="ZM115" s="451"/>
      <c r="ZN115" s="451"/>
      <c r="ZO115" s="451"/>
      <c r="ZP115" s="451"/>
      <c r="ZQ115" s="451"/>
      <c r="ZR115" s="451"/>
      <c r="ZS115" s="451"/>
      <c r="ZT115" s="451"/>
      <c r="ZU115" s="451"/>
      <c r="ZV115" s="451"/>
      <c r="ZW115" s="451"/>
      <c r="ZX115" s="451"/>
      <c r="ZY115" s="451"/>
      <c r="ZZ115" s="451"/>
      <c r="AAA115" s="451"/>
      <c r="AAB115" s="451"/>
      <c r="AAC115" s="451"/>
      <c r="AAD115" s="451"/>
      <c r="AAE115" s="451"/>
      <c r="AAF115" s="451"/>
      <c r="AAG115" s="451"/>
      <c r="AAH115" s="451"/>
      <c r="AAI115" s="451"/>
      <c r="AAJ115" s="451"/>
      <c r="AAK115" s="451"/>
      <c r="AAL115" s="451"/>
      <c r="AAM115" s="451"/>
      <c r="AAN115" s="451"/>
      <c r="AAO115" s="451"/>
      <c r="AAP115" s="451"/>
      <c r="AAQ115" s="451"/>
      <c r="AAR115" s="451"/>
      <c r="AAS115" s="451"/>
      <c r="AAT115" s="451"/>
      <c r="AAU115" s="451"/>
      <c r="AAV115" s="451"/>
      <c r="AAW115" s="451"/>
      <c r="AAX115" s="451"/>
      <c r="AAY115" s="451"/>
      <c r="AAZ115" s="451"/>
      <c r="ABA115" s="451"/>
      <c r="ABB115" s="451"/>
      <c r="ABC115" s="451"/>
      <c r="ABD115" s="451"/>
      <c r="ABE115" s="451"/>
      <c r="ABF115" s="451"/>
      <c r="ABG115" s="451"/>
      <c r="ABH115" s="451"/>
      <c r="ABI115" s="451"/>
      <c r="ABJ115" s="451"/>
      <c r="ABK115" s="451"/>
      <c r="ABL115" s="451"/>
      <c r="ABM115" s="451"/>
      <c r="ABN115" s="451"/>
      <c r="ABO115" s="451"/>
      <c r="ABP115" s="451"/>
      <c r="ABQ115" s="451"/>
      <c r="ABR115" s="451"/>
      <c r="ABS115" s="451"/>
      <c r="ABT115" s="451"/>
      <c r="ABU115" s="451"/>
      <c r="ABV115" s="451"/>
      <c r="ABW115" s="451"/>
      <c r="ABX115" s="451"/>
      <c r="ABY115" s="451"/>
      <c r="ABZ115" s="451"/>
      <c r="ACA115" s="451"/>
      <c r="ACB115" s="451"/>
      <c r="ACC115" s="451"/>
      <c r="ACD115" s="451"/>
      <c r="ACE115" s="451"/>
      <c r="ACF115" s="451"/>
      <c r="ACG115" s="451"/>
      <c r="ACH115" s="451"/>
      <c r="ACI115" s="451"/>
      <c r="ACJ115" s="451"/>
      <c r="ACK115" s="451"/>
      <c r="ACL115" s="451"/>
      <c r="ACM115" s="451"/>
      <c r="ACN115" s="451"/>
      <c r="ACO115" s="451"/>
      <c r="ACP115" s="451"/>
      <c r="ACQ115" s="451"/>
      <c r="ACR115" s="451"/>
      <c r="ACS115" s="451"/>
      <c r="ACT115" s="451"/>
      <c r="ACU115" s="451"/>
      <c r="ACV115" s="451"/>
      <c r="ACW115" s="451"/>
      <c r="ACX115" s="451"/>
      <c r="ACY115" s="451"/>
      <c r="ACZ115" s="451"/>
      <c r="ADA115" s="451"/>
      <c r="ADB115" s="451"/>
      <c r="ADC115" s="451"/>
      <c r="ADD115" s="451"/>
      <c r="ADE115" s="451"/>
      <c r="ADF115" s="451"/>
      <c r="ADG115" s="451"/>
      <c r="ADH115" s="451"/>
      <c r="ADI115" s="451"/>
      <c r="ADJ115" s="451"/>
      <c r="ADK115" s="451"/>
      <c r="ADL115" s="451"/>
      <c r="ADM115" s="451"/>
      <c r="ADN115" s="451"/>
      <c r="ADO115" s="451"/>
      <c r="ADP115" s="451"/>
      <c r="ADQ115" s="451"/>
      <c r="ADR115" s="451"/>
      <c r="ADS115" s="451"/>
      <c r="ADT115" s="451"/>
      <c r="ADU115" s="451"/>
      <c r="ADV115" s="451"/>
      <c r="ADW115" s="451"/>
      <c r="ADX115" s="451"/>
      <c r="ADY115" s="451"/>
      <c r="ADZ115" s="451"/>
      <c r="AEA115" s="451"/>
      <c r="AEB115" s="451"/>
      <c r="AEC115" s="451"/>
      <c r="AED115" s="451"/>
      <c r="AEE115" s="451"/>
      <c r="AEF115" s="451"/>
      <c r="AEG115" s="451"/>
      <c r="AEH115" s="451"/>
      <c r="AEI115" s="451"/>
      <c r="AEJ115" s="451"/>
      <c r="AEK115" s="451"/>
      <c r="AEL115" s="451"/>
      <c r="AEM115" s="451"/>
      <c r="AEN115" s="451"/>
      <c r="AEO115" s="451"/>
      <c r="AEP115" s="451"/>
      <c r="AEQ115" s="451"/>
      <c r="AER115" s="451"/>
      <c r="AES115" s="451"/>
      <c r="AET115" s="451"/>
      <c r="AEU115" s="451"/>
      <c r="AEV115" s="451"/>
      <c r="AEW115" s="451"/>
      <c r="AEX115" s="451"/>
      <c r="AEY115" s="451"/>
      <c r="AEZ115" s="451"/>
      <c r="AFA115" s="451"/>
      <c r="AFB115" s="451"/>
      <c r="AFC115" s="451"/>
      <c r="AFD115" s="451"/>
      <c r="AFE115" s="451"/>
      <c r="AFF115" s="451"/>
      <c r="AFG115" s="451"/>
      <c r="AFH115" s="451"/>
      <c r="AFI115" s="451"/>
      <c r="AFJ115" s="451"/>
      <c r="AFK115" s="451"/>
      <c r="AFL115" s="451"/>
      <c r="AFM115" s="451"/>
      <c r="AFN115" s="451"/>
      <c r="AFO115" s="451"/>
      <c r="AFP115" s="451"/>
      <c r="AFQ115" s="451"/>
      <c r="AFR115" s="451"/>
      <c r="AFS115" s="451"/>
      <c r="AFT115" s="451"/>
      <c r="AFU115" s="451"/>
      <c r="AFV115" s="451"/>
      <c r="AFW115" s="451"/>
      <c r="AFX115" s="451"/>
      <c r="AFY115" s="451"/>
      <c r="AFZ115" s="451"/>
      <c r="AGA115" s="451"/>
      <c r="AGB115" s="451"/>
      <c r="AGC115" s="451"/>
      <c r="AGD115" s="451"/>
      <c r="AGE115" s="451"/>
      <c r="AGF115" s="451"/>
      <c r="AGG115" s="451"/>
      <c r="AGH115" s="451"/>
      <c r="AGI115" s="451"/>
      <c r="AGJ115" s="451"/>
      <c r="AGK115" s="451"/>
      <c r="AGL115" s="451"/>
      <c r="AGM115" s="451"/>
      <c r="AGN115" s="451"/>
      <c r="AGO115" s="451"/>
      <c r="AGP115" s="451"/>
      <c r="AGQ115" s="451"/>
      <c r="AGR115" s="451"/>
      <c r="AGS115" s="451"/>
      <c r="AGT115" s="451"/>
      <c r="AGU115" s="451"/>
      <c r="AGV115" s="451"/>
      <c r="AGW115" s="451"/>
      <c r="AGX115" s="451"/>
      <c r="AGY115" s="451"/>
      <c r="AGZ115" s="451"/>
      <c r="AHA115" s="451"/>
      <c r="AHB115" s="451"/>
      <c r="AHC115" s="451"/>
      <c r="AHD115" s="451"/>
      <c r="AHE115" s="451"/>
      <c r="AHF115" s="451"/>
      <c r="AHG115" s="451"/>
      <c r="AHH115" s="451"/>
      <c r="AHI115" s="451"/>
      <c r="AHJ115" s="451"/>
      <c r="AHK115" s="451"/>
      <c r="AHL115" s="451"/>
      <c r="AHM115" s="451"/>
      <c r="AHN115" s="451"/>
      <c r="AHO115" s="451"/>
      <c r="AHP115" s="451"/>
      <c r="AHQ115" s="451"/>
      <c r="AHR115" s="451"/>
      <c r="AHS115" s="451"/>
      <c r="AHT115" s="451"/>
      <c r="AHU115" s="451"/>
      <c r="AHV115" s="451"/>
      <c r="AHW115" s="451"/>
      <c r="AHX115" s="451"/>
      <c r="AHY115" s="451"/>
      <c r="AHZ115" s="451"/>
      <c r="AIA115" s="451"/>
      <c r="AIB115" s="451"/>
      <c r="AIC115" s="451"/>
      <c r="AID115" s="451"/>
      <c r="AIE115" s="451"/>
      <c r="AIF115" s="451"/>
      <c r="AIG115" s="451"/>
      <c r="AIH115" s="451"/>
      <c r="AII115" s="451"/>
      <c r="AIJ115" s="451"/>
      <c r="AIK115" s="451"/>
      <c r="AIL115" s="451"/>
      <c r="AIM115" s="451"/>
      <c r="AIN115" s="451"/>
      <c r="AIO115" s="451"/>
      <c r="AIP115" s="451"/>
      <c r="AIQ115" s="451"/>
      <c r="AIR115" s="451"/>
      <c r="AIS115" s="451"/>
      <c r="AIT115" s="451"/>
      <c r="AIU115" s="451"/>
      <c r="AIV115" s="451"/>
      <c r="AIW115" s="451"/>
      <c r="AIX115" s="451"/>
      <c r="AIY115" s="451"/>
      <c r="AIZ115" s="451"/>
      <c r="AJA115" s="451"/>
      <c r="AJB115" s="451"/>
      <c r="AJC115" s="451"/>
      <c r="AJD115" s="451"/>
      <c r="AJE115" s="451"/>
      <c r="AJF115" s="451"/>
      <c r="AJG115" s="451"/>
      <c r="AJH115" s="451"/>
      <c r="AJI115" s="451"/>
      <c r="AJJ115" s="451"/>
      <c r="AJK115" s="451"/>
      <c r="AJL115" s="451"/>
      <c r="AJM115" s="451"/>
      <c r="AJN115" s="451"/>
      <c r="AJO115" s="451"/>
      <c r="AJP115" s="451"/>
      <c r="AJQ115" s="451"/>
      <c r="AJR115" s="451"/>
      <c r="AJS115" s="451"/>
      <c r="AJT115" s="451"/>
      <c r="AJU115" s="451"/>
      <c r="AJV115" s="451"/>
      <c r="AJW115" s="451"/>
      <c r="AJX115" s="451"/>
      <c r="AJY115" s="451"/>
      <c r="AJZ115" s="451"/>
      <c r="AKA115" s="451"/>
      <c r="AKB115" s="451"/>
      <c r="AKC115" s="451"/>
      <c r="AKD115" s="451"/>
      <c r="AKE115" s="451"/>
      <c r="AKF115" s="451"/>
      <c r="AKG115" s="451"/>
      <c r="AKH115" s="451"/>
      <c r="AKI115" s="451"/>
      <c r="AKJ115" s="451"/>
      <c r="AKK115" s="451"/>
      <c r="AKL115" s="451"/>
      <c r="AKM115" s="451"/>
      <c r="AKN115" s="451"/>
      <c r="AKO115" s="451"/>
      <c r="AKP115" s="451"/>
      <c r="AKQ115" s="451"/>
      <c r="AKR115" s="451"/>
      <c r="AKS115" s="451"/>
      <c r="AKT115" s="451"/>
      <c r="AKU115" s="451"/>
      <c r="AKV115" s="451"/>
      <c r="AKW115" s="451"/>
      <c r="AKX115" s="451"/>
      <c r="AKY115" s="451"/>
      <c r="AKZ115" s="451"/>
      <c r="ALA115" s="451"/>
      <c r="ALB115" s="451"/>
      <c r="ALC115" s="451"/>
      <c r="ALD115" s="451"/>
      <c r="ALE115" s="451"/>
      <c r="ALF115" s="451"/>
      <c r="ALG115" s="451"/>
      <c r="ALH115" s="451"/>
      <c r="ALI115" s="451"/>
      <c r="ALJ115" s="451"/>
      <c r="ALK115" s="451"/>
      <c r="ALL115" s="451"/>
      <c r="ALM115" s="451"/>
      <c r="ALN115" s="451"/>
      <c r="ALO115" s="451"/>
      <c r="ALP115" s="451"/>
      <c r="ALQ115" s="451"/>
      <c r="ALR115" s="451"/>
      <c r="ALS115" s="451"/>
      <c r="ALT115" s="451"/>
      <c r="ALU115" s="451"/>
      <c r="ALV115" s="451"/>
      <c r="ALW115" s="451"/>
      <c r="ALX115" s="451"/>
      <c r="ALY115" s="451"/>
      <c r="ALZ115" s="451"/>
      <c r="AMA115" s="451"/>
      <c r="AMB115" s="451"/>
      <c r="AMC115" s="451"/>
      <c r="AMD115" s="451"/>
      <c r="AME115" s="451"/>
      <c r="AMF115" s="451"/>
      <c r="AMG115" s="451"/>
      <c r="AMH115" s="451"/>
      <c r="AMI115" s="451"/>
      <c r="AMJ115" s="451"/>
      <c r="AMK115" s="451"/>
      <c r="AML115" s="451"/>
      <c r="AMM115" s="451"/>
      <c r="AMN115" s="451"/>
      <c r="AMO115" s="451"/>
      <c r="AMP115" s="451"/>
      <c r="AMQ115" s="451"/>
      <c r="AMR115" s="451"/>
      <c r="AMS115" s="451"/>
      <c r="AMT115" s="451"/>
      <c r="AMU115" s="451"/>
      <c r="AMV115" s="451"/>
      <c r="AMW115" s="451"/>
      <c r="AMX115" s="451"/>
      <c r="AMY115" s="451"/>
      <c r="AMZ115" s="451"/>
      <c r="ANA115" s="451"/>
      <c r="ANB115" s="451"/>
      <c r="ANC115" s="451"/>
      <c r="AND115" s="451"/>
      <c r="ANE115" s="451"/>
      <c r="ANF115" s="451"/>
      <c r="ANG115" s="451"/>
      <c r="ANH115" s="451"/>
      <c r="ANI115" s="451"/>
      <c r="ANJ115" s="451"/>
      <c r="ANK115" s="451"/>
      <c r="ANL115" s="451"/>
      <c r="ANM115" s="451"/>
      <c r="ANN115" s="451"/>
      <c r="ANO115" s="451"/>
      <c r="ANP115" s="451"/>
      <c r="ANQ115" s="451"/>
      <c r="ANR115" s="451"/>
      <c r="ANS115" s="451"/>
      <c r="ANT115" s="451"/>
      <c r="ANU115" s="451"/>
      <c r="ANV115" s="451"/>
      <c r="ANW115" s="451"/>
      <c r="ANX115" s="451"/>
      <c r="ANY115" s="451"/>
      <c r="ANZ115" s="451"/>
      <c r="AOA115" s="451"/>
      <c r="AOB115" s="451"/>
      <c r="AOC115" s="451"/>
      <c r="AOD115" s="451"/>
      <c r="AOE115" s="451"/>
      <c r="AOF115" s="451"/>
      <c r="AOG115" s="451"/>
      <c r="AOH115" s="451"/>
      <c r="AOI115" s="451"/>
      <c r="AOJ115" s="451"/>
      <c r="AOK115" s="451"/>
      <c r="AOL115" s="451"/>
      <c r="AOM115" s="451"/>
      <c r="AON115" s="451"/>
      <c r="AOO115" s="451"/>
      <c r="AOP115" s="451"/>
      <c r="AOQ115" s="451"/>
      <c r="AOR115" s="451"/>
      <c r="AOS115" s="451"/>
      <c r="AOT115" s="451"/>
      <c r="AOU115" s="451"/>
      <c r="AOV115" s="451"/>
      <c r="AOW115" s="451"/>
      <c r="AOX115" s="451"/>
      <c r="AOY115" s="451"/>
      <c r="AOZ115" s="451"/>
      <c r="APA115" s="451"/>
      <c r="APB115" s="451"/>
      <c r="APC115" s="451"/>
      <c r="APD115" s="451"/>
      <c r="APE115" s="451"/>
      <c r="APF115" s="451"/>
      <c r="APG115" s="451"/>
      <c r="APH115" s="451"/>
      <c r="API115" s="451"/>
      <c r="APJ115" s="451"/>
      <c r="APK115" s="451"/>
      <c r="APL115" s="451"/>
      <c r="APM115" s="451"/>
      <c r="APN115" s="451"/>
      <c r="APO115" s="451"/>
      <c r="APP115" s="451"/>
      <c r="APQ115" s="451"/>
      <c r="APR115" s="451"/>
      <c r="APS115" s="451"/>
      <c r="APT115" s="451"/>
      <c r="APU115" s="451"/>
      <c r="APV115" s="451"/>
      <c r="APW115" s="451"/>
      <c r="APX115" s="451"/>
      <c r="APY115" s="451"/>
      <c r="APZ115" s="451"/>
      <c r="AQA115" s="451"/>
      <c r="AQB115" s="451"/>
      <c r="AQC115" s="451"/>
      <c r="AQD115" s="451"/>
      <c r="AQE115" s="451"/>
      <c r="AQF115" s="451"/>
      <c r="AQG115" s="451"/>
      <c r="AQH115" s="451"/>
      <c r="AQI115" s="451"/>
      <c r="AQJ115" s="451"/>
      <c r="AQK115" s="451"/>
      <c r="AQL115" s="451"/>
      <c r="AQM115" s="451"/>
      <c r="AQN115" s="451"/>
      <c r="AQO115" s="451"/>
      <c r="AQP115" s="451"/>
      <c r="AQQ115" s="451"/>
      <c r="AQR115" s="451"/>
      <c r="AQS115" s="451"/>
      <c r="AQT115" s="451"/>
      <c r="AQU115" s="451"/>
      <c r="AQV115" s="451"/>
      <c r="AQW115" s="451"/>
      <c r="AQX115" s="451"/>
      <c r="AQY115" s="451"/>
      <c r="AQZ115" s="451"/>
      <c r="ARA115" s="451"/>
      <c r="ARB115" s="451"/>
      <c r="ARC115" s="451"/>
      <c r="ARD115" s="451"/>
      <c r="ARE115" s="451"/>
      <c r="ARF115" s="451"/>
      <c r="ARG115" s="451"/>
      <c r="ARH115" s="451"/>
      <c r="ARI115" s="451"/>
      <c r="ARJ115" s="451"/>
      <c r="ARK115" s="451"/>
      <c r="ARL115" s="451"/>
      <c r="ARM115" s="451"/>
      <c r="ARN115" s="451"/>
      <c r="ARO115" s="451"/>
      <c r="ARP115" s="451"/>
      <c r="ARQ115" s="451"/>
      <c r="ARR115" s="451"/>
      <c r="ARS115" s="451"/>
      <c r="ART115" s="451"/>
      <c r="ARU115" s="451"/>
      <c r="ARV115" s="451"/>
      <c r="ARW115" s="451"/>
      <c r="ARX115" s="451"/>
      <c r="ARY115" s="451"/>
      <c r="ARZ115" s="451"/>
      <c r="ASA115" s="451"/>
      <c r="ASB115" s="451"/>
      <c r="ASC115" s="451"/>
      <c r="ASD115" s="451"/>
      <c r="ASE115" s="451"/>
      <c r="ASF115" s="451"/>
      <c r="ASG115" s="451"/>
      <c r="ASH115" s="451"/>
      <c r="ASI115" s="451"/>
      <c r="ASJ115" s="451"/>
      <c r="ASK115" s="451"/>
      <c r="ASL115" s="451"/>
      <c r="ASM115" s="451"/>
      <c r="ASN115" s="451"/>
      <c r="ASO115" s="451"/>
      <c r="ASP115" s="451"/>
      <c r="ASQ115" s="451"/>
      <c r="ASR115" s="451"/>
      <c r="ASS115" s="451"/>
      <c r="AST115" s="451"/>
      <c r="ASU115" s="451"/>
      <c r="ASV115" s="451"/>
      <c r="ASW115" s="451"/>
      <c r="ASX115" s="451"/>
      <c r="ASY115" s="451"/>
      <c r="ASZ115" s="451"/>
      <c r="ATA115" s="451"/>
      <c r="ATB115" s="451"/>
      <c r="ATC115" s="451"/>
      <c r="ATD115" s="451"/>
      <c r="ATE115" s="451"/>
      <c r="ATF115" s="451"/>
      <c r="ATG115" s="451"/>
      <c r="ATH115" s="451"/>
      <c r="ATI115" s="451"/>
      <c r="ATJ115" s="451"/>
      <c r="ATK115" s="451"/>
      <c r="ATL115" s="451"/>
      <c r="ATM115" s="451"/>
      <c r="ATN115" s="451"/>
      <c r="ATO115" s="451"/>
      <c r="ATP115" s="451"/>
      <c r="ATQ115" s="451"/>
      <c r="ATR115" s="451"/>
      <c r="ATS115" s="451"/>
      <c r="ATT115" s="451"/>
      <c r="ATU115" s="451"/>
      <c r="ATV115" s="451"/>
      <c r="ATW115" s="451"/>
      <c r="ATX115" s="451"/>
      <c r="ATY115" s="451"/>
      <c r="ATZ115" s="451"/>
      <c r="AUA115" s="451"/>
      <c r="AUB115" s="451"/>
      <c r="AUC115" s="451"/>
      <c r="AUD115" s="451"/>
      <c r="AUE115" s="451"/>
      <c r="AUF115" s="451"/>
      <c r="AUG115" s="451"/>
      <c r="AUH115" s="451"/>
      <c r="AUI115" s="451"/>
      <c r="AUJ115" s="451"/>
      <c r="AUK115" s="451"/>
      <c r="AUL115" s="451"/>
      <c r="AUM115" s="451"/>
      <c r="AUN115" s="451"/>
      <c r="AUO115" s="451"/>
      <c r="AUP115" s="451"/>
      <c r="AUQ115" s="451"/>
      <c r="AUR115" s="451"/>
      <c r="AUS115" s="451"/>
      <c r="AUT115" s="451"/>
      <c r="AUU115" s="451"/>
      <c r="AUV115" s="451"/>
      <c r="AUW115" s="451"/>
      <c r="AUX115" s="451"/>
      <c r="AUY115" s="451"/>
      <c r="AUZ115" s="451"/>
      <c r="AVA115" s="451"/>
      <c r="AVB115" s="451"/>
      <c r="AVC115" s="451"/>
      <c r="AVD115" s="451"/>
      <c r="AVE115" s="451"/>
      <c r="AVF115" s="451"/>
      <c r="AVG115" s="451"/>
      <c r="AVH115" s="451"/>
      <c r="AVI115" s="451"/>
      <c r="AVJ115" s="451"/>
      <c r="AVK115" s="451"/>
      <c r="AVL115" s="451"/>
      <c r="AVM115" s="451"/>
      <c r="AVN115" s="451"/>
      <c r="AVO115" s="451"/>
      <c r="AVP115" s="451"/>
      <c r="AVQ115" s="451"/>
      <c r="AVR115" s="451"/>
      <c r="AVS115" s="451"/>
      <c r="AVT115" s="451"/>
      <c r="AVU115" s="451"/>
      <c r="AVV115" s="451"/>
      <c r="AVW115" s="451"/>
      <c r="AVX115" s="451"/>
      <c r="AVY115" s="451"/>
      <c r="AVZ115" s="451"/>
      <c r="AWA115" s="451"/>
      <c r="AWB115" s="451"/>
      <c r="AWC115" s="451"/>
      <c r="AWD115" s="451"/>
      <c r="AWE115" s="451"/>
      <c r="AWF115" s="451"/>
      <c r="AWG115" s="451"/>
      <c r="AWH115" s="451"/>
      <c r="AWI115" s="451"/>
      <c r="AWJ115" s="451"/>
      <c r="AWK115" s="451"/>
      <c r="AWL115" s="451"/>
      <c r="AWM115" s="451"/>
      <c r="AWN115" s="451"/>
      <c r="AWO115" s="451"/>
      <c r="AWP115" s="451"/>
      <c r="AWQ115" s="451"/>
      <c r="AWR115" s="451"/>
      <c r="AWS115" s="451"/>
      <c r="AWT115" s="451"/>
      <c r="AWU115" s="451"/>
      <c r="AWV115" s="451"/>
      <c r="AWW115" s="451"/>
      <c r="AWX115" s="451"/>
      <c r="AWY115" s="451"/>
      <c r="AWZ115" s="451"/>
      <c r="AXA115" s="451"/>
      <c r="AXB115" s="451"/>
      <c r="AXC115" s="451"/>
      <c r="AXD115" s="451"/>
      <c r="AXE115" s="451"/>
      <c r="AXF115" s="451"/>
      <c r="AXG115" s="451"/>
      <c r="AXH115" s="451"/>
      <c r="AXI115" s="451"/>
      <c r="AXJ115" s="451"/>
      <c r="AXK115" s="451"/>
      <c r="AXL115" s="451"/>
      <c r="AXM115" s="451"/>
      <c r="AXN115" s="451"/>
      <c r="AXO115" s="451"/>
      <c r="AXP115" s="451"/>
      <c r="AXQ115" s="451"/>
      <c r="AXR115" s="451"/>
      <c r="AXS115" s="451"/>
      <c r="AXT115" s="451"/>
      <c r="AXU115" s="451"/>
      <c r="AXV115" s="451"/>
      <c r="AXW115" s="451"/>
      <c r="AXX115" s="451"/>
      <c r="AXY115" s="451"/>
      <c r="AXZ115" s="451"/>
      <c r="AYA115" s="451"/>
      <c r="AYB115" s="451"/>
      <c r="AYC115" s="451"/>
      <c r="AYD115" s="451"/>
      <c r="AYE115" s="451"/>
      <c r="AYF115" s="451"/>
      <c r="AYG115" s="451"/>
      <c r="AYH115" s="451"/>
      <c r="AYI115" s="451"/>
      <c r="AYJ115" s="451"/>
      <c r="AYK115" s="451"/>
      <c r="AYL115" s="451"/>
      <c r="AYM115" s="451"/>
      <c r="AYN115" s="451"/>
      <c r="AYO115" s="451"/>
      <c r="AYP115" s="451"/>
      <c r="AYQ115" s="451"/>
      <c r="AYR115" s="451"/>
      <c r="AYS115" s="451"/>
      <c r="AYT115" s="451"/>
      <c r="AYU115" s="451"/>
      <c r="AYV115" s="451"/>
      <c r="AYW115" s="451"/>
      <c r="AYX115" s="451"/>
      <c r="AYY115" s="451"/>
      <c r="AYZ115" s="451"/>
      <c r="AZA115" s="451"/>
      <c r="AZB115" s="451"/>
      <c r="AZC115" s="451"/>
      <c r="AZD115" s="451"/>
      <c r="AZE115" s="451"/>
      <c r="AZF115" s="451"/>
      <c r="AZG115" s="451"/>
      <c r="AZH115" s="451"/>
      <c r="AZI115" s="451"/>
      <c r="AZJ115" s="451"/>
      <c r="AZK115" s="451"/>
      <c r="AZL115" s="451"/>
      <c r="AZM115" s="451"/>
      <c r="AZN115" s="451"/>
      <c r="AZO115" s="451"/>
      <c r="AZP115" s="451"/>
      <c r="AZQ115" s="451"/>
      <c r="AZR115" s="451"/>
      <c r="AZS115" s="451"/>
      <c r="AZT115" s="451"/>
      <c r="AZU115" s="451"/>
      <c r="AZV115" s="451"/>
      <c r="AZW115" s="451"/>
      <c r="AZX115" s="451"/>
      <c r="AZY115" s="451"/>
      <c r="AZZ115" s="451"/>
      <c r="BAA115" s="451"/>
      <c r="BAB115" s="451"/>
      <c r="BAC115" s="451"/>
      <c r="BAD115" s="451"/>
      <c r="BAE115" s="451"/>
      <c r="BAF115" s="451"/>
      <c r="BAG115" s="451"/>
      <c r="BAH115" s="451"/>
      <c r="BAI115" s="451"/>
      <c r="BAJ115" s="451"/>
      <c r="BAK115" s="451"/>
      <c r="BAL115" s="451"/>
      <c r="BAM115" s="451"/>
      <c r="BAN115" s="451"/>
      <c r="BAO115" s="451"/>
      <c r="BAP115" s="451"/>
      <c r="BAQ115" s="451"/>
      <c r="BAR115" s="451"/>
      <c r="BAS115" s="451"/>
      <c r="BAT115" s="451"/>
      <c r="BAU115" s="451"/>
      <c r="BAV115" s="451"/>
      <c r="BAW115" s="451"/>
      <c r="BAX115" s="451"/>
      <c r="BAY115" s="451"/>
      <c r="BAZ115" s="451"/>
      <c r="BBA115" s="451"/>
      <c r="BBB115" s="451"/>
      <c r="BBC115" s="451"/>
      <c r="BBD115" s="451"/>
      <c r="BBE115" s="451"/>
      <c r="BBF115" s="451"/>
      <c r="BBG115" s="451"/>
      <c r="BBH115" s="451"/>
      <c r="BBI115" s="451"/>
      <c r="BBJ115" s="451"/>
      <c r="BBK115" s="451"/>
      <c r="BBL115" s="451"/>
      <c r="BBM115" s="451"/>
      <c r="BBN115" s="451"/>
      <c r="BBO115" s="451"/>
      <c r="BBP115" s="451"/>
      <c r="BBQ115" s="451"/>
      <c r="BBR115" s="451"/>
      <c r="BBS115" s="451"/>
      <c r="BBT115" s="451"/>
      <c r="BBU115" s="451"/>
      <c r="BBV115" s="451"/>
      <c r="BBW115" s="451"/>
      <c r="BBX115" s="451"/>
      <c r="BBY115" s="451"/>
      <c r="BBZ115" s="451"/>
      <c r="BCA115" s="451"/>
      <c r="BCB115" s="451"/>
      <c r="BCC115" s="451"/>
      <c r="BCD115" s="451"/>
      <c r="BCE115" s="451"/>
      <c r="BCF115" s="451"/>
      <c r="BCG115" s="451"/>
      <c r="BCH115" s="451"/>
      <c r="BCI115" s="451"/>
      <c r="BCJ115" s="451"/>
      <c r="BCK115" s="451"/>
      <c r="BCL115" s="451"/>
      <c r="BCM115" s="451"/>
      <c r="BCN115" s="451"/>
      <c r="BCO115" s="451"/>
      <c r="BCP115" s="451"/>
      <c r="BCQ115" s="451"/>
      <c r="BCR115" s="451"/>
      <c r="BCS115" s="451"/>
      <c r="BCT115" s="451"/>
      <c r="BCU115" s="451"/>
      <c r="BCV115" s="451"/>
      <c r="BCW115" s="451"/>
      <c r="BCX115" s="451"/>
      <c r="BCY115" s="451"/>
      <c r="BCZ115" s="451"/>
      <c r="BDA115" s="451"/>
      <c r="BDB115" s="451"/>
      <c r="BDC115" s="451"/>
      <c r="BDD115" s="451"/>
      <c r="BDE115" s="451"/>
      <c r="BDF115" s="451"/>
      <c r="BDG115" s="451"/>
      <c r="BDH115" s="451"/>
      <c r="BDI115" s="451"/>
      <c r="BDJ115" s="451"/>
      <c r="BDK115" s="451"/>
      <c r="BDL115" s="451"/>
      <c r="BDM115" s="451"/>
      <c r="BDN115" s="451"/>
      <c r="BDO115" s="451"/>
      <c r="BDP115" s="451"/>
      <c r="BDQ115" s="451"/>
      <c r="BDR115" s="451"/>
      <c r="BDS115" s="451"/>
      <c r="BDT115" s="451"/>
      <c r="BDU115" s="451"/>
      <c r="BDV115" s="451"/>
      <c r="BDW115" s="451"/>
      <c r="BDX115" s="451"/>
      <c r="BDY115" s="451"/>
      <c r="BDZ115" s="451"/>
      <c r="BEA115" s="451"/>
      <c r="BEB115" s="451"/>
      <c r="BEC115" s="451"/>
      <c r="BED115" s="451"/>
      <c r="BEE115" s="451"/>
      <c r="BEF115" s="451"/>
      <c r="BEG115" s="451"/>
      <c r="BEH115" s="451"/>
      <c r="BEI115" s="451"/>
      <c r="BEJ115" s="451"/>
      <c r="BEK115" s="451"/>
      <c r="BEL115" s="451"/>
      <c r="BEM115" s="451"/>
      <c r="BEN115" s="451"/>
      <c r="BEO115" s="451"/>
      <c r="BEP115" s="451"/>
      <c r="BEQ115" s="451"/>
      <c r="BER115" s="451"/>
      <c r="BES115" s="451"/>
      <c r="BET115" s="451"/>
      <c r="BEU115" s="451"/>
      <c r="BEV115" s="451"/>
      <c r="BEW115" s="451"/>
      <c r="BEX115" s="451"/>
      <c r="BEY115" s="451"/>
      <c r="BEZ115" s="451"/>
      <c r="BFA115" s="451"/>
      <c r="BFB115" s="451"/>
      <c r="BFC115" s="451"/>
      <c r="BFD115" s="451"/>
      <c r="BFE115" s="451"/>
      <c r="BFF115" s="451"/>
      <c r="BFG115" s="451"/>
      <c r="BFH115" s="451"/>
      <c r="BFI115" s="451"/>
      <c r="BFJ115" s="451"/>
      <c r="BFK115" s="451"/>
      <c r="BFL115" s="451"/>
      <c r="BFM115" s="451"/>
      <c r="BFN115" s="451"/>
      <c r="BFO115" s="451"/>
      <c r="BFP115" s="451"/>
      <c r="BFQ115" s="451"/>
      <c r="BFR115" s="451"/>
      <c r="BFS115" s="451"/>
      <c r="BFT115" s="451"/>
      <c r="BFU115" s="451"/>
      <c r="BFV115" s="451"/>
      <c r="BFW115" s="451"/>
      <c r="BFX115" s="451"/>
      <c r="BFY115" s="451"/>
      <c r="BFZ115" s="451"/>
      <c r="BGA115" s="451"/>
      <c r="BGB115" s="451"/>
      <c r="BGC115" s="451"/>
      <c r="BGD115" s="451"/>
      <c r="BGE115" s="451"/>
      <c r="BGF115" s="451"/>
      <c r="BGG115" s="451"/>
      <c r="BGH115" s="451"/>
      <c r="BGI115" s="451"/>
      <c r="BGJ115" s="451"/>
      <c r="BGK115" s="451"/>
      <c r="BGL115" s="451"/>
      <c r="BGM115" s="451"/>
      <c r="BGN115" s="451"/>
      <c r="BGO115" s="451"/>
      <c r="BGP115" s="451"/>
      <c r="BGQ115" s="451"/>
      <c r="BGR115" s="451"/>
      <c r="BGS115" s="451"/>
      <c r="BGT115" s="451"/>
      <c r="BGU115" s="451"/>
      <c r="BGV115" s="451"/>
      <c r="BGW115" s="451"/>
      <c r="BGX115" s="451"/>
      <c r="BGY115" s="451"/>
      <c r="BGZ115" s="451"/>
      <c r="BHA115" s="451"/>
      <c r="BHB115" s="451"/>
      <c r="BHC115" s="451"/>
      <c r="BHD115" s="451"/>
      <c r="BHE115" s="451"/>
      <c r="BHF115" s="451"/>
      <c r="BHG115" s="451"/>
      <c r="BHH115" s="451"/>
      <c r="BHI115" s="451"/>
      <c r="BHJ115" s="451"/>
      <c r="BHK115" s="451"/>
      <c r="BHL115" s="451"/>
      <c r="BHM115" s="451"/>
      <c r="BHN115" s="451"/>
      <c r="BHO115" s="451"/>
      <c r="BHP115" s="451"/>
      <c r="BHQ115" s="451"/>
      <c r="BHR115" s="451"/>
      <c r="BHS115" s="451"/>
      <c r="BHT115" s="451"/>
      <c r="BHU115" s="451"/>
      <c r="BHV115" s="451"/>
      <c r="BHW115" s="451"/>
      <c r="BHX115" s="451"/>
      <c r="BHY115" s="451"/>
      <c r="BHZ115" s="451"/>
      <c r="BIA115" s="451"/>
      <c r="BIB115" s="451"/>
      <c r="BIC115" s="451"/>
      <c r="BID115" s="451"/>
      <c r="BIE115" s="451"/>
      <c r="BIF115" s="451"/>
      <c r="BIG115" s="451"/>
      <c r="BIH115" s="451"/>
      <c r="BII115" s="451"/>
      <c r="BIJ115" s="451"/>
      <c r="BIK115" s="451"/>
      <c r="BIL115" s="451"/>
      <c r="BIM115" s="451"/>
      <c r="BIN115" s="451"/>
      <c r="BIO115" s="451"/>
      <c r="BIP115" s="451"/>
      <c r="BIQ115" s="451"/>
      <c r="BIR115" s="451"/>
      <c r="BIS115" s="451"/>
      <c r="BIT115" s="451"/>
      <c r="BIU115" s="451"/>
      <c r="BIV115" s="451"/>
      <c r="BIW115" s="451"/>
      <c r="BIX115" s="451"/>
      <c r="BIY115" s="451"/>
      <c r="BIZ115" s="451"/>
      <c r="BJA115" s="451"/>
      <c r="BJB115" s="451"/>
      <c r="BJC115" s="451"/>
      <c r="BJD115" s="451"/>
      <c r="BJE115" s="451"/>
      <c r="BJF115" s="451"/>
      <c r="BJG115" s="451"/>
      <c r="BJH115" s="451"/>
      <c r="BJI115" s="451"/>
      <c r="BJJ115" s="451"/>
      <c r="BJK115" s="451"/>
      <c r="BJL115" s="451"/>
      <c r="BJM115" s="451"/>
      <c r="BJN115" s="451"/>
      <c r="BJO115" s="451"/>
      <c r="BJP115" s="451"/>
      <c r="BJQ115" s="451"/>
      <c r="BJR115" s="451"/>
      <c r="BJS115" s="451"/>
      <c r="BJT115" s="451"/>
      <c r="BJU115" s="451"/>
      <c r="BJV115" s="451"/>
      <c r="BJW115" s="451"/>
      <c r="BJX115" s="451"/>
      <c r="BJY115" s="451"/>
      <c r="BJZ115" s="451"/>
      <c r="BKA115" s="451"/>
      <c r="BKB115" s="451"/>
      <c r="BKC115" s="451"/>
      <c r="BKD115" s="451"/>
      <c r="BKE115" s="451"/>
      <c r="BKF115" s="451"/>
      <c r="BKG115" s="451"/>
      <c r="BKH115" s="451"/>
      <c r="BKI115" s="451"/>
      <c r="BKJ115" s="451"/>
      <c r="BKK115" s="451"/>
      <c r="BKL115" s="451"/>
      <c r="BKM115" s="451"/>
      <c r="BKN115" s="451"/>
      <c r="BKO115" s="451"/>
      <c r="BKP115" s="451"/>
      <c r="BKQ115" s="451"/>
      <c r="BKR115" s="451"/>
      <c r="BKS115" s="451"/>
      <c r="BKT115" s="451"/>
      <c r="BKU115" s="451"/>
      <c r="BKV115" s="451"/>
      <c r="BKW115" s="451"/>
      <c r="BKX115" s="451"/>
      <c r="BKY115" s="451"/>
      <c r="BKZ115" s="451"/>
      <c r="BLA115" s="451"/>
      <c r="BLB115" s="451"/>
      <c r="BLC115" s="451"/>
      <c r="BLD115" s="451"/>
      <c r="BLE115" s="451"/>
      <c r="BLF115" s="451"/>
      <c r="BLG115" s="451"/>
      <c r="BLH115" s="451"/>
      <c r="BLI115" s="451"/>
      <c r="BLJ115" s="451"/>
      <c r="BLK115" s="451"/>
      <c r="BLL115" s="451"/>
      <c r="BLM115" s="451"/>
      <c r="BLN115" s="451"/>
      <c r="BLO115" s="451"/>
      <c r="BLP115" s="451"/>
      <c r="BLQ115" s="451"/>
      <c r="BLR115" s="451"/>
      <c r="BLS115" s="451"/>
      <c r="BLT115" s="451"/>
      <c r="BLU115" s="451"/>
      <c r="BLV115" s="451"/>
      <c r="BLW115" s="451"/>
      <c r="BLX115" s="451"/>
      <c r="BLY115" s="451"/>
      <c r="BLZ115" s="451"/>
      <c r="BMA115" s="451"/>
      <c r="BMB115" s="451"/>
      <c r="BMC115" s="451"/>
      <c r="BMD115" s="451"/>
      <c r="BME115" s="451"/>
      <c r="BMF115" s="451"/>
      <c r="BMG115" s="451"/>
      <c r="BMH115" s="451"/>
      <c r="BMI115" s="451"/>
      <c r="BMJ115" s="451"/>
      <c r="BMK115" s="451"/>
      <c r="BML115" s="451"/>
      <c r="BMM115" s="451"/>
      <c r="BMN115" s="451"/>
      <c r="BMO115" s="451"/>
      <c r="BMP115" s="451"/>
      <c r="BMQ115" s="451"/>
      <c r="BMR115" s="451"/>
      <c r="BMS115" s="451"/>
      <c r="BMT115" s="451"/>
      <c r="BMU115" s="451"/>
      <c r="BMV115" s="451"/>
      <c r="BMW115" s="451"/>
      <c r="BMX115" s="451"/>
      <c r="BMY115" s="451"/>
      <c r="BMZ115" s="451"/>
      <c r="BNA115" s="451"/>
      <c r="BNB115" s="451"/>
      <c r="BNC115" s="451"/>
      <c r="BND115" s="451"/>
      <c r="BNE115" s="451"/>
      <c r="BNF115" s="451"/>
      <c r="BNG115" s="451"/>
      <c r="BNH115" s="451"/>
      <c r="BNI115" s="451"/>
      <c r="BNJ115" s="451"/>
      <c r="BNK115" s="451"/>
      <c r="BNL115" s="451"/>
      <c r="BNM115" s="451"/>
      <c r="BNN115" s="451"/>
      <c r="BNO115" s="451"/>
      <c r="BNP115" s="451"/>
      <c r="BNQ115" s="451"/>
      <c r="BNR115" s="451"/>
      <c r="BNS115" s="451"/>
      <c r="BNT115" s="451"/>
      <c r="BNU115" s="451"/>
      <c r="BNV115" s="451"/>
      <c r="BNW115" s="451"/>
      <c r="BNX115" s="451"/>
      <c r="BNY115" s="451"/>
      <c r="BNZ115" s="451"/>
      <c r="BOA115" s="451"/>
      <c r="BOB115" s="451"/>
      <c r="BOC115" s="451"/>
      <c r="BOD115" s="451"/>
      <c r="BOE115" s="451"/>
      <c r="BOF115" s="451"/>
      <c r="BOG115" s="451"/>
      <c r="BOH115" s="451"/>
      <c r="BOI115" s="451"/>
      <c r="BOJ115" s="451"/>
      <c r="BOK115" s="451"/>
      <c r="BOL115" s="451"/>
      <c r="BOM115" s="451"/>
      <c r="BON115" s="451"/>
      <c r="BOO115" s="451"/>
      <c r="BOP115" s="451"/>
      <c r="BOQ115" s="451"/>
      <c r="BOR115" s="451"/>
      <c r="BOS115" s="451"/>
      <c r="BOT115" s="451"/>
      <c r="BOU115" s="451"/>
      <c r="BOV115" s="451"/>
      <c r="BOW115" s="451"/>
      <c r="BOX115" s="451"/>
      <c r="BOY115" s="451"/>
      <c r="BOZ115" s="451"/>
      <c r="BPA115" s="451"/>
      <c r="BPB115" s="451"/>
      <c r="BPC115" s="451"/>
      <c r="BPD115" s="451"/>
      <c r="BPE115" s="451"/>
      <c r="BPF115" s="451"/>
      <c r="BPG115" s="451"/>
      <c r="BPH115" s="451"/>
      <c r="BPI115" s="451"/>
      <c r="BPJ115" s="451"/>
      <c r="BPK115" s="451"/>
      <c r="BPL115" s="451"/>
      <c r="BPM115" s="451"/>
      <c r="BPN115" s="451"/>
      <c r="BPO115" s="451"/>
      <c r="BPP115" s="451"/>
      <c r="BPQ115" s="451"/>
      <c r="BPR115" s="451"/>
      <c r="BPS115" s="451"/>
      <c r="BPT115" s="451"/>
      <c r="BPU115" s="451"/>
      <c r="BPV115" s="451"/>
      <c r="BPW115" s="451"/>
      <c r="BPX115" s="451"/>
      <c r="BPY115" s="451"/>
      <c r="BPZ115" s="451"/>
      <c r="BQA115" s="451"/>
      <c r="BQB115" s="451"/>
      <c r="BQC115" s="451"/>
      <c r="BQD115" s="451"/>
      <c r="BQE115" s="451"/>
      <c r="BQF115" s="451"/>
      <c r="BQG115" s="451"/>
      <c r="BQH115" s="451"/>
      <c r="BQI115" s="451"/>
      <c r="BQJ115" s="451"/>
      <c r="BQK115" s="451"/>
      <c r="BQL115" s="451"/>
      <c r="BQM115" s="451"/>
      <c r="BQN115" s="451"/>
      <c r="BQO115" s="451"/>
      <c r="BQP115" s="451"/>
      <c r="BQQ115" s="451"/>
      <c r="BQR115" s="451"/>
      <c r="BQS115" s="451"/>
      <c r="BQT115" s="451"/>
      <c r="BQU115" s="451"/>
      <c r="BQV115" s="451"/>
      <c r="BQW115" s="451"/>
      <c r="BQX115" s="451"/>
      <c r="BQY115" s="451"/>
      <c r="BQZ115" s="451"/>
      <c r="BRA115" s="451"/>
      <c r="BRB115" s="451"/>
      <c r="BRC115" s="451"/>
      <c r="BRD115" s="451"/>
      <c r="BRE115" s="451"/>
      <c r="BRF115" s="451"/>
      <c r="BRG115" s="451"/>
      <c r="BRH115" s="451"/>
      <c r="BRI115" s="451"/>
      <c r="BRJ115" s="451"/>
      <c r="BRK115" s="451"/>
      <c r="BRL115" s="451"/>
      <c r="BRM115" s="451"/>
      <c r="BRN115" s="451"/>
      <c r="BRO115" s="451"/>
      <c r="BRP115" s="451"/>
      <c r="BRQ115" s="451"/>
      <c r="BRR115" s="451"/>
      <c r="BRS115" s="451"/>
      <c r="BRT115" s="451"/>
      <c r="BRU115" s="451"/>
      <c r="BRV115" s="451"/>
      <c r="BRW115" s="451"/>
      <c r="BRX115" s="451"/>
      <c r="BRY115" s="451"/>
      <c r="BRZ115" s="451"/>
      <c r="BSA115" s="451"/>
      <c r="BSB115" s="451"/>
      <c r="BSC115" s="451"/>
      <c r="BSD115" s="451"/>
      <c r="BSE115" s="451"/>
      <c r="BSF115" s="451"/>
      <c r="BSG115" s="451"/>
      <c r="BSH115" s="451"/>
      <c r="BSI115" s="451"/>
      <c r="BSJ115" s="451"/>
      <c r="BSK115" s="451"/>
      <c r="BSL115" s="451"/>
      <c r="BSM115" s="451"/>
      <c r="BSN115" s="451"/>
      <c r="BSO115" s="451"/>
      <c r="BSP115" s="451"/>
      <c r="BSQ115" s="451"/>
      <c r="BSR115" s="451"/>
      <c r="BSS115" s="451"/>
      <c r="BST115" s="451"/>
      <c r="BSU115" s="451"/>
      <c r="BSV115" s="451"/>
      <c r="BSW115" s="451"/>
      <c r="BSX115" s="451"/>
      <c r="BSY115" s="451"/>
      <c r="BSZ115" s="451"/>
      <c r="BTA115" s="451"/>
      <c r="BTB115" s="451"/>
      <c r="BTC115" s="451"/>
      <c r="BTD115" s="451"/>
      <c r="BTE115" s="451"/>
      <c r="BTF115" s="451"/>
      <c r="BTG115" s="451"/>
      <c r="BTH115" s="451"/>
      <c r="BTI115" s="451"/>
      <c r="BTJ115" s="451"/>
      <c r="BTK115" s="451"/>
      <c r="BTL115" s="451"/>
      <c r="BTM115" s="451"/>
      <c r="BTN115" s="451"/>
      <c r="BTO115" s="451"/>
      <c r="BTP115" s="451"/>
      <c r="BTQ115" s="451"/>
      <c r="BTR115" s="451"/>
      <c r="BTS115" s="451"/>
      <c r="BTT115" s="451"/>
      <c r="BTU115" s="451"/>
      <c r="BTV115" s="451"/>
      <c r="BTW115" s="451"/>
      <c r="BTX115" s="451"/>
      <c r="BTY115" s="451"/>
      <c r="BTZ115" s="451"/>
      <c r="BUA115" s="451"/>
      <c r="BUB115" s="451"/>
      <c r="BUC115" s="451"/>
      <c r="BUD115" s="451"/>
      <c r="BUE115" s="451"/>
      <c r="BUF115" s="451"/>
      <c r="BUG115" s="451"/>
      <c r="BUH115" s="451"/>
      <c r="BUI115" s="451"/>
      <c r="BUJ115" s="451"/>
      <c r="BUK115" s="451"/>
      <c r="BUL115" s="451"/>
      <c r="BUM115" s="451"/>
      <c r="BUN115" s="451"/>
      <c r="BUO115" s="451"/>
      <c r="BUP115" s="451"/>
      <c r="BUQ115" s="451"/>
      <c r="BUR115" s="451"/>
      <c r="BUS115" s="451"/>
      <c r="BUT115" s="451"/>
      <c r="BUU115" s="451"/>
      <c r="BUV115" s="451"/>
      <c r="BUW115" s="451"/>
      <c r="BUX115" s="451"/>
      <c r="BUY115" s="451"/>
      <c r="BUZ115" s="451"/>
      <c r="BVA115" s="451"/>
      <c r="BVB115" s="451"/>
      <c r="BVC115" s="451"/>
      <c r="BVD115" s="451"/>
      <c r="BVE115" s="451"/>
      <c r="BVF115" s="451"/>
      <c r="BVG115" s="451"/>
      <c r="BVH115" s="451"/>
      <c r="BVI115" s="451"/>
      <c r="BVJ115" s="451"/>
      <c r="BVK115" s="451"/>
      <c r="BVL115" s="451"/>
      <c r="BVM115" s="451"/>
      <c r="BVN115" s="451"/>
      <c r="BVO115" s="451"/>
      <c r="BVP115" s="451"/>
      <c r="BVQ115" s="451"/>
      <c r="BVR115" s="451"/>
      <c r="BVS115" s="451"/>
      <c r="BVT115" s="451"/>
      <c r="BVU115" s="451"/>
      <c r="BVV115" s="451"/>
      <c r="BVW115" s="451"/>
      <c r="BVX115" s="451"/>
      <c r="BVY115" s="451"/>
      <c r="BVZ115" s="451"/>
      <c r="BWA115" s="451"/>
      <c r="BWB115" s="451"/>
      <c r="BWC115" s="451"/>
      <c r="BWD115" s="451"/>
      <c r="BWE115" s="451"/>
      <c r="BWF115" s="451"/>
      <c r="BWG115" s="451"/>
      <c r="BWH115" s="451"/>
      <c r="BWI115" s="451"/>
      <c r="BWJ115" s="451"/>
      <c r="BWK115" s="451"/>
      <c r="BWL115" s="451"/>
      <c r="BWM115" s="451"/>
      <c r="BWN115" s="451"/>
      <c r="BWO115" s="451"/>
      <c r="BWP115" s="451"/>
      <c r="BWQ115" s="451"/>
      <c r="BWR115" s="451"/>
      <c r="BWS115" s="451"/>
      <c r="BWT115" s="451"/>
      <c r="BWU115" s="451"/>
      <c r="BWV115" s="451"/>
      <c r="BWW115" s="451"/>
      <c r="BWX115" s="451"/>
      <c r="BWY115" s="451"/>
      <c r="BWZ115" s="451"/>
      <c r="BXA115" s="451"/>
      <c r="BXB115" s="451"/>
      <c r="BXC115" s="451"/>
      <c r="BXD115" s="451"/>
      <c r="BXE115" s="451"/>
      <c r="BXF115" s="451"/>
      <c r="BXG115" s="451"/>
      <c r="BXH115" s="451"/>
      <c r="BXI115" s="451"/>
      <c r="BXJ115" s="451"/>
      <c r="BXK115" s="451"/>
      <c r="BXL115" s="451"/>
      <c r="BXM115" s="451"/>
      <c r="BXN115" s="451"/>
      <c r="BXO115" s="451"/>
      <c r="BXP115" s="451"/>
      <c r="BXQ115" s="451"/>
      <c r="BXR115" s="451"/>
      <c r="BXS115" s="451"/>
      <c r="BXT115" s="451"/>
      <c r="BXU115" s="451"/>
      <c r="BXV115" s="451"/>
      <c r="BXW115" s="451"/>
      <c r="BXX115" s="451"/>
      <c r="BXY115" s="451"/>
      <c r="BXZ115" s="451"/>
      <c r="BYA115" s="451"/>
      <c r="BYB115" s="451"/>
      <c r="BYC115" s="451"/>
      <c r="BYD115" s="451"/>
      <c r="BYE115" s="451"/>
      <c r="BYF115" s="451"/>
      <c r="BYG115" s="451"/>
      <c r="BYH115" s="451"/>
      <c r="BYI115" s="451"/>
      <c r="BYJ115" s="451"/>
      <c r="BYK115" s="451"/>
      <c r="BYL115" s="451"/>
      <c r="BYM115" s="451"/>
      <c r="BYN115" s="451"/>
      <c r="BYO115" s="451"/>
      <c r="BYP115" s="451"/>
      <c r="BYQ115" s="451"/>
      <c r="BYR115" s="451"/>
      <c r="BYS115" s="451"/>
      <c r="BYT115" s="451"/>
      <c r="BYU115" s="451"/>
      <c r="BYV115" s="451"/>
      <c r="BYW115" s="451"/>
      <c r="BYX115" s="451"/>
      <c r="BYY115" s="451"/>
      <c r="BYZ115" s="451"/>
      <c r="BZA115" s="451"/>
      <c r="BZB115" s="451"/>
      <c r="BZC115" s="451"/>
      <c r="BZD115" s="451"/>
      <c r="BZE115" s="451"/>
      <c r="BZF115" s="451"/>
      <c r="BZG115" s="451"/>
      <c r="BZH115" s="451"/>
      <c r="BZI115" s="451"/>
      <c r="BZJ115" s="451"/>
      <c r="BZK115" s="451"/>
      <c r="BZL115" s="451"/>
      <c r="BZM115" s="451"/>
      <c r="BZN115" s="451"/>
      <c r="BZO115" s="451"/>
      <c r="BZP115" s="451"/>
      <c r="BZQ115" s="451"/>
      <c r="BZR115" s="451"/>
      <c r="BZS115" s="451"/>
      <c r="BZT115" s="451"/>
      <c r="BZU115" s="451"/>
      <c r="BZV115" s="451"/>
      <c r="BZW115" s="451"/>
      <c r="BZX115" s="451"/>
      <c r="BZY115" s="451"/>
      <c r="BZZ115" s="451"/>
      <c r="CAA115" s="451"/>
      <c r="CAB115" s="451"/>
      <c r="CAC115" s="451"/>
      <c r="CAD115" s="451"/>
      <c r="CAE115" s="451"/>
      <c r="CAF115" s="451"/>
      <c r="CAG115" s="451"/>
      <c r="CAH115" s="451"/>
      <c r="CAI115" s="451"/>
      <c r="CAJ115" s="451"/>
      <c r="CAK115" s="451"/>
      <c r="CAL115" s="451"/>
      <c r="CAM115" s="451"/>
      <c r="CAN115" s="451"/>
      <c r="CAO115" s="451"/>
      <c r="CAP115" s="451"/>
      <c r="CAQ115" s="451"/>
      <c r="CAR115" s="451"/>
      <c r="CAS115" s="451"/>
      <c r="CAT115" s="451"/>
      <c r="CAU115" s="451"/>
      <c r="CAV115" s="451"/>
      <c r="CAW115" s="451"/>
      <c r="CAX115" s="451"/>
      <c r="CAY115" s="451"/>
      <c r="CAZ115" s="451"/>
      <c r="CBA115" s="451"/>
      <c r="CBB115" s="451"/>
      <c r="CBC115" s="451"/>
      <c r="CBD115" s="451"/>
      <c r="CBE115" s="451"/>
      <c r="CBF115" s="451"/>
      <c r="CBG115" s="451"/>
      <c r="CBH115" s="451"/>
      <c r="CBI115" s="451"/>
      <c r="CBJ115" s="451"/>
      <c r="CBK115" s="451"/>
      <c r="CBL115" s="451"/>
      <c r="CBM115" s="451"/>
      <c r="CBN115" s="451"/>
      <c r="CBO115" s="451"/>
      <c r="CBP115" s="451"/>
      <c r="CBQ115" s="451"/>
      <c r="CBR115" s="451"/>
      <c r="CBS115" s="451"/>
      <c r="CBT115" s="451"/>
      <c r="CBU115" s="451"/>
      <c r="CBV115" s="451"/>
      <c r="CBW115" s="451"/>
      <c r="CBX115" s="451"/>
      <c r="CBY115" s="451"/>
      <c r="CBZ115" s="451"/>
      <c r="CCA115" s="451"/>
      <c r="CCB115" s="451"/>
      <c r="CCC115" s="451"/>
      <c r="CCD115" s="451"/>
      <c r="CCE115" s="451"/>
      <c r="CCF115" s="451"/>
      <c r="CCG115" s="451"/>
      <c r="CCH115" s="451"/>
      <c r="CCI115" s="451"/>
      <c r="CCJ115" s="451"/>
      <c r="CCK115" s="451"/>
      <c r="CCL115" s="451"/>
      <c r="CCM115" s="451"/>
      <c r="CCN115" s="451"/>
      <c r="CCO115" s="451"/>
      <c r="CCP115" s="451"/>
      <c r="CCQ115" s="451"/>
      <c r="CCR115" s="451"/>
      <c r="CCS115" s="451"/>
      <c r="CCT115" s="451"/>
      <c r="CCU115" s="451"/>
      <c r="CCV115" s="451"/>
      <c r="CCW115" s="451"/>
      <c r="CCX115" s="451"/>
      <c r="CCY115" s="451"/>
      <c r="CCZ115" s="451"/>
      <c r="CDA115" s="451"/>
      <c r="CDB115" s="451"/>
      <c r="CDC115" s="451"/>
      <c r="CDD115" s="451"/>
      <c r="CDE115" s="451"/>
      <c r="CDF115" s="451"/>
      <c r="CDG115" s="451"/>
      <c r="CDH115" s="451"/>
      <c r="CDI115" s="451"/>
      <c r="CDJ115" s="451"/>
      <c r="CDK115" s="451"/>
      <c r="CDL115" s="451"/>
      <c r="CDM115" s="451"/>
      <c r="CDN115" s="451"/>
      <c r="CDO115" s="451"/>
      <c r="CDP115" s="451"/>
      <c r="CDQ115" s="451"/>
      <c r="CDR115" s="451"/>
      <c r="CDS115" s="451"/>
      <c r="CDT115" s="451"/>
      <c r="CDU115" s="451"/>
      <c r="CDV115" s="451"/>
      <c r="CDW115" s="451"/>
      <c r="CDX115" s="451"/>
      <c r="CDY115" s="451"/>
      <c r="CDZ115" s="451"/>
      <c r="CEA115" s="451"/>
      <c r="CEB115" s="451"/>
      <c r="CEC115" s="451"/>
      <c r="CED115" s="451"/>
      <c r="CEE115" s="451"/>
      <c r="CEF115" s="451"/>
      <c r="CEG115" s="451"/>
      <c r="CEH115" s="451"/>
      <c r="CEI115" s="451"/>
      <c r="CEJ115" s="451"/>
      <c r="CEK115" s="451"/>
      <c r="CEL115" s="451"/>
      <c r="CEM115" s="451"/>
      <c r="CEN115" s="451"/>
      <c r="CEO115" s="451"/>
      <c r="CEP115" s="451"/>
      <c r="CEQ115" s="451"/>
      <c r="CER115" s="451"/>
      <c r="CES115" s="451"/>
      <c r="CET115" s="451"/>
      <c r="CEU115" s="451"/>
      <c r="CEV115" s="451"/>
      <c r="CEW115" s="451"/>
      <c r="CEX115" s="451"/>
      <c r="CEY115" s="451"/>
      <c r="CEZ115" s="451"/>
      <c r="CFA115" s="451"/>
      <c r="CFB115" s="451"/>
      <c r="CFC115" s="451"/>
      <c r="CFD115" s="451"/>
      <c r="CFE115" s="451"/>
      <c r="CFF115" s="451"/>
      <c r="CFG115" s="451"/>
      <c r="CFH115" s="451"/>
      <c r="CFI115" s="451"/>
      <c r="CFJ115" s="451"/>
      <c r="CFK115" s="451"/>
      <c r="CFL115" s="451"/>
      <c r="CFM115" s="451"/>
      <c r="CFN115" s="451"/>
      <c r="CFO115" s="451"/>
      <c r="CFP115" s="451"/>
      <c r="CFQ115" s="451"/>
      <c r="CFR115" s="451"/>
      <c r="CFS115" s="451"/>
      <c r="CFT115" s="451"/>
      <c r="CFU115" s="451"/>
      <c r="CFV115" s="451"/>
      <c r="CFW115" s="451"/>
      <c r="CFX115" s="451"/>
      <c r="CFY115" s="451"/>
      <c r="CFZ115" s="451"/>
      <c r="CGA115" s="451"/>
      <c r="CGB115" s="451"/>
      <c r="CGC115" s="451"/>
      <c r="CGD115" s="451"/>
      <c r="CGE115" s="451"/>
      <c r="CGF115" s="451"/>
      <c r="CGG115" s="451"/>
      <c r="CGH115" s="451"/>
      <c r="CGI115" s="451"/>
      <c r="CGJ115" s="451"/>
      <c r="CGK115" s="451"/>
      <c r="CGL115" s="451"/>
      <c r="CGM115" s="451"/>
      <c r="CGN115" s="451"/>
      <c r="CGO115" s="451"/>
      <c r="CGP115" s="451"/>
      <c r="CGQ115" s="451"/>
      <c r="CGR115" s="451"/>
      <c r="CGS115" s="451"/>
      <c r="CGT115" s="451"/>
      <c r="CGU115" s="451"/>
      <c r="CGV115" s="451"/>
      <c r="CGW115" s="451"/>
      <c r="CGX115" s="451"/>
      <c r="CGY115" s="451"/>
      <c r="CGZ115" s="451"/>
      <c r="CHA115" s="451"/>
      <c r="CHB115" s="451"/>
      <c r="CHC115" s="451"/>
      <c r="CHD115" s="451"/>
      <c r="CHE115" s="451"/>
      <c r="CHF115" s="451"/>
      <c r="CHG115" s="451"/>
      <c r="CHH115" s="451"/>
      <c r="CHI115" s="451"/>
      <c r="CHJ115" s="451"/>
      <c r="CHK115" s="451"/>
      <c r="CHL115" s="451"/>
      <c r="CHM115" s="451"/>
      <c r="CHN115" s="451"/>
      <c r="CHO115" s="451"/>
      <c r="CHP115" s="451"/>
      <c r="CHQ115" s="451"/>
      <c r="CHR115" s="451"/>
      <c r="CHS115" s="451"/>
      <c r="CHT115" s="451"/>
      <c r="CHU115" s="451"/>
      <c r="CHV115" s="451"/>
      <c r="CHW115" s="451"/>
      <c r="CHX115" s="451"/>
      <c r="CHY115" s="451"/>
      <c r="CHZ115" s="451"/>
      <c r="CIA115" s="451"/>
      <c r="CIB115" s="451"/>
      <c r="CIC115" s="451"/>
      <c r="CID115" s="451"/>
      <c r="CIE115" s="451"/>
      <c r="CIF115" s="451"/>
      <c r="CIG115" s="451"/>
      <c r="CIH115" s="451"/>
      <c r="CII115" s="451"/>
      <c r="CIJ115" s="451"/>
      <c r="CIK115" s="451"/>
      <c r="CIL115" s="451"/>
      <c r="CIM115" s="451"/>
      <c r="CIN115" s="451"/>
      <c r="CIO115" s="451"/>
      <c r="CIP115" s="451"/>
      <c r="CIQ115" s="451"/>
      <c r="CIR115" s="451"/>
      <c r="CIS115" s="451"/>
      <c r="CIT115" s="451"/>
      <c r="CIU115" s="451"/>
      <c r="CIV115" s="451"/>
      <c r="CIW115" s="451"/>
      <c r="CIX115" s="451"/>
      <c r="CIY115" s="451"/>
      <c r="CIZ115" s="451"/>
      <c r="CJA115" s="451"/>
      <c r="CJB115" s="451"/>
      <c r="CJC115" s="451"/>
      <c r="CJD115" s="451"/>
      <c r="CJE115" s="451"/>
      <c r="CJF115" s="451"/>
      <c r="CJG115" s="451"/>
      <c r="CJH115" s="451"/>
      <c r="CJI115" s="451"/>
      <c r="CJJ115" s="451"/>
      <c r="CJK115" s="451"/>
      <c r="CJL115" s="451"/>
      <c r="CJM115" s="451"/>
      <c r="CJN115" s="451"/>
      <c r="CJO115" s="451"/>
      <c r="CJP115" s="451"/>
      <c r="CJQ115" s="451"/>
      <c r="CJR115" s="451"/>
      <c r="CJS115" s="451"/>
      <c r="CJT115" s="451"/>
      <c r="CJU115" s="451"/>
      <c r="CJV115" s="451"/>
      <c r="CJW115" s="451"/>
      <c r="CJX115" s="451"/>
      <c r="CJY115" s="451"/>
      <c r="CJZ115" s="451"/>
      <c r="CKA115" s="451"/>
      <c r="CKB115" s="451"/>
      <c r="CKC115" s="451"/>
      <c r="CKD115" s="451"/>
      <c r="CKE115" s="451"/>
      <c r="CKF115" s="451"/>
      <c r="CKG115" s="451"/>
      <c r="CKH115" s="451"/>
      <c r="CKI115" s="451"/>
      <c r="CKJ115" s="451"/>
      <c r="CKK115" s="451"/>
      <c r="CKL115" s="451"/>
      <c r="CKM115" s="451"/>
      <c r="CKN115" s="451"/>
      <c r="CKO115" s="451"/>
      <c r="CKP115" s="451"/>
      <c r="CKQ115" s="451"/>
      <c r="CKR115" s="451"/>
      <c r="CKS115" s="451"/>
      <c r="CKT115" s="451"/>
      <c r="CKU115" s="451"/>
      <c r="CKV115" s="451"/>
      <c r="CKW115" s="451"/>
      <c r="CKX115" s="451"/>
      <c r="CKY115" s="451"/>
      <c r="CKZ115" s="451"/>
      <c r="CLA115" s="451"/>
      <c r="CLB115" s="451"/>
      <c r="CLC115" s="451"/>
      <c r="CLD115" s="451"/>
      <c r="CLE115" s="451"/>
      <c r="CLF115" s="451"/>
      <c r="CLG115" s="451"/>
      <c r="CLH115" s="451"/>
      <c r="CLI115" s="451"/>
      <c r="CLJ115" s="451"/>
      <c r="CLK115" s="451"/>
      <c r="CLL115" s="451"/>
      <c r="CLM115" s="451"/>
      <c r="CLN115" s="451"/>
      <c r="CLO115" s="451"/>
      <c r="CLP115" s="451"/>
      <c r="CLQ115" s="451"/>
      <c r="CLR115" s="451"/>
      <c r="CLS115" s="451"/>
      <c r="CLT115" s="451"/>
      <c r="CLU115" s="451"/>
      <c r="CLV115" s="451"/>
      <c r="CLW115" s="451"/>
      <c r="CLX115" s="451"/>
      <c r="CLY115" s="451"/>
      <c r="CLZ115" s="451"/>
      <c r="CMA115" s="451"/>
      <c r="CMB115" s="451"/>
      <c r="CMC115" s="451"/>
      <c r="CMD115" s="451"/>
      <c r="CME115" s="451"/>
      <c r="CMF115" s="451"/>
      <c r="CMG115" s="451"/>
      <c r="CMH115" s="451"/>
      <c r="CMI115" s="451"/>
      <c r="CMJ115" s="451"/>
      <c r="CMK115" s="451"/>
      <c r="CML115" s="451"/>
      <c r="CMM115" s="451"/>
      <c r="CMN115" s="451"/>
      <c r="CMO115" s="451"/>
      <c r="CMP115" s="451"/>
      <c r="CMQ115" s="451"/>
      <c r="CMR115" s="451"/>
      <c r="CMS115" s="451"/>
      <c r="CMT115" s="451"/>
      <c r="CMU115" s="451"/>
      <c r="CMV115" s="451"/>
      <c r="CMW115" s="451"/>
      <c r="CMX115" s="451"/>
      <c r="CMY115" s="451"/>
      <c r="CMZ115" s="451"/>
      <c r="CNA115" s="451"/>
      <c r="CNB115" s="451"/>
      <c r="CNC115" s="451"/>
      <c r="CND115" s="451"/>
      <c r="CNE115" s="451"/>
      <c r="CNF115" s="451"/>
      <c r="CNG115" s="451"/>
      <c r="CNH115" s="451"/>
      <c r="CNI115" s="451"/>
      <c r="CNJ115" s="451"/>
      <c r="CNK115" s="451"/>
      <c r="CNL115" s="451"/>
      <c r="CNM115" s="451"/>
      <c r="CNN115" s="451"/>
      <c r="CNO115" s="451"/>
      <c r="CNP115" s="451"/>
      <c r="CNQ115" s="451"/>
      <c r="CNR115" s="451"/>
      <c r="CNS115" s="451"/>
      <c r="CNT115" s="451"/>
      <c r="CNU115" s="451"/>
      <c r="CNV115" s="451"/>
      <c r="CNW115" s="451"/>
      <c r="CNX115" s="451"/>
      <c r="CNY115" s="451"/>
      <c r="CNZ115" s="451"/>
      <c r="COA115" s="451"/>
      <c r="COB115" s="451"/>
      <c r="COC115" s="451"/>
      <c r="COD115" s="451"/>
      <c r="COE115" s="451"/>
      <c r="COF115" s="451"/>
      <c r="COG115" s="451"/>
      <c r="COH115" s="451"/>
      <c r="COI115" s="451"/>
      <c r="COJ115" s="451"/>
      <c r="COK115" s="451"/>
      <c r="COL115" s="451"/>
      <c r="COM115" s="451"/>
      <c r="CON115" s="451"/>
      <c r="COO115" s="451"/>
      <c r="COP115" s="451"/>
      <c r="COQ115" s="451"/>
      <c r="COR115" s="451"/>
      <c r="COS115" s="451"/>
      <c r="COT115" s="451"/>
      <c r="COU115" s="451"/>
      <c r="COV115" s="451"/>
      <c r="COW115" s="451"/>
      <c r="COX115" s="451"/>
      <c r="COY115" s="451"/>
      <c r="COZ115" s="451"/>
      <c r="CPA115" s="451"/>
      <c r="CPB115" s="451"/>
      <c r="CPC115" s="451"/>
      <c r="CPD115" s="451"/>
      <c r="CPE115" s="451"/>
      <c r="CPF115" s="451"/>
      <c r="CPG115" s="451"/>
      <c r="CPH115" s="451"/>
      <c r="CPI115" s="451"/>
      <c r="CPJ115" s="451"/>
      <c r="CPK115" s="451"/>
      <c r="CPL115" s="451"/>
      <c r="CPM115" s="451"/>
      <c r="CPN115" s="451"/>
      <c r="CPO115" s="451"/>
      <c r="CPP115" s="451"/>
      <c r="CPQ115" s="451"/>
      <c r="CPR115" s="451"/>
      <c r="CPS115" s="451"/>
      <c r="CPT115" s="451"/>
      <c r="CPU115" s="451"/>
      <c r="CPV115" s="451"/>
      <c r="CPW115" s="451"/>
      <c r="CPX115" s="451"/>
      <c r="CPY115" s="451"/>
      <c r="CPZ115" s="451"/>
      <c r="CQA115" s="451"/>
      <c r="CQB115" s="451"/>
      <c r="CQC115" s="451"/>
      <c r="CQD115" s="451"/>
      <c r="CQE115" s="451"/>
      <c r="CQF115" s="451"/>
      <c r="CQG115" s="451"/>
      <c r="CQH115" s="451"/>
      <c r="CQI115" s="451"/>
      <c r="CQJ115" s="451"/>
      <c r="CQK115" s="451"/>
      <c r="CQL115" s="451"/>
      <c r="CQM115" s="451"/>
      <c r="CQN115" s="451"/>
      <c r="CQO115" s="451"/>
      <c r="CQP115" s="451"/>
      <c r="CQQ115" s="451"/>
      <c r="CQR115" s="451"/>
      <c r="CQS115" s="451"/>
      <c r="CQT115" s="451"/>
      <c r="CQU115" s="451"/>
      <c r="CQV115" s="451"/>
      <c r="CQW115" s="451"/>
      <c r="CQX115" s="451"/>
      <c r="CQY115" s="451"/>
      <c r="CQZ115" s="451"/>
      <c r="CRA115" s="451"/>
      <c r="CRB115" s="451"/>
      <c r="CRC115" s="451"/>
      <c r="CRD115" s="451"/>
      <c r="CRE115" s="451"/>
      <c r="CRF115" s="451"/>
      <c r="CRG115" s="451"/>
      <c r="CRH115" s="451"/>
      <c r="CRI115" s="451"/>
      <c r="CRJ115" s="451"/>
      <c r="CRK115" s="451"/>
      <c r="CRL115" s="451"/>
      <c r="CRM115" s="451"/>
      <c r="CRN115" s="451"/>
      <c r="CRO115" s="451"/>
      <c r="CRP115" s="451"/>
      <c r="CRQ115" s="451"/>
      <c r="CRR115" s="451"/>
      <c r="CRS115" s="451"/>
      <c r="CRT115" s="451"/>
      <c r="CRU115" s="451"/>
      <c r="CRV115" s="451"/>
      <c r="CRW115" s="451"/>
      <c r="CRX115" s="451"/>
      <c r="CRY115" s="451"/>
      <c r="CRZ115" s="451"/>
      <c r="CSA115" s="451"/>
      <c r="CSB115" s="451"/>
      <c r="CSC115" s="451"/>
      <c r="CSD115" s="451"/>
      <c r="CSE115" s="451"/>
      <c r="CSF115" s="451"/>
      <c r="CSG115" s="451"/>
      <c r="CSH115" s="451"/>
      <c r="CSI115" s="451"/>
      <c r="CSJ115" s="451"/>
      <c r="CSK115" s="451"/>
      <c r="CSL115" s="451"/>
      <c r="CSM115" s="451"/>
      <c r="CSN115" s="451"/>
      <c r="CSO115" s="451"/>
      <c r="CSP115" s="451"/>
      <c r="CSQ115" s="451"/>
      <c r="CSR115" s="451"/>
      <c r="CSS115" s="451"/>
      <c r="CST115" s="451"/>
      <c r="CSU115" s="451"/>
      <c r="CSV115" s="451"/>
      <c r="CSW115" s="451"/>
      <c r="CSX115" s="451"/>
      <c r="CSY115" s="451"/>
      <c r="CSZ115" s="451"/>
      <c r="CTA115" s="451"/>
      <c r="CTB115" s="451"/>
      <c r="CTC115" s="451"/>
      <c r="CTD115" s="451"/>
      <c r="CTE115" s="451"/>
      <c r="CTF115" s="451"/>
      <c r="CTG115" s="451"/>
      <c r="CTH115" s="451"/>
      <c r="CTI115" s="451"/>
      <c r="CTJ115" s="451"/>
      <c r="CTK115" s="451"/>
      <c r="CTL115" s="451"/>
      <c r="CTM115" s="451"/>
      <c r="CTN115" s="451"/>
      <c r="CTO115" s="451"/>
      <c r="CTP115" s="451"/>
      <c r="CTQ115" s="451"/>
      <c r="CTR115" s="451"/>
      <c r="CTS115" s="451"/>
      <c r="CTT115" s="451"/>
      <c r="CTU115" s="451"/>
      <c r="CTV115" s="451"/>
      <c r="CTW115" s="451"/>
      <c r="CTX115" s="451"/>
      <c r="CTY115" s="451"/>
      <c r="CTZ115" s="451"/>
      <c r="CUA115" s="451"/>
      <c r="CUB115" s="451"/>
      <c r="CUC115" s="451"/>
      <c r="CUD115" s="451"/>
      <c r="CUE115" s="451"/>
      <c r="CUF115" s="451"/>
      <c r="CUG115" s="451"/>
      <c r="CUH115" s="451"/>
      <c r="CUI115" s="451"/>
      <c r="CUJ115" s="451"/>
      <c r="CUK115" s="451"/>
      <c r="CUL115" s="451"/>
      <c r="CUM115" s="451"/>
      <c r="CUN115" s="451"/>
      <c r="CUO115" s="451"/>
      <c r="CUP115" s="451"/>
      <c r="CUQ115" s="451"/>
      <c r="CUR115" s="451"/>
      <c r="CUS115" s="451"/>
      <c r="CUT115" s="451"/>
      <c r="CUU115" s="451"/>
      <c r="CUV115" s="451"/>
      <c r="CUW115" s="451"/>
      <c r="CUX115" s="451"/>
      <c r="CUY115" s="451"/>
      <c r="CUZ115" s="451"/>
      <c r="CVA115" s="451"/>
      <c r="CVB115" s="451"/>
      <c r="CVC115" s="451"/>
      <c r="CVD115" s="451"/>
      <c r="CVE115" s="451"/>
      <c r="CVF115" s="451"/>
      <c r="CVG115" s="451"/>
      <c r="CVH115" s="451"/>
      <c r="CVI115" s="451"/>
      <c r="CVJ115" s="451"/>
      <c r="CVK115" s="451"/>
      <c r="CVL115" s="451"/>
      <c r="CVM115" s="451"/>
      <c r="CVN115" s="451"/>
      <c r="CVO115" s="451"/>
      <c r="CVP115" s="451"/>
      <c r="CVQ115" s="451"/>
      <c r="CVR115" s="451"/>
      <c r="CVS115" s="451"/>
      <c r="CVT115" s="451"/>
      <c r="CVU115" s="451"/>
      <c r="CVV115" s="451"/>
      <c r="CVW115" s="451"/>
      <c r="CVX115" s="451"/>
      <c r="CVY115" s="451"/>
      <c r="CVZ115" s="451"/>
      <c r="CWA115" s="451"/>
      <c r="CWB115" s="451"/>
      <c r="CWC115" s="451"/>
      <c r="CWD115" s="451"/>
      <c r="CWE115" s="451"/>
      <c r="CWF115" s="451"/>
      <c r="CWG115" s="451"/>
      <c r="CWH115" s="451"/>
      <c r="CWI115" s="451"/>
      <c r="CWJ115" s="451"/>
      <c r="CWK115" s="451"/>
      <c r="CWL115" s="451"/>
      <c r="CWM115" s="451"/>
      <c r="CWN115" s="451"/>
      <c r="CWO115" s="451"/>
      <c r="CWP115" s="451"/>
      <c r="CWQ115" s="451"/>
      <c r="CWR115" s="451"/>
      <c r="CWS115" s="451"/>
      <c r="CWT115" s="451"/>
      <c r="CWU115" s="451"/>
      <c r="CWV115" s="451"/>
      <c r="CWW115" s="451"/>
      <c r="CWX115" s="451"/>
      <c r="CWY115" s="451"/>
      <c r="CWZ115" s="451"/>
      <c r="CXA115" s="451"/>
      <c r="CXB115" s="451"/>
      <c r="CXC115" s="451"/>
      <c r="CXD115" s="451"/>
      <c r="CXE115" s="451"/>
      <c r="CXF115" s="451"/>
      <c r="CXG115" s="451"/>
      <c r="CXH115" s="451"/>
      <c r="CXI115" s="451"/>
      <c r="CXJ115" s="451"/>
      <c r="CXK115" s="451"/>
      <c r="CXL115" s="451"/>
      <c r="CXM115" s="451"/>
      <c r="CXN115" s="451"/>
      <c r="CXO115" s="451"/>
      <c r="CXP115" s="451"/>
      <c r="CXQ115" s="451"/>
      <c r="CXR115" s="451"/>
      <c r="CXS115" s="451"/>
      <c r="CXT115" s="451"/>
      <c r="CXU115" s="451"/>
      <c r="CXV115" s="451"/>
      <c r="CXW115" s="451"/>
      <c r="CXX115" s="451"/>
      <c r="CXY115" s="451"/>
      <c r="CXZ115" s="451"/>
      <c r="CYA115" s="451"/>
      <c r="CYB115" s="451"/>
      <c r="CYC115" s="451"/>
      <c r="CYD115" s="451"/>
      <c r="CYE115" s="451"/>
      <c r="CYF115" s="451"/>
      <c r="CYG115" s="451"/>
      <c r="CYH115" s="451"/>
      <c r="CYI115" s="451"/>
      <c r="CYJ115" s="451"/>
      <c r="CYK115" s="451"/>
      <c r="CYL115" s="451"/>
      <c r="CYM115" s="451"/>
      <c r="CYN115" s="451"/>
      <c r="CYO115" s="451"/>
      <c r="CYP115" s="451"/>
      <c r="CYQ115" s="451"/>
      <c r="CYR115" s="451"/>
      <c r="CYS115" s="451"/>
      <c r="CYT115" s="451"/>
      <c r="CYU115" s="451"/>
      <c r="CYV115" s="451"/>
      <c r="CYW115" s="451"/>
      <c r="CYX115" s="451"/>
      <c r="CYY115" s="451"/>
      <c r="CYZ115" s="451"/>
      <c r="CZA115" s="451"/>
      <c r="CZB115" s="451"/>
      <c r="CZC115" s="451"/>
      <c r="CZD115" s="451"/>
      <c r="CZE115" s="451"/>
      <c r="CZF115" s="451"/>
      <c r="CZG115" s="451"/>
      <c r="CZH115" s="451"/>
      <c r="CZI115" s="451"/>
      <c r="CZJ115" s="451"/>
      <c r="CZK115" s="451"/>
      <c r="CZL115" s="451"/>
      <c r="CZM115" s="451"/>
      <c r="CZN115" s="451"/>
      <c r="CZO115" s="451"/>
      <c r="CZP115" s="451"/>
      <c r="CZQ115" s="451"/>
      <c r="CZR115" s="451"/>
      <c r="CZS115" s="451"/>
      <c r="CZT115" s="451"/>
      <c r="CZU115" s="451"/>
      <c r="CZV115" s="451"/>
      <c r="CZW115" s="451"/>
      <c r="CZX115" s="451"/>
      <c r="CZY115" s="451"/>
      <c r="CZZ115" s="451"/>
      <c r="DAA115" s="451"/>
      <c r="DAB115" s="451"/>
      <c r="DAC115" s="451"/>
      <c r="DAD115" s="451"/>
      <c r="DAE115" s="451"/>
      <c r="DAF115" s="451"/>
      <c r="DAG115" s="451"/>
      <c r="DAH115" s="451"/>
      <c r="DAI115" s="451"/>
      <c r="DAJ115" s="451"/>
      <c r="DAK115" s="451"/>
      <c r="DAL115" s="451"/>
      <c r="DAM115" s="451"/>
      <c r="DAN115" s="451"/>
      <c r="DAO115" s="451"/>
      <c r="DAP115" s="451"/>
      <c r="DAQ115" s="451"/>
      <c r="DAR115" s="451"/>
      <c r="DAS115" s="451"/>
      <c r="DAT115" s="451"/>
      <c r="DAU115" s="451"/>
      <c r="DAV115" s="451"/>
      <c r="DAW115" s="451"/>
      <c r="DAX115" s="451"/>
      <c r="DAY115" s="451"/>
      <c r="DAZ115" s="451"/>
      <c r="DBA115" s="451"/>
      <c r="DBB115" s="451"/>
      <c r="DBC115" s="451"/>
      <c r="DBD115" s="451"/>
      <c r="DBE115" s="451"/>
      <c r="DBF115" s="451"/>
      <c r="DBG115" s="451"/>
      <c r="DBH115" s="451"/>
      <c r="DBI115" s="451"/>
      <c r="DBJ115" s="451"/>
      <c r="DBK115" s="451"/>
      <c r="DBL115" s="451"/>
      <c r="DBM115" s="451"/>
      <c r="DBN115" s="451"/>
      <c r="DBO115" s="451"/>
      <c r="DBP115" s="451"/>
      <c r="DBQ115" s="451"/>
      <c r="DBR115" s="451"/>
      <c r="DBS115" s="451"/>
      <c r="DBT115" s="451"/>
      <c r="DBU115" s="451"/>
      <c r="DBV115" s="451"/>
      <c r="DBW115" s="451"/>
      <c r="DBX115" s="451"/>
      <c r="DBY115" s="451"/>
      <c r="DBZ115" s="451"/>
      <c r="DCA115" s="451"/>
      <c r="DCB115" s="451"/>
      <c r="DCC115" s="451"/>
      <c r="DCD115" s="451"/>
      <c r="DCE115" s="451"/>
      <c r="DCF115" s="451"/>
      <c r="DCG115" s="451"/>
      <c r="DCH115" s="451"/>
      <c r="DCI115" s="451"/>
      <c r="DCJ115" s="451"/>
      <c r="DCK115" s="451"/>
      <c r="DCL115" s="451"/>
      <c r="DCM115" s="451"/>
      <c r="DCN115" s="451"/>
      <c r="DCO115" s="451"/>
      <c r="DCP115" s="451"/>
      <c r="DCQ115" s="451"/>
      <c r="DCR115" s="451"/>
      <c r="DCS115" s="451"/>
      <c r="DCT115" s="451"/>
      <c r="DCU115" s="451"/>
      <c r="DCV115" s="451"/>
      <c r="DCW115" s="451"/>
      <c r="DCX115" s="451"/>
      <c r="DCY115" s="451"/>
      <c r="DCZ115" s="451"/>
      <c r="DDA115" s="451"/>
      <c r="DDB115" s="451"/>
      <c r="DDC115" s="451"/>
      <c r="DDD115" s="451"/>
      <c r="DDE115" s="451"/>
      <c r="DDF115" s="451"/>
      <c r="DDG115" s="451"/>
      <c r="DDH115" s="451"/>
      <c r="DDI115" s="451"/>
      <c r="DDJ115" s="451"/>
      <c r="DDK115" s="451"/>
      <c r="DDL115" s="451"/>
      <c r="DDM115" s="451"/>
      <c r="DDN115" s="451"/>
      <c r="DDO115" s="451"/>
      <c r="DDP115" s="451"/>
      <c r="DDQ115" s="451"/>
      <c r="DDR115" s="451"/>
      <c r="DDS115" s="451"/>
      <c r="DDT115" s="451"/>
      <c r="DDU115" s="451"/>
      <c r="DDV115" s="451"/>
      <c r="DDW115" s="451"/>
      <c r="DDX115" s="451"/>
      <c r="DDY115" s="451"/>
      <c r="DDZ115" s="451"/>
      <c r="DEA115" s="451"/>
      <c r="DEB115" s="451"/>
      <c r="DEC115" s="451"/>
      <c r="DED115" s="451"/>
      <c r="DEE115" s="451"/>
      <c r="DEF115" s="451"/>
      <c r="DEG115" s="451"/>
      <c r="DEH115" s="451"/>
      <c r="DEI115" s="451"/>
      <c r="DEJ115" s="451"/>
      <c r="DEK115" s="451"/>
      <c r="DEL115" s="451"/>
      <c r="DEM115" s="451"/>
      <c r="DEN115" s="451"/>
      <c r="DEO115" s="451"/>
      <c r="DEP115" s="451"/>
      <c r="DEQ115" s="451"/>
      <c r="DER115" s="451"/>
      <c r="DES115" s="451"/>
      <c r="DET115" s="451"/>
      <c r="DEU115" s="451"/>
      <c r="DEV115" s="451"/>
      <c r="DEW115" s="451"/>
      <c r="DEX115" s="451"/>
      <c r="DEY115" s="451"/>
      <c r="DEZ115" s="451"/>
      <c r="DFA115" s="451"/>
      <c r="DFB115" s="451"/>
      <c r="DFC115" s="451"/>
      <c r="DFD115" s="451"/>
      <c r="DFE115" s="451"/>
      <c r="DFF115" s="451"/>
      <c r="DFG115" s="451"/>
      <c r="DFH115" s="451"/>
      <c r="DFI115" s="451"/>
      <c r="DFJ115" s="451"/>
      <c r="DFK115" s="451"/>
      <c r="DFL115" s="451"/>
      <c r="DFM115" s="451"/>
      <c r="DFN115" s="451"/>
      <c r="DFO115" s="451"/>
      <c r="DFP115" s="451"/>
      <c r="DFQ115" s="451"/>
      <c r="DFR115" s="451"/>
      <c r="DFS115" s="451"/>
      <c r="DFT115" s="451"/>
      <c r="DFU115" s="451"/>
      <c r="DFV115" s="451"/>
      <c r="DFW115" s="451"/>
      <c r="DFX115" s="451"/>
      <c r="DFY115" s="451"/>
      <c r="DFZ115" s="451"/>
      <c r="DGA115" s="451"/>
      <c r="DGB115" s="451"/>
      <c r="DGC115" s="451"/>
      <c r="DGD115" s="451"/>
      <c r="DGE115" s="451"/>
      <c r="DGF115" s="451"/>
      <c r="DGG115" s="451"/>
      <c r="DGH115" s="451"/>
      <c r="DGI115" s="451"/>
      <c r="DGJ115" s="451"/>
      <c r="DGK115" s="451"/>
      <c r="DGL115" s="451"/>
      <c r="DGM115" s="451"/>
      <c r="DGN115" s="451"/>
      <c r="DGO115" s="451"/>
      <c r="DGP115" s="451"/>
      <c r="DGQ115" s="451"/>
      <c r="DGR115" s="451"/>
      <c r="DGS115" s="451"/>
      <c r="DGT115" s="451"/>
      <c r="DGU115" s="451"/>
      <c r="DGV115" s="451"/>
      <c r="DGW115" s="451"/>
      <c r="DGX115" s="451"/>
      <c r="DGY115" s="451"/>
      <c r="DGZ115" s="451"/>
      <c r="DHA115" s="451"/>
      <c r="DHB115" s="451"/>
      <c r="DHC115" s="451"/>
      <c r="DHD115" s="451"/>
      <c r="DHE115" s="451"/>
      <c r="DHF115" s="451"/>
      <c r="DHG115" s="451"/>
      <c r="DHH115" s="451"/>
      <c r="DHI115" s="451"/>
      <c r="DHJ115" s="451"/>
      <c r="DHK115" s="451"/>
      <c r="DHL115" s="451"/>
      <c r="DHM115" s="451"/>
      <c r="DHN115" s="451"/>
      <c r="DHO115" s="451"/>
      <c r="DHP115" s="451"/>
      <c r="DHQ115" s="451"/>
      <c r="DHR115" s="451"/>
      <c r="DHS115" s="451"/>
      <c r="DHT115" s="451"/>
      <c r="DHU115" s="451"/>
      <c r="DHV115" s="451"/>
      <c r="DHW115" s="451"/>
      <c r="DHX115" s="451"/>
      <c r="DHY115" s="451"/>
      <c r="DHZ115" s="451"/>
      <c r="DIA115" s="451"/>
      <c r="DIB115" s="451"/>
      <c r="DIC115" s="451"/>
      <c r="DID115" s="451"/>
      <c r="DIE115" s="451"/>
      <c r="DIF115" s="451"/>
      <c r="DIG115" s="451"/>
      <c r="DIH115" s="451"/>
      <c r="DII115" s="451"/>
      <c r="DIJ115" s="451"/>
      <c r="DIK115" s="451"/>
      <c r="DIL115" s="451"/>
      <c r="DIM115" s="451"/>
      <c r="DIN115" s="451"/>
      <c r="DIO115" s="451"/>
      <c r="DIP115" s="451"/>
      <c r="DIQ115" s="451"/>
      <c r="DIR115" s="451"/>
      <c r="DIS115" s="451"/>
      <c r="DIT115" s="451"/>
      <c r="DIU115" s="451"/>
      <c r="DIV115" s="451"/>
      <c r="DIW115" s="451"/>
      <c r="DIX115" s="451"/>
      <c r="DIY115" s="451"/>
      <c r="DIZ115" s="451"/>
      <c r="DJA115" s="451"/>
      <c r="DJB115" s="451"/>
      <c r="DJC115" s="451"/>
      <c r="DJD115" s="451"/>
      <c r="DJE115" s="451"/>
      <c r="DJF115" s="451"/>
      <c r="DJG115" s="451"/>
      <c r="DJH115" s="451"/>
      <c r="DJI115" s="451"/>
      <c r="DJJ115" s="451"/>
      <c r="DJK115" s="451"/>
      <c r="DJL115" s="451"/>
      <c r="DJM115" s="451"/>
      <c r="DJN115" s="451"/>
      <c r="DJO115" s="451"/>
      <c r="DJP115" s="451"/>
      <c r="DJQ115" s="451"/>
      <c r="DJR115" s="451"/>
      <c r="DJS115" s="451"/>
      <c r="DJT115" s="451"/>
      <c r="DJU115" s="451"/>
      <c r="DJV115" s="451"/>
      <c r="DJW115" s="451"/>
      <c r="DJX115" s="451"/>
      <c r="DJY115" s="451"/>
      <c r="DJZ115" s="451"/>
      <c r="DKA115" s="451"/>
      <c r="DKB115" s="451"/>
      <c r="DKC115" s="451"/>
      <c r="DKD115" s="451"/>
      <c r="DKE115" s="451"/>
      <c r="DKF115" s="451"/>
      <c r="DKG115" s="451"/>
      <c r="DKH115" s="451"/>
      <c r="DKI115" s="451"/>
      <c r="DKJ115" s="451"/>
      <c r="DKK115" s="451"/>
      <c r="DKL115" s="451"/>
      <c r="DKM115" s="451"/>
      <c r="DKN115" s="451"/>
      <c r="DKO115" s="451"/>
      <c r="DKP115" s="451"/>
      <c r="DKQ115" s="451"/>
      <c r="DKR115" s="451"/>
      <c r="DKS115" s="451"/>
      <c r="DKT115" s="451"/>
      <c r="DKU115" s="451"/>
      <c r="DKV115" s="451"/>
      <c r="DKW115" s="451"/>
      <c r="DKX115" s="451"/>
      <c r="DKY115" s="451"/>
      <c r="DKZ115" s="451"/>
      <c r="DLA115" s="451"/>
      <c r="DLB115" s="451"/>
      <c r="DLC115" s="451"/>
      <c r="DLD115" s="451"/>
      <c r="DLE115" s="451"/>
      <c r="DLF115" s="451"/>
      <c r="DLG115" s="451"/>
      <c r="DLH115" s="451"/>
      <c r="DLI115" s="451"/>
      <c r="DLJ115" s="451"/>
      <c r="DLK115" s="451"/>
      <c r="DLL115" s="451"/>
      <c r="DLM115" s="451"/>
      <c r="DLN115" s="451"/>
      <c r="DLO115" s="451"/>
      <c r="DLP115" s="451"/>
      <c r="DLQ115" s="451"/>
      <c r="DLR115" s="451"/>
      <c r="DLS115" s="451"/>
      <c r="DLT115" s="451"/>
      <c r="DLU115" s="451"/>
      <c r="DLV115" s="451"/>
      <c r="DLW115" s="451"/>
      <c r="DLX115" s="451"/>
      <c r="DLY115" s="451"/>
      <c r="DLZ115" s="451"/>
      <c r="DMA115" s="451"/>
      <c r="DMB115" s="451"/>
      <c r="DMC115" s="451"/>
      <c r="DMD115" s="451"/>
      <c r="DME115" s="451"/>
      <c r="DMF115" s="451"/>
      <c r="DMG115" s="451"/>
      <c r="DMH115" s="451"/>
      <c r="DMI115" s="451"/>
      <c r="DMJ115" s="451"/>
      <c r="DMK115" s="451"/>
      <c r="DML115" s="451"/>
      <c r="DMM115" s="451"/>
      <c r="DMN115" s="451"/>
      <c r="DMO115" s="451"/>
      <c r="DMP115" s="451"/>
      <c r="DMQ115" s="451"/>
      <c r="DMR115" s="451"/>
      <c r="DMS115" s="451"/>
      <c r="DMT115" s="451"/>
      <c r="DMU115" s="451"/>
      <c r="DMV115" s="451"/>
      <c r="DMW115" s="451"/>
      <c r="DMX115" s="451"/>
      <c r="DMY115" s="451"/>
      <c r="DMZ115" s="451"/>
      <c r="DNA115" s="451"/>
      <c r="DNB115" s="451"/>
      <c r="DNC115" s="451"/>
      <c r="DND115" s="451"/>
      <c r="DNE115" s="451"/>
      <c r="DNF115" s="451"/>
      <c r="DNG115" s="451"/>
      <c r="DNH115" s="451"/>
      <c r="DNI115" s="451"/>
      <c r="DNJ115" s="451"/>
      <c r="DNK115" s="451"/>
      <c r="DNL115" s="451"/>
      <c r="DNM115" s="451"/>
      <c r="DNN115" s="451"/>
      <c r="DNO115" s="451"/>
      <c r="DNP115" s="451"/>
      <c r="DNQ115" s="451"/>
      <c r="DNR115" s="451"/>
      <c r="DNS115" s="451"/>
      <c r="DNT115" s="451"/>
      <c r="DNU115" s="451"/>
      <c r="DNV115" s="451"/>
      <c r="DNW115" s="451"/>
      <c r="DNX115" s="451"/>
      <c r="DNY115" s="451"/>
      <c r="DNZ115" s="451"/>
      <c r="DOA115" s="451"/>
      <c r="DOB115" s="451"/>
      <c r="DOC115" s="451"/>
      <c r="DOD115" s="451"/>
      <c r="DOE115" s="451"/>
      <c r="DOF115" s="451"/>
      <c r="DOG115" s="451"/>
      <c r="DOH115" s="451"/>
      <c r="DOI115" s="451"/>
      <c r="DOJ115" s="451"/>
      <c r="DOK115" s="451"/>
      <c r="DOL115" s="451"/>
      <c r="DOM115" s="451"/>
      <c r="DON115" s="451"/>
      <c r="DOO115" s="451"/>
      <c r="DOP115" s="451"/>
      <c r="DOQ115" s="451"/>
      <c r="DOR115" s="451"/>
      <c r="DOS115" s="451"/>
      <c r="DOT115" s="451"/>
      <c r="DOU115" s="451"/>
      <c r="DOV115" s="451"/>
      <c r="DOW115" s="451"/>
      <c r="DOX115" s="451"/>
      <c r="DOY115" s="451"/>
      <c r="DOZ115" s="451"/>
      <c r="DPA115" s="451"/>
      <c r="DPB115" s="451"/>
      <c r="DPC115" s="451"/>
      <c r="DPD115" s="451"/>
      <c r="DPE115" s="451"/>
      <c r="DPF115" s="451"/>
      <c r="DPG115" s="451"/>
      <c r="DPH115" s="451"/>
      <c r="DPI115" s="451"/>
      <c r="DPJ115" s="451"/>
      <c r="DPK115" s="451"/>
      <c r="DPL115" s="451"/>
      <c r="DPM115" s="451"/>
      <c r="DPN115" s="451"/>
      <c r="DPO115" s="451"/>
      <c r="DPP115" s="451"/>
      <c r="DPQ115" s="451"/>
      <c r="DPR115" s="451"/>
      <c r="DPS115" s="451"/>
      <c r="DPT115" s="451"/>
      <c r="DPU115" s="451"/>
      <c r="DPV115" s="451"/>
      <c r="DPW115" s="451"/>
      <c r="DPX115" s="451"/>
      <c r="DPY115" s="451"/>
      <c r="DPZ115" s="451"/>
      <c r="DQA115" s="451"/>
      <c r="DQB115" s="451"/>
      <c r="DQC115" s="451"/>
      <c r="DQD115" s="451"/>
      <c r="DQE115" s="451"/>
      <c r="DQF115" s="451"/>
      <c r="DQG115" s="451"/>
      <c r="DQH115" s="451"/>
      <c r="DQI115" s="451"/>
      <c r="DQJ115" s="451"/>
      <c r="DQK115" s="451"/>
      <c r="DQL115" s="451"/>
      <c r="DQM115" s="451"/>
      <c r="DQN115" s="451"/>
      <c r="DQO115" s="451"/>
      <c r="DQP115" s="451"/>
      <c r="DQQ115" s="451"/>
      <c r="DQR115" s="451"/>
      <c r="DQS115" s="451"/>
      <c r="DQT115" s="451"/>
      <c r="DQU115" s="451"/>
      <c r="DQV115" s="451"/>
      <c r="DQW115" s="451"/>
      <c r="DQX115" s="451"/>
      <c r="DQY115" s="451"/>
      <c r="DQZ115" s="451"/>
      <c r="DRA115" s="451"/>
      <c r="DRB115" s="451"/>
      <c r="DRC115" s="451"/>
      <c r="DRD115" s="451"/>
      <c r="DRE115" s="451"/>
      <c r="DRF115" s="451"/>
      <c r="DRG115" s="451"/>
      <c r="DRH115" s="451"/>
      <c r="DRI115" s="451"/>
      <c r="DRJ115" s="451"/>
      <c r="DRK115" s="451"/>
      <c r="DRL115" s="451"/>
      <c r="DRM115" s="451"/>
      <c r="DRN115" s="451"/>
      <c r="DRO115" s="451"/>
      <c r="DRP115" s="451"/>
      <c r="DRQ115" s="451"/>
      <c r="DRR115" s="451"/>
      <c r="DRS115" s="451"/>
      <c r="DRT115" s="451"/>
      <c r="DRU115" s="451"/>
      <c r="DRV115" s="451"/>
      <c r="DRW115" s="451"/>
      <c r="DRX115" s="451"/>
      <c r="DRY115" s="451"/>
      <c r="DRZ115" s="451"/>
      <c r="DSA115" s="451"/>
      <c r="DSB115" s="451"/>
      <c r="DSC115" s="451"/>
      <c r="DSD115" s="451"/>
      <c r="DSE115" s="451"/>
      <c r="DSF115" s="451"/>
      <c r="DSG115" s="451"/>
      <c r="DSH115" s="451"/>
      <c r="DSI115" s="451"/>
      <c r="DSJ115" s="451"/>
      <c r="DSK115" s="451"/>
      <c r="DSL115" s="451"/>
      <c r="DSM115" s="451"/>
      <c r="DSN115" s="451"/>
      <c r="DSO115" s="451"/>
      <c r="DSP115" s="451"/>
      <c r="DSQ115" s="451"/>
      <c r="DSR115" s="451"/>
      <c r="DSS115" s="451"/>
      <c r="DST115" s="451"/>
      <c r="DSU115" s="451"/>
      <c r="DSV115" s="451"/>
      <c r="DSW115" s="451"/>
      <c r="DSX115" s="451"/>
      <c r="DSY115" s="451"/>
      <c r="DSZ115" s="451"/>
      <c r="DTA115" s="451"/>
      <c r="DTB115" s="451"/>
      <c r="DTC115" s="451"/>
      <c r="DTD115" s="451"/>
      <c r="DTE115" s="451"/>
      <c r="DTF115" s="451"/>
      <c r="DTG115" s="451"/>
      <c r="DTH115" s="451"/>
      <c r="DTI115" s="451"/>
      <c r="DTJ115" s="451"/>
      <c r="DTK115" s="451"/>
      <c r="DTL115" s="451"/>
      <c r="DTM115" s="451"/>
      <c r="DTN115" s="451"/>
      <c r="DTO115" s="451"/>
      <c r="DTP115" s="451"/>
      <c r="DTQ115" s="451"/>
      <c r="DTR115" s="451"/>
      <c r="DTS115" s="451"/>
      <c r="DTT115" s="451"/>
      <c r="DTU115" s="451"/>
      <c r="DTV115" s="451"/>
      <c r="DTW115" s="451"/>
      <c r="DTX115" s="451"/>
      <c r="DTY115" s="451"/>
      <c r="DTZ115" s="451"/>
      <c r="DUA115" s="451"/>
      <c r="DUB115" s="451"/>
      <c r="DUC115" s="451"/>
      <c r="DUD115" s="451"/>
      <c r="DUE115" s="451"/>
      <c r="DUF115" s="451"/>
      <c r="DUG115" s="451"/>
      <c r="DUH115" s="451"/>
      <c r="DUI115" s="451"/>
      <c r="DUJ115" s="451"/>
      <c r="DUK115" s="451"/>
      <c r="DUL115" s="451"/>
      <c r="DUM115" s="451"/>
      <c r="DUN115" s="451"/>
      <c r="DUO115" s="451"/>
      <c r="DUP115" s="451"/>
      <c r="DUQ115" s="451"/>
      <c r="DUR115" s="451"/>
      <c r="DUS115" s="451"/>
      <c r="DUT115" s="451"/>
      <c r="DUU115" s="451"/>
      <c r="DUV115" s="451"/>
      <c r="DUW115" s="451"/>
      <c r="DUX115" s="451"/>
      <c r="DUY115" s="451"/>
      <c r="DUZ115" s="451"/>
      <c r="DVA115" s="451"/>
      <c r="DVB115" s="451"/>
      <c r="DVC115" s="451"/>
      <c r="DVD115" s="451"/>
      <c r="DVE115" s="451"/>
      <c r="DVF115" s="451"/>
      <c r="DVG115" s="451"/>
      <c r="DVH115" s="451"/>
      <c r="DVI115" s="451"/>
      <c r="DVJ115" s="451"/>
      <c r="DVK115" s="451"/>
      <c r="DVL115" s="451"/>
      <c r="DVM115" s="451"/>
      <c r="DVN115" s="451"/>
      <c r="DVO115" s="451"/>
      <c r="DVP115" s="451"/>
      <c r="DVQ115" s="451"/>
      <c r="DVR115" s="451"/>
      <c r="DVS115" s="451"/>
      <c r="DVT115" s="451"/>
      <c r="DVU115" s="451"/>
      <c r="DVV115" s="451"/>
      <c r="DVW115" s="451"/>
      <c r="DVX115" s="451"/>
      <c r="DVY115" s="451"/>
      <c r="DVZ115" s="451"/>
      <c r="DWA115" s="451"/>
      <c r="DWB115" s="451"/>
      <c r="DWC115" s="451"/>
      <c r="DWD115" s="451"/>
      <c r="DWE115" s="451"/>
      <c r="DWF115" s="451"/>
      <c r="DWG115" s="451"/>
      <c r="DWH115" s="451"/>
      <c r="DWI115" s="451"/>
      <c r="DWJ115" s="451"/>
      <c r="DWK115" s="451"/>
      <c r="DWL115" s="451"/>
      <c r="DWM115" s="451"/>
      <c r="DWN115" s="451"/>
      <c r="DWO115" s="451"/>
      <c r="DWP115" s="451"/>
      <c r="DWQ115" s="451"/>
      <c r="DWR115" s="451"/>
      <c r="DWS115" s="451"/>
      <c r="DWT115" s="451"/>
      <c r="DWU115" s="451"/>
      <c r="DWV115" s="451"/>
      <c r="DWW115" s="451"/>
      <c r="DWX115" s="451"/>
      <c r="DWY115" s="451"/>
      <c r="DWZ115" s="451"/>
      <c r="DXA115" s="451"/>
      <c r="DXB115" s="451"/>
      <c r="DXC115" s="451"/>
      <c r="DXD115" s="451"/>
      <c r="DXE115" s="451"/>
      <c r="DXF115" s="451"/>
      <c r="DXG115" s="451"/>
      <c r="DXH115" s="451"/>
      <c r="DXI115" s="451"/>
      <c r="DXJ115" s="451"/>
      <c r="DXK115" s="451"/>
      <c r="DXL115" s="451"/>
      <c r="DXM115" s="451"/>
      <c r="DXN115" s="451"/>
      <c r="DXO115" s="451"/>
      <c r="DXP115" s="451"/>
      <c r="DXQ115" s="451"/>
      <c r="DXR115" s="451"/>
      <c r="DXS115" s="451"/>
      <c r="DXT115" s="451"/>
      <c r="DXU115" s="451"/>
      <c r="DXV115" s="451"/>
      <c r="DXW115" s="451"/>
      <c r="DXX115" s="451"/>
      <c r="DXY115" s="451"/>
      <c r="DXZ115" s="451"/>
      <c r="DYA115" s="451"/>
      <c r="DYB115" s="451"/>
      <c r="DYC115" s="451"/>
      <c r="DYD115" s="451"/>
      <c r="DYE115" s="451"/>
      <c r="DYF115" s="451"/>
      <c r="DYG115" s="451"/>
      <c r="DYH115" s="451"/>
      <c r="DYI115" s="451"/>
      <c r="DYJ115" s="451"/>
      <c r="DYK115" s="451"/>
      <c r="DYL115" s="451"/>
      <c r="DYM115" s="451"/>
      <c r="DYN115" s="451"/>
      <c r="DYO115" s="451"/>
      <c r="DYP115" s="451"/>
      <c r="DYQ115" s="451"/>
      <c r="DYR115" s="451"/>
      <c r="DYS115" s="451"/>
      <c r="DYT115" s="451"/>
      <c r="DYU115" s="451"/>
      <c r="DYV115" s="451"/>
      <c r="DYW115" s="451"/>
      <c r="DYX115" s="451"/>
      <c r="DYY115" s="451"/>
      <c r="DYZ115" s="451"/>
      <c r="DZA115" s="451"/>
      <c r="DZB115" s="451"/>
      <c r="DZC115" s="451"/>
      <c r="DZD115" s="451"/>
      <c r="DZE115" s="451"/>
      <c r="DZF115" s="451"/>
      <c r="DZG115" s="451"/>
      <c r="DZH115" s="451"/>
      <c r="DZI115" s="451"/>
      <c r="DZJ115" s="451"/>
      <c r="DZK115" s="451"/>
      <c r="DZL115" s="451"/>
      <c r="DZM115" s="451"/>
      <c r="DZN115" s="451"/>
      <c r="DZO115" s="451"/>
      <c r="DZP115" s="451"/>
      <c r="DZQ115" s="451"/>
      <c r="DZR115" s="451"/>
      <c r="DZS115" s="451"/>
      <c r="DZT115" s="451"/>
      <c r="DZU115" s="451"/>
      <c r="DZV115" s="451"/>
      <c r="DZW115" s="451"/>
      <c r="DZX115" s="451"/>
      <c r="DZY115" s="451"/>
      <c r="DZZ115" s="451"/>
      <c r="EAA115" s="451"/>
      <c r="EAB115" s="451"/>
      <c r="EAC115" s="451"/>
      <c r="EAD115" s="451"/>
      <c r="EAE115" s="451"/>
      <c r="EAF115" s="451"/>
      <c r="EAG115" s="451"/>
      <c r="EAH115" s="451"/>
      <c r="EAI115" s="451"/>
      <c r="EAJ115" s="451"/>
      <c r="EAK115" s="451"/>
      <c r="EAL115" s="451"/>
      <c r="EAM115" s="451"/>
      <c r="EAN115" s="451"/>
      <c r="EAO115" s="451"/>
      <c r="EAP115" s="451"/>
      <c r="EAQ115" s="451"/>
      <c r="EAR115" s="451"/>
      <c r="EAS115" s="451"/>
      <c r="EAT115" s="451"/>
      <c r="EAU115" s="451"/>
      <c r="EAV115" s="451"/>
      <c r="EAW115" s="451"/>
      <c r="EAX115" s="451"/>
      <c r="EAY115" s="451"/>
      <c r="EAZ115" s="451"/>
      <c r="EBA115" s="451"/>
      <c r="EBB115" s="451"/>
      <c r="EBC115" s="451"/>
      <c r="EBD115" s="451"/>
      <c r="EBE115" s="451"/>
      <c r="EBF115" s="451"/>
      <c r="EBG115" s="451"/>
      <c r="EBH115" s="451"/>
      <c r="EBI115" s="451"/>
      <c r="EBJ115" s="451"/>
      <c r="EBK115" s="451"/>
      <c r="EBL115" s="451"/>
      <c r="EBM115" s="451"/>
      <c r="EBN115" s="451"/>
      <c r="EBO115" s="451"/>
      <c r="EBP115" s="451"/>
      <c r="EBQ115" s="451"/>
      <c r="EBR115" s="451"/>
      <c r="EBS115" s="451"/>
      <c r="EBT115" s="451"/>
      <c r="EBU115" s="451"/>
      <c r="EBV115" s="451"/>
      <c r="EBW115" s="451"/>
      <c r="EBX115" s="451"/>
      <c r="EBY115" s="451"/>
      <c r="EBZ115" s="451"/>
      <c r="ECA115" s="451"/>
      <c r="ECB115" s="451"/>
      <c r="ECC115" s="451"/>
      <c r="ECD115" s="451"/>
      <c r="ECE115" s="451"/>
      <c r="ECF115" s="451"/>
      <c r="ECG115" s="451"/>
      <c r="ECH115" s="451"/>
      <c r="ECI115" s="451"/>
      <c r="ECJ115" s="451"/>
      <c r="ECK115" s="451"/>
      <c r="ECL115" s="451"/>
      <c r="ECM115" s="451"/>
      <c r="ECN115" s="451"/>
      <c r="ECO115" s="451"/>
      <c r="ECP115" s="451"/>
      <c r="ECQ115" s="451"/>
      <c r="ECR115" s="451"/>
      <c r="ECS115" s="451"/>
      <c r="ECT115" s="451"/>
      <c r="ECU115" s="451"/>
      <c r="ECV115" s="451"/>
      <c r="ECW115" s="451"/>
      <c r="ECX115" s="451"/>
      <c r="ECY115" s="451"/>
      <c r="ECZ115" s="451"/>
      <c r="EDA115" s="451"/>
      <c r="EDB115" s="451"/>
      <c r="EDC115" s="451"/>
      <c r="EDD115" s="451"/>
      <c r="EDE115" s="451"/>
      <c r="EDF115" s="451"/>
      <c r="EDG115" s="451"/>
      <c r="EDH115" s="451"/>
      <c r="EDI115" s="451"/>
      <c r="EDJ115" s="451"/>
      <c r="EDK115" s="451"/>
      <c r="EDL115" s="451"/>
      <c r="EDM115" s="451"/>
      <c r="EDN115" s="451"/>
      <c r="EDO115" s="451"/>
      <c r="EDP115" s="451"/>
      <c r="EDQ115" s="451"/>
      <c r="EDR115" s="451"/>
      <c r="EDS115" s="451"/>
      <c r="EDT115" s="451"/>
      <c r="EDU115" s="451"/>
      <c r="EDV115" s="451"/>
      <c r="EDW115" s="451"/>
      <c r="EDX115" s="451"/>
      <c r="EDY115" s="451"/>
      <c r="EDZ115" s="451"/>
      <c r="EEA115" s="451"/>
      <c r="EEB115" s="451"/>
      <c r="EEC115" s="451"/>
      <c r="EED115" s="451"/>
      <c r="EEE115" s="451"/>
      <c r="EEF115" s="451"/>
      <c r="EEG115" s="451"/>
      <c r="EEH115" s="451"/>
      <c r="EEI115" s="451"/>
      <c r="EEJ115" s="451"/>
      <c r="EEK115" s="451"/>
      <c r="EEL115" s="451"/>
      <c r="EEM115" s="451"/>
      <c r="EEN115" s="451"/>
      <c r="EEO115" s="451"/>
      <c r="EEP115" s="451"/>
      <c r="EEQ115" s="451"/>
      <c r="EER115" s="451"/>
      <c r="EES115" s="451"/>
      <c r="EET115" s="451"/>
      <c r="EEU115" s="451"/>
      <c r="EEV115" s="451"/>
      <c r="EEW115" s="451"/>
      <c r="EEX115" s="451"/>
      <c r="EEY115" s="451"/>
      <c r="EEZ115" s="451"/>
      <c r="EFA115" s="451"/>
      <c r="EFB115" s="451"/>
      <c r="EFC115" s="451"/>
      <c r="EFD115" s="451"/>
      <c r="EFE115" s="451"/>
      <c r="EFF115" s="451"/>
      <c r="EFG115" s="451"/>
      <c r="EFH115" s="451"/>
      <c r="EFI115" s="451"/>
      <c r="EFJ115" s="451"/>
      <c r="EFK115" s="451"/>
      <c r="EFL115" s="451"/>
      <c r="EFM115" s="451"/>
      <c r="EFN115" s="451"/>
      <c r="EFO115" s="451"/>
      <c r="EFP115" s="451"/>
      <c r="EFQ115" s="451"/>
      <c r="EFR115" s="451"/>
      <c r="EFS115" s="451"/>
      <c r="EFT115" s="451"/>
      <c r="EFU115" s="451"/>
      <c r="EFV115" s="451"/>
      <c r="EFW115" s="451"/>
      <c r="EFX115" s="451"/>
      <c r="EFY115" s="451"/>
      <c r="EFZ115" s="451"/>
      <c r="EGA115" s="451"/>
      <c r="EGB115" s="451"/>
      <c r="EGC115" s="451"/>
      <c r="EGD115" s="451"/>
      <c r="EGE115" s="451"/>
      <c r="EGF115" s="451"/>
      <c r="EGG115" s="451"/>
      <c r="EGH115" s="451"/>
      <c r="EGI115" s="451"/>
      <c r="EGJ115" s="451"/>
      <c r="EGK115" s="451"/>
      <c r="EGL115" s="451"/>
      <c r="EGM115" s="451"/>
      <c r="EGN115" s="451"/>
      <c r="EGO115" s="451"/>
      <c r="EGP115" s="451"/>
      <c r="EGQ115" s="451"/>
      <c r="EGR115" s="451"/>
      <c r="EGS115" s="451"/>
      <c r="EGT115" s="451"/>
      <c r="EGU115" s="451"/>
      <c r="EGV115" s="451"/>
      <c r="EGW115" s="451"/>
      <c r="EGX115" s="451"/>
      <c r="EGY115" s="451"/>
      <c r="EGZ115" s="451"/>
      <c r="EHA115" s="451"/>
      <c r="EHB115" s="451"/>
      <c r="EHC115" s="451"/>
      <c r="EHD115" s="451"/>
      <c r="EHE115" s="451"/>
      <c r="EHF115" s="451"/>
      <c r="EHG115" s="451"/>
      <c r="EHH115" s="451"/>
      <c r="EHI115" s="451"/>
      <c r="EHJ115" s="451"/>
      <c r="EHK115" s="451"/>
      <c r="EHL115" s="451"/>
      <c r="EHM115" s="451"/>
      <c r="EHN115" s="451"/>
      <c r="EHO115" s="451"/>
      <c r="EHP115" s="451"/>
      <c r="EHQ115" s="451"/>
      <c r="EHR115" s="451"/>
      <c r="EHS115" s="451"/>
      <c r="EHT115" s="451"/>
      <c r="EHU115" s="451"/>
      <c r="EHV115" s="451"/>
      <c r="EHW115" s="451"/>
      <c r="EHX115" s="451"/>
      <c r="EHY115" s="451"/>
      <c r="EHZ115" s="451"/>
      <c r="EIA115" s="451"/>
      <c r="EIB115" s="451"/>
      <c r="EIC115" s="451"/>
      <c r="EID115" s="451"/>
      <c r="EIE115" s="451"/>
      <c r="EIF115" s="451"/>
      <c r="EIG115" s="451"/>
      <c r="EIH115" s="451"/>
      <c r="EII115" s="451"/>
      <c r="EIJ115" s="451"/>
      <c r="EIK115" s="451"/>
      <c r="EIL115" s="451"/>
      <c r="EIM115" s="451"/>
      <c r="EIN115" s="451"/>
      <c r="EIO115" s="451"/>
      <c r="EIP115" s="451"/>
      <c r="EIQ115" s="451"/>
      <c r="EIR115" s="451"/>
      <c r="EIS115" s="451"/>
      <c r="EIT115" s="451"/>
      <c r="EIU115" s="451"/>
      <c r="EIV115" s="451"/>
      <c r="EIW115" s="451"/>
      <c r="EIX115" s="451"/>
      <c r="EIY115" s="451"/>
      <c r="EIZ115" s="451"/>
      <c r="EJA115" s="451"/>
      <c r="EJB115" s="451"/>
      <c r="EJC115" s="451"/>
      <c r="EJD115" s="451"/>
      <c r="EJE115" s="451"/>
      <c r="EJF115" s="451"/>
      <c r="EJG115" s="451"/>
      <c r="EJH115" s="451"/>
      <c r="EJI115" s="451"/>
      <c r="EJJ115" s="451"/>
      <c r="EJK115" s="451"/>
      <c r="EJL115" s="451"/>
      <c r="EJM115" s="451"/>
      <c r="EJN115" s="451"/>
      <c r="EJO115" s="451"/>
      <c r="EJP115" s="451"/>
      <c r="EJQ115" s="451"/>
      <c r="EJR115" s="451"/>
      <c r="EJS115" s="451"/>
      <c r="EJT115" s="451"/>
      <c r="EJU115" s="451"/>
      <c r="EJV115" s="451"/>
      <c r="EJW115" s="451"/>
      <c r="EJX115" s="451"/>
      <c r="EJY115" s="451"/>
      <c r="EJZ115" s="451"/>
      <c r="EKA115" s="451"/>
      <c r="EKB115" s="451"/>
      <c r="EKC115" s="451"/>
      <c r="EKD115" s="451"/>
      <c r="EKE115" s="451"/>
      <c r="EKF115" s="451"/>
      <c r="EKG115" s="451"/>
      <c r="EKH115" s="451"/>
      <c r="EKI115" s="451"/>
      <c r="EKJ115" s="451"/>
      <c r="EKK115" s="451"/>
      <c r="EKL115" s="451"/>
      <c r="EKM115" s="451"/>
      <c r="EKN115" s="451"/>
      <c r="EKO115" s="451"/>
      <c r="EKP115" s="451"/>
      <c r="EKQ115" s="451"/>
      <c r="EKR115" s="451"/>
      <c r="EKS115" s="451"/>
      <c r="EKT115" s="451"/>
      <c r="EKU115" s="451"/>
      <c r="EKV115" s="451"/>
      <c r="EKW115" s="451"/>
      <c r="EKX115" s="451"/>
      <c r="EKY115" s="451"/>
      <c r="EKZ115" s="451"/>
      <c r="ELA115" s="451"/>
      <c r="ELB115" s="451"/>
      <c r="ELC115" s="451"/>
      <c r="ELD115" s="451"/>
      <c r="ELE115" s="451"/>
      <c r="ELF115" s="451"/>
      <c r="ELG115" s="451"/>
      <c r="ELH115" s="451"/>
      <c r="ELI115" s="451"/>
      <c r="ELJ115" s="451"/>
      <c r="ELK115" s="451"/>
      <c r="ELL115" s="451"/>
      <c r="ELM115" s="451"/>
      <c r="ELN115" s="451"/>
      <c r="ELO115" s="451"/>
      <c r="ELP115" s="451"/>
      <c r="ELQ115" s="451"/>
      <c r="ELR115" s="451"/>
      <c r="ELS115" s="451"/>
      <c r="ELT115" s="451"/>
      <c r="ELU115" s="451"/>
      <c r="ELV115" s="451"/>
      <c r="ELW115" s="451"/>
      <c r="ELX115" s="451"/>
      <c r="ELY115" s="451"/>
      <c r="ELZ115" s="451"/>
      <c r="EMA115" s="451"/>
      <c r="EMB115" s="451"/>
      <c r="EMC115" s="451"/>
      <c r="EMD115" s="451"/>
      <c r="EME115" s="451"/>
      <c r="EMF115" s="451"/>
      <c r="EMG115" s="451"/>
      <c r="EMH115" s="451"/>
      <c r="EMI115" s="451"/>
      <c r="EMJ115" s="451"/>
      <c r="EMK115" s="451"/>
      <c r="EML115" s="451"/>
      <c r="EMM115" s="451"/>
      <c r="EMN115" s="451"/>
      <c r="EMO115" s="451"/>
      <c r="EMP115" s="451"/>
      <c r="EMQ115" s="451"/>
      <c r="EMR115" s="451"/>
      <c r="EMS115" s="451"/>
      <c r="EMT115" s="451"/>
      <c r="EMU115" s="451"/>
      <c r="EMV115" s="451"/>
      <c r="EMW115" s="451"/>
      <c r="EMX115" s="451"/>
      <c r="EMY115" s="451"/>
      <c r="EMZ115" s="451"/>
      <c r="ENA115" s="451"/>
      <c r="ENB115" s="451"/>
      <c r="ENC115" s="451"/>
      <c r="END115" s="451"/>
      <c r="ENE115" s="451"/>
      <c r="ENF115" s="451"/>
      <c r="ENG115" s="451"/>
      <c r="ENH115" s="451"/>
      <c r="ENI115" s="451"/>
      <c r="ENJ115" s="451"/>
      <c r="ENK115" s="451"/>
      <c r="ENL115" s="451"/>
      <c r="ENM115" s="451"/>
      <c r="ENN115" s="451"/>
      <c r="ENO115" s="451"/>
      <c r="ENP115" s="451"/>
      <c r="ENQ115" s="451"/>
      <c r="ENR115" s="451"/>
      <c r="ENS115" s="451"/>
      <c r="ENT115" s="451"/>
      <c r="ENU115" s="451"/>
      <c r="ENV115" s="451"/>
      <c r="ENW115" s="451"/>
      <c r="ENX115" s="451"/>
      <c r="ENY115" s="451"/>
      <c r="ENZ115" s="451"/>
      <c r="EOA115" s="451"/>
      <c r="EOB115" s="451"/>
      <c r="EOC115" s="451"/>
      <c r="EOD115" s="451"/>
      <c r="EOE115" s="451"/>
      <c r="EOF115" s="451"/>
      <c r="EOG115" s="451"/>
      <c r="EOH115" s="451"/>
      <c r="EOI115" s="451"/>
      <c r="EOJ115" s="451"/>
      <c r="EOK115" s="451"/>
      <c r="EOL115" s="451"/>
      <c r="EOM115" s="451"/>
      <c r="EON115" s="451"/>
      <c r="EOO115" s="451"/>
      <c r="EOP115" s="451"/>
      <c r="EOQ115" s="451"/>
      <c r="EOR115" s="451"/>
      <c r="EOS115" s="451"/>
      <c r="EOT115" s="451"/>
      <c r="EOU115" s="451"/>
      <c r="EOV115" s="451"/>
      <c r="EOW115" s="451"/>
      <c r="EOX115" s="451"/>
      <c r="EOY115" s="451"/>
      <c r="EOZ115" s="451"/>
      <c r="EPA115" s="451"/>
      <c r="EPB115" s="451"/>
      <c r="EPC115" s="451"/>
      <c r="EPD115" s="451"/>
      <c r="EPE115" s="451"/>
      <c r="EPF115" s="451"/>
      <c r="EPG115" s="451"/>
      <c r="EPH115" s="451"/>
      <c r="EPI115" s="451"/>
      <c r="EPJ115" s="451"/>
      <c r="EPK115" s="451"/>
      <c r="EPL115" s="451"/>
      <c r="EPM115" s="451"/>
      <c r="EPN115" s="451"/>
      <c r="EPO115" s="451"/>
      <c r="EPP115" s="451"/>
      <c r="EPQ115" s="451"/>
      <c r="EPR115" s="451"/>
      <c r="EPS115" s="451"/>
      <c r="EPT115" s="451"/>
      <c r="EPU115" s="451"/>
      <c r="EPV115" s="451"/>
      <c r="EPW115" s="451"/>
      <c r="EPX115" s="451"/>
      <c r="EPY115" s="451"/>
      <c r="EPZ115" s="451"/>
      <c r="EQA115" s="451"/>
      <c r="EQB115" s="451"/>
      <c r="EQC115" s="451"/>
      <c r="EQD115" s="451"/>
      <c r="EQE115" s="451"/>
      <c r="EQF115" s="451"/>
      <c r="EQG115" s="451"/>
      <c r="EQH115" s="451"/>
      <c r="EQI115" s="451"/>
      <c r="EQJ115" s="451"/>
      <c r="EQK115" s="451"/>
      <c r="EQL115" s="451"/>
      <c r="EQM115" s="451"/>
      <c r="EQN115" s="451"/>
      <c r="EQO115" s="451"/>
      <c r="EQP115" s="451"/>
      <c r="EQQ115" s="451"/>
      <c r="EQR115" s="451"/>
      <c r="EQS115" s="451"/>
      <c r="EQT115" s="451"/>
      <c r="EQU115" s="451"/>
      <c r="EQV115" s="451"/>
      <c r="EQW115" s="451"/>
      <c r="EQX115" s="451"/>
      <c r="EQY115" s="451"/>
      <c r="EQZ115" s="451"/>
      <c r="ERA115" s="451"/>
      <c r="ERB115" s="451"/>
      <c r="ERC115" s="451"/>
      <c r="ERD115" s="451"/>
      <c r="ERE115" s="451"/>
      <c r="ERF115" s="451"/>
      <c r="ERG115" s="451"/>
      <c r="ERH115" s="451"/>
      <c r="ERI115" s="451"/>
      <c r="ERJ115" s="451"/>
      <c r="ERK115" s="451"/>
      <c r="ERL115" s="451"/>
      <c r="ERM115" s="451"/>
      <c r="ERN115" s="451"/>
      <c r="ERO115" s="451"/>
      <c r="ERP115" s="451"/>
      <c r="ERQ115" s="451"/>
      <c r="ERR115" s="451"/>
      <c r="ERS115" s="451"/>
      <c r="ERT115" s="451"/>
      <c r="ERU115" s="451"/>
      <c r="ERV115" s="451"/>
      <c r="ERW115" s="451"/>
      <c r="ERX115" s="451"/>
      <c r="ERY115" s="451"/>
      <c r="ERZ115" s="451"/>
      <c r="ESA115" s="451"/>
      <c r="ESB115" s="451"/>
      <c r="ESC115" s="451"/>
      <c r="ESD115" s="451"/>
      <c r="ESE115" s="451"/>
      <c r="ESF115" s="451"/>
      <c r="ESG115" s="451"/>
      <c r="ESH115" s="451"/>
      <c r="ESI115" s="451"/>
      <c r="ESJ115" s="451"/>
      <c r="ESK115" s="451"/>
      <c r="ESL115" s="451"/>
      <c r="ESM115" s="451"/>
      <c r="ESN115" s="451"/>
      <c r="ESO115" s="451"/>
      <c r="ESP115" s="451"/>
      <c r="ESQ115" s="451"/>
      <c r="ESR115" s="451"/>
      <c r="ESS115" s="451"/>
      <c r="EST115" s="451"/>
      <c r="ESU115" s="451"/>
      <c r="ESV115" s="451"/>
      <c r="ESW115" s="451"/>
      <c r="ESX115" s="451"/>
      <c r="ESY115" s="451"/>
      <c r="ESZ115" s="451"/>
      <c r="ETA115" s="451"/>
      <c r="ETB115" s="451"/>
      <c r="ETC115" s="451"/>
      <c r="ETD115" s="451"/>
      <c r="ETE115" s="451"/>
      <c r="ETF115" s="451"/>
      <c r="ETG115" s="451"/>
      <c r="ETH115" s="451"/>
      <c r="ETI115" s="451"/>
      <c r="ETJ115" s="451"/>
      <c r="ETK115" s="451"/>
      <c r="ETL115" s="451"/>
      <c r="ETM115" s="451"/>
      <c r="ETN115" s="451"/>
      <c r="ETO115" s="451"/>
      <c r="ETP115" s="451"/>
      <c r="ETQ115" s="451"/>
      <c r="ETR115" s="451"/>
      <c r="ETS115" s="451"/>
      <c r="ETT115" s="451"/>
      <c r="ETU115" s="451"/>
      <c r="ETV115" s="451"/>
      <c r="ETW115" s="451"/>
      <c r="ETX115" s="451"/>
      <c r="ETY115" s="451"/>
      <c r="ETZ115" s="451"/>
      <c r="EUA115" s="451"/>
      <c r="EUB115" s="451"/>
      <c r="EUC115" s="451"/>
      <c r="EUD115" s="451"/>
      <c r="EUE115" s="451"/>
      <c r="EUF115" s="451"/>
      <c r="EUG115" s="451"/>
      <c r="EUH115" s="451"/>
      <c r="EUI115" s="451"/>
      <c r="EUJ115" s="451"/>
      <c r="EUK115" s="451"/>
      <c r="EUL115" s="451"/>
      <c r="EUM115" s="451"/>
      <c r="EUN115" s="451"/>
      <c r="EUO115" s="451"/>
      <c r="EUP115" s="451"/>
      <c r="EUQ115" s="451"/>
      <c r="EUR115" s="451"/>
      <c r="EUS115" s="451"/>
      <c r="EUT115" s="451"/>
      <c r="EUU115" s="451"/>
      <c r="EUV115" s="451"/>
      <c r="EUW115" s="451"/>
      <c r="EUX115" s="451"/>
      <c r="EUY115" s="451"/>
      <c r="EUZ115" s="451"/>
      <c r="EVA115" s="451"/>
      <c r="EVB115" s="451"/>
      <c r="EVC115" s="451"/>
      <c r="EVD115" s="451"/>
      <c r="EVE115" s="451"/>
      <c r="EVF115" s="451"/>
      <c r="EVG115" s="451"/>
      <c r="EVH115" s="451"/>
      <c r="EVI115" s="451"/>
      <c r="EVJ115" s="451"/>
      <c r="EVK115" s="451"/>
      <c r="EVL115" s="451"/>
      <c r="EVM115" s="451"/>
      <c r="EVN115" s="451"/>
      <c r="EVO115" s="451"/>
      <c r="EVP115" s="451"/>
      <c r="EVQ115" s="451"/>
      <c r="EVR115" s="451"/>
      <c r="EVS115" s="451"/>
      <c r="EVT115" s="451"/>
      <c r="EVU115" s="451"/>
      <c r="EVV115" s="451"/>
      <c r="EVW115" s="451"/>
      <c r="EVX115" s="451"/>
      <c r="EVY115" s="451"/>
      <c r="EVZ115" s="451"/>
      <c r="EWA115" s="451"/>
      <c r="EWB115" s="451"/>
      <c r="EWC115" s="451"/>
      <c r="EWD115" s="451"/>
      <c r="EWE115" s="451"/>
      <c r="EWF115" s="451"/>
      <c r="EWG115" s="451"/>
      <c r="EWH115" s="451"/>
      <c r="EWI115" s="451"/>
      <c r="EWJ115" s="451"/>
      <c r="EWK115" s="451"/>
      <c r="EWL115" s="451"/>
      <c r="EWM115" s="451"/>
      <c r="EWN115" s="451"/>
      <c r="EWO115" s="451"/>
      <c r="EWP115" s="451"/>
      <c r="EWQ115" s="451"/>
      <c r="EWR115" s="451"/>
      <c r="EWS115" s="451"/>
      <c r="EWT115" s="451"/>
      <c r="EWU115" s="451"/>
      <c r="EWV115" s="451"/>
      <c r="EWW115" s="451"/>
      <c r="EWX115" s="451"/>
      <c r="EWY115" s="451"/>
      <c r="EWZ115" s="451"/>
      <c r="EXA115" s="451"/>
      <c r="EXB115" s="451"/>
      <c r="EXC115" s="451"/>
      <c r="EXD115" s="451"/>
      <c r="EXE115" s="451"/>
      <c r="EXF115" s="451"/>
      <c r="EXG115" s="451"/>
      <c r="EXH115" s="451"/>
      <c r="EXI115" s="451"/>
      <c r="EXJ115" s="451"/>
      <c r="EXK115" s="451"/>
      <c r="EXL115" s="451"/>
      <c r="EXM115" s="451"/>
      <c r="EXN115" s="451"/>
      <c r="EXO115" s="451"/>
      <c r="EXP115" s="451"/>
      <c r="EXQ115" s="451"/>
      <c r="EXR115" s="451"/>
      <c r="EXS115" s="451"/>
      <c r="EXT115" s="451"/>
      <c r="EXU115" s="451"/>
      <c r="EXV115" s="451"/>
      <c r="EXW115" s="451"/>
      <c r="EXX115" s="451"/>
      <c r="EXY115" s="451"/>
      <c r="EXZ115" s="451"/>
      <c r="EYA115" s="451"/>
      <c r="EYB115" s="451"/>
      <c r="EYC115" s="451"/>
      <c r="EYD115" s="451"/>
      <c r="EYE115" s="451"/>
      <c r="EYF115" s="451"/>
      <c r="EYG115" s="451"/>
      <c r="EYH115" s="451"/>
      <c r="EYI115" s="451"/>
      <c r="EYJ115" s="451"/>
      <c r="EYK115" s="451"/>
      <c r="EYL115" s="451"/>
      <c r="EYM115" s="451"/>
      <c r="EYN115" s="451"/>
      <c r="EYO115" s="451"/>
      <c r="EYP115" s="451"/>
      <c r="EYQ115" s="451"/>
      <c r="EYR115" s="451"/>
      <c r="EYS115" s="451"/>
      <c r="EYT115" s="451"/>
      <c r="EYU115" s="451"/>
      <c r="EYV115" s="451"/>
      <c r="EYW115" s="451"/>
      <c r="EYX115" s="451"/>
      <c r="EYY115" s="451"/>
      <c r="EYZ115" s="451"/>
      <c r="EZA115" s="451"/>
      <c r="EZB115" s="451"/>
      <c r="EZC115" s="451"/>
      <c r="EZD115" s="451"/>
      <c r="EZE115" s="451"/>
      <c r="EZF115" s="451"/>
      <c r="EZG115" s="451"/>
      <c r="EZH115" s="451"/>
      <c r="EZI115" s="451"/>
      <c r="EZJ115" s="451"/>
      <c r="EZK115" s="451"/>
      <c r="EZL115" s="451"/>
      <c r="EZM115" s="451"/>
      <c r="EZN115" s="451"/>
      <c r="EZO115" s="451"/>
      <c r="EZP115" s="451"/>
      <c r="EZQ115" s="451"/>
      <c r="EZR115" s="451"/>
      <c r="EZS115" s="451"/>
      <c r="EZT115" s="451"/>
      <c r="EZU115" s="451"/>
      <c r="EZV115" s="451"/>
      <c r="EZW115" s="451"/>
      <c r="EZX115" s="451"/>
      <c r="EZY115" s="451"/>
      <c r="EZZ115" s="451"/>
      <c r="FAA115" s="451"/>
      <c r="FAB115" s="451"/>
      <c r="FAC115" s="451"/>
      <c r="FAD115" s="451"/>
      <c r="FAE115" s="451"/>
      <c r="FAF115" s="451"/>
      <c r="FAG115" s="451"/>
      <c r="FAH115" s="451"/>
      <c r="FAI115" s="451"/>
      <c r="FAJ115" s="451"/>
      <c r="FAK115" s="451"/>
      <c r="FAL115" s="451"/>
      <c r="FAM115" s="451"/>
      <c r="FAN115" s="451"/>
      <c r="FAO115" s="451"/>
      <c r="FAP115" s="451"/>
      <c r="FAQ115" s="451"/>
      <c r="FAR115" s="451"/>
      <c r="FAS115" s="451"/>
      <c r="FAT115" s="451"/>
      <c r="FAU115" s="451"/>
      <c r="FAV115" s="451"/>
      <c r="FAW115" s="451"/>
      <c r="FAX115" s="451"/>
      <c r="FAY115" s="451"/>
      <c r="FAZ115" s="451"/>
      <c r="FBA115" s="451"/>
      <c r="FBB115" s="451"/>
      <c r="FBC115" s="451"/>
      <c r="FBD115" s="451"/>
      <c r="FBE115" s="451"/>
      <c r="FBF115" s="451"/>
      <c r="FBG115" s="451"/>
      <c r="FBH115" s="451"/>
      <c r="FBI115" s="451"/>
      <c r="FBJ115" s="451"/>
      <c r="FBK115" s="451"/>
      <c r="FBL115" s="451"/>
      <c r="FBM115" s="451"/>
      <c r="FBN115" s="451"/>
      <c r="FBO115" s="451"/>
      <c r="FBP115" s="451"/>
      <c r="FBQ115" s="451"/>
      <c r="FBR115" s="451"/>
      <c r="FBS115" s="451"/>
      <c r="FBT115" s="451"/>
      <c r="FBU115" s="451"/>
      <c r="FBV115" s="451"/>
      <c r="FBW115" s="451"/>
      <c r="FBX115" s="451"/>
      <c r="FBY115" s="451"/>
      <c r="FBZ115" s="451"/>
      <c r="FCA115" s="451"/>
      <c r="FCB115" s="451"/>
      <c r="FCC115" s="451"/>
      <c r="FCD115" s="451"/>
      <c r="FCE115" s="451"/>
      <c r="FCF115" s="451"/>
      <c r="FCG115" s="451"/>
      <c r="FCH115" s="451"/>
      <c r="FCI115" s="451"/>
      <c r="FCJ115" s="451"/>
      <c r="FCK115" s="451"/>
      <c r="FCL115" s="451"/>
      <c r="FCM115" s="451"/>
      <c r="FCN115" s="451"/>
      <c r="FCO115" s="451"/>
      <c r="FCP115" s="451"/>
      <c r="FCQ115" s="451"/>
      <c r="FCR115" s="451"/>
      <c r="FCS115" s="451"/>
      <c r="FCT115" s="451"/>
      <c r="FCU115" s="451"/>
      <c r="FCV115" s="451"/>
      <c r="FCW115" s="451"/>
      <c r="FCX115" s="451"/>
      <c r="FCY115" s="451"/>
      <c r="FCZ115" s="451"/>
      <c r="FDA115" s="451"/>
      <c r="FDB115" s="451"/>
      <c r="FDC115" s="451"/>
      <c r="FDD115" s="451"/>
      <c r="FDE115" s="451"/>
      <c r="FDF115" s="451"/>
      <c r="FDG115" s="451"/>
      <c r="FDH115" s="451"/>
      <c r="FDI115" s="451"/>
      <c r="FDJ115" s="451"/>
      <c r="FDK115" s="451"/>
      <c r="FDL115" s="451"/>
      <c r="FDM115" s="451"/>
      <c r="FDN115" s="451"/>
      <c r="FDO115" s="451"/>
      <c r="FDP115" s="451"/>
      <c r="FDQ115" s="451"/>
      <c r="FDR115" s="451"/>
      <c r="FDS115" s="451"/>
      <c r="FDT115" s="451"/>
      <c r="FDU115" s="451"/>
      <c r="FDV115" s="451"/>
      <c r="FDW115" s="451"/>
      <c r="FDX115" s="451"/>
      <c r="FDY115" s="451"/>
      <c r="FDZ115" s="451"/>
      <c r="FEA115" s="451"/>
      <c r="FEB115" s="451"/>
      <c r="FEC115" s="451"/>
      <c r="FED115" s="451"/>
      <c r="FEE115" s="451"/>
      <c r="FEF115" s="451"/>
      <c r="FEG115" s="451"/>
      <c r="FEH115" s="451"/>
      <c r="FEI115" s="451"/>
      <c r="FEJ115" s="451"/>
      <c r="FEK115" s="451"/>
      <c r="FEL115" s="451"/>
      <c r="FEM115" s="451"/>
      <c r="FEN115" s="451"/>
      <c r="FEO115" s="451"/>
      <c r="FEP115" s="451"/>
      <c r="FEQ115" s="451"/>
      <c r="FER115" s="451"/>
      <c r="FES115" s="451"/>
      <c r="FET115" s="451"/>
      <c r="FEU115" s="451"/>
      <c r="FEV115" s="451"/>
      <c r="FEW115" s="451"/>
      <c r="FEX115" s="451"/>
      <c r="FEY115" s="451"/>
      <c r="FEZ115" s="451"/>
      <c r="FFA115" s="451"/>
      <c r="FFB115" s="451"/>
      <c r="FFC115" s="451"/>
      <c r="FFD115" s="451"/>
      <c r="FFE115" s="451"/>
      <c r="FFF115" s="451"/>
      <c r="FFG115" s="451"/>
      <c r="FFH115" s="451"/>
      <c r="FFI115" s="451"/>
      <c r="FFJ115" s="451"/>
      <c r="FFK115" s="451"/>
      <c r="FFL115" s="451"/>
      <c r="FFM115" s="451"/>
      <c r="FFN115" s="451"/>
      <c r="FFO115" s="451"/>
      <c r="FFP115" s="451"/>
      <c r="FFQ115" s="451"/>
      <c r="FFR115" s="451"/>
      <c r="FFS115" s="451"/>
      <c r="FFT115" s="451"/>
      <c r="FFU115" s="451"/>
      <c r="FFV115" s="451"/>
      <c r="FFW115" s="451"/>
      <c r="FFX115" s="451"/>
      <c r="FFY115" s="451"/>
      <c r="FFZ115" s="451"/>
      <c r="FGA115" s="451"/>
      <c r="FGB115" s="451"/>
      <c r="FGC115" s="451"/>
      <c r="FGD115" s="451"/>
      <c r="FGE115" s="451"/>
      <c r="FGF115" s="451"/>
      <c r="FGG115" s="451"/>
      <c r="FGH115" s="451"/>
      <c r="FGI115" s="451"/>
      <c r="FGJ115" s="451"/>
      <c r="FGK115" s="451"/>
      <c r="FGL115" s="451"/>
      <c r="FGM115" s="451"/>
      <c r="FGN115" s="451"/>
      <c r="FGO115" s="451"/>
      <c r="FGP115" s="451"/>
      <c r="FGQ115" s="451"/>
      <c r="FGR115" s="451"/>
      <c r="FGS115" s="451"/>
      <c r="FGT115" s="451"/>
      <c r="FGU115" s="451"/>
      <c r="FGV115" s="451"/>
      <c r="FGW115" s="451"/>
      <c r="FGX115" s="451"/>
      <c r="FGY115" s="451"/>
      <c r="FGZ115" s="451"/>
      <c r="FHA115" s="451"/>
      <c r="FHB115" s="451"/>
      <c r="FHC115" s="451"/>
      <c r="FHD115" s="451"/>
      <c r="FHE115" s="451"/>
      <c r="FHF115" s="451"/>
      <c r="FHG115" s="451"/>
      <c r="FHH115" s="451"/>
      <c r="FHI115" s="451"/>
      <c r="FHJ115" s="451"/>
      <c r="FHK115" s="451"/>
      <c r="FHL115" s="451"/>
      <c r="FHM115" s="451"/>
      <c r="FHN115" s="451"/>
      <c r="FHO115" s="451"/>
      <c r="FHP115" s="451"/>
      <c r="FHQ115" s="451"/>
      <c r="FHR115" s="451"/>
      <c r="FHS115" s="451"/>
      <c r="FHT115" s="451"/>
      <c r="FHU115" s="451"/>
      <c r="FHV115" s="451"/>
      <c r="FHW115" s="451"/>
      <c r="FHX115" s="451"/>
      <c r="FHY115" s="451"/>
      <c r="FHZ115" s="451"/>
      <c r="FIA115" s="451"/>
      <c r="FIB115" s="451"/>
      <c r="FIC115" s="451"/>
      <c r="FID115" s="451"/>
      <c r="FIE115" s="451"/>
      <c r="FIF115" s="451"/>
      <c r="FIG115" s="451"/>
      <c r="FIH115" s="451"/>
      <c r="FII115" s="451"/>
      <c r="FIJ115" s="451"/>
      <c r="FIK115" s="451"/>
      <c r="FIL115" s="451"/>
      <c r="FIM115" s="451"/>
      <c r="FIN115" s="451"/>
      <c r="FIO115" s="451"/>
      <c r="FIP115" s="451"/>
      <c r="FIQ115" s="451"/>
      <c r="FIR115" s="451"/>
      <c r="FIS115" s="451"/>
      <c r="FIT115" s="451"/>
      <c r="FIU115" s="451"/>
      <c r="FIV115" s="451"/>
      <c r="FIW115" s="451"/>
      <c r="FIX115" s="451"/>
      <c r="FIY115" s="451"/>
      <c r="FIZ115" s="451"/>
      <c r="FJA115" s="451"/>
      <c r="FJB115" s="451"/>
      <c r="FJC115" s="451"/>
      <c r="FJD115" s="451"/>
      <c r="FJE115" s="451"/>
      <c r="FJF115" s="451"/>
      <c r="FJG115" s="451"/>
      <c r="FJH115" s="451"/>
      <c r="FJI115" s="451"/>
      <c r="FJJ115" s="451"/>
      <c r="FJK115" s="451"/>
      <c r="FJL115" s="451"/>
      <c r="FJM115" s="451"/>
      <c r="FJN115" s="451"/>
      <c r="FJO115" s="451"/>
      <c r="FJP115" s="451"/>
      <c r="FJQ115" s="451"/>
      <c r="FJR115" s="451"/>
      <c r="FJS115" s="451"/>
      <c r="FJT115" s="451"/>
      <c r="FJU115" s="451"/>
      <c r="FJV115" s="451"/>
      <c r="FJW115" s="451"/>
      <c r="FJX115" s="451"/>
      <c r="FJY115" s="451"/>
      <c r="FJZ115" s="451"/>
      <c r="FKA115" s="451"/>
      <c r="FKB115" s="451"/>
      <c r="FKC115" s="451"/>
      <c r="FKD115" s="451"/>
      <c r="FKE115" s="451"/>
      <c r="FKF115" s="451"/>
      <c r="FKG115" s="451"/>
      <c r="FKH115" s="451"/>
      <c r="FKI115" s="451"/>
      <c r="FKJ115" s="451"/>
      <c r="FKK115" s="451"/>
      <c r="FKL115" s="451"/>
      <c r="FKM115" s="451"/>
      <c r="FKN115" s="451"/>
      <c r="FKO115" s="451"/>
      <c r="FKP115" s="451"/>
      <c r="FKQ115" s="451"/>
      <c r="FKR115" s="451"/>
      <c r="FKS115" s="451"/>
      <c r="FKT115" s="451"/>
      <c r="FKU115" s="451"/>
      <c r="FKV115" s="451"/>
      <c r="FKW115" s="451"/>
      <c r="FKX115" s="451"/>
      <c r="FKY115" s="451"/>
      <c r="FKZ115" s="451"/>
      <c r="FLA115" s="451"/>
      <c r="FLB115" s="451"/>
      <c r="FLC115" s="451"/>
      <c r="FLD115" s="451"/>
      <c r="FLE115" s="451"/>
      <c r="FLF115" s="451"/>
      <c r="FLG115" s="451"/>
      <c r="FLH115" s="451"/>
      <c r="FLI115" s="451"/>
      <c r="FLJ115" s="451"/>
      <c r="FLK115" s="451"/>
      <c r="FLL115" s="451"/>
      <c r="FLM115" s="451"/>
      <c r="FLN115" s="451"/>
      <c r="FLO115" s="451"/>
      <c r="FLP115" s="451"/>
      <c r="FLQ115" s="451"/>
      <c r="FLR115" s="451"/>
      <c r="FLS115" s="451"/>
      <c r="FLT115" s="451"/>
      <c r="FLU115" s="451"/>
      <c r="FLV115" s="451"/>
      <c r="FLW115" s="451"/>
      <c r="FLX115" s="451"/>
      <c r="FLY115" s="451"/>
      <c r="FLZ115" s="451"/>
      <c r="FMA115" s="451"/>
      <c r="FMB115" s="451"/>
      <c r="FMC115" s="451"/>
      <c r="FMD115" s="451"/>
      <c r="FME115" s="451"/>
      <c r="FMF115" s="451"/>
      <c r="FMG115" s="451"/>
      <c r="FMH115" s="451"/>
      <c r="FMI115" s="451"/>
      <c r="FMJ115" s="451"/>
      <c r="FMK115" s="451"/>
      <c r="FML115" s="451"/>
      <c r="FMM115" s="451"/>
      <c r="FMN115" s="451"/>
      <c r="FMO115" s="451"/>
      <c r="FMP115" s="451"/>
      <c r="FMQ115" s="451"/>
      <c r="FMR115" s="451"/>
      <c r="FMS115" s="451"/>
      <c r="FMT115" s="451"/>
      <c r="FMU115" s="451"/>
      <c r="FMV115" s="451"/>
      <c r="FMW115" s="451"/>
      <c r="FMX115" s="451"/>
      <c r="FMY115" s="451"/>
      <c r="FMZ115" s="451"/>
      <c r="FNA115" s="451"/>
      <c r="FNB115" s="451"/>
      <c r="FNC115" s="451"/>
      <c r="FND115" s="451"/>
      <c r="FNE115" s="451"/>
      <c r="FNF115" s="451"/>
      <c r="FNG115" s="451"/>
      <c r="FNH115" s="451"/>
      <c r="FNI115" s="451"/>
      <c r="FNJ115" s="451"/>
      <c r="FNK115" s="451"/>
      <c r="FNL115" s="451"/>
      <c r="FNM115" s="451"/>
      <c r="FNN115" s="451"/>
      <c r="FNO115" s="451"/>
      <c r="FNP115" s="451"/>
      <c r="FNQ115" s="451"/>
      <c r="FNR115" s="451"/>
      <c r="FNS115" s="451"/>
      <c r="FNT115" s="451"/>
      <c r="FNU115" s="451"/>
      <c r="FNV115" s="451"/>
      <c r="FNW115" s="451"/>
      <c r="FNX115" s="451"/>
      <c r="FNY115" s="451"/>
      <c r="FNZ115" s="451"/>
      <c r="FOA115" s="451"/>
      <c r="FOB115" s="451"/>
      <c r="FOC115" s="451"/>
      <c r="FOD115" s="451"/>
      <c r="FOE115" s="451"/>
      <c r="FOF115" s="451"/>
      <c r="FOG115" s="451"/>
      <c r="FOH115" s="451"/>
      <c r="FOI115" s="451"/>
      <c r="FOJ115" s="451"/>
      <c r="FOK115" s="451"/>
      <c r="FOL115" s="451"/>
      <c r="FOM115" s="451"/>
      <c r="FON115" s="451"/>
      <c r="FOO115" s="451"/>
      <c r="FOP115" s="451"/>
      <c r="FOQ115" s="451"/>
      <c r="FOR115" s="451"/>
      <c r="FOS115" s="451"/>
      <c r="FOT115" s="451"/>
      <c r="FOU115" s="451"/>
      <c r="FOV115" s="451"/>
      <c r="FOW115" s="451"/>
      <c r="FOX115" s="451"/>
      <c r="FOY115" s="451"/>
      <c r="FOZ115" s="451"/>
      <c r="FPA115" s="451"/>
      <c r="FPB115" s="451"/>
      <c r="FPC115" s="451"/>
      <c r="FPD115" s="451"/>
      <c r="FPE115" s="451"/>
      <c r="FPF115" s="451"/>
      <c r="FPG115" s="451"/>
      <c r="FPH115" s="451"/>
      <c r="FPI115" s="451"/>
      <c r="FPJ115" s="451"/>
      <c r="FPK115" s="451"/>
      <c r="FPL115" s="451"/>
      <c r="FPM115" s="451"/>
      <c r="FPN115" s="451"/>
      <c r="FPO115" s="451"/>
      <c r="FPP115" s="451"/>
      <c r="FPQ115" s="451"/>
      <c r="FPR115" s="451"/>
      <c r="FPS115" s="451"/>
      <c r="FPT115" s="451"/>
      <c r="FPU115" s="451"/>
      <c r="FPV115" s="451"/>
      <c r="FPW115" s="451"/>
      <c r="FPX115" s="451"/>
      <c r="FPY115" s="451"/>
      <c r="FPZ115" s="451"/>
      <c r="FQA115" s="451"/>
      <c r="FQB115" s="451"/>
      <c r="FQC115" s="451"/>
      <c r="FQD115" s="451"/>
      <c r="FQE115" s="451"/>
      <c r="FQF115" s="451"/>
      <c r="FQG115" s="451"/>
      <c r="FQH115" s="451"/>
      <c r="FQI115" s="451"/>
      <c r="FQJ115" s="451"/>
      <c r="FQK115" s="451"/>
      <c r="FQL115" s="451"/>
      <c r="FQM115" s="451"/>
      <c r="FQN115" s="451"/>
      <c r="FQO115" s="451"/>
      <c r="FQP115" s="451"/>
      <c r="FQQ115" s="451"/>
      <c r="FQR115" s="451"/>
      <c r="FQS115" s="451"/>
      <c r="FQT115" s="451"/>
      <c r="FQU115" s="451"/>
      <c r="FQV115" s="451"/>
      <c r="FQW115" s="451"/>
      <c r="FQX115" s="451"/>
      <c r="FQY115" s="451"/>
      <c r="FQZ115" s="451"/>
      <c r="FRA115" s="451"/>
      <c r="FRB115" s="451"/>
      <c r="FRC115" s="451"/>
      <c r="FRD115" s="451"/>
      <c r="FRE115" s="451"/>
      <c r="FRF115" s="451"/>
      <c r="FRG115" s="451"/>
      <c r="FRH115" s="451"/>
      <c r="FRI115" s="451"/>
      <c r="FRJ115" s="451"/>
      <c r="FRK115" s="451"/>
      <c r="FRL115" s="451"/>
      <c r="FRM115" s="451"/>
      <c r="FRN115" s="451"/>
      <c r="FRO115" s="451"/>
      <c r="FRP115" s="451"/>
      <c r="FRQ115" s="451"/>
      <c r="FRR115" s="451"/>
      <c r="FRS115" s="451"/>
      <c r="FRT115" s="451"/>
      <c r="FRU115" s="451"/>
      <c r="FRV115" s="451"/>
      <c r="FRW115" s="451"/>
      <c r="FRX115" s="451"/>
      <c r="FRY115" s="451"/>
      <c r="FRZ115" s="451"/>
      <c r="FSA115" s="451"/>
      <c r="FSB115" s="451"/>
      <c r="FSC115" s="451"/>
      <c r="FSD115" s="451"/>
      <c r="FSE115" s="451"/>
      <c r="FSF115" s="451"/>
      <c r="FSG115" s="451"/>
      <c r="FSH115" s="451"/>
      <c r="FSI115" s="451"/>
      <c r="FSJ115" s="451"/>
      <c r="FSK115" s="451"/>
      <c r="FSL115" s="451"/>
      <c r="FSM115" s="451"/>
      <c r="FSN115" s="451"/>
      <c r="FSO115" s="451"/>
      <c r="FSP115" s="451"/>
      <c r="FSQ115" s="451"/>
      <c r="FSR115" s="451"/>
      <c r="FSS115" s="451"/>
      <c r="FST115" s="451"/>
      <c r="FSU115" s="451"/>
      <c r="FSV115" s="451"/>
      <c r="FSW115" s="451"/>
      <c r="FSX115" s="451"/>
      <c r="FSY115" s="451"/>
      <c r="FSZ115" s="451"/>
      <c r="FTA115" s="451"/>
      <c r="FTB115" s="451"/>
      <c r="FTC115" s="451"/>
      <c r="FTD115" s="451"/>
      <c r="FTE115" s="451"/>
      <c r="FTF115" s="451"/>
      <c r="FTG115" s="451"/>
      <c r="FTH115" s="451"/>
      <c r="FTI115" s="451"/>
      <c r="FTJ115" s="451"/>
      <c r="FTK115" s="451"/>
      <c r="FTL115" s="451"/>
      <c r="FTM115" s="451"/>
      <c r="FTN115" s="451"/>
      <c r="FTO115" s="451"/>
      <c r="FTP115" s="451"/>
      <c r="FTQ115" s="451"/>
      <c r="FTR115" s="451"/>
      <c r="FTS115" s="451"/>
      <c r="FTT115" s="451"/>
      <c r="FTU115" s="451"/>
      <c r="FTV115" s="451"/>
      <c r="FTW115" s="451"/>
      <c r="FTX115" s="451"/>
      <c r="FTY115" s="451"/>
      <c r="FTZ115" s="451"/>
      <c r="FUA115" s="451"/>
      <c r="FUB115" s="451"/>
      <c r="FUC115" s="451"/>
      <c r="FUD115" s="451"/>
      <c r="FUE115" s="451"/>
      <c r="FUF115" s="451"/>
      <c r="FUG115" s="451"/>
      <c r="FUH115" s="451"/>
      <c r="FUI115" s="451"/>
      <c r="FUJ115" s="451"/>
      <c r="FUK115" s="451"/>
      <c r="FUL115" s="451"/>
      <c r="FUM115" s="451"/>
      <c r="FUN115" s="451"/>
      <c r="FUO115" s="451"/>
      <c r="FUP115" s="451"/>
      <c r="FUQ115" s="451"/>
      <c r="FUR115" s="451"/>
      <c r="FUS115" s="451"/>
      <c r="FUT115" s="451"/>
      <c r="FUU115" s="451"/>
      <c r="FUV115" s="451"/>
      <c r="FUW115" s="451"/>
      <c r="FUX115" s="451"/>
      <c r="FUY115" s="451"/>
      <c r="FUZ115" s="451"/>
      <c r="FVA115" s="451"/>
      <c r="FVB115" s="451"/>
      <c r="FVC115" s="451"/>
      <c r="FVD115" s="451"/>
      <c r="FVE115" s="451"/>
      <c r="FVF115" s="451"/>
      <c r="FVG115" s="451"/>
      <c r="FVH115" s="451"/>
      <c r="FVI115" s="451"/>
      <c r="FVJ115" s="451"/>
      <c r="FVK115" s="451"/>
      <c r="FVL115" s="451"/>
      <c r="FVM115" s="451"/>
      <c r="FVN115" s="451"/>
      <c r="FVO115" s="451"/>
      <c r="FVP115" s="451"/>
      <c r="FVQ115" s="451"/>
      <c r="FVR115" s="451"/>
      <c r="FVS115" s="451"/>
      <c r="FVT115" s="451"/>
      <c r="FVU115" s="451"/>
      <c r="FVV115" s="451"/>
      <c r="FVW115" s="451"/>
      <c r="FVX115" s="451"/>
      <c r="FVY115" s="451"/>
      <c r="FVZ115" s="451"/>
      <c r="FWA115" s="451"/>
      <c r="FWB115" s="451"/>
      <c r="FWC115" s="451"/>
      <c r="FWD115" s="451"/>
      <c r="FWE115" s="451"/>
      <c r="FWF115" s="451"/>
      <c r="FWG115" s="451"/>
      <c r="FWH115" s="451"/>
      <c r="FWI115" s="451"/>
      <c r="FWJ115" s="451"/>
      <c r="FWK115" s="451"/>
      <c r="FWL115" s="451"/>
      <c r="FWM115" s="451"/>
      <c r="FWN115" s="451"/>
      <c r="FWO115" s="451"/>
      <c r="FWP115" s="451"/>
      <c r="FWQ115" s="451"/>
      <c r="FWR115" s="451"/>
      <c r="FWS115" s="451"/>
      <c r="FWT115" s="451"/>
      <c r="FWU115" s="451"/>
      <c r="FWV115" s="451"/>
      <c r="FWW115" s="451"/>
      <c r="FWX115" s="451"/>
      <c r="FWY115" s="451"/>
      <c r="FWZ115" s="451"/>
      <c r="FXA115" s="451"/>
      <c r="FXB115" s="451"/>
      <c r="FXC115" s="451"/>
      <c r="FXD115" s="451"/>
      <c r="FXE115" s="451"/>
      <c r="FXF115" s="451"/>
      <c r="FXG115" s="451"/>
      <c r="FXH115" s="451"/>
      <c r="FXI115" s="451"/>
      <c r="FXJ115" s="451"/>
      <c r="FXK115" s="451"/>
      <c r="FXL115" s="451"/>
      <c r="FXM115" s="451"/>
      <c r="FXN115" s="451"/>
      <c r="FXO115" s="451"/>
      <c r="FXP115" s="451"/>
      <c r="FXQ115" s="451"/>
      <c r="FXR115" s="451"/>
      <c r="FXS115" s="451"/>
      <c r="FXT115" s="451"/>
      <c r="FXU115" s="451"/>
      <c r="FXV115" s="451"/>
      <c r="FXW115" s="451"/>
      <c r="FXX115" s="451"/>
      <c r="FXY115" s="451"/>
      <c r="FXZ115" s="451"/>
      <c r="FYA115" s="451"/>
      <c r="FYB115" s="451"/>
      <c r="FYC115" s="451"/>
      <c r="FYD115" s="451"/>
      <c r="FYE115" s="451"/>
      <c r="FYF115" s="451"/>
      <c r="FYG115" s="451"/>
      <c r="FYH115" s="451"/>
      <c r="FYI115" s="451"/>
      <c r="FYJ115" s="451"/>
      <c r="FYK115" s="451"/>
      <c r="FYL115" s="451"/>
      <c r="FYM115" s="451"/>
      <c r="FYN115" s="451"/>
      <c r="FYO115" s="451"/>
      <c r="FYP115" s="451"/>
      <c r="FYQ115" s="451"/>
      <c r="FYR115" s="451"/>
      <c r="FYS115" s="451"/>
      <c r="FYT115" s="451"/>
      <c r="FYU115" s="451"/>
      <c r="FYV115" s="451"/>
      <c r="FYW115" s="451"/>
      <c r="FYX115" s="451"/>
      <c r="FYY115" s="451"/>
      <c r="FYZ115" s="451"/>
      <c r="FZA115" s="451"/>
      <c r="FZB115" s="451"/>
      <c r="FZC115" s="451"/>
      <c r="FZD115" s="451"/>
      <c r="FZE115" s="451"/>
      <c r="FZF115" s="451"/>
      <c r="FZG115" s="451"/>
      <c r="FZH115" s="451"/>
      <c r="FZI115" s="451"/>
      <c r="FZJ115" s="451"/>
      <c r="FZK115" s="451"/>
      <c r="FZL115" s="451"/>
      <c r="FZM115" s="451"/>
      <c r="FZN115" s="451"/>
      <c r="FZO115" s="451"/>
      <c r="FZP115" s="451"/>
      <c r="FZQ115" s="451"/>
      <c r="FZR115" s="451"/>
      <c r="FZS115" s="451"/>
      <c r="FZT115" s="451"/>
      <c r="FZU115" s="451"/>
      <c r="FZV115" s="451"/>
      <c r="FZW115" s="451"/>
      <c r="FZX115" s="451"/>
      <c r="FZY115" s="451"/>
      <c r="FZZ115" s="451"/>
      <c r="GAA115" s="451"/>
      <c r="GAB115" s="451"/>
      <c r="GAC115" s="451"/>
      <c r="GAD115" s="451"/>
      <c r="GAE115" s="451"/>
      <c r="GAF115" s="451"/>
      <c r="GAG115" s="451"/>
      <c r="GAH115" s="451"/>
      <c r="GAI115" s="451"/>
      <c r="GAJ115" s="451"/>
      <c r="GAK115" s="451"/>
      <c r="GAL115" s="451"/>
      <c r="GAM115" s="451"/>
      <c r="GAN115" s="451"/>
      <c r="GAO115" s="451"/>
      <c r="GAP115" s="451"/>
      <c r="GAQ115" s="451"/>
      <c r="GAR115" s="451"/>
      <c r="GAS115" s="451"/>
      <c r="GAT115" s="451"/>
      <c r="GAU115" s="451"/>
      <c r="GAV115" s="451"/>
      <c r="GAW115" s="451"/>
      <c r="GAX115" s="451"/>
      <c r="GAY115" s="451"/>
      <c r="GAZ115" s="451"/>
      <c r="GBA115" s="451"/>
      <c r="GBB115" s="451"/>
      <c r="GBC115" s="451"/>
      <c r="GBD115" s="451"/>
      <c r="GBE115" s="451"/>
      <c r="GBF115" s="451"/>
      <c r="GBG115" s="451"/>
      <c r="GBH115" s="451"/>
      <c r="GBI115" s="451"/>
      <c r="GBJ115" s="451"/>
      <c r="GBK115" s="451"/>
      <c r="GBL115" s="451"/>
      <c r="GBM115" s="451"/>
      <c r="GBN115" s="451"/>
      <c r="GBO115" s="451"/>
      <c r="GBP115" s="451"/>
      <c r="GBQ115" s="451"/>
      <c r="GBR115" s="451"/>
      <c r="GBS115" s="451"/>
      <c r="GBT115" s="451"/>
      <c r="GBU115" s="451"/>
      <c r="GBV115" s="451"/>
      <c r="GBW115" s="451"/>
      <c r="GBX115" s="451"/>
      <c r="GBY115" s="451"/>
      <c r="GBZ115" s="451"/>
      <c r="GCA115" s="451"/>
      <c r="GCB115" s="451"/>
      <c r="GCC115" s="451"/>
      <c r="GCD115" s="451"/>
      <c r="GCE115" s="451"/>
      <c r="GCF115" s="451"/>
      <c r="GCG115" s="451"/>
      <c r="GCH115" s="451"/>
      <c r="GCI115" s="451"/>
      <c r="GCJ115" s="451"/>
      <c r="GCK115" s="451"/>
      <c r="GCL115" s="451"/>
      <c r="GCM115" s="451"/>
      <c r="GCN115" s="451"/>
      <c r="GCO115" s="451"/>
      <c r="GCP115" s="451"/>
      <c r="GCQ115" s="451"/>
      <c r="GCR115" s="451"/>
      <c r="GCS115" s="451"/>
      <c r="GCT115" s="451"/>
      <c r="GCU115" s="451"/>
      <c r="GCV115" s="451"/>
      <c r="GCW115" s="451"/>
      <c r="GCX115" s="451"/>
      <c r="GCY115" s="451"/>
      <c r="GCZ115" s="451"/>
      <c r="GDA115" s="451"/>
      <c r="GDB115" s="451"/>
      <c r="GDC115" s="451"/>
      <c r="GDD115" s="451"/>
      <c r="GDE115" s="451"/>
      <c r="GDF115" s="451"/>
      <c r="GDG115" s="451"/>
      <c r="GDH115" s="451"/>
      <c r="GDI115" s="451"/>
      <c r="GDJ115" s="451"/>
      <c r="GDK115" s="451"/>
      <c r="GDL115" s="451"/>
      <c r="GDM115" s="451"/>
      <c r="GDN115" s="451"/>
      <c r="GDO115" s="451"/>
      <c r="GDP115" s="451"/>
      <c r="GDQ115" s="451"/>
      <c r="GDR115" s="451"/>
      <c r="GDS115" s="451"/>
      <c r="GDT115" s="451"/>
      <c r="GDU115" s="451"/>
      <c r="GDV115" s="451"/>
      <c r="GDW115" s="451"/>
      <c r="GDX115" s="451"/>
      <c r="GDY115" s="451"/>
      <c r="GDZ115" s="451"/>
      <c r="GEA115" s="451"/>
      <c r="GEB115" s="451"/>
      <c r="GEC115" s="451"/>
      <c r="GED115" s="451"/>
      <c r="GEE115" s="451"/>
      <c r="GEF115" s="451"/>
      <c r="GEG115" s="451"/>
      <c r="GEH115" s="451"/>
      <c r="GEI115" s="451"/>
      <c r="GEJ115" s="451"/>
      <c r="GEK115" s="451"/>
      <c r="GEL115" s="451"/>
      <c r="GEM115" s="451"/>
      <c r="GEN115" s="451"/>
      <c r="GEO115" s="451"/>
      <c r="GEP115" s="451"/>
      <c r="GEQ115" s="451"/>
      <c r="GER115" s="451"/>
      <c r="GES115" s="451"/>
      <c r="GET115" s="451"/>
      <c r="GEU115" s="451"/>
      <c r="GEV115" s="451"/>
      <c r="GEW115" s="451"/>
      <c r="GEX115" s="451"/>
      <c r="GEY115" s="451"/>
      <c r="GEZ115" s="451"/>
      <c r="GFA115" s="451"/>
      <c r="GFB115" s="451"/>
      <c r="GFC115" s="451"/>
      <c r="GFD115" s="451"/>
      <c r="GFE115" s="451"/>
      <c r="GFF115" s="451"/>
      <c r="GFG115" s="451"/>
      <c r="GFH115" s="451"/>
      <c r="GFI115" s="451"/>
      <c r="GFJ115" s="451"/>
      <c r="GFK115" s="451"/>
      <c r="GFL115" s="451"/>
      <c r="GFM115" s="451"/>
      <c r="GFN115" s="451"/>
      <c r="GFO115" s="451"/>
      <c r="GFP115" s="451"/>
      <c r="GFQ115" s="451"/>
      <c r="GFR115" s="451"/>
      <c r="GFS115" s="451"/>
      <c r="GFT115" s="451"/>
      <c r="GFU115" s="451"/>
      <c r="GFV115" s="451"/>
      <c r="GFW115" s="451"/>
      <c r="GFX115" s="451"/>
      <c r="GFY115" s="451"/>
      <c r="GFZ115" s="451"/>
      <c r="GGA115" s="451"/>
      <c r="GGB115" s="451"/>
      <c r="GGC115" s="451"/>
      <c r="GGD115" s="451"/>
      <c r="GGE115" s="451"/>
      <c r="GGF115" s="451"/>
      <c r="GGG115" s="451"/>
      <c r="GGH115" s="451"/>
      <c r="GGI115" s="451"/>
      <c r="GGJ115" s="451"/>
      <c r="GGK115" s="451"/>
      <c r="GGL115" s="451"/>
      <c r="GGM115" s="451"/>
      <c r="GGN115" s="451"/>
      <c r="GGO115" s="451"/>
      <c r="GGP115" s="451"/>
      <c r="GGQ115" s="451"/>
      <c r="GGR115" s="451"/>
      <c r="GGS115" s="451"/>
      <c r="GGT115" s="451"/>
      <c r="GGU115" s="451"/>
      <c r="GGV115" s="451"/>
      <c r="GGW115" s="451"/>
      <c r="GGX115" s="451"/>
      <c r="GGY115" s="451"/>
      <c r="GGZ115" s="451"/>
      <c r="GHA115" s="451"/>
      <c r="GHB115" s="451"/>
      <c r="GHC115" s="451"/>
      <c r="GHD115" s="451"/>
      <c r="GHE115" s="451"/>
      <c r="GHF115" s="451"/>
      <c r="GHG115" s="451"/>
      <c r="GHH115" s="451"/>
      <c r="GHI115" s="451"/>
      <c r="GHJ115" s="451"/>
      <c r="GHK115" s="451"/>
      <c r="GHL115" s="451"/>
      <c r="GHM115" s="451"/>
      <c r="GHN115" s="451"/>
      <c r="GHO115" s="451"/>
      <c r="GHP115" s="451"/>
      <c r="GHQ115" s="451"/>
      <c r="GHR115" s="451"/>
      <c r="GHS115" s="451"/>
      <c r="GHT115" s="451"/>
      <c r="GHU115" s="451"/>
      <c r="GHV115" s="451"/>
      <c r="GHW115" s="451"/>
      <c r="GHX115" s="451"/>
      <c r="GHY115" s="451"/>
      <c r="GHZ115" s="451"/>
      <c r="GIA115" s="451"/>
      <c r="GIB115" s="451"/>
      <c r="GIC115" s="451"/>
      <c r="GID115" s="451"/>
      <c r="GIE115" s="451"/>
      <c r="GIF115" s="451"/>
      <c r="GIG115" s="451"/>
      <c r="GIH115" s="451"/>
      <c r="GII115" s="451"/>
      <c r="GIJ115" s="451"/>
      <c r="GIK115" s="451"/>
      <c r="GIL115" s="451"/>
      <c r="GIM115" s="451"/>
      <c r="GIN115" s="451"/>
      <c r="GIO115" s="451"/>
      <c r="GIP115" s="451"/>
      <c r="GIQ115" s="451"/>
      <c r="GIR115" s="451"/>
      <c r="GIS115" s="451"/>
      <c r="GIT115" s="451"/>
      <c r="GIU115" s="451"/>
      <c r="GIV115" s="451"/>
      <c r="GIW115" s="451"/>
      <c r="GIX115" s="451"/>
      <c r="GIY115" s="451"/>
      <c r="GIZ115" s="451"/>
      <c r="GJA115" s="451"/>
      <c r="GJB115" s="451"/>
      <c r="GJC115" s="451"/>
      <c r="GJD115" s="451"/>
      <c r="GJE115" s="451"/>
      <c r="GJF115" s="451"/>
      <c r="GJG115" s="451"/>
      <c r="GJH115" s="451"/>
      <c r="GJI115" s="451"/>
      <c r="GJJ115" s="451"/>
      <c r="GJK115" s="451"/>
      <c r="GJL115" s="451"/>
      <c r="GJM115" s="451"/>
      <c r="GJN115" s="451"/>
      <c r="GJO115" s="451"/>
      <c r="GJP115" s="451"/>
      <c r="GJQ115" s="451"/>
      <c r="GJR115" s="451"/>
      <c r="GJS115" s="451"/>
      <c r="GJT115" s="451"/>
      <c r="GJU115" s="451"/>
      <c r="GJV115" s="451"/>
      <c r="GJW115" s="451"/>
      <c r="GJX115" s="451"/>
      <c r="GJY115" s="451"/>
      <c r="GJZ115" s="451"/>
      <c r="GKA115" s="451"/>
      <c r="GKB115" s="451"/>
      <c r="GKC115" s="451"/>
      <c r="GKD115" s="451"/>
      <c r="GKE115" s="451"/>
      <c r="GKF115" s="451"/>
      <c r="GKG115" s="451"/>
      <c r="GKH115" s="451"/>
      <c r="GKI115" s="451"/>
      <c r="GKJ115" s="451"/>
      <c r="GKK115" s="451"/>
      <c r="GKL115" s="451"/>
      <c r="GKM115" s="451"/>
      <c r="GKN115" s="451"/>
      <c r="GKO115" s="451"/>
      <c r="GKP115" s="451"/>
      <c r="GKQ115" s="451"/>
      <c r="GKR115" s="451"/>
      <c r="GKS115" s="451"/>
      <c r="GKT115" s="451"/>
      <c r="GKU115" s="451"/>
      <c r="GKV115" s="451"/>
      <c r="GKW115" s="451"/>
      <c r="GKX115" s="451"/>
      <c r="GKY115" s="451"/>
      <c r="GKZ115" s="451"/>
      <c r="GLA115" s="451"/>
      <c r="GLB115" s="451"/>
      <c r="GLC115" s="451"/>
      <c r="GLD115" s="451"/>
      <c r="GLE115" s="451"/>
      <c r="GLF115" s="451"/>
      <c r="GLG115" s="451"/>
      <c r="GLH115" s="451"/>
      <c r="GLI115" s="451"/>
      <c r="GLJ115" s="451"/>
      <c r="GLK115" s="451"/>
      <c r="GLL115" s="451"/>
      <c r="GLM115" s="451"/>
      <c r="GLN115" s="451"/>
      <c r="GLO115" s="451"/>
      <c r="GLP115" s="451"/>
      <c r="GLQ115" s="451"/>
      <c r="GLR115" s="451"/>
      <c r="GLS115" s="451"/>
      <c r="GLT115" s="451"/>
      <c r="GLU115" s="451"/>
      <c r="GLV115" s="451"/>
      <c r="GLW115" s="451"/>
      <c r="GLX115" s="451"/>
      <c r="GLY115" s="451"/>
      <c r="GLZ115" s="451"/>
      <c r="GMA115" s="451"/>
      <c r="GMB115" s="451"/>
      <c r="GMC115" s="451"/>
      <c r="GMD115" s="451"/>
      <c r="GME115" s="451"/>
      <c r="GMF115" s="451"/>
      <c r="GMG115" s="451"/>
      <c r="GMH115" s="451"/>
      <c r="GMI115" s="451"/>
      <c r="GMJ115" s="451"/>
      <c r="GMK115" s="451"/>
      <c r="GML115" s="451"/>
      <c r="GMM115" s="451"/>
      <c r="GMN115" s="451"/>
      <c r="GMO115" s="451"/>
      <c r="GMP115" s="451"/>
      <c r="GMQ115" s="451"/>
      <c r="GMR115" s="451"/>
      <c r="GMS115" s="451"/>
      <c r="GMT115" s="451"/>
      <c r="GMU115" s="451"/>
      <c r="GMV115" s="451"/>
      <c r="GMW115" s="451"/>
      <c r="GMX115" s="451"/>
      <c r="GMY115" s="451"/>
      <c r="GMZ115" s="451"/>
      <c r="GNA115" s="451"/>
      <c r="GNB115" s="451"/>
      <c r="GNC115" s="451"/>
      <c r="GND115" s="451"/>
      <c r="GNE115" s="451"/>
      <c r="GNF115" s="451"/>
      <c r="GNG115" s="451"/>
      <c r="GNH115" s="451"/>
      <c r="GNI115" s="451"/>
      <c r="GNJ115" s="451"/>
      <c r="GNK115" s="451"/>
      <c r="GNL115" s="451"/>
      <c r="GNM115" s="451"/>
      <c r="GNN115" s="451"/>
      <c r="GNO115" s="451"/>
      <c r="GNP115" s="451"/>
      <c r="GNQ115" s="451"/>
      <c r="GNR115" s="451"/>
      <c r="GNS115" s="451"/>
      <c r="GNT115" s="451"/>
      <c r="GNU115" s="451"/>
      <c r="GNV115" s="451"/>
      <c r="GNW115" s="451"/>
      <c r="GNX115" s="451"/>
      <c r="GNY115" s="451"/>
      <c r="GNZ115" s="451"/>
      <c r="GOA115" s="451"/>
      <c r="GOB115" s="451"/>
      <c r="GOC115" s="451"/>
      <c r="GOD115" s="451"/>
      <c r="GOE115" s="451"/>
      <c r="GOF115" s="451"/>
      <c r="GOG115" s="451"/>
      <c r="GOH115" s="451"/>
      <c r="GOI115" s="451"/>
      <c r="GOJ115" s="451"/>
      <c r="GOK115" s="451"/>
      <c r="GOL115" s="451"/>
      <c r="GOM115" s="451"/>
      <c r="GON115" s="451"/>
      <c r="GOO115" s="451"/>
      <c r="GOP115" s="451"/>
      <c r="GOQ115" s="451"/>
      <c r="GOR115" s="451"/>
      <c r="GOS115" s="451"/>
      <c r="GOT115" s="451"/>
      <c r="GOU115" s="451"/>
      <c r="GOV115" s="451"/>
      <c r="GOW115" s="451"/>
      <c r="GOX115" s="451"/>
      <c r="GOY115" s="451"/>
      <c r="GOZ115" s="451"/>
      <c r="GPA115" s="451"/>
      <c r="GPB115" s="451"/>
      <c r="GPC115" s="451"/>
      <c r="GPD115" s="451"/>
      <c r="GPE115" s="451"/>
      <c r="GPF115" s="451"/>
      <c r="GPG115" s="451"/>
      <c r="GPH115" s="451"/>
      <c r="GPI115" s="451"/>
      <c r="GPJ115" s="451"/>
      <c r="GPK115" s="451"/>
      <c r="GPL115" s="451"/>
      <c r="GPM115" s="451"/>
      <c r="GPN115" s="451"/>
      <c r="GPO115" s="451"/>
      <c r="GPP115" s="451"/>
      <c r="GPQ115" s="451"/>
      <c r="GPR115" s="451"/>
      <c r="GPS115" s="451"/>
      <c r="GPT115" s="451"/>
      <c r="GPU115" s="451"/>
      <c r="GPV115" s="451"/>
      <c r="GPW115" s="451"/>
      <c r="GPX115" s="451"/>
      <c r="GPY115" s="451"/>
      <c r="GPZ115" s="451"/>
      <c r="GQA115" s="451"/>
      <c r="GQB115" s="451"/>
      <c r="GQC115" s="451"/>
      <c r="GQD115" s="451"/>
      <c r="GQE115" s="451"/>
      <c r="GQF115" s="451"/>
      <c r="GQG115" s="451"/>
      <c r="GQH115" s="451"/>
      <c r="GQI115" s="451"/>
      <c r="GQJ115" s="451"/>
      <c r="GQK115" s="451"/>
      <c r="GQL115" s="451"/>
      <c r="GQM115" s="451"/>
      <c r="GQN115" s="451"/>
      <c r="GQO115" s="451"/>
      <c r="GQP115" s="451"/>
      <c r="GQQ115" s="451"/>
      <c r="GQR115" s="451"/>
      <c r="GQS115" s="451"/>
      <c r="GQT115" s="451"/>
      <c r="GQU115" s="451"/>
      <c r="GQV115" s="451"/>
      <c r="GQW115" s="451"/>
      <c r="GQX115" s="451"/>
      <c r="GQY115" s="451"/>
      <c r="GQZ115" s="451"/>
      <c r="GRA115" s="451"/>
      <c r="GRB115" s="451"/>
      <c r="GRC115" s="451"/>
      <c r="GRD115" s="451"/>
      <c r="GRE115" s="451"/>
      <c r="GRF115" s="451"/>
      <c r="GRG115" s="451"/>
      <c r="GRH115" s="451"/>
      <c r="GRI115" s="451"/>
      <c r="GRJ115" s="451"/>
      <c r="GRK115" s="451"/>
      <c r="GRL115" s="451"/>
      <c r="GRM115" s="451"/>
      <c r="GRN115" s="451"/>
      <c r="GRO115" s="451"/>
      <c r="GRP115" s="451"/>
      <c r="GRQ115" s="451"/>
      <c r="GRR115" s="451"/>
      <c r="GRS115" s="451"/>
      <c r="GRT115" s="451"/>
      <c r="GRU115" s="451"/>
      <c r="GRV115" s="451"/>
      <c r="GRW115" s="451"/>
      <c r="GRX115" s="451"/>
      <c r="GRY115" s="451"/>
      <c r="GRZ115" s="451"/>
      <c r="GSA115" s="451"/>
      <c r="GSB115" s="451"/>
      <c r="GSC115" s="451"/>
      <c r="GSD115" s="451"/>
      <c r="GSE115" s="451"/>
      <c r="GSF115" s="451"/>
      <c r="GSG115" s="451"/>
      <c r="GSH115" s="451"/>
      <c r="GSI115" s="451"/>
      <c r="GSJ115" s="451"/>
      <c r="GSK115" s="451"/>
      <c r="GSL115" s="451"/>
      <c r="GSM115" s="451"/>
      <c r="GSN115" s="451"/>
      <c r="GSO115" s="451"/>
      <c r="GSP115" s="451"/>
      <c r="GSQ115" s="451"/>
      <c r="GSR115" s="451"/>
      <c r="GSS115" s="451"/>
      <c r="GST115" s="451"/>
      <c r="GSU115" s="451"/>
      <c r="GSV115" s="451"/>
      <c r="GSW115" s="451"/>
      <c r="GSX115" s="451"/>
      <c r="GSY115" s="451"/>
      <c r="GSZ115" s="451"/>
      <c r="GTA115" s="451"/>
      <c r="GTB115" s="451"/>
      <c r="GTC115" s="451"/>
      <c r="GTD115" s="451"/>
      <c r="GTE115" s="451"/>
      <c r="GTF115" s="451"/>
      <c r="GTG115" s="451"/>
      <c r="GTH115" s="451"/>
      <c r="GTI115" s="451"/>
      <c r="GTJ115" s="451"/>
      <c r="GTK115" s="451"/>
      <c r="GTL115" s="451"/>
      <c r="GTM115" s="451"/>
      <c r="GTN115" s="451"/>
      <c r="GTO115" s="451"/>
      <c r="GTP115" s="451"/>
      <c r="GTQ115" s="451"/>
      <c r="GTR115" s="451"/>
      <c r="GTS115" s="451"/>
      <c r="GTT115" s="451"/>
      <c r="GTU115" s="451"/>
      <c r="GTV115" s="451"/>
      <c r="GTW115" s="451"/>
      <c r="GTX115" s="451"/>
      <c r="GTY115" s="451"/>
      <c r="GTZ115" s="451"/>
      <c r="GUA115" s="451"/>
      <c r="GUB115" s="451"/>
      <c r="GUC115" s="451"/>
      <c r="GUD115" s="451"/>
      <c r="GUE115" s="451"/>
      <c r="GUF115" s="451"/>
      <c r="GUG115" s="451"/>
      <c r="GUH115" s="451"/>
      <c r="GUI115" s="451"/>
      <c r="GUJ115" s="451"/>
      <c r="GUK115" s="451"/>
      <c r="GUL115" s="451"/>
      <c r="GUM115" s="451"/>
      <c r="GUN115" s="451"/>
      <c r="GUO115" s="451"/>
      <c r="GUP115" s="451"/>
      <c r="GUQ115" s="451"/>
      <c r="GUR115" s="451"/>
      <c r="GUS115" s="451"/>
      <c r="GUT115" s="451"/>
      <c r="GUU115" s="451"/>
      <c r="GUV115" s="451"/>
      <c r="GUW115" s="451"/>
      <c r="GUX115" s="451"/>
      <c r="GUY115" s="451"/>
      <c r="GUZ115" s="451"/>
      <c r="GVA115" s="451"/>
      <c r="GVB115" s="451"/>
      <c r="GVC115" s="451"/>
      <c r="GVD115" s="451"/>
      <c r="GVE115" s="451"/>
      <c r="GVF115" s="451"/>
      <c r="GVG115" s="451"/>
      <c r="GVH115" s="451"/>
      <c r="GVI115" s="451"/>
      <c r="GVJ115" s="451"/>
      <c r="GVK115" s="451"/>
      <c r="GVL115" s="451"/>
      <c r="GVM115" s="451"/>
      <c r="GVN115" s="451"/>
      <c r="GVO115" s="451"/>
      <c r="GVP115" s="451"/>
      <c r="GVQ115" s="451"/>
      <c r="GVR115" s="451"/>
      <c r="GVS115" s="451"/>
      <c r="GVT115" s="451"/>
      <c r="GVU115" s="451"/>
      <c r="GVV115" s="451"/>
      <c r="GVW115" s="451"/>
      <c r="GVX115" s="451"/>
      <c r="GVY115" s="451"/>
      <c r="GVZ115" s="451"/>
      <c r="GWA115" s="451"/>
      <c r="GWB115" s="451"/>
      <c r="GWC115" s="451"/>
      <c r="GWD115" s="451"/>
      <c r="GWE115" s="451"/>
      <c r="GWF115" s="451"/>
      <c r="GWG115" s="451"/>
      <c r="GWH115" s="451"/>
      <c r="GWI115" s="451"/>
      <c r="GWJ115" s="451"/>
      <c r="GWK115" s="451"/>
      <c r="GWL115" s="451"/>
      <c r="GWM115" s="451"/>
      <c r="GWN115" s="451"/>
      <c r="GWO115" s="451"/>
      <c r="GWP115" s="451"/>
      <c r="GWQ115" s="451"/>
      <c r="GWR115" s="451"/>
      <c r="GWS115" s="451"/>
      <c r="GWT115" s="451"/>
      <c r="GWU115" s="451"/>
      <c r="GWV115" s="451"/>
      <c r="GWW115" s="451"/>
      <c r="GWX115" s="451"/>
      <c r="GWY115" s="451"/>
      <c r="GWZ115" s="451"/>
      <c r="GXA115" s="451"/>
      <c r="GXB115" s="451"/>
      <c r="GXC115" s="451"/>
      <c r="GXD115" s="451"/>
      <c r="GXE115" s="451"/>
      <c r="GXF115" s="451"/>
      <c r="GXG115" s="451"/>
      <c r="GXH115" s="451"/>
      <c r="GXI115" s="451"/>
      <c r="GXJ115" s="451"/>
      <c r="GXK115" s="451"/>
      <c r="GXL115" s="451"/>
      <c r="GXM115" s="451"/>
      <c r="GXN115" s="451"/>
      <c r="GXO115" s="451"/>
      <c r="GXP115" s="451"/>
      <c r="GXQ115" s="451"/>
      <c r="GXR115" s="451"/>
      <c r="GXS115" s="451"/>
      <c r="GXT115" s="451"/>
      <c r="GXU115" s="451"/>
      <c r="GXV115" s="451"/>
      <c r="GXW115" s="451"/>
      <c r="GXX115" s="451"/>
      <c r="GXY115" s="451"/>
      <c r="GXZ115" s="451"/>
      <c r="GYA115" s="451"/>
      <c r="GYB115" s="451"/>
      <c r="GYC115" s="451"/>
      <c r="GYD115" s="451"/>
      <c r="GYE115" s="451"/>
      <c r="GYF115" s="451"/>
      <c r="GYG115" s="451"/>
      <c r="GYH115" s="451"/>
      <c r="GYI115" s="451"/>
      <c r="GYJ115" s="451"/>
      <c r="GYK115" s="451"/>
      <c r="GYL115" s="451"/>
      <c r="GYM115" s="451"/>
      <c r="GYN115" s="451"/>
      <c r="GYO115" s="451"/>
      <c r="GYP115" s="451"/>
      <c r="GYQ115" s="451"/>
      <c r="GYR115" s="451"/>
      <c r="GYS115" s="451"/>
      <c r="GYT115" s="451"/>
      <c r="GYU115" s="451"/>
      <c r="GYV115" s="451"/>
      <c r="GYW115" s="451"/>
      <c r="GYX115" s="451"/>
      <c r="GYY115" s="451"/>
      <c r="GYZ115" s="451"/>
      <c r="GZA115" s="451"/>
      <c r="GZB115" s="451"/>
      <c r="GZC115" s="451"/>
      <c r="GZD115" s="451"/>
      <c r="GZE115" s="451"/>
      <c r="GZF115" s="451"/>
      <c r="GZG115" s="451"/>
      <c r="GZH115" s="451"/>
      <c r="GZI115" s="451"/>
      <c r="GZJ115" s="451"/>
      <c r="GZK115" s="451"/>
      <c r="GZL115" s="451"/>
      <c r="GZM115" s="451"/>
      <c r="GZN115" s="451"/>
      <c r="GZO115" s="451"/>
      <c r="GZP115" s="451"/>
      <c r="GZQ115" s="451"/>
      <c r="GZR115" s="451"/>
      <c r="GZS115" s="451"/>
      <c r="GZT115" s="451"/>
      <c r="GZU115" s="451"/>
      <c r="GZV115" s="451"/>
      <c r="GZW115" s="451"/>
      <c r="GZX115" s="451"/>
      <c r="GZY115" s="451"/>
      <c r="GZZ115" s="451"/>
      <c r="HAA115" s="451"/>
      <c r="HAB115" s="451"/>
      <c r="HAC115" s="451"/>
      <c r="HAD115" s="451"/>
      <c r="HAE115" s="451"/>
      <c r="HAF115" s="451"/>
      <c r="HAG115" s="451"/>
      <c r="HAH115" s="451"/>
      <c r="HAI115" s="451"/>
      <c r="HAJ115" s="451"/>
      <c r="HAK115" s="451"/>
      <c r="HAL115" s="451"/>
      <c r="HAM115" s="451"/>
      <c r="HAN115" s="451"/>
      <c r="HAO115" s="451"/>
      <c r="HAP115" s="451"/>
      <c r="HAQ115" s="451"/>
      <c r="HAR115" s="451"/>
      <c r="HAS115" s="451"/>
      <c r="HAT115" s="451"/>
      <c r="HAU115" s="451"/>
      <c r="HAV115" s="451"/>
      <c r="HAW115" s="451"/>
      <c r="HAX115" s="451"/>
      <c r="HAY115" s="451"/>
      <c r="HAZ115" s="451"/>
      <c r="HBA115" s="451"/>
      <c r="HBB115" s="451"/>
      <c r="HBC115" s="451"/>
      <c r="HBD115" s="451"/>
      <c r="HBE115" s="451"/>
      <c r="HBF115" s="451"/>
      <c r="HBG115" s="451"/>
      <c r="HBH115" s="451"/>
      <c r="HBI115" s="451"/>
      <c r="HBJ115" s="451"/>
      <c r="HBK115" s="451"/>
      <c r="HBL115" s="451"/>
      <c r="HBM115" s="451"/>
      <c r="HBN115" s="451"/>
      <c r="HBO115" s="451"/>
      <c r="HBP115" s="451"/>
      <c r="HBQ115" s="451"/>
      <c r="HBR115" s="451"/>
      <c r="HBS115" s="451"/>
      <c r="HBT115" s="451"/>
      <c r="HBU115" s="451"/>
      <c r="HBV115" s="451"/>
      <c r="HBW115" s="451"/>
      <c r="HBX115" s="451"/>
      <c r="HBY115" s="451"/>
      <c r="HBZ115" s="451"/>
      <c r="HCA115" s="451"/>
      <c r="HCB115" s="451"/>
      <c r="HCC115" s="451"/>
      <c r="HCD115" s="451"/>
      <c r="HCE115" s="451"/>
      <c r="HCF115" s="451"/>
      <c r="HCG115" s="451"/>
      <c r="HCH115" s="451"/>
      <c r="HCI115" s="451"/>
      <c r="HCJ115" s="451"/>
      <c r="HCK115" s="451"/>
      <c r="HCL115" s="451"/>
      <c r="HCM115" s="451"/>
      <c r="HCN115" s="451"/>
      <c r="HCO115" s="451"/>
      <c r="HCP115" s="451"/>
      <c r="HCQ115" s="451"/>
      <c r="HCR115" s="451"/>
      <c r="HCS115" s="451"/>
      <c r="HCT115" s="451"/>
      <c r="HCU115" s="451"/>
      <c r="HCV115" s="451"/>
      <c r="HCW115" s="451"/>
      <c r="HCX115" s="451"/>
      <c r="HCY115" s="451"/>
      <c r="HCZ115" s="451"/>
      <c r="HDA115" s="451"/>
      <c r="HDB115" s="451"/>
      <c r="HDC115" s="451"/>
      <c r="HDD115" s="451"/>
      <c r="HDE115" s="451"/>
      <c r="HDF115" s="451"/>
      <c r="HDG115" s="451"/>
      <c r="HDH115" s="451"/>
      <c r="HDI115" s="451"/>
      <c r="HDJ115" s="451"/>
      <c r="HDK115" s="451"/>
      <c r="HDL115" s="451"/>
      <c r="HDM115" s="451"/>
      <c r="HDN115" s="451"/>
      <c r="HDO115" s="451"/>
      <c r="HDP115" s="451"/>
      <c r="HDQ115" s="451"/>
      <c r="HDR115" s="451"/>
      <c r="HDS115" s="451"/>
      <c r="HDT115" s="451"/>
      <c r="HDU115" s="451"/>
      <c r="HDV115" s="451"/>
      <c r="HDW115" s="451"/>
      <c r="HDX115" s="451"/>
      <c r="HDY115" s="451"/>
      <c r="HDZ115" s="451"/>
      <c r="HEA115" s="451"/>
      <c r="HEB115" s="451"/>
      <c r="HEC115" s="451"/>
      <c r="HED115" s="451"/>
      <c r="HEE115" s="451"/>
      <c r="HEF115" s="451"/>
      <c r="HEG115" s="451"/>
      <c r="HEH115" s="451"/>
      <c r="HEI115" s="451"/>
      <c r="HEJ115" s="451"/>
      <c r="HEK115" s="451"/>
      <c r="HEL115" s="451"/>
      <c r="HEM115" s="451"/>
      <c r="HEN115" s="451"/>
      <c r="HEO115" s="451"/>
      <c r="HEP115" s="451"/>
      <c r="HEQ115" s="451"/>
      <c r="HER115" s="451"/>
      <c r="HES115" s="451"/>
      <c r="HET115" s="451"/>
      <c r="HEU115" s="451"/>
      <c r="HEV115" s="451"/>
      <c r="HEW115" s="451"/>
      <c r="HEX115" s="451"/>
      <c r="HEY115" s="451"/>
      <c r="HEZ115" s="451"/>
      <c r="HFA115" s="451"/>
      <c r="HFB115" s="451"/>
      <c r="HFC115" s="451"/>
      <c r="HFD115" s="451"/>
      <c r="HFE115" s="451"/>
      <c r="HFF115" s="451"/>
      <c r="HFG115" s="451"/>
      <c r="HFH115" s="451"/>
      <c r="HFI115" s="451"/>
      <c r="HFJ115" s="451"/>
      <c r="HFK115" s="451"/>
      <c r="HFL115" s="451"/>
      <c r="HFM115" s="451"/>
      <c r="HFN115" s="451"/>
      <c r="HFO115" s="451"/>
      <c r="HFP115" s="451"/>
      <c r="HFQ115" s="451"/>
      <c r="HFR115" s="451"/>
      <c r="HFS115" s="451"/>
      <c r="HFT115" s="451"/>
      <c r="HFU115" s="451"/>
      <c r="HFV115" s="451"/>
      <c r="HFW115" s="451"/>
      <c r="HFX115" s="451"/>
      <c r="HFY115" s="451"/>
      <c r="HFZ115" s="451"/>
      <c r="HGA115" s="451"/>
      <c r="HGB115" s="451"/>
      <c r="HGC115" s="451"/>
      <c r="HGD115" s="451"/>
      <c r="HGE115" s="451"/>
      <c r="HGF115" s="451"/>
      <c r="HGG115" s="451"/>
      <c r="HGH115" s="451"/>
      <c r="HGI115" s="451"/>
      <c r="HGJ115" s="451"/>
      <c r="HGK115" s="451"/>
      <c r="HGL115" s="451"/>
      <c r="HGM115" s="451"/>
      <c r="HGN115" s="451"/>
      <c r="HGO115" s="451"/>
      <c r="HGP115" s="451"/>
      <c r="HGQ115" s="451"/>
      <c r="HGR115" s="451"/>
      <c r="HGS115" s="451"/>
      <c r="HGT115" s="451"/>
      <c r="HGU115" s="451"/>
      <c r="HGV115" s="451"/>
      <c r="HGW115" s="451"/>
      <c r="HGX115" s="451"/>
      <c r="HGY115" s="451"/>
      <c r="HGZ115" s="451"/>
      <c r="HHA115" s="451"/>
      <c r="HHB115" s="451"/>
      <c r="HHC115" s="451"/>
      <c r="HHD115" s="451"/>
      <c r="HHE115" s="451"/>
      <c r="HHF115" s="451"/>
      <c r="HHG115" s="451"/>
      <c r="HHH115" s="451"/>
      <c r="HHI115" s="451"/>
      <c r="HHJ115" s="451"/>
      <c r="HHK115" s="451"/>
      <c r="HHL115" s="451"/>
      <c r="HHM115" s="451"/>
      <c r="HHN115" s="451"/>
      <c r="HHO115" s="451"/>
      <c r="HHP115" s="451"/>
      <c r="HHQ115" s="451"/>
      <c r="HHR115" s="451"/>
      <c r="HHS115" s="451"/>
      <c r="HHT115" s="451"/>
      <c r="HHU115" s="451"/>
      <c r="HHV115" s="451"/>
      <c r="HHW115" s="451"/>
      <c r="HHX115" s="451"/>
      <c r="HHY115" s="451"/>
      <c r="HHZ115" s="451"/>
      <c r="HIA115" s="451"/>
      <c r="HIB115" s="451"/>
      <c r="HIC115" s="451"/>
      <c r="HID115" s="451"/>
      <c r="HIE115" s="451"/>
      <c r="HIF115" s="451"/>
      <c r="HIG115" s="451"/>
      <c r="HIH115" s="451"/>
      <c r="HII115" s="451"/>
      <c r="HIJ115" s="451"/>
      <c r="HIK115" s="451"/>
      <c r="HIL115" s="451"/>
      <c r="HIM115" s="451"/>
      <c r="HIN115" s="451"/>
      <c r="HIO115" s="451"/>
      <c r="HIP115" s="451"/>
      <c r="HIQ115" s="451"/>
      <c r="HIR115" s="451"/>
      <c r="HIS115" s="451"/>
      <c r="HIT115" s="451"/>
      <c r="HIU115" s="451"/>
      <c r="HIV115" s="451"/>
      <c r="HIW115" s="451"/>
      <c r="HIX115" s="451"/>
      <c r="HIY115" s="451"/>
      <c r="HIZ115" s="451"/>
      <c r="HJA115" s="451"/>
      <c r="HJB115" s="451"/>
      <c r="HJC115" s="451"/>
      <c r="HJD115" s="451"/>
      <c r="HJE115" s="451"/>
      <c r="HJF115" s="451"/>
      <c r="HJG115" s="451"/>
      <c r="HJH115" s="451"/>
      <c r="HJI115" s="451"/>
      <c r="HJJ115" s="451"/>
      <c r="HJK115" s="451"/>
      <c r="HJL115" s="451"/>
      <c r="HJM115" s="451"/>
      <c r="HJN115" s="451"/>
      <c r="HJO115" s="451"/>
      <c r="HJP115" s="451"/>
      <c r="HJQ115" s="451"/>
      <c r="HJR115" s="451"/>
      <c r="HJS115" s="451"/>
      <c r="HJT115" s="451"/>
      <c r="HJU115" s="451"/>
      <c r="HJV115" s="451"/>
      <c r="HJW115" s="451"/>
      <c r="HJX115" s="451"/>
      <c r="HJY115" s="451"/>
      <c r="HJZ115" s="451"/>
      <c r="HKA115" s="451"/>
      <c r="HKB115" s="451"/>
      <c r="HKC115" s="451"/>
      <c r="HKD115" s="451"/>
      <c r="HKE115" s="451"/>
      <c r="HKF115" s="451"/>
      <c r="HKG115" s="451"/>
      <c r="HKH115" s="451"/>
      <c r="HKI115" s="451"/>
      <c r="HKJ115" s="451"/>
      <c r="HKK115" s="451"/>
      <c r="HKL115" s="451"/>
      <c r="HKM115" s="451"/>
      <c r="HKN115" s="451"/>
      <c r="HKO115" s="451"/>
      <c r="HKP115" s="451"/>
      <c r="HKQ115" s="451"/>
      <c r="HKR115" s="451"/>
      <c r="HKS115" s="451"/>
      <c r="HKT115" s="451"/>
      <c r="HKU115" s="451"/>
      <c r="HKV115" s="451"/>
      <c r="HKW115" s="451"/>
      <c r="HKX115" s="451"/>
      <c r="HKY115" s="451"/>
      <c r="HKZ115" s="451"/>
      <c r="HLA115" s="451"/>
      <c r="HLB115" s="451"/>
      <c r="HLC115" s="451"/>
      <c r="HLD115" s="451"/>
      <c r="HLE115" s="451"/>
      <c r="HLF115" s="451"/>
      <c r="HLG115" s="451"/>
      <c r="HLH115" s="451"/>
      <c r="HLI115" s="451"/>
      <c r="HLJ115" s="451"/>
      <c r="HLK115" s="451"/>
      <c r="HLL115" s="451"/>
      <c r="HLM115" s="451"/>
      <c r="HLN115" s="451"/>
      <c r="HLO115" s="451"/>
      <c r="HLP115" s="451"/>
      <c r="HLQ115" s="451"/>
      <c r="HLR115" s="451"/>
      <c r="HLS115" s="451"/>
      <c r="HLT115" s="451"/>
      <c r="HLU115" s="451"/>
      <c r="HLV115" s="451"/>
      <c r="HLW115" s="451"/>
      <c r="HLX115" s="451"/>
      <c r="HLY115" s="451"/>
      <c r="HLZ115" s="451"/>
      <c r="HMA115" s="451"/>
      <c r="HMB115" s="451"/>
      <c r="HMC115" s="451"/>
      <c r="HMD115" s="451"/>
      <c r="HME115" s="451"/>
      <c r="HMF115" s="451"/>
      <c r="HMG115" s="451"/>
      <c r="HMH115" s="451"/>
      <c r="HMI115" s="451"/>
      <c r="HMJ115" s="451"/>
      <c r="HMK115" s="451"/>
      <c r="HML115" s="451"/>
      <c r="HMM115" s="451"/>
      <c r="HMN115" s="451"/>
      <c r="HMO115" s="451"/>
      <c r="HMP115" s="451"/>
      <c r="HMQ115" s="451"/>
      <c r="HMR115" s="451"/>
      <c r="HMS115" s="451"/>
      <c r="HMT115" s="451"/>
      <c r="HMU115" s="451"/>
      <c r="HMV115" s="451"/>
      <c r="HMW115" s="451"/>
      <c r="HMX115" s="451"/>
      <c r="HMY115" s="451"/>
      <c r="HMZ115" s="451"/>
      <c r="HNA115" s="451"/>
      <c r="HNB115" s="451"/>
      <c r="HNC115" s="451"/>
      <c r="HND115" s="451"/>
      <c r="HNE115" s="451"/>
      <c r="HNF115" s="451"/>
      <c r="HNG115" s="451"/>
      <c r="HNH115" s="451"/>
      <c r="HNI115" s="451"/>
      <c r="HNJ115" s="451"/>
      <c r="HNK115" s="451"/>
      <c r="HNL115" s="451"/>
      <c r="HNM115" s="451"/>
      <c r="HNN115" s="451"/>
      <c r="HNO115" s="451"/>
      <c r="HNP115" s="451"/>
      <c r="HNQ115" s="451"/>
      <c r="HNR115" s="451"/>
      <c r="HNS115" s="451"/>
      <c r="HNT115" s="451"/>
      <c r="HNU115" s="451"/>
      <c r="HNV115" s="451"/>
      <c r="HNW115" s="451"/>
      <c r="HNX115" s="451"/>
      <c r="HNY115" s="451"/>
      <c r="HNZ115" s="451"/>
      <c r="HOA115" s="451"/>
      <c r="HOB115" s="451"/>
      <c r="HOC115" s="451"/>
      <c r="HOD115" s="451"/>
      <c r="HOE115" s="451"/>
      <c r="HOF115" s="451"/>
      <c r="HOG115" s="451"/>
      <c r="HOH115" s="451"/>
      <c r="HOI115" s="451"/>
      <c r="HOJ115" s="451"/>
      <c r="HOK115" s="451"/>
      <c r="HOL115" s="451"/>
      <c r="HOM115" s="451"/>
      <c r="HON115" s="451"/>
      <c r="HOO115" s="451"/>
      <c r="HOP115" s="451"/>
      <c r="HOQ115" s="451"/>
      <c r="HOR115" s="451"/>
      <c r="HOS115" s="451"/>
      <c r="HOT115" s="451"/>
      <c r="HOU115" s="451"/>
      <c r="HOV115" s="451"/>
      <c r="HOW115" s="451"/>
      <c r="HOX115" s="451"/>
      <c r="HOY115" s="451"/>
      <c r="HOZ115" s="451"/>
      <c r="HPA115" s="451"/>
      <c r="HPB115" s="451"/>
      <c r="HPC115" s="451"/>
      <c r="HPD115" s="451"/>
      <c r="HPE115" s="451"/>
      <c r="HPF115" s="451"/>
      <c r="HPG115" s="451"/>
      <c r="HPH115" s="451"/>
      <c r="HPI115" s="451"/>
      <c r="HPJ115" s="451"/>
      <c r="HPK115" s="451"/>
      <c r="HPL115" s="451"/>
      <c r="HPM115" s="451"/>
      <c r="HPN115" s="451"/>
      <c r="HPO115" s="451"/>
      <c r="HPP115" s="451"/>
      <c r="HPQ115" s="451"/>
      <c r="HPR115" s="451"/>
      <c r="HPS115" s="451"/>
      <c r="HPT115" s="451"/>
      <c r="HPU115" s="451"/>
      <c r="HPV115" s="451"/>
      <c r="HPW115" s="451"/>
      <c r="HPX115" s="451"/>
      <c r="HPY115" s="451"/>
      <c r="HPZ115" s="451"/>
      <c r="HQA115" s="451"/>
      <c r="HQB115" s="451"/>
      <c r="HQC115" s="451"/>
      <c r="HQD115" s="451"/>
      <c r="HQE115" s="451"/>
      <c r="HQF115" s="451"/>
      <c r="HQG115" s="451"/>
      <c r="HQH115" s="451"/>
      <c r="HQI115" s="451"/>
      <c r="HQJ115" s="451"/>
      <c r="HQK115" s="451"/>
      <c r="HQL115" s="451"/>
      <c r="HQM115" s="451"/>
      <c r="HQN115" s="451"/>
      <c r="HQO115" s="451"/>
      <c r="HQP115" s="451"/>
      <c r="HQQ115" s="451"/>
      <c r="HQR115" s="451"/>
      <c r="HQS115" s="451"/>
      <c r="HQT115" s="451"/>
      <c r="HQU115" s="451"/>
      <c r="HQV115" s="451"/>
      <c r="HQW115" s="451"/>
      <c r="HQX115" s="451"/>
      <c r="HQY115" s="451"/>
      <c r="HQZ115" s="451"/>
      <c r="HRA115" s="451"/>
      <c r="HRB115" s="451"/>
      <c r="HRC115" s="451"/>
      <c r="HRD115" s="451"/>
      <c r="HRE115" s="451"/>
      <c r="HRF115" s="451"/>
      <c r="HRG115" s="451"/>
      <c r="HRH115" s="451"/>
      <c r="HRI115" s="451"/>
      <c r="HRJ115" s="451"/>
      <c r="HRK115" s="451"/>
      <c r="HRL115" s="451"/>
      <c r="HRM115" s="451"/>
      <c r="HRN115" s="451"/>
      <c r="HRO115" s="451"/>
      <c r="HRP115" s="451"/>
      <c r="HRQ115" s="451"/>
      <c r="HRR115" s="451"/>
      <c r="HRS115" s="451"/>
      <c r="HRT115" s="451"/>
      <c r="HRU115" s="451"/>
      <c r="HRV115" s="451"/>
      <c r="HRW115" s="451"/>
      <c r="HRX115" s="451"/>
      <c r="HRY115" s="451"/>
      <c r="HRZ115" s="451"/>
      <c r="HSA115" s="451"/>
      <c r="HSB115" s="451"/>
      <c r="HSC115" s="451"/>
      <c r="HSD115" s="451"/>
      <c r="HSE115" s="451"/>
      <c r="HSF115" s="451"/>
      <c r="HSG115" s="451"/>
      <c r="HSH115" s="451"/>
      <c r="HSI115" s="451"/>
      <c r="HSJ115" s="451"/>
      <c r="HSK115" s="451"/>
      <c r="HSL115" s="451"/>
      <c r="HSM115" s="451"/>
      <c r="HSN115" s="451"/>
      <c r="HSO115" s="451"/>
      <c r="HSP115" s="451"/>
      <c r="HSQ115" s="451"/>
      <c r="HSR115" s="451"/>
      <c r="HSS115" s="451"/>
      <c r="HST115" s="451"/>
      <c r="HSU115" s="451"/>
      <c r="HSV115" s="451"/>
      <c r="HSW115" s="451"/>
      <c r="HSX115" s="451"/>
      <c r="HSY115" s="451"/>
      <c r="HSZ115" s="451"/>
      <c r="HTA115" s="451"/>
      <c r="HTB115" s="451"/>
      <c r="HTC115" s="451"/>
      <c r="HTD115" s="451"/>
      <c r="HTE115" s="451"/>
      <c r="HTF115" s="451"/>
      <c r="HTG115" s="451"/>
      <c r="HTH115" s="451"/>
      <c r="HTI115" s="451"/>
      <c r="HTJ115" s="451"/>
      <c r="HTK115" s="451"/>
      <c r="HTL115" s="451"/>
      <c r="HTM115" s="451"/>
      <c r="HTN115" s="451"/>
      <c r="HTO115" s="451"/>
      <c r="HTP115" s="451"/>
      <c r="HTQ115" s="451"/>
      <c r="HTR115" s="451"/>
      <c r="HTS115" s="451"/>
      <c r="HTT115" s="451"/>
      <c r="HTU115" s="451"/>
      <c r="HTV115" s="451"/>
      <c r="HTW115" s="451"/>
      <c r="HTX115" s="451"/>
      <c r="HTY115" s="451"/>
      <c r="HTZ115" s="451"/>
      <c r="HUA115" s="451"/>
      <c r="HUB115" s="451"/>
      <c r="HUC115" s="451"/>
      <c r="HUD115" s="451"/>
      <c r="HUE115" s="451"/>
      <c r="HUF115" s="451"/>
      <c r="HUG115" s="451"/>
      <c r="HUH115" s="451"/>
      <c r="HUI115" s="451"/>
      <c r="HUJ115" s="451"/>
      <c r="HUK115" s="451"/>
      <c r="HUL115" s="451"/>
      <c r="HUM115" s="451"/>
      <c r="HUN115" s="451"/>
      <c r="HUO115" s="451"/>
      <c r="HUP115" s="451"/>
      <c r="HUQ115" s="451"/>
      <c r="HUR115" s="451"/>
      <c r="HUS115" s="451"/>
      <c r="HUT115" s="451"/>
      <c r="HUU115" s="451"/>
      <c r="HUV115" s="451"/>
      <c r="HUW115" s="451"/>
      <c r="HUX115" s="451"/>
      <c r="HUY115" s="451"/>
      <c r="HUZ115" s="451"/>
      <c r="HVA115" s="451"/>
      <c r="HVB115" s="451"/>
      <c r="HVC115" s="451"/>
      <c r="HVD115" s="451"/>
      <c r="HVE115" s="451"/>
      <c r="HVF115" s="451"/>
      <c r="HVG115" s="451"/>
      <c r="HVH115" s="451"/>
      <c r="HVI115" s="451"/>
      <c r="HVJ115" s="451"/>
      <c r="HVK115" s="451"/>
      <c r="HVL115" s="451"/>
      <c r="HVM115" s="451"/>
      <c r="HVN115" s="451"/>
      <c r="HVO115" s="451"/>
      <c r="HVP115" s="451"/>
      <c r="HVQ115" s="451"/>
      <c r="HVR115" s="451"/>
      <c r="HVS115" s="451"/>
      <c r="HVT115" s="451"/>
      <c r="HVU115" s="451"/>
      <c r="HVV115" s="451"/>
      <c r="HVW115" s="451"/>
      <c r="HVX115" s="451"/>
      <c r="HVY115" s="451"/>
      <c r="HVZ115" s="451"/>
      <c r="HWA115" s="451"/>
      <c r="HWB115" s="451"/>
      <c r="HWC115" s="451"/>
      <c r="HWD115" s="451"/>
      <c r="HWE115" s="451"/>
      <c r="HWF115" s="451"/>
      <c r="HWG115" s="451"/>
      <c r="HWH115" s="451"/>
      <c r="HWI115" s="451"/>
      <c r="HWJ115" s="451"/>
      <c r="HWK115" s="451"/>
      <c r="HWL115" s="451"/>
      <c r="HWM115" s="451"/>
      <c r="HWN115" s="451"/>
      <c r="HWO115" s="451"/>
      <c r="HWP115" s="451"/>
      <c r="HWQ115" s="451"/>
      <c r="HWR115" s="451"/>
      <c r="HWS115" s="451"/>
      <c r="HWT115" s="451"/>
      <c r="HWU115" s="451"/>
      <c r="HWV115" s="451"/>
      <c r="HWW115" s="451"/>
      <c r="HWX115" s="451"/>
      <c r="HWY115" s="451"/>
      <c r="HWZ115" s="451"/>
      <c r="HXA115" s="451"/>
      <c r="HXB115" s="451"/>
      <c r="HXC115" s="451"/>
      <c r="HXD115" s="451"/>
      <c r="HXE115" s="451"/>
      <c r="HXF115" s="451"/>
      <c r="HXG115" s="451"/>
      <c r="HXH115" s="451"/>
      <c r="HXI115" s="451"/>
      <c r="HXJ115" s="451"/>
      <c r="HXK115" s="451"/>
      <c r="HXL115" s="451"/>
      <c r="HXM115" s="451"/>
      <c r="HXN115" s="451"/>
      <c r="HXO115" s="451"/>
      <c r="HXP115" s="451"/>
      <c r="HXQ115" s="451"/>
      <c r="HXR115" s="451"/>
      <c r="HXS115" s="451"/>
      <c r="HXT115" s="451"/>
      <c r="HXU115" s="451"/>
      <c r="HXV115" s="451"/>
      <c r="HXW115" s="451"/>
      <c r="HXX115" s="451"/>
      <c r="HXY115" s="451"/>
      <c r="HXZ115" s="451"/>
      <c r="HYA115" s="451"/>
      <c r="HYB115" s="451"/>
      <c r="HYC115" s="451"/>
      <c r="HYD115" s="451"/>
      <c r="HYE115" s="451"/>
      <c r="HYF115" s="451"/>
      <c r="HYG115" s="451"/>
      <c r="HYH115" s="451"/>
      <c r="HYI115" s="451"/>
      <c r="HYJ115" s="451"/>
      <c r="HYK115" s="451"/>
      <c r="HYL115" s="451"/>
      <c r="HYM115" s="451"/>
      <c r="HYN115" s="451"/>
      <c r="HYO115" s="451"/>
      <c r="HYP115" s="451"/>
      <c r="HYQ115" s="451"/>
      <c r="HYR115" s="451"/>
      <c r="HYS115" s="451"/>
      <c r="HYT115" s="451"/>
      <c r="HYU115" s="451"/>
      <c r="HYV115" s="451"/>
      <c r="HYW115" s="451"/>
      <c r="HYX115" s="451"/>
      <c r="HYY115" s="451"/>
      <c r="HYZ115" s="451"/>
      <c r="HZA115" s="451"/>
      <c r="HZB115" s="451"/>
      <c r="HZC115" s="451"/>
      <c r="HZD115" s="451"/>
      <c r="HZE115" s="451"/>
      <c r="HZF115" s="451"/>
      <c r="HZG115" s="451"/>
      <c r="HZH115" s="451"/>
      <c r="HZI115" s="451"/>
      <c r="HZJ115" s="451"/>
      <c r="HZK115" s="451"/>
      <c r="HZL115" s="451"/>
      <c r="HZM115" s="451"/>
      <c r="HZN115" s="451"/>
      <c r="HZO115" s="451"/>
      <c r="HZP115" s="451"/>
      <c r="HZQ115" s="451"/>
      <c r="HZR115" s="451"/>
      <c r="HZS115" s="451"/>
      <c r="HZT115" s="451"/>
      <c r="HZU115" s="451"/>
      <c r="HZV115" s="451"/>
      <c r="HZW115" s="451"/>
      <c r="HZX115" s="451"/>
      <c r="HZY115" s="451"/>
      <c r="HZZ115" s="451"/>
      <c r="IAA115" s="451"/>
      <c r="IAB115" s="451"/>
      <c r="IAC115" s="451"/>
      <c r="IAD115" s="451"/>
      <c r="IAE115" s="451"/>
      <c r="IAF115" s="451"/>
      <c r="IAG115" s="451"/>
      <c r="IAH115" s="451"/>
      <c r="IAI115" s="451"/>
      <c r="IAJ115" s="451"/>
      <c r="IAK115" s="451"/>
      <c r="IAL115" s="451"/>
      <c r="IAM115" s="451"/>
      <c r="IAN115" s="451"/>
      <c r="IAO115" s="451"/>
      <c r="IAP115" s="451"/>
      <c r="IAQ115" s="451"/>
      <c r="IAR115" s="451"/>
      <c r="IAS115" s="451"/>
      <c r="IAT115" s="451"/>
      <c r="IAU115" s="451"/>
      <c r="IAV115" s="451"/>
      <c r="IAW115" s="451"/>
      <c r="IAX115" s="451"/>
      <c r="IAY115" s="451"/>
      <c r="IAZ115" s="451"/>
      <c r="IBA115" s="451"/>
      <c r="IBB115" s="451"/>
      <c r="IBC115" s="451"/>
      <c r="IBD115" s="451"/>
      <c r="IBE115" s="451"/>
      <c r="IBF115" s="451"/>
      <c r="IBG115" s="451"/>
      <c r="IBH115" s="451"/>
      <c r="IBI115" s="451"/>
      <c r="IBJ115" s="451"/>
      <c r="IBK115" s="451"/>
      <c r="IBL115" s="451"/>
      <c r="IBM115" s="451"/>
      <c r="IBN115" s="451"/>
      <c r="IBO115" s="451"/>
      <c r="IBP115" s="451"/>
      <c r="IBQ115" s="451"/>
      <c r="IBR115" s="451"/>
      <c r="IBS115" s="451"/>
      <c r="IBT115" s="451"/>
      <c r="IBU115" s="451"/>
      <c r="IBV115" s="451"/>
      <c r="IBW115" s="451"/>
      <c r="IBX115" s="451"/>
      <c r="IBY115" s="451"/>
      <c r="IBZ115" s="451"/>
      <c r="ICA115" s="451"/>
      <c r="ICB115" s="451"/>
      <c r="ICC115" s="451"/>
      <c r="ICD115" s="451"/>
      <c r="ICE115" s="451"/>
      <c r="ICF115" s="451"/>
      <c r="ICG115" s="451"/>
      <c r="ICH115" s="451"/>
      <c r="ICI115" s="451"/>
      <c r="ICJ115" s="451"/>
      <c r="ICK115" s="451"/>
      <c r="ICL115" s="451"/>
      <c r="ICM115" s="451"/>
      <c r="ICN115" s="451"/>
      <c r="ICO115" s="451"/>
      <c r="ICP115" s="451"/>
      <c r="ICQ115" s="451"/>
      <c r="ICR115" s="451"/>
      <c r="ICS115" s="451"/>
      <c r="ICT115" s="451"/>
      <c r="ICU115" s="451"/>
      <c r="ICV115" s="451"/>
      <c r="ICW115" s="451"/>
      <c r="ICX115" s="451"/>
      <c r="ICY115" s="451"/>
      <c r="ICZ115" s="451"/>
      <c r="IDA115" s="451"/>
      <c r="IDB115" s="451"/>
      <c r="IDC115" s="451"/>
      <c r="IDD115" s="451"/>
      <c r="IDE115" s="451"/>
      <c r="IDF115" s="451"/>
      <c r="IDG115" s="451"/>
      <c r="IDH115" s="451"/>
      <c r="IDI115" s="451"/>
      <c r="IDJ115" s="451"/>
      <c r="IDK115" s="451"/>
      <c r="IDL115" s="451"/>
      <c r="IDM115" s="451"/>
      <c r="IDN115" s="451"/>
      <c r="IDO115" s="451"/>
      <c r="IDP115" s="451"/>
      <c r="IDQ115" s="451"/>
      <c r="IDR115" s="451"/>
      <c r="IDS115" s="451"/>
      <c r="IDT115" s="451"/>
      <c r="IDU115" s="451"/>
      <c r="IDV115" s="451"/>
      <c r="IDW115" s="451"/>
      <c r="IDX115" s="451"/>
      <c r="IDY115" s="451"/>
      <c r="IDZ115" s="451"/>
      <c r="IEA115" s="451"/>
      <c r="IEB115" s="451"/>
      <c r="IEC115" s="451"/>
      <c r="IED115" s="451"/>
      <c r="IEE115" s="451"/>
      <c r="IEF115" s="451"/>
      <c r="IEG115" s="451"/>
      <c r="IEH115" s="451"/>
      <c r="IEI115" s="451"/>
      <c r="IEJ115" s="451"/>
      <c r="IEK115" s="451"/>
      <c r="IEL115" s="451"/>
      <c r="IEM115" s="451"/>
      <c r="IEN115" s="451"/>
      <c r="IEO115" s="451"/>
      <c r="IEP115" s="451"/>
      <c r="IEQ115" s="451"/>
      <c r="IER115" s="451"/>
      <c r="IES115" s="451"/>
      <c r="IET115" s="451"/>
      <c r="IEU115" s="451"/>
      <c r="IEV115" s="451"/>
      <c r="IEW115" s="451"/>
      <c r="IEX115" s="451"/>
      <c r="IEY115" s="451"/>
      <c r="IEZ115" s="451"/>
      <c r="IFA115" s="451"/>
      <c r="IFB115" s="451"/>
      <c r="IFC115" s="451"/>
      <c r="IFD115" s="451"/>
      <c r="IFE115" s="451"/>
      <c r="IFF115" s="451"/>
      <c r="IFG115" s="451"/>
      <c r="IFH115" s="451"/>
      <c r="IFI115" s="451"/>
      <c r="IFJ115" s="451"/>
      <c r="IFK115" s="451"/>
      <c r="IFL115" s="451"/>
      <c r="IFM115" s="451"/>
      <c r="IFN115" s="451"/>
      <c r="IFO115" s="451"/>
      <c r="IFP115" s="451"/>
      <c r="IFQ115" s="451"/>
      <c r="IFR115" s="451"/>
      <c r="IFS115" s="451"/>
      <c r="IFT115" s="451"/>
      <c r="IFU115" s="451"/>
      <c r="IFV115" s="451"/>
      <c r="IFW115" s="451"/>
      <c r="IFX115" s="451"/>
      <c r="IFY115" s="451"/>
      <c r="IFZ115" s="451"/>
      <c r="IGA115" s="451"/>
      <c r="IGB115" s="451"/>
      <c r="IGC115" s="451"/>
      <c r="IGD115" s="451"/>
      <c r="IGE115" s="451"/>
      <c r="IGF115" s="451"/>
      <c r="IGG115" s="451"/>
      <c r="IGH115" s="451"/>
      <c r="IGI115" s="451"/>
      <c r="IGJ115" s="451"/>
      <c r="IGK115" s="451"/>
      <c r="IGL115" s="451"/>
      <c r="IGM115" s="451"/>
      <c r="IGN115" s="451"/>
      <c r="IGO115" s="451"/>
      <c r="IGP115" s="451"/>
      <c r="IGQ115" s="451"/>
      <c r="IGR115" s="451"/>
      <c r="IGS115" s="451"/>
      <c r="IGT115" s="451"/>
      <c r="IGU115" s="451"/>
      <c r="IGV115" s="451"/>
      <c r="IGW115" s="451"/>
      <c r="IGX115" s="451"/>
      <c r="IGY115" s="451"/>
      <c r="IGZ115" s="451"/>
      <c r="IHA115" s="451"/>
      <c r="IHB115" s="451"/>
      <c r="IHC115" s="451"/>
      <c r="IHD115" s="451"/>
      <c r="IHE115" s="451"/>
      <c r="IHF115" s="451"/>
      <c r="IHG115" s="451"/>
      <c r="IHH115" s="451"/>
      <c r="IHI115" s="451"/>
      <c r="IHJ115" s="451"/>
      <c r="IHK115" s="451"/>
      <c r="IHL115" s="451"/>
      <c r="IHM115" s="451"/>
      <c r="IHN115" s="451"/>
      <c r="IHO115" s="451"/>
      <c r="IHP115" s="451"/>
      <c r="IHQ115" s="451"/>
      <c r="IHR115" s="451"/>
      <c r="IHS115" s="451"/>
      <c r="IHT115" s="451"/>
      <c r="IHU115" s="451"/>
      <c r="IHV115" s="451"/>
      <c r="IHW115" s="451"/>
      <c r="IHX115" s="451"/>
      <c r="IHY115" s="451"/>
      <c r="IHZ115" s="451"/>
      <c r="IIA115" s="451"/>
      <c r="IIB115" s="451"/>
      <c r="IIC115" s="451"/>
      <c r="IID115" s="451"/>
      <c r="IIE115" s="451"/>
      <c r="IIF115" s="451"/>
      <c r="IIG115" s="451"/>
      <c r="IIH115" s="451"/>
      <c r="III115" s="451"/>
      <c r="IIJ115" s="451"/>
      <c r="IIK115" s="451"/>
      <c r="IIL115" s="451"/>
      <c r="IIM115" s="451"/>
      <c r="IIN115" s="451"/>
      <c r="IIO115" s="451"/>
      <c r="IIP115" s="451"/>
      <c r="IIQ115" s="451"/>
      <c r="IIR115" s="451"/>
      <c r="IIS115" s="451"/>
      <c r="IIT115" s="451"/>
      <c r="IIU115" s="451"/>
      <c r="IIV115" s="451"/>
      <c r="IIW115" s="451"/>
      <c r="IIX115" s="451"/>
      <c r="IIY115" s="451"/>
      <c r="IIZ115" s="451"/>
      <c r="IJA115" s="451"/>
      <c r="IJB115" s="451"/>
      <c r="IJC115" s="451"/>
      <c r="IJD115" s="451"/>
      <c r="IJE115" s="451"/>
      <c r="IJF115" s="451"/>
      <c r="IJG115" s="451"/>
      <c r="IJH115" s="451"/>
      <c r="IJI115" s="451"/>
      <c r="IJJ115" s="451"/>
      <c r="IJK115" s="451"/>
      <c r="IJL115" s="451"/>
      <c r="IJM115" s="451"/>
      <c r="IJN115" s="451"/>
      <c r="IJO115" s="451"/>
      <c r="IJP115" s="451"/>
      <c r="IJQ115" s="451"/>
      <c r="IJR115" s="451"/>
      <c r="IJS115" s="451"/>
      <c r="IJT115" s="451"/>
      <c r="IJU115" s="451"/>
      <c r="IJV115" s="451"/>
      <c r="IJW115" s="451"/>
      <c r="IJX115" s="451"/>
      <c r="IJY115" s="451"/>
      <c r="IJZ115" s="451"/>
      <c r="IKA115" s="451"/>
      <c r="IKB115" s="451"/>
      <c r="IKC115" s="451"/>
      <c r="IKD115" s="451"/>
      <c r="IKE115" s="451"/>
      <c r="IKF115" s="451"/>
      <c r="IKG115" s="451"/>
      <c r="IKH115" s="451"/>
      <c r="IKI115" s="451"/>
      <c r="IKJ115" s="451"/>
      <c r="IKK115" s="451"/>
      <c r="IKL115" s="451"/>
      <c r="IKM115" s="451"/>
      <c r="IKN115" s="451"/>
      <c r="IKO115" s="451"/>
      <c r="IKP115" s="451"/>
      <c r="IKQ115" s="451"/>
      <c r="IKR115" s="451"/>
      <c r="IKS115" s="451"/>
      <c r="IKT115" s="451"/>
      <c r="IKU115" s="451"/>
      <c r="IKV115" s="451"/>
      <c r="IKW115" s="451"/>
      <c r="IKX115" s="451"/>
      <c r="IKY115" s="451"/>
      <c r="IKZ115" s="451"/>
      <c r="ILA115" s="451"/>
      <c r="ILB115" s="451"/>
      <c r="ILC115" s="451"/>
      <c r="ILD115" s="451"/>
      <c r="ILE115" s="451"/>
      <c r="ILF115" s="451"/>
      <c r="ILG115" s="451"/>
      <c r="ILH115" s="451"/>
      <c r="ILI115" s="451"/>
      <c r="ILJ115" s="451"/>
      <c r="ILK115" s="451"/>
      <c r="ILL115" s="451"/>
      <c r="ILM115" s="451"/>
      <c r="ILN115" s="451"/>
      <c r="ILO115" s="451"/>
      <c r="ILP115" s="451"/>
      <c r="ILQ115" s="451"/>
      <c r="ILR115" s="451"/>
      <c r="ILS115" s="451"/>
      <c r="ILT115" s="451"/>
      <c r="ILU115" s="451"/>
      <c r="ILV115" s="451"/>
      <c r="ILW115" s="451"/>
      <c r="ILX115" s="451"/>
      <c r="ILY115" s="451"/>
      <c r="ILZ115" s="451"/>
      <c r="IMA115" s="451"/>
      <c r="IMB115" s="451"/>
      <c r="IMC115" s="451"/>
      <c r="IMD115" s="451"/>
      <c r="IME115" s="451"/>
      <c r="IMF115" s="451"/>
      <c r="IMG115" s="451"/>
      <c r="IMH115" s="451"/>
      <c r="IMI115" s="451"/>
      <c r="IMJ115" s="451"/>
      <c r="IMK115" s="451"/>
      <c r="IML115" s="451"/>
      <c r="IMM115" s="451"/>
      <c r="IMN115" s="451"/>
      <c r="IMO115" s="451"/>
      <c r="IMP115" s="451"/>
      <c r="IMQ115" s="451"/>
      <c r="IMR115" s="451"/>
      <c r="IMS115" s="451"/>
      <c r="IMT115" s="451"/>
      <c r="IMU115" s="451"/>
      <c r="IMV115" s="451"/>
      <c r="IMW115" s="451"/>
      <c r="IMX115" s="451"/>
      <c r="IMY115" s="451"/>
      <c r="IMZ115" s="451"/>
      <c r="INA115" s="451"/>
      <c r="INB115" s="451"/>
      <c r="INC115" s="451"/>
      <c r="IND115" s="451"/>
      <c r="INE115" s="451"/>
      <c r="INF115" s="451"/>
      <c r="ING115" s="451"/>
      <c r="INH115" s="451"/>
      <c r="INI115" s="451"/>
      <c r="INJ115" s="451"/>
      <c r="INK115" s="451"/>
      <c r="INL115" s="451"/>
      <c r="INM115" s="451"/>
      <c r="INN115" s="451"/>
      <c r="INO115" s="451"/>
      <c r="INP115" s="451"/>
      <c r="INQ115" s="451"/>
      <c r="INR115" s="451"/>
      <c r="INS115" s="451"/>
      <c r="INT115" s="451"/>
      <c r="INU115" s="451"/>
      <c r="INV115" s="451"/>
      <c r="INW115" s="451"/>
      <c r="INX115" s="451"/>
      <c r="INY115" s="451"/>
      <c r="INZ115" s="451"/>
      <c r="IOA115" s="451"/>
      <c r="IOB115" s="451"/>
      <c r="IOC115" s="451"/>
      <c r="IOD115" s="451"/>
      <c r="IOE115" s="451"/>
      <c r="IOF115" s="451"/>
      <c r="IOG115" s="451"/>
      <c r="IOH115" s="451"/>
      <c r="IOI115" s="451"/>
      <c r="IOJ115" s="451"/>
      <c r="IOK115" s="451"/>
      <c r="IOL115" s="451"/>
      <c r="IOM115" s="451"/>
      <c r="ION115" s="451"/>
      <c r="IOO115" s="451"/>
      <c r="IOP115" s="451"/>
      <c r="IOQ115" s="451"/>
      <c r="IOR115" s="451"/>
      <c r="IOS115" s="451"/>
      <c r="IOT115" s="451"/>
      <c r="IOU115" s="451"/>
      <c r="IOV115" s="451"/>
      <c r="IOW115" s="451"/>
      <c r="IOX115" s="451"/>
      <c r="IOY115" s="451"/>
      <c r="IOZ115" s="451"/>
      <c r="IPA115" s="451"/>
      <c r="IPB115" s="451"/>
      <c r="IPC115" s="451"/>
      <c r="IPD115" s="451"/>
      <c r="IPE115" s="451"/>
      <c r="IPF115" s="451"/>
      <c r="IPG115" s="451"/>
      <c r="IPH115" s="451"/>
      <c r="IPI115" s="451"/>
      <c r="IPJ115" s="451"/>
      <c r="IPK115" s="451"/>
      <c r="IPL115" s="451"/>
      <c r="IPM115" s="451"/>
      <c r="IPN115" s="451"/>
      <c r="IPO115" s="451"/>
      <c r="IPP115" s="451"/>
      <c r="IPQ115" s="451"/>
      <c r="IPR115" s="451"/>
      <c r="IPS115" s="451"/>
      <c r="IPT115" s="451"/>
      <c r="IPU115" s="451"/>
      <c r="IPV115" s="451"/>
      <c r="IPW115" s="451"/>
      <c r="IPX115" s="451"/>
      <c r="IPY115" s="451"/>
      <c r="IPZ115" s="451"/>
      <c r="IQA115" s="451"/>
      <c r="IQB115" s="451"/>
      <c r="IQC115" s="451"/>
      <c r="IQD115" s="451"/>
      <c r="IQE115" s="451"/>
      <c r="IQF115" s="451"/>
      <c r="IQG115" s="451"/>
      <c r="IQH115" s="451"/>
      <c r="IQI115" s="451"/>
      <c r="IQJ115" s="451"/>
      <c r="IQK115" s="451"/>
      <c r="IQL115" s="451"/>
      <c r="IQM115" s="451"/>
      <c r="IQN115" s="451"/>
      <c r="IQO115" s="451"/>
      <c r="IQP115" s="451"/>
      <c r="IQQ115" s="451"/>
      <c r="IQR115" s="451"/>
      <c r="IQS115" s="451"/>
      <c r="IQT115" s="451"/>
      <c r="IQU115" s="451"/>
      <c r="IQV115" s="451"/>
      <c r="IQW115" s="451"/>
      <c r="IQX115" s="451"/>
      <c r="IQY115" s="451"/>
      <c r="IQZ115" s="451"/>
      <c r="IRA115" s="451"/>
      <c r="IRB115" s="451"/>
      <c r="IRC115" s="451"/>
      <c r="IRD115" s="451"/>
      <c r="IRE115" s="451"/>
      <c r="IRF115" s="451"/>
      <c r="IRG115" s="451"/>
      <c r="IRH115" s="451"/>
      <c r="IRI115" s="451"/>
      <c r="IRJ115" s="451"/>
      <c r="IRK115" s="451"/>
      <c r="IRL115" s="451"/>
      <c r="IRM115" s="451"/>
      <c r="IRN115" s="451"/>
      <c r="IRO115" s="451"/>
      <c r="IRP115" s="451"/>
      <c r="IRQ115" s="451"/>
      <c r="IRR115" s="451"/>
      <c r="IRS115" s="451"/>
      <c r="IRT115" s="451"/>
      <c r="IRU115" s="451"/>
      <c r="IRV115" s="451"/>
      <c r="IRW115" s="451"/>
      <c r="IRX115" s="451"/>
      <c r="IRY115" s="451"/>
      <c r="IRZ115" s="451"/>
      <c r="ISA115" s="451"/>
      <c r="ISB115" s="451"/>
      <c r="ISC115" s="451"/>
      <c r="ISD115" s="451"/>
      <c r="ISE115" s="451"/>
      <c r="ISF115" s="451"/>
      <c r="ISG115" s="451"/>
      <c r="ISH115" s="451"/>
      <c r="ISI115" s="451"/>
      <c r="ISJ115" s="451"/>
      <c r="ISK115" s="451"/>
      <c r="ISL115" s="451"/>
      <c r="ISM115" s="451"/>
      <c r="ISN115" s="451"/>
      <c r="ISO115" s="451"/>
      <c r="ISP115" s="451"/>
      <c r="ISQ115" s="451"/>
      <c r="ISR115" s="451"/>
      <c r="ISS115" s="451"/>
      <c r="IST115" s="451"/>
      <c r="ISU115" s="451"/>
      <c r="ISV115" s="451"/>
      <c r="ISW115" s="451"/>
      <c r="ISX115" s="451"/>
      <c r="ISY115" s="451"/>
      <c r="ISZ115" s="451"/>
      <c r="ITA115" s="451"/>
      <c r="ITB115" s="451"/>
      <c r="ITC115" s="451"/>
      <c r="ITD115" s="451"/>
      <c r="ITE115" s="451"/>
      <c r="ITF115" s="451"/>
      <c r="ITG115" s="451"/>
      <c r="ITH115" s="451"/>
      <c r="ITI115" s="451"/>
      <c r="ITJ115" s="451"/>
      <c r="ITK115" s="451"/>
      <c r="ITL115" s="451"/>
      <c r="ITM115" s="451"/>
      <c r="ITN115" s="451"/>
      <c r="ITO115" s="451"/>
      <c r="ITP115" s="451"/>
      <c r="ITQ115" s="451"/>
      <c r="ITR115" s="451"/>
      <c r="ITS115" s="451"/>
      <c r="ITT115" s="451"/>
      <c r="ITU115" s="451"/>
      <c r="ITV115" s="451"/>
      <c r="ITW115" s="451"/>
      <c r="ITX115" s="451"/>
      <c r="ITY115" s="451"/>
      <c r="ITZ115" s="451"/>
      <c r="IUA115" s="451"/>
      <c r="IUB115" s="451"/>
      <c r="IUC115" s="451"/>
      <c r="IUD115" s="451"/>
      <c r="IUE115" s="451"/>
      <c r="IUF115" s="451"/>
      <c r="IUG115" s="451"/>
      <c r="IUH115" s="451"/>
      <c r="IUI115" s="451"/>
      <c r="IUJ115" s="451"/>
      <c r="IUK115" s="451"/>
      <c r="IUL115" s="451"/>
      <c r="IUM115" s="451"/>
      <c r="IUN115" s="451"/>
      <c r="IUO115" s="451"/>
      <c r="IUP115" s="451"/>
      <c r="IUQ115" s="451"/>
      <c r="IUR115" s="451"/>
      <c r="IUS115" s="451"/>
      <c r="IUT115" s="451"/>
      <c r="IUU115" s="451"/>
      <c r="IUV115" s="451"/>
      <c r="IUW115" s="451"/>
      <c r="IUX115" s="451"/>
      <c r="IUY115" s="451"/>
      <c r="IUZ115" s="451"/>
      <c r="IVA115" s="451"/>
      <c r="IVB115" s="451"/>
      <c r="IVC115" s="451"/>
      <c r="IVD115" s="451"/>
      <c r="IVE115" s="451"/>
      <c r="IVF115" s="451"/>
      <c r="IVG115" s="451"/>
      <c r="IVH115" s="451"/>
      <c r="IVI115" s="451"/>
      <c r="IVJ115" s="451"/>
      <c r="IVK115" s="451"/>
      <c r="IVL115" s="451"/>
      <c r="IVM115" s="451"/>
      <c r="IVN115" s="451"/>
      <c r="IVO115" s="451"/>
      <c r="IVP115" s="451"/>
      <c r="IVQ115" s="451"/>
      <c r="IVR115" s="451"/>
      <c r="IVS115" s="451"/>
      <c r="IVT115" s="451"/>
      <c r="IVU115" s="451"/>
      <c r="IVV115" s="451"/>
      <c r="IVW115" s="451"/>
      <c r="IVX115" s="451"/>
      <c r="IVY115" s="451"/>
      <c r="IVZ115" s="451"/>
      <c r="IWA115" s="451"/>
      <c r="IWB115" s="451"/>
      <c r="IWC115" s="451"/>
      <c r="IWD115" s="451"/>
      <c r="IWE115" s="451"/>
      <c r="IWF115" s="451"/>
      <c r="IWG115" s="451"/>
      <c r="IWH115" s="451"/>
      <c r="IWI115" s="451"/>
      <c r="IWJ115" s="451"/>
      <c r="IWK115" s="451"/>
      <c r="IWL115" s="451"/>
      <c r="IWM115" s="451"/>
      <c r="IWN115" s="451"/>
      <c r="IWO115" s="451"/>
      <c r="IWP115" s="451"/>
      <c r="IWQ115" s="451"/>
      <c r="IWR115" s="451"/>
      <c r="IWS115" s="451"/>
      <c r="IWT115" s="451"/>
      <c r="IWU115" s="451"/>
      <c r="IWV115" s="451"/>
      <c r="IWW115" s="451"/>
      <c r="IWX115" s="451"/>
      <c r="IWY115" s="451"/>
      <c r="IWZ115" s="451"/>
      <c r="IXA115" s="451"/>
      <c r="IXB115" s="451"/>
      <c r="IXC115" s="451"/>
      <c r="IXD115" s="451"/>
      <c r="IXE115" s="451"/>
      <c r="IXF115" s="451"/>
      <c r="IXG115" s="451"/>
      <c r="IXH115" s="451"/>
      <c r="IXI115" s="451"/>
      <c r="IXJ115" s="451"/>
      <c r="IXK115" s="451"/>
      <c r="IXL115" s="451"/>
      <c r="IXM115" s="451"/>
      <c r="IXN115" s="451"/>
      <c r="IXO115" s="451"/>
      <c r="IXP115" s="451"/>
      <c r="IXQ115" s="451"/>
      <c r="IXR115" s="451"/>
      <c r="IXS115" s="451"/>
      <c r="IXT115" s="451"/>
      <c r="IXU115" s="451"/>
      <c r="IXV115" s="451"/>
      <c r="IXW115" s="451"/>
      <c r="IXX115" s="451"/>
      <c r="IXY115" s="451"/>
      <c r="IXZ115" s="451"/>
      <c r="IYA115" s="451"/>
      <c r="IYB115" s="451"/>
      <c r="IYC115" s="451"/>
      <c r="IYD115" s="451"/>
      <c r="IYE115" s="451"/>
      <c r="IYF115" s="451"/>
      <c r="IYG115" s="451"/>
      <c r="IYH115" s="451"/>
      <c r="IYI115" s="451"/>
      <c r="IYJ115" s="451"/>
      <c r="IYK115" s="451"/>
      <c r="IYL115" s="451"/>
      <c r="IYM115" s="451"/>
      <c r="IYN115" s="451"/>
      <c r="IYO115" s="451"/>
      <c r="IYP115" s="451"/>
      <c r="IYQ115" s="451"/>
      <c r="IYR115" s="451"/>
      <c r="IYS115" s="451"/>
      <c r="IYT115" s="451"/>
      <c r="IYU115" s="451"/>
      <c r="IYV115" s="451"/>
      <c r="IYW115" s="451"/>
      <c r="IYX115" s="451"/>
      <c r="IYY115" s="451"/>
      <c r="IYZ115" s="451"/>
      <c r="IZA115" s="451"/>
      <c r="IZB115" s="451"/>
      <c r="IZC115" s="451"/>
      <c r="IZD115" s="451"/>
      <c r="IZE115" s="451"/>
      <c r="IZF115" s="451"/>
      <c r="IZG115" s="451"/>
      <c r="IZH115" s="451"/>
      <c r="IZI115" s="451"/>
      <c r="IZJ115" s="451"/>
      <c r="IZK115" s="451"/>
      <c r="IZL115" s="451"/>
      <c r="IZM115" s="451"/>
      <c r="IZN115" s="451"/>
      <c r="IZO115" s="451"/>
      <c r="IZP115" s="451"/>
      <c r="IZQ115" s="451"/>
      <c r="IZR115" s="451"/>
      <c r="IZS115" s="451"/>
      <c r="IZT115" s="451"/>
      <c r="IZU115" s="451"/>
      <c r="IZV115" s="451"/>
      <c r="IZW115" s="451"/>
      <c r="IZX115" s="451"/>
      <c r="IZY115" s="451"/>
      <c r="IZZ115" s="451"/>
      <c r="JAA115" s="451"/>
      <c r="JAB115" s="451"/>
      <c r="JAC115" s="451"/>
      <c r="JAD115" s="451"/>
      <c r="JAE115" s="451"/>
      <c r="JAF115" s="451"/>
      <c r="JAG115" s="451"/>
      <c r="JAH115" s="451"/>
      <c r="JAI115" s="451"/>
      <c r="JAJ115" s="451"/>
      <c r="JAK115" s="451"/>
      <c r="JAL115" s="451"/>
      <c r="JAM115" s="451"/>
      <c r="JAN115" s="451"/>
      <c r="JAO115" s="451"/>
      <c r="JAP115" s="451"/>
      <c r="JAQ115" s="451"/>
      <c r="JAR115" s="451"/>
      <c r="JAS115" s="451"/>
      <c r="JAT115" s="451"/>
      <c r="JAU115" s="451"/>
      <c r="JAV115" s="451"/>
      <c r="JAW115" s="451"/>
      <c r="JAX115" s="451"/>
      <c r="JAY115" s="451"/>
      <c r="JAZ115" s="451"/>
      <c r="JBA115" s="451"/>
      <c r="JBB115" s="451"/>
      <c r="JBC115" s="451"/>
      <c r="JBD115" s="451"/>
      <c r="JBE115" s="451"/>
      <c r="JBF115" s="451"/>
      <c r="JBG115" s="451"/>
      <c r="JBH115" s="451"/>
      <c r="JBI115" s="451"/>
      <c r="JBJ115" s="451"/>
      <c r="JBK115" s="451"/>
      <c r="JBL115" s="451"/>
      <c r="JBM115" s="451"/>
      <c r="JBN115" s="451"/>
      <c r="JBO115" s="451"/>
      <c r="JBP115" s="451"/>
      <c r="JBQ115" s="451"/>
      <c r="JBR115" s="451"/>
      <c r="JBS115" s="451"/>
      <c r="JBT115" s="451"/>
      <c r="JBU115" s="451"/>
      <c r="JBV115" s="451"/>
      <c r="JBW115" s="451"/>
      <c r="JBX115" s="451"/>
      <c r="JBY115" s="451"/>
      <c r="JBZ115" s="451"/>
      <c r="JCA115" s="451"/>
      <c r="JCB115" s="451"/>
      <c r="JCC115" s="451"/>
      <c r="JCD115" s="451"/>
      <c r="JCE115" s="451"/>
      <c r="JCF115" s="451"/>
      <c r="JCG115" s="451"/>
      <c r="JCH115" s="451"/>
      <c r="JCI115" s="451"/>
      <c r="JCJ115" s="451"/>
      <c r="JCK115" s="451"/>
      <c r="JCL115" s="451"/>
      <c r="JCM115" s="451"/>
      <c r="JCN115" s="451"/>
      <c r="JCO115" s="451"/>
      <c r="JCP115" s="451"/>
      <c r="JCQ115" s="451"/>
      <c r="JCR115" s="451"/>
      <c r="JCS115" s="451"/>
      <c r="JCT115" s="451"/>
      <c r="JCU115" s="451"/>
      <c r="JCV115" s="451"/>
      <c r="JCW115" s="451"/>
      <c r="JCX115" s="451"/>
      <c r="JCY115" s="451"/>
      <c r="JCZ115" s="451"/>
      <c r="JDA115" s="451"/>
      <c r="JDB115" s="451"/>
      <c r="JDC115" s="451"/>
      <c r="JDD115" s="451"/>
      <c r="JDE115" s="451"/>
      <c r="JDF115" s="451"/>
      <c r="JDG115" s="451"/>
      <c r="JDH115" s="451"/>
      <c r="JDI115" s="451"/>
      <c r="JDJ115" s="451"/>
      <c r="JDK115" s="451"/>
      <c r="JDL115" s="451"/>
      <c r="JDM115" s="451"/>
      <c r="JDN115" s="451"/>
      <c r="JDO115" s="451"/>
      <c r="JDP115" s="451"/>
      <c r="JDQ115" s="451"/>
      <c r="JDR115" s="451"/>
      <c r="JDS115" s="451"/>
      <c r="JDT115" s="451"/>
      <c r="JDU115" s="451"/>
      <c r="JDV115" s="451"/>
      <c r="JDW115" s="451"/>
      <c r="JDX115" s="451"/>
      <c r="JDY115" s="451"/>
      <c r="JDZ115" s="451"/>
      <c r="JEA115" s="451"/>
      <c r="JEB115" s="451"/>
      <c r="JEC115" s="451"/>
      <c r="JED115" s="451"/>
      <c r="JEE115" s="451"/>
      <c r="JEF115" s="451"/>
      <c r="JEG115" s="451"/>
      <c r="JEH115" s="451"/>
      <c r="JEI115" s="451"/>
      <c r="JEJ115" s="451"/>
      <c r="JEK115" s="451"/>
      <c r="JEL115" s="451"/>
      <c r="JEM115" s="451"/>
      <c r="JEN115" s="451"/>
      <c r="JEO115" s="451"/>
      <c r="JEP115" s="451"/>
      <c r="JEQ115" s="451"/>
      <c r="JER115" s="451"/>
      <c r="JES115" s="451"/>
      <c r="JET115" s="451"/>
      <c r="JEU115" s="451"/>
      <c r="JEV115" s="451"/>
      <c r="JEW115" s="451"/>
      <c r="JEX115" s="451"/>
      <c r="JEY115" s="451"/>
      <c r="JEZ115" s="451"/>
      <c r="JFA115" s="451"/>
      <c r="JFB115" s="451"/>
      <c r="JFC115" s="451"/>
      <c r="JFD115" s="451"/>
      <c r="JFE115" s="451"/>
      <c r="JFF115" s="451"/>
      <c r="JFG115" s="451"/>
      <c r="JFH115" s="451"/>
      <c r="JFI115" s="451"/>
      <c r="JFJ115" s="451"/>
      <c r="JFK115" s="451"/>
      <c r="JFL115" s="451"/>
      <c r="JFM115" s="451"/>
      <c r="JFN115" s="451"/>
      <c r="JFO115" s="451"/>
      <c r="JFP115" s="451"/>
      <c r="JFQ115" s="451"/>
      <c r="JFR115" s="451"/>
      <c r="JFS115" s="451"/>
      <c r="JFT115" s="451"/>
      <c r="JFU115" s="451"/>
      <c r="JFV115" s="451"/>
      <c r="JFW115" s="451"/>
      <c r="JFX115" s="451"/>
      <c r="JFY115" s="451"/>
      <c r="JFZ115" s="451"/>
      <c r="JGA115" s="451"/>
      <c r="JGB115" s="451"/>
      <c r="JGC115" s="451"/>
      <c r="JGD115" s="451"/>
      <c r="JGE115" s="451"/>
      <c r="JGF115" s="451"/>
      <c r="JGG115" s="451"/>
      <c r="JGH115" s="451"/>
      <c r="JGI115" s="451"/>
      <c r="JGJ115" s="451"/>
      <c r="JGK115" s="451"/>
      <c r="JGL115" s="451"/>
      <c r="JGM115" s="451"/>
      <c r="JGN115" s="451"/>
      <c r="JGO115" s="451"/>
      <c r="JGP115" s="451"/>
      <c r="JGQ115" s="451"/>
      <c r="JGR115" s="451"/>
      <c r="JGS115" s="451"/>
      <c r="JGT115" s="451"/>
      <c r="JGU115" s="451"/>
      <c r="JGV115" s="451"/>
      <c r="JGW115" s="451"/>
      <c r="JGX115" s="451"/>
      <c r="JGY115" s="451"/>
      <c r="JGZ115" s="451"/>
      <c r="JHA115" s="451"/>
      <c r="JHB115" s="451"/>
      <c r="JHC115" s="451"/>
      <c r="JHD115" s="451"/>
      <c r="JHE115" s="451"/>
      <c r="JHF115" s="451"/>
      <c r="JHG115" s="451"/>
      <c r="JHH115" s="451"/>
      <c r="JHI115" s="451"/>
      <c r="JHJ115" s="451"/>
      <c r="JHK115" s="451"/>
      <c r="JHL115" s="451"/>
      <c r="JHM115" s="451"/>
      <c r="JHN115" s="451"/>
      <c r="JHO115" s="451"/>
      <c r="JHP115" s="451"/>
      <c r="JHQ115" s="451"/>
      <c r="JHR115" s="451"/>
      <c r="JHS115" s="451"/>
      <c r="JHT115" s="451"/>
      <c r="JHU115" s="451"/>
      <c r="JHV115" s="451"/>
      <c r="JHW115" s="451"/>
      <c r="JHX115" s="451"/>
      <c r="JHY115" s="451"/>
      <c r="JHZ115" s="451"/>
      <c r="JIA115" s="451"/>
      <c r="JIB115" s="451"/>
      <c r="JIC115" s="451"/>
      <c r="JID115" s="451"/>
      <c r="JIE115" s="451"/>
      <c r="JIF115" s="451"/>
      <c r="JIG115" s="451"/>
      <c r="JIH115" s="451"/>
      <c r="JII115" s="451"/>
      <c r="JIJ115" s="451"/>
      <c r="JIK115" s="451"/>
      <c r="JIL115" s="451"/>
      <c r="JIM115" s="451"/>
      <c r="JIN115" s="451"/>
      <c r="JIO115" s="451"/>
      <c r="JIP115" s="451"/>
      <c r="JIQ115" s="451"/>
      <c r="JIR115" s="451"/>
      <c r="JIS115" s="451"/>
      <c r="JIT115" s="451"/>
      <c r="JIU115" s="451"/>
      <c r="JIV115" s="451"/>
      <c r="JIW115" s="451"/>
      <c r="JIX115" s="451"/>
      <c r="JIY115" s="451"/>
      <c r="JIZ115" s="451"/>
      <c r="JJA115" s="451"/>
      <c r="JJB115" s="451"/>
      <c r="JJC115" s="451"/>
      <c r="JJD115" s="451"/>
      <c r="JJE115" s="451"/>
      <c r="JJF115" s="451"/>
      <c r="JJG115" s="451"/>
      <c r="JJH115" s="451"/>
      <c r="JJI115" s="451"/>
      <c r="JJJ115" s="451"/>
      <c r="JJK115" s="451"/>
      <c r="JJL115" s="451"/>
      <c r="JJM115" s="451"/>
      <c r="JJN115" s="451"/>
      <c r="JJO115" s="451"/>
      <c r="JJP115" s="451"/>
      <c r="JJQ115" s="451"/>
      <c r="JJR115" s="451"/>
      <c r="JJS115" s="451"/>
      <c r="JJT115" s="451"/>
      <c r="JJU115" s="451"/>
      <c r="JJV115" s="451"/>
      <c r="JJW115" s="451"/>
      <c r="JJX115" s="451"/>
      <c r="JJY115" s="451"/>
      <c r="JJZ115" s="451"/>
      <c r="JKA115" s="451"/>
      <c r="JKB115" s="451"/>
      <c r="JKC115" s="451"/>
      <c r="JKD115" s="451"/>
      <c r="JKE115" s="451"/>
      <c r="JKF115" s="451"/>
      <c r="JKG115" s="451"/>
      <c r="JKH115" s="451"/>
      <c r="JKI115" s="451"/>
      <c r="JKJ115" s="451"/>
      <c r="JKK115" s="451"/>
      <c r="JKL115" s="451"/>
      <c r="JKM115" s="451"/>
      <c r="JKN115" s="451"/>
      <c r="JKO115" s="451"/>
      <c r="JKP115" s="451"/>
      <c r="JKQ115" s="451"/>
      <c r="JKR115" s="451"/>
      <c r="JKS115" s="451"/>
      <c r="JKT115" s="451"/>
      <c r="JKU115" s="451"/>
      <c r="JKV115" s="451"/>
      <c r="JKW115" s="451"/>
      <c r="JKX115" s="451"/>
      <c r="JKY115" s="451"/>
      <c r="JKZ115" s="451"/>
      <c r="JLA115" s="451"/>
      <c r="JLB115" s="451"/>
      <c r="JLC115" s="451"/>
      <c r="JLD115" s="451"/>
      <c r="JLE115" s="451"/>
      <c r="JLF115" s="451"/>
      <c r="JLG115" s="451"/>
      <c r="JLH115" s="451"/>
      <c r="JLI115" s="451"/>
      <c r="JLJ115" s="451"/>
      <c r="JLK115" s="451"/>
      <c r="JLL115" s="451"/>
      <c r="JLM115" s="451"/>
      <c r="JLN115" s="451"/>
      <c r="JLO115" s="451"/>
      <c r="JLP115" s="451"/>
      <c r="JLQ115" s="451"/>
      <c r="JLR115" s="451"/>
      <c r="JLS115" s="451"/>
      <c r="JLT115" s="451"/>
      <c r="JLU115" s="451"/>
      <c r="JLV115" s="451"/>
      <c r="JLW115" s="451"/>
      <c r="JLX115" s="451"/>
      <c r="JLY115" s="451"/>
      <c r="JLZ115" s="451"/>
      <c r="JMA115" s="451"/>
      <c r="JMB115" s="451"/>
      <c r="JMC115" s="451"/>
      <c r="JMD115" s="451"/>
      <c r="JME115" s="451"/>
      <c r="JMF115" s="451"/>
      <c r="JMG115" s="451"/>
      <c r="JMH115" s="451"/>
      <c r="JMI115" s="451"/>
      <c r="JMJ115" s="451"/>
      <c r="JMK115" s="451"/>
      <c r="JML115" s="451"/>
      <c r="JMM115" s="451"/>
      <c r="JMN115" s="451"/>
      <c r="JMO115" s="451"/>
      <c r="JMP115" s="451"/>
      <c r="JMQ115" s="451"/>
      <c r="JMR115" s="451"/>
      <c r="JMS115" s="451"/>
      <c r="JMT115" s="451"/>
      <c r="JMU115" s="451"/>
      <c r="JMV115" s="451"/>
      <c r="JMW115" s="451"/>
      <c r="JMX115" s="451"/>
      <c r="JMY115" s="451"/>
      <c r="JMZ115" s="451"/>
      <c r="JNA115" s="451"/>
      <c r="JNB115" s="451"/>
      <c r="JNC115" s="451"/>
      <c r="JND115" s="451"/>
      <c r="JNE115" s="451"/>
      <c r="JNF115" s="451"/>
      <c r="JNG115" s="451"/>
      <c r="JNH115" s="451"/>
      <c r="JNI115" s="451"/>
      <c r="JNJ115" s="451"/>
      <c r="JNK115" s="451"/>
      <c r="JNL115" s="451"/>
      <c r="JNM115" s="451"/>
      <c r="JNN115" s="451"/>
      <c r="JNO115" s="451"/>
      <c r="JNP115" s="451"/>
      <c r="JNQ115" s="451"/>
      <c r="JNR115" s="451"/>
      <c r="JNS115" s="451"/>
      <c r="JNT115" s="451"/>
      <c r="JNU115" s="451"/>
      <c r="JNV115" s="451"/>
      <c r="JNW115" s="451"/>
      <c r="JNX115" s="451"/>
      <c r="JNY115" s="451"/>
      <c r="JNZ115" s="451"/>
      <c r="JOA115" s="451"/>
      <c r="JOB115" s="451"/>
      <c r="JOC115" s="451"/>
      <c r="JOD115" s="451"/>
      <c r="JOE115" s="451"/>
      <c r="JOF115" s="451"/>
      <c r="JOG115" s="451"/>
      <c r="JOH115" s="451"/>
      <c r="JOI115" s="451"/>
      <c r="JOJ115" s="451"/>
      <c r="JOK115" s="451"/>
      <c r="JOL115" s="451"/>
      <c r="JOM115" s="451"/>
      <c r="JON115" s="451"/>
      <c r="JOO115" s="451"/>
      <c r="JOP115" s="451"/>
      <c r="JOQ115" s="451"/>
      <c r="JOR115" s="451"/>
      <c r="JOS115" s="451"/>
      <c r="JOT115" s="451"/>
      <c r="JOU115" s="451"/>
      <c r="JOV115" s="451"/>
      <c r="JOW115" s="451"/>
      <c r="JOX115" s="451"/>
      <c r="JOY115" s="451"/>
      <c r="JOZ115" s="451"/>
      <c r="JPA115" s="451"/>
      <c r="JPB115" s="451"/>
      <c r="JPC115" s="451"/>
      <c r="JPD115" s="451"/>
      <c r="JPE115" s="451"/>
      <c r="JPF115" s="451"/>
      <c r="JPG115" s="451"/>
      <c r="JPH115" s="451"/>
      <c r="JPI115" s="451"/>
      <c r="JPJ115" s="451"/>
      <c r="JPK115" s="451"/>
      <c r="JPL115" s="451"/>
      <c r="JPM115" s="451"/>
      <c r="JPN115" s="451"/>
      <c r="JPO115" s="451"/>
      <c r="JPP115" s="451"/>
      <c r="JPQ115" s="451"/>
      <c r="JPR115" s="451"/>
      <c r="JPS115" s="451"/>
      <c r="JPT115" s="451"/>
      <c r="JPU115" s="451"/>
      <c r="JPV115" s="451"/>
      <c r="JPW115" s="451"/>
      <c r="JPX115" s="451"/>
      <c r="JPY115" s="451"/>
      <c r="JPZ115" s="451"/>
      <c r="JQA115" s="451"/>
      <c r="JQB115" s="451"/>
      <c r="JQC115" s="451"/>
      <c r="JQD115" s="451"/>
      <c r="JQE115" s="451"/>
      <c r="JQF115" s="451"/>
      <c r="JQG115" s="451"/>
      <c r="JQH115" s="451"/>
      <c r="JQI115" s="451"/>
      <c r="JQJ115" s="451"/>
      <c r="JQK115" s="451"/>
      <c r="JQL115" s="451"/>
      <c r="JQM115" s="451"/>
      <c r="JQN115" s="451"/>
      <c r="JQO115" s="451"/>
      <c r="JQP115" s="451"/>
      <c r="JQQ115" s="451"/>
      <c r="JQR115" s="451"/>
      <c r="JQS115" s="451"/>
      <c r="JQT115" s="451"/>
      <c r="JQU115" s="451"/>
      <c r="JQV115" s="451"/>
      <c r="JQW115" s="451"/>
      <c r="JQX115" s="451"/>
      <c r="JQY115" s="451"/>
      <c r="JQZ115" s="451"/>
      <c r="JRA115" s="451"/>
      <c r="JRB115" s="451"/>
      <c r="JRC115" s="451"/>
      <c r="JRD115" s="451"/>
      <c r="JRE115" s="451"/>
      <c r="JRF115" s="451"/>
      <c r="JRG115" s="451"/>
      <c r="JRH115" s="451"/>
      <c r="JRI115" s="451"/>
      <c r="JRJ115" s="451"/>
      <c r="JRK115" s="451"/>
      <c r="JRL115" s="451"/>
      <c r="JRM115" s="451"/>
      <c r="JRN115" s="451"/>
      <c r="JRO115" s="451"/>
      <c r="JRP115" s="451"/>
      <c r="JRQ115" s="451"/>
      <c r="JRR115" s="451"/>
      <c r="JRS115" s="451"/>
      <c r="JRT115" s="451"/>
      <c r="JRU115" s="451"/>
      <c r="JRV115" s="451"/>
      <c r="JRW115" s="451"/>
      <c r="JRX115" s="451"/>
      <c r="JRY115" s="451"/>
      <c r="JRZ115" s="451"/>
      <c r="JSA115" s="451"/>
      <c r="JSB115" s="451"/>
      <c r="JSC115" s="451"/>
      <c r="JSD115" s="451"/>
      <c r="JSE115" s="451"/>
      <c r="JSF115" s="451"/>
      <c r="JSG115" s="451"/>
      <c r="JSH115" s="451"/>
      <c r="JSI115" s="451"/>
      <c r="JSJ115" s="451"/>
      <c r="JSK115" s="451"/>
      <c r="JSL115" s="451"/>
      <c r="JSM115" s="451"/>
      <c r="JSN115" s="451"/>
      <c r="JSO115" s="451"/>
      <c r="JSP115" s="451"/>
      <c r="JSQ115" s="451"/>
      <c r="JSR115" s="451"/>
      <c r="JSS115" s="451"/>
      <c r="JST115" s="451"/>
      <c r="JSU115" s="451"/>
      <c r="JSV115" s="451"/>
      <c r="JSW115" s="451"/>
      <c r="JSX115" s="451"/>
      <c r="JSY115" s="451"/>
      <c r="JSZ115" s="451"/>
      <c r="JTA115" s="451"/>
      <c r="JTB115" s="451"/>
      <c r="JTC115" s="451"/>
      <c r="JTD115" s="451"/>
      <c r="JTE115" s="451"/>
      <c r="JTF115" s="451"/>
      <c r="JTG115" s="451"/>
      <c r="JTH115" s="451"/>
      <c r="JTI115" s="451"/>
      <c r="JTJ115" s="451"/>
      <c r="JTK115" s="451"/>
      <c r="JTL115" s="451"/>
      <c r="JTM115" s="451"/>
      <c r="JTN115" s="451"/>
      <c r="JTO115" s="451"/>
      <c r="JTP115" s="451"/>
      <c r="JTQ115" s="451"/>
      <c r="JTR115" s="451"/>
      <c r="JTS115" s="451"/>
      <c r="JTT115" s="451"/>
      <c r="JTU115" s="451"/>
      <c r="JTV115" s="451"/>
      <c r="JTW115" s="451"/>
      <c r="JTX115" s="451"/>
      <c r="JTY115" s="451"/>
      <c r="JTZ115" s="451"/>
      <c r="JUA115" s="451"/>
      <c r="JUB115" s="451"/>
      <c r="JUC115" s="451"/>
      <c r="JUD115" s="451"/>
      <c r="JUE115" s="451"/>
      <c r="JUF115" s="451"/>
      <c r="JUG115" s="451"/>
      <c r="JUH115" s="451"/>
      <c r="JUI115" s="451"/>
      <c r="JUJ115" s="451"/>
      <c r="JUK115" s="451"/>
      <c r="JUL115" s="451"/>
      <c r="JUM115" s="451"/>
      <c r="JUN115" s="451"/>
      <c r="JUO115" s="451"/>
      <c r="JUP115" s="451"/>
      <c r="JUQ115" s="451"/>
      <c r="JUR115" s="451"/>
      <c r="JUS115" s="451"/>
      <c r="JUT115" s="451"/>
      <c r="JUU115" s="451"/>
      <c r="JUV115" s="451"/>
      <c r="JUW115" s="451"/>
      <c r="JUX115" s="451"/>
      <c r="JUY115" s="451"/>
      <c r="JUZ115" s="451"/>
      <c r="JVA115" s="451"/>
      <c r="JVB115" s="451"/>
      <c r="JVC115" s="451"/>
      <c r="JVD115" s="451"/>
      <c r="JVE115" s="451"/>
      <c r="JVF115" s="451"/>
      <c r="JVG115" s="451"/>
      <c r="JVH115" s="451"/>
      <c r="JVI115" s="451"/>
      <c r="JVJ115" s="451"/>
      <c r="JVK115" s="451"/>
      <c r="JVL115" s="451"/>
      <c r="JVM115" s="451"/>
      <c r="JVN115" s="451"/>
      <c r="JVO115" s="451"/>
      <c r="JVP115" s="451"/>
      <c r="JVQ115" s="451"/>
      <c r="JVR115" s="451"/>
      <c r="JVS115" s="451"/>
      <c r="JVT115" s="451"/>
      <c r="JVU115" s="451"/>
      <c r="JVV115" s="451"/>
      <c r="JVW115" s="451"/>
      <c r="JVX115" s="451"/>
      <c r="JVY115" s="451"/>
      <c r="JVZ115" s="451"/>
      <c r="JWA115" s="451"/>
      <c r="JWB115" s="451"/>
      <c r="JWC115" s="451"/>
      <c r="JWD115" s="451"/>
      <c r="JWE115" s="451"/>
      <c r="JWF115" s="451"/>
      <c r="JWG115" s="451"/>
      <c r="JWH115" s="451"/>
      <c r="JWI115" s="451"/>
      <c r="JWJ115" s="451"/>
      <c r="JWK115" s="451"/>
      <c r="JWL115" s="451"/>
      <c r="JWM115" s="451"/>
      <c r="JWN115" s="451"/>
      <c r="JWO115" s="451"/>
      <c r="JWP115" s="451"/>
      <c r="JWQ115" s="451"/>
      <c r="JWR115" s="451"/>
      <c r="JWS115" s="451"/>
      <c r="JWT115" s="451"/>
      <c r="JWU115" s="451"/>
      <c r="JWV115" s="451"/>
      <c r="JWW115" s="451"/>
      <c r="JWX115" s="451"/>
      <c r="JWY115" s="451"/>
      <c r="JWZ115" s="451"/>
      <c r="JXA115" s="451"/>
      <c r="JXB115" s="451"/>
      <c r="JXC115" s="451"/>
      <c r="JXD115" s="451"/>
      <c r="JXE115" s="451"/>
      <c r="JXF115" s="451"/>
      <c r="JXG115" s="451"/>
      <c r="JXH115" s="451"/>
      <c r="JXI115" s="451"/>
      <c r="JXJ115" s="451"/>
      <c r="JXK115" s="451"/>
      <c r="JXL115" s="451"/>
      <c r="JXM115" s="451"/>
      <c r="JXN115" s="451"/>
      <c r="JXO115" s="451"/>
      <c r="JXP115" s="451"/>
      <c r="JXQ115" s="451"/>
      <c r="JXR115" s="451"/>
      <c r="JXS115" s="451"/>
      <c r="JXT115" s="451"/>
      <c r="JXU115" s="451"/>
      <c r="JXV115" s="451"/>
      <c r="JXW115" s="451"/>
      <c r="JXX115" s="451"/>
      <c r="JXY115" s="451"/>
      <c r="JXZ115" s="451"/>
      <c r="JYA115" s="451"/>
      <c r="JYB115" s="451"/>
      <c r="JYC115" s="451"/>
      <c r="JYD115" s="451"/>
      <c r="JYE115" s="451"/>
      <c r="JYF115" s="451"/>
      <c r="JYG115" s="451"/>
      <c r="JYH115" s="451"/>
      <c r="JYI115" s="451"/>
      <c r="JYJ115" s="451"/>
      <c r="JYK115" s="451"/>
      <c r="JYL115" s="451"/>
      <c r="JYM115" s="451"/>
      <c r="JYN115" s="451"/>
      <c r="JYO115" s="451"/>
      <c r="JYP115" s="451"/>
      <c r="JYQ115" s="451"/>
      <c r="JYR115" s="451"/>
      <c r="JYS115" s="451"/>
      <c r="JYT115" s="451"/>
      <c r="JYU115" s="451"/>
      <c r="JYV115" s="451"/>
      <c r="JYW115" s="451"/>
      <c r="JYX115" s="451"/>
      <c r="JYY115" s="451"/>
      <c r="JYZ115" s="451"/>
      <c r="JZA115" s="451"/>
      <c r="JZB115" s="451"/>
      <c r="JZC115" s="451"/>
      <c r="JZD115" s="451"/>
      <c r="JZE115" s="451"/>
      <c r="JZF115" s="451"/>
      <c r="JZG115" s="451"/>
      <c r="JZH115" s="451"/>
      <c r="JZI115" s="451"/>
      <c r="JZJ115" s="451"/>
      <c r="JZK115" s="451"/>
      <c r="JZL115" s="451"/>
      <c r="JZM115" s="451"/>
      <c r="JZN115" s="451"/>
      <c r="JZO115" s="451"/>
      <c r="JZP115" s="451"/>
      <c r="JZQ115" s="451"/>
      <c r="JZR115" s="451"/>
      <c r="JZS115" s="451"/>
      <c r="JZT115" s="451"/>
      <c r="JZU115" s="451"/>
      <c r="JZV115" s="451"/>
      <c r="JZW115" s="451"/>
      <c r="JZX115" s="451"/>
      <c r="JZY115" s="451"/>
      <c r="JZZ115" s="451"/>
      <c r="KAA115" s="451"/>
      <c r="KAB115" s="451"/>
      <c r="KAC115" s="451"/>
      <c r="KAD115" s="451"/>
      <c r="KAE115" s="451"/>
      <c r="KAF115" s="451"/>
      <c r="KAG115" s="451"/>
      <c r="KAH115" s="451"/>
      <c r="KAI115" s="451"/>
      <c r="KAJ115" s="451"/>
      <c r="KAK115" s="451"/>
      <c r="KAL115" s="451"/>
      <c r="KAM115" s="451"/>
      <c r="KAN115" s="451"/>
      <c r="KAO115" s="451"/>
      <c r="KAP115" s="451"/>
      <c r="KAQ115" s="451"/>
      <c r="KAR115" s="451"/>
      <c r="KAS115" s="451"/>
      <c r="KAT115" s="451"/>
      <c r="KAU115" s="451"/>
      <c r="KAV115" s="451"/>
      <c r="KAW115" s="451"/>
      <c r="KAX115" s="451"/>
      <c r="KAY115" s="451"/>
      <c r="KAZ115" s="451"/>
      <c r="KBA115" s="451"/>
      <c r="KBB115" s="451"/>
      <c r="KBC115" s="451"/>
      <c r="KBD115" s="451"/>
      <c r="KBE115" s="451"/>
      <c r="KBF115" s="451"/>
      <c r="KBG115" s="451"/>
      <c r="KBH115" s="451"/>
      <c r="KBI115" s="451"/>
      <c r="KBJ115" s="451"/>
      <c r="KBK115" s="451"/>
      <c r="KBL115" s="451"/>
      <c r="KBM115" s="451"/>
      <c r="KBN115" s="451"/>
      <c r="KBO115" s="451"/>
      <c r="KBP115" s="451"/>
      <c r="KBQ115" s="451"/>
      <c r="KBR115" s="451"/>
      <c r="KBS115" s="451"/>
      <c r="KBT115" s="451"/>
      <c r="KBU115" s="451"/>
      <c r="KBV115" s="451"/>
      <c r="KBW115" s="451"/>
      <c r="KBX115" s="451"/>
      <c r="KBY115" s="451"/>
      <c r="KBZ115" s="451"/>
      <c r="KCA115" s="451"/>
      <c r="KCB115" s="451"/>
      <c r="KCC115" s="451"/>
      <c r="KCD115" s="451"/>
      <c r="KCE115" s="451"/>
      <c r="KCF115" s="451"/>
      <c r="KCG115" s="451"/>
      <c r="KCH115" s="451"/>
      <c r="KCI115" s="451"/>
      <c r="KCJ115" s="451"/>
      <c r="KCK115" s="451"/>
      <c r="KCL115" s="451"/>
      <c r="KCM115" s="451"/>
      <c r="KCN115" s="451"/>
      <c r="KCO115" s="451"/>
      <c r="KCP115" s="451"/>
      <c r="KCQ115" s="451"/>
      <c r="KCR115" s="451"/>
      <c r="KCS115" s="451"/>
      <c r="KCT115" s="451"/>
      <c r="KCU115" s="451"/>
      <c r="KCV115" s="451"/>
      <c r="KCW115" s="451"/>
      <c r="KCX115" s="451"/>
      <c r="KCY115" s="451"/>
      <c r="KCZ115" s="451"/>
      <c r="KDA115" s="451"/>
      <c r="KDB115" s="451"/>
      <c r="KDC115" s="451"/>
      <c r="KDD115" s="451"/>
      <c r="KDE115" s="451"/>
      <c r="KDF115" s="451"/>
      <c r="KDG115" s="451"/>
      <c r="KDH115" s="451"/>
      <c r="KDI115" s="451"/>
      <c r="KDJ115" s="451"/>
      <c r="KDK115" s="451"/>
      <c r="KDL115" s="451"/>
      <c r="KDM115" s="451"/>
      <c r="KDN115" s="451"/>
      <c r="KDO115" s="451"/>
      <c r="KDP115" s="451"/>
      <c r="KDQ115" s="451"/>
      <c r="KDR115" s="451"/>
      <c r="KDS115" s="451"/>
      <c r="KDT115" s="451"/>
      <c r="KDU115" s="451"/>
      <c r="KDV115" s="451"/>
      <c r="KDW115" s="451"/>
      <c r="KDX115" s="451"/>
      <c r="KDY115" s="451"/>
      <c r="KDZ115" s="451"/>
      <c r="KEA115" s="451"/>
      <c r="KEB115" s="451"/>
      <c r="KEC115" s="451"/>
      <c r="KED115" s="451"/>
      <c r="KEE115" s="451"/>
      <c r="KEF115" s="451"/>
      <c r="KEG115" s="451"/>
      <c r="KEH115" s="451"/>
      <c r="KEI115" s="451"/>
      <c r="KEJ115" s="451"/>
      <c r="KEK115" s="451"/>
      <c r="KEL115" s="451"/>
      <c r="KEM115" s="451"/>
      <c r="KEN115" s="451"/>
      <c r="KEO115" s="451"/>
      <c r="KEP115" s="451"/>
      <c r="KEQ115" s="451"/>
      <c r="KER115" s="451"/>
      <c r="KES115" s="451"/>
      <c r="KET115" s="451"/>
      <c r="KEU115" s="451"/>
      <c r="KEV115" s="451"/>
      <c r="KEW115" s="451"/>
      <c r="KEX115" s="451"/>
      <c r="KEY115" s="451"/>
      <c r="KEZ115" s="451"/>
      <c r="KFA115" s="451"/>
      <c r="KFB115" s="451"/>
      <c r="KFC115" s="451"/>
      <c r="KFD115" s="451"/>
      <c r="KFE115" s="451"/>
      <c r="KFF115" s="451"/>
      <c r="KFG115" s="451"/>
      <c r="KFH115" s="451"/>
      <c r="KFI115" s="451"/>
      <c r="KFJ115" s="451"/>
      <c r="KFK115" s="451"/>
      <c r="KFL115" s="451"/>
      <c r="KFM115" s="451"/>
      <c r="KFN115" s="451"/>
      <c r="KFO115" s="451"/>
      <c r="KFP115" s="451"/>
      <c r="KFQ115" s="451"/>
      <c r="KFR115" s="451"/>
      <c r="KFS115" s="451"/>
      <c r="KFT115" s="451"/>
      <c r="KFU115" s="451"/>
      <c r="KFV115" s="451"/>
      <c r="KFW115" s="451"/>
      <c r="KFX115" s="451"/>
      <c r="KFY115" s="451"/>
      <c r="KFZ115" s="451"/>
      <c r="KGA115" s="451"/>
      <c r="KGB115" s="451"/>
      <c r="KGC115" s="451"/>
      <c r="KGD115" s="451"/>
      <c r="KGE115" s="451"/>
      <c r="KGF115" s="451"/>
      <c r="KGG115" s="451"/>
      <c r="KGH115" s="451"/>
      <c r="KGI115" s="451"/>
      <c r="KGJ115" s="451"/>
      <c r="KGK115" s="451"/>
      <c r="KGL115" s="451"/>
      <c r="KGM115" s="451"/>
      <c r="KGN115" s="451"/>
      <c r="KGO115" s="451"/>
      <c r="KGP115" s="451"/>
      <c r="KGQ115" s="451"/>
      <c r="KGR115" s="451"/>
      <c r="KGS115" s="451"/>
      <c r="KGT115" s="451"/>
      <c r="KGU115" s="451"/>
      <c r="KGV115" s="451"/>
      <c r="KGW115" s="451"/>
      <c r="KGX115" s="451"/>
      <c r="KGY115" s="451"/>
      <c r="KGZ115" s="451"/>
      <c r="KHA115" s="451"/>
      <c r="KHB115" s="451"/>
      <c r="KHC115" s="451"/>
      <c r="KHD115" s="451"/>
      <c r="KHE115" s="451"/>
      <c r="KHF115" s="451"/>
      <c r="KHG115" s="451"/>
      <c r="KHH115" s="451"/>
      <c r="KHI115" s="451"/>
      <c r="KHJ115" s="451"/>
      <c r="KHK115" s="451"/>
      <c r="KHL115" s="451"/>
      <c r="KHM115" s="451"/>
      <c r="KHN115" s="451"/>
      <c r="KHO115" s="451"/>
      <c r="KHP115" s="451"/>
      <c r="KHQ115" s="451"/>
      <c r="KHR115" s="451"/>
      <c r="KHS115" s="451"/>
      <c r="KHT115" s="451"/>
      <c r="KHU115" s="451"/>
      <c r="KHV115" s="451"/>
      <c r="KHW115" s="451"/>
      <c r="KHX115" s="451"/>
      <c r="KHY115" s="451"/>
      <c r="KHZ115" s="451"/>
      <c r="KIA115" s="451"/>
      <c r="KIB115" s="451"/>
      <c r="KIC115" s="451"/>
      <c r="KID115" s="451"/>
      <c r="KIE115" s="451"/>
      <c r="KIF115" s="451"/>
      <c r="KIG115" s="451"/>
      <c r="KIH115" s="451"/>
      <c r="KII115" s="451"/>
      <c r="KIJ115" s="451"/>
      <c r="KIK115" s="451"/>
      <c r="KIL115" s="451"/>
      <c r="KIM115" s="451"/>
      <c r="KIN115" s="451"/>
      <c r="KIO115" s="451"/>
      <c r="KIP115" s="451"/>
      <c r="KIQ115" s="451"/>
      <c r="KIR115" s="451"/>
      <c r="KIS115" s="451"/>
      <c r="KIT115" s="451"/>
      <c r="KIU115" s="451"/>
      <c r="KIV115" s="451"/>
      <c r="KIW115" s="451"/>
      <c r="KIX115" s="451"/>
      <c r="KIY115" s="451"/>
      <c r="KIZ115" s="451"/>
      <c r="KJA115" s="451"/>
      <c r="KJB115" s="451"/>
      <c r="KJC115" s="451"/>
      <c r="KJD115" s="451"/>
      <c r="KJE115" s="451"/>
      <c r="KJF115" s="451"/>
      <c r="KJG115" s="451"/>
      <c r="KJH115" s="451"/>
      <c r="KJI115" s="451"/>
      <c r="KJJ115" s="451"/>
      <c r="KJK115" s="451"/>
      <c r="KJL115" s="451"/>
      <c r="KJM115" s="451"/>
      <c r="KJN115" s="451"/>
      <c r="KJO115" s="451"/>
      <c r="KJP115" s="451"/>
      <c r="KJQ115" s="451"/>
      <c r="KJR115" s="451"/>
      <c r="KJS115" s="451"/>
      <c r="KJT115" s="451"/>
      <c r="KJU115" s="451"/>
      <c r="KJV115" s="451"/>
      <c r="KJW115" s="451"/>
      <c r="KJX115" s="451"/>
      <c r="KJY115" s="451"/>
      <c r="KJZ115" s="451"/>
      <c r="KKA115" s="451"/>
      <c r="KKB115" s="451"/>
      <c r="KKC115" s="451"/>
      <c r="KKD115" s="451"/>
      <c r="KKE115" s="451"/>
      <c r="KKF115" s="451"/>
      <c r="KKG115" s="451"/>
      <c r="KKH115" s="451"/>
      <c r="KKI115" s="451"/>
      <c r="KKJ115" s="451"/>
      <c r="KKK115" s="451"/>
      <c r="KKL115" s="451"/>
      <c r="KKM115" s="451"/>
      <c r="KKN115" s="451"/>
      <c r="KKO115" s="451"/>
      <c r="KKP115" s="451"/>
      <c r="KKQ115" s="451"/>
      <c r="KKR115" s="451"/>
      <c r="KKS115" s="451"/>
      <c r="KKT115" s="451"/>
      <c r="KKU115" s="451"/>
      <c r="KKV115" s="451"/>
      <c r="KKW115" s="451"/>
      <c r="KKX115" s="451"/>
      <c r="KKY115" s="451"/>
      <c r="KKZ115" s="451"/>
      <c r="KLA115" s="451"/>
      <c r="KLB115" s="451"/>
      <c r="KLC115" s="451"/>
      <c r="KLD115" s="451"/>
      <c r="KLE115" s="451"/>
      <c r="KLF115" s="451"/>
      <c r="KLG115" s="451"/>
      <c r="KLH115" s="451"/>
      <c r="KLI115" s="451"/>
      <c r="KLJ115" s="451"/>
      <c r="KLK115" s="451"/>
      <c r="KLL115" s="451"/>
      <c r="KLM115" s="451"/>
      <c r="KLN115" s="451"/>
      <c r="KLO115" s="451"/>
      <c r="KLP115" s="451"/>
      <c r="KLQ115" s="451"/>
      <c r="KLR115" s="451"/>
      <c r="KLS115" s="451"/>
      <c r="KLT115" s="451"/>
      <c r="KLU115" s="451"/>
      <c r="KLV115" s="451"/>
      <c r="KLW115" s="451"/>
      <c r="KLX115" s="451"/>
      <c r="KLY115" s="451"/>
      <c r="KLZ115" s="451"/>
      <c r="KMA115" s="451"/>
      <c r="KMB115" s="451"/>
      <c r="KMC115" s="451"/>
      <c r="KMD115" s="451"/>
      <c r="KME115" s="451"/>
      <c r="KMF115" s="451"/>
      <c r="KMG115" s="451"/>
      <c r="KMH115" s="451"/>
      <c r="KMI115" s="451"/>
      <c r="KMJ115" s="451"/>
      <c r="KMK115" s="451"/>
      <c r="KML115" s="451"/>
      <c r="KMM115" s="451"/>
      <c r="KMN115" s="451"/>
      <c r="KMO115" s="451"/>
      <c r="KMP115" s="451"/>
      <c r="KMQ115" s="451"/>
      <c r="KMR115" s="451"/>
      <c r="KMS115" s="451"/>
      <c r="KMT115" s="451"/>
      <c r="KMU115" s="451"/>
      <c r="KMV115" s="451"/>
      <c r="KMW115" s="451"/>
      <c r="KMX115" s="451"/>
      <c r="KMY115" s="451"/>
      <c r="KMZ115" s="451"/>
      <c r="KNA115" s="451"/>
      <c r="KNB115" s="451"/>
      <c r="KNC115" s="451"/>
      <c r="KND115" s="451"/>
      <c r="KNE115" s="451"/>
      <c r="KNF115" s="451"/>
      <c r="KNG115" s="451"/>
      <c r="KNH115" s="451"/>
      <c r="KNI115" s="451"/>
      <c r="KNJ115" s="451"/>
      <c r="KNK115" s="451"/>
      <c r="KNL115" s="451"/>
      <c r="KNM115" s="451"/>
      <c r="KNN115" s="451"/>
      <c r="KNO115" s="451"/>
      <c r="KNP115" s="451"/>
      <c r="KNQ115" s="451"/>
      <c r="KNR115" s="451"/>
      <c r="KNS115" s="451"/>
      <c r="KNT115" s="451"/>
      <c r="KNU115" s="451"/>
      <c r="KNV115" s="451"/>
      <c r="KNW115" s="451"/>
      <c r="KNX115" s="451"/>
      <c r="KNY115" s="451"/>
      <c r="KNZ115" s="451"/>
      <c r="KOA115" s="451"/>
      <c r="KOB115" s="451"/>
      <c r="KOC115" s="451"/>
      <c r="KOD115" s="451"/>
      <c r="KOE115" s="451"/>
      <c r="KOF115" s="451"/>
      <c r="KOG115" s="451"/>
      <c r="KOH115" s="451"/>
      <c r="KOI115" s="451"/>
      <c r="KOJ115" s="451"/>
      <c r="KOK115" s="451"/>
      <c r="KOL115" s="451"/>
      <c r="KOM115" s="451"/>
      <c r="KON115" s="451"/>
      <c r="KOO115" s="451"/>
      <c r="KOP115" s="451"/>
      <c r="KOQ115" s="451"/>
      <c r="KOR115" s="451"/>
      <c r="KOS115" s="451"/>
      <c r="KOT115" s="451"/>
      <c r="KOU115" s="451"/>
      <c r="KOV115" s="451"/>
      <c r="KOW115" s="451"/>
      <c r="KOX115" s="451"/>
      <c r="KOY115" s="451"/>
      <c r="KOZ115" s="451"/>
      <c r="KPA115" s="451"/>
      <c r="KPB115" s="451"/>
      <c r="KPC115" s="451"/>
      <c r="KPD115" s="451"/>
      <c r="KPE115" s="451"/>
      <c r="KPF115" s="451"/>
      <c r="KPG115" s="451"/>
      <c r="KPH115" s="451"/>
      <c r="KPI115" s="451"/>
      <c r="KPJ115" s="451"/>
      <c r="KPK115" s="451"/>
      <c r="KPL115" s="451"/>
      <c r="KPM115" s="451"/>
      <c r="KPN115" s="451"/>
      <c r="KPO115" s="451"/>
      <c r="KPP115" s="451"/>
      <c r="KPQ115" s="451"/>
      <c r="KPR115" s="451"/>
      <c r="KPS115" s="451"/>
      <c r="KPT115" s="451"/>
      <c r="KPU115" s="451"/>
      <c r="KPV115" s="451"/>
      <c r="KPW115" s="451"/>
      <c r="KPX115" s="451"/>
      <c r="KPY115" s="451"/>
      <c r="KPZ115" s="451"/>
      <c r="KQA115" s="451"/>
      <c r="KQB115" s="451"/>
      <c r="KQC115" s="451"/>
      <c r="KQD115" s="451"/>
      <c r="KQE115" s="451"/>
      <c r="KQF115" s="451"/>
      <c r="KQG115" s="451"/>
      <c r="KQH115" s="451"/>
      <c r="KQI115" s="451"/>
      <c r="KQJ115" s="451"/>
      <c r="KQK115" s="451"/>
      <c r="KQL115" s="451"/>
      <c r="KQM115" s="451"/>
      <c r="KQN115" s="451"/>
      <c r="KQO115" s="451"/>
      <c r="KQP115" s="451"/>
      <c r="KQQ115" s="451"/>
      <c r="KQR115" s="451"/>
      <c r="KQS115" s="451"/>
      <c r="KQT115" s="451"/>
      <c r="KQU115" s="451"/>
      <c r="KQV115" s="451"/>
      <c r="KQW115" s="451"/>
      <c r="KQX115" s="451"/>
      <c r="KQY115" s="451"/>
      <c r="KQZ115" s="451"/>
      <c r="KRA115" s="451"/>
      <c r="KRB115" s="451"/>
      <c r="KRC115" s="451"/>
      <c r="KRD115" s="451"/>
      <c r="KRE115" s="451"/>
      <c r="KRF115" s="451"/>
      <c r="KRG115" s="451"/>
      <c r="KRH115" s="451"/>
      <c r="KRI115" s="451"/>
      <c r="KRJ115" s="451"/>
      <c r="KRK115" s="451"/>
      <c r="KRL115" s="451"/>
      <c r="KRM115" s="451"/>
      <c r="KRN115" s="451"/>
      <c r="KRO115" s="451"/>
      <c r="KRP115" s="451"/>
      <c r="KRQ115" s="451"/>
      <c r="KRR115" s="451"/>
      <c r="KRS115" s="451"/>
      <c r="KRT115" s="451"/>
      <c r="KRU115" s="451"/>
      <c r="KRV115" s="451"/>
      <c r="KRW115" s="451"/>
      <c r="KRX115" s="451"/>
      <c r="KRY115" s="451"/>
      <c r="KRZ115" s="451"/>
      <c r="KSA115" s="451"/>
      <c r="KSB115" s="451"/>
      <c r="KSC115" s="451"/>
      <c r="KSD115" s="451"/>
      <c r="KSE115" s="451"/>
      <c r="KSF115" s="451"/>
      <c r="KSG115" s="451"/>
      <c r="KSH115" s="451"/>
      <c r="KSI115" s="451"/>
      <c r="KSJ115" s="451"/>
      <c r="KSK115" s="451"/>
      <c r="KSL115" s="451"/>
      <c r="KSM115" s="451"/>
      <c r="KSN115" s="451"/>
      <c r="KSO115" s="451"/>
      <c r="KSP115" s="451"/>
      <c r="KSQ115" s="451"/>
      <c r="KSR115" s="451"/>
      <c r="KSS115" s="451"/>
      <c r="KST115" s="451"/>
      <c r="KSU115" s="451"/>
      <c r="KSV115" s="451"/>
      <c r="KSW115" s="451"/>
      <c r="KSX115" s="451"/>
      <c r="KSY115" s="451"/>
      <c r="KSZ115" s="451"/>
      <c r="KTA115" s="451"/>
      <c r="KTB115" s="451"/>
      <c r="KTC115" s="451"/>
      <c r="KTD115" s="451"/>
      <c r="KTE115" s="451"/>
      <c r="KTF115" s="451"/>
      <c r="KTG115" s="451"/>
      <c r="KTH115" s="451"/>
      <c r="KTI115" s="451"/>
      <c r="KTJ115" s="451"/>
      <c r="KTK115" s="451"/>
      <c r="KTL115" s="451"/>
      <c r="KTM115" s="451"/>
      <c r="KTN115" s="451"/>
      <c r="KTO115" s="451"/>
      <c r="KTP115" s="451"/>
      <c r="KTQ115" s="451"/>
      <c r="KTR115" s="451"/>
      <c r="KTS115" s="451"/>
      <c r="KTT115" s="451"/>
      <c r="KTU115" s="451"/>
      <c r="KTV115" s="451"/>
      <c r="KTW115" s="451"/>
      <c r="KTX115" s="451"/>
      <c r="KTY115" s="451"/>
      <c r="KTZ115" s="451"/>
      <c r="KUA115" s="451"/>
      <c r="KUB115" s="451"/>
      <c r="KUC115" s="451"/>
      <c r="KUD115" s="451"/>
      <c r="KUE115" s="451"/>
      <c r="KUF115" s="451"/>
      <c r="KUG115" s="451"/>
      <c r="KUH115" s="451"/>
      <c r="KUI115" s="451"/>
      <c r="KUJ115" s="451"/>
      <c r="KUK115" s="451"/>
      <c r="KUL115" s="451"/>
      <c r="KUM115" s="451"/>
      <c r="KUN115" s="451"/>
      <c r="KUO115" s="451"/>
      <c r="KUP115" s="451"/>
      <c r="KUQ115" s="451"/>
      <c r="KUR115" s="451"/>
      <c r="KUS115" s="451"/>
      <c r="KUT115" s="451"/>
      <c r="KUU115" s="451"/>
      <c r="KUV115" s="451"/>
      <c r="KUW115" s="451"/>
      <c r="KUX115" s="451"/>
      <c r="KUY115" s="451"/>
      <c r="KUZ115" s="451"/>
      <c r="KVA115" s="451"/>
      <c r="KVB115" s="451"/>
      <c r="KVC115" s="451"/>
      <c r="KVD115" s="451"/>
      <c r="KVE115" s="451"/>
      <c r="KVF115" s="451"/>
      <c r="KVG115" s="451"/>
      <c r="KVH115" s="451"/>
      <c r="KVI115" s="451"/>
      <c r="KVJ115" s="451"/>
      <c r="KVK115" s="451"/>
      <c r="KVL115" s="451"/>
      <c r="KVM115" s="451"/>
      <c r="KVN115" s="451"/>
      <c r="KVO115" s="451"/>
      <c r="KVP115" s="451"/>
      <c r="KVQ115" s="451"/>
      <c r="KVR115" s="451"/>
      <c r="KVS115" s="451"/>
      <c r="KVT115" s="451"/>
      <c r="KVU115" s="451"/>
      <c r="KVV115" s="451"/>
      <c r="KVW115" s="451"/>
      <c r="KVX115" s="451"/>
      <c r="KVY115" s="451"/>
      <c r="KVZ115" s="451"/>
      <c r="KWA115" s="451"/>
      <c r="KWB115" s="451"/>
      <c r="KWC115" s="451"/>
      <c r="KWD115" s="451"/>
      <c r="KWE115" s="451"/>
      <c r="KWF115" s="451"/>
      <c r="KWG115" s="451"/>
      <c r="KWH115" s="451"/>
      <c r="KWI115" s="451"/>
      <c r="KWJ115" s="451"/>
      <c r="KWK115" s="451"/>
      <c r="KWL115" s="451"/>
      <c r="KWM115" s="451"/>
      <c r="KWN115" s="451"/>
      <c r="KWO115" s="451"/>
      <c r="KWP115" s="451"/>
      <c r="KWQ115" s="451"/>
      <c r="KWR115" s="451"/>
      <c r="KWS115" s="451"/>
      <c r="KWT115" s="451"/>
      <c r="KWU115" s="451"/>
      <c r="KWV115" s="451"/>
      <c r="KWW115" s="451"/>
      <c r="KWX115" s="451"/>
      <c r="KWY115" s="451"/>
      <c r="KWZ115" s="451"/>
      <c r="KXA115" s="451"/>
      <c r="KXB115" s="451"/>
      <c r="KXC115" s="451"/>
      <c r="KXD115" s="451"/>
      <c r="KXE115" s="451"/>
      <c r="KXF115" s="451"/>
      <c r="KXG115" s="451"/>
      <c r="KXH115" s="451"/>
      <c r="KXI115" s="451"/>
      <c r="KXJ115" s="451"/>
      <c r="KXK115" s="451"/>
      <c r="KXL115" s="451"/>
      <c r="KXM115" s="451"/>
      <c r="KXN115" s="451"/>
      <c r="KXO115" s="451"/>
      <c r="KXP115" s="451"/>
      <c r="KXQ115" s="451"/>
      <c r="KXR115" s="451"/>
      <c r="KXS115" s="451"/>
      <c r="KXT115" s="451"/>
      <c r="KXU115" s="451"/>
      <c r="KXV115" s="451"/>
      <c r="KXW115" s="451"/>
      <c r="KXX115" s="451"/>
      <c r="KXY115" s="451"/>
      <c r="KXZ115" s="451"/>
      <c r="KYA115" s="451"/>
      <c r="KYB115" s="451"/>
      <c r="KYC115" s="451"/>
      <c r="KYD115" s="451"/>
      <c r="KYE115" s="451"/>
      <c r="KYF115" s="451"/>
      <c r="KYG115" s="451"/>
      <c r="KYH115" s="451"/>
      <c r="KYI115" s="451"/>
      <c r="KYJ115" s="451"/>
      <c r="KYK115" s="451"/>
      <c r="KYL115" s="451"/>
      <c r="KYM115" s="451"/>
      <c r="KYN115" s="451"/>
      <c r="KYO115" s="451"/>
      <c r="KYP115" s="451"/>
      <c r="KYQ115" s="451"/>
      <c r="KYR115" s="451"/>
      <c r="KYS115" s="451"/>
      <c r="KYT115" s="451"/>
      <c r="KYU115" s="451"/>
      <c r="KYV115" s="451"/>
      <c r="KYW115" s="451"/>
      <c r="KYX115" s="451"/>
      <c r="KYY115" s="451"/>
      <c r="KYZ115" s="451"/>
      <c r="KZA115" s="451"/>
      <c r="KZB115" s="451"/>
      <c r="KZC115" s="451"/>
      <c r="KZD115" s="451"/>
      <c r="KZE115" s="451"/>
      <c r="KZF115" s="451"/>
      <c r="KZG115" s="451"/>
      <c r="KZH115" s="451"/>
      <c r="KZI115" s="451"/>
      <c r="KZJ115" s="451"/>
      <c r="KZK115" s="451"/>
      <c r="KZL115" s="451"/>
      <c r="KZM115" s="451"/>
      <c r="KZN115" s="451"/>
      <c r="KZO115" s="451"/>
      <c r="KZP115" s="451"/>
      <c r="KZQ115" s="451"/>
      <c r="KZR115" s="451"/>
      <c r="KZS115" s="451"/>
      <c r="KZT115" s="451"/>
      <c r="KZU115" s="451"/>
      <c r="KZV115" s="451"/>
      <c r="KZW115" s="451"/>
      <c r="KZX115" s="451"/>
      <c r="KZY115" s="451"/>
      <c r="KZZ115" s="451"/>
      <c r="LAA115" s="451"/>
      <c r="LAB115" s="451"/>
      <c r="LAC115" s="451"/>
      <c r="LAD115" s="451"/>
      <c r="LAE115" s="451"/>
      <c r="LAF115" s="451"/>
      <c r="LAG115" s="451"/>
      <c r="LAH115" s="451"/>
      <c r="LAI115" s="451"/>
      <c r="LAJ115" s="451"/>
      <c r="LAK115" s="451"/>
      <c r="LAL115" s="451"/>
      <c r="LAM115" s="451"/>
      <c r="LAN115" s="451"/>
      <c r="LAO115" s="451"/>
      <c r="LAP115" s="451"/>
      <c r="LAQ115" s="451"/>
      <c r="LAR115" s="451"/>
      <c r="LAS115" s="451"/>
      <c r="LAT115" s="451"/>
      <c r="LAU115" s="451"/>
      <c r="LAV115" s="451"/>
      <c r="LAW115" s="451"/>
      <c r="LAX115" s="451"/>
      <c r="LAY115" s="451"/>
      <c r="LAZ115" s="451"/>
      <c r="LBA115" s="451"/>
      <c r="LBB115" s="451"/>
      <c r="LBC115" s="451"/>
      <c r="LBD115" s="451"/>
      <c r="LBE115" s="451"/>
      <c r="LBF115" s="451"/>
      <c r="LBG115" s="451"/>
      <c r="LBH115" s="451"/>
      <c r="LBI115" s="451"/>
      <c r="LBJ115" s="451"/>
      <c r="LBK115" s="451"/>
      <c r="LBL115" s="451"/>
      <c r="LBM115" s="451"/>
      <c r="LBN115" s="451"/>
      <c r="LBO115" s="451"/>
      <c r="LBP115" s="451"/>
      <c r="LBQ115" s="451"/>
      <c r="LBR115" s="451"/>
      <c r="LBS115" s="451"/>
      <c r="LBT115" s="451"/>
      <c r="LBU115" s="451"/>
      <c r="LBV115" s="451"/>
      <c r="LBW115" s="451"/>
      <c r="LBX115" s="451"/>
      <c r="LBY115" s="451"/>
      <c r="LBZ115" s="451"/>
      <c r="LCA115" s="451"/>
      <c r="LCB115" s="451"/>
      <c r="LCC115" s="451"/>
      <c r="LCD115" s="451"/>
      <c r="LCE115" s="451"/>
      <c r="LCF115" s="451"/>
      <c r="LCG115" s="451"/>
      <c r="LCH115" s="451"/>
      <c r="LCI115" s="451"/>
      <c r="LCJ115" s="451"/>
      <c r="LCK115" s="451"/>
      <c r="LCL115" s="451"/>
      <c r="LCM115" s="451"/>
      <c r="LCN115" s="451"/>
      <c r="LCO115" s="451"/>
      <c r="LCP115" s="451"/>
      <c r="LCQ115" s="451"/>
      <c r="LCR115" s="451"/>
      <c r="LCS115" s="451"/>
      <c r="LCT115" s="451"/>
      <c r="LCU115" s="451"/>
      <c r="LCV115" s="451"/>
      <c r="LCW115" s="451"/>
      <c r="LCX115" s="451"/>
      <c r="LCY115" s="451"/>
      <c r="LCZ115" s="451"/>
      <c r="LDA115" s="451"/>
      <c r="LDB115" s="451"/>
      <c r="LDC115" s="451"/>
      <c r="LDD115" s="451"/>
      <c r="LDE115" s="451"/>
      <c r="LDF115" s="451"/>
      <c r="LDG115" s="451"/>
      <c r="LDH115" s="451"/>
      <c r="LDI115" s="451"/>
      <c r="LDJ115" s="451"/>
      <c r="LDK115" s="451"/>
      <c r="LDL115" s="451"/>
      <c r="LDM115" s="451"/>
      <c r="LDN115" s="451"/>
      <c r="LDO115" s="451"/>
      <c r="LDP115" s="451"/>
      <c r="LDQ115" s="451"/>
      <c r="LDR115" s="451"/>
      <c r="LDS115" s="451"/>
      <c r="LDT115" s="451"/>
      <c r="LDU115" s="451"/>
      <c r="LDV115" s="451"/>
      <c r="LDW115" s="451"/>
      <c r="LDX115" s="451"/>
      <c r="LDY115" s="451"/>
      <c r="LDZ115" s="451"/>
      <c r="LEA115" s="451"/>
      <c r="LEB115" s="451"/>
      <c r="LEC115" s="451"/>
      <c r="LED115" s="451"/>
      <c r="LEE115" s="451"/>
      <c r="LEF115" s="451"/>
      <c r="LEG115" s="451"/>
      <c r="LEH115" s="451"/>
      <c r="LEI115" s="451"/>
      <c r="LEJ115" s="451"/>
      <c r="LEK115" s="451"/>
      <c r="LEL115" s="451"/>
      <c r="LEM115" s="451"/>
      <c r="LEN115" s="451"/>
      <c r="LEO115" s="451"/>
      <c r="LEP115" s="451"/>
      <c r="LEQ115" s="451"/>
      <c r="LER115" s="451"/>
      <c r="LES115" s="451"/>
      <c r="LET115" s="451"/>
      <c r="LEU115" s="451"/>
      <c r="LEV115" s="451"/>
      <c r="LEW115" s="451"/>
      <c r="LEX115" s="451"/>
      <c r="LEY115" s="451"/>
      <c r="LEZ115" s="451"/>
      <c r="LFA115" s="451"/>
      <c r="LFB115" s="451"/>
      <c r="LFC115" s="451"/>
      <c r="LFD115" s="451"/>
      <c r="LFE115" s="451"/>
      <c r="LFF115" s="451"/>
      <c r="LFG115" s="451"/>
      <c r="LFH115" s="451"/>
      <c r="LFI115" s="451"/>
      <c r="LFJ115" s="451"/>
      <c r="LFK115" s="451"/>
      <c r="LFL115" s="451"/>
      <c r="LFM115" s="451"/>
      <c r="LFN115" s="451"/>
      <c r="LFO115" s="451"/>
      <c r="LFP115" s="451"/>
      <c r="LFQ115" s="451"/>
      <c r="LFR115" s="451"/>
      <c r="LFS115" s="451"/>
      <c r="LFT115" s="451"/>
      <c r="LFU115" s="451"/>
      <c r="LFV115" s="451"/>
      <c r="LFW115" s="451"/>
      <c r="LFX115" s="451"/>
      <c r="LFY115" s="451"/>
      <c r="LFZ115" s="451"/>
      <c r="LGA115" s="451"/>
      <c r="LGB115" s="451"/>
      <c r="LGC115" s="451"/>
      <c r="LGD115" s="451"/>
      <c r="LGE115" s="451"/>
      <c r="LGF115" s="451"/>
      <c r="LGG115" s="451"/>
      <c r="LGH115" s="451"/>
      <c r="LGI115" s="451"/>
      <c r="LGJ115" s="451"/>
      <c r="LGK115" s="451"/>
      <c r="LGL115" s="451"/>
      <c r="LGM115" s="451"/>
      <c r="LGN115" s="451"/>
      <c r="LGO115" s="451"/>
      <c r="LGP115" s="451"/>
      <c r="LGQ115" s="451"/>
      <c r="LGR115" s="451"/>
      <c r="LGS115" s="451"/>
      <c r="LGT115" s="451"/>
      <c r="LGU115" s="451"/>
      <c r="LGV115" s="451"/>
      <c r="LGW115" s="451"/>
      <c r="LGX115" s="451"/>
      <c r="LGY115" s="451"/>
      <c r="LGZ115" s="451"/>
      <c r="LHA115" s="451"/>
      <c r="LHB115" s="451"/>
      <c r="LHC115" s="451"/>
      <c r="LHD115" s="451"/>
      <c r="LHE115" s="451"/>
      <c r="LHF115" s="451"/>
      <c r="LHG115" s="451"/>
      <c r="LHH115" s="451"/>
      <c r="LHI115" s="451"/>
      <c r="LHJ115" s="451"/>
      <c r="LHK115" s="451"/>
      <c r="LHL115" s="451"/>
      <c r="LHM115" s="451"/>
      <c r="LHN115" s="451"/>
      <c r="LHO115" s="451"/>
      <c r="LHP115" s="451"/>
      <c r="LHQ115" s="451"/>
      <c r="LHR115" s="451"/>
      <c r="LHS115" s="451"/>
      <c r="LHT115" s="451"/>
      <c r="LHU115" s="451"/>
      <c r="LHV115" s="451"/>
      <c r="LHW115" s="451"/>
      <c r="LHX115" s="451"/>
      <c r="LHY115" s="451"/>
      <c r="LHZ115" s="451"/>
      <c r="LIA115" s="451"/>
      <c r="LIB115" s="451"/>
      <c r="LIC115" s="451"/>
      <c r="LID115" s="451"/>
      <c r="LIE115" s="451"/>
      <c r="LIF115" s="451"/>
      <c r="LIG115" s="451"/>
      <c r="LIH115" s="451"/>
      <c r="LII115" s="451"/>
      <c r="LIJ115" s="451"/>
      <c r="LIK115" s="451"/>
      <c r="LIL115" s="451"/>
      <c r="LIM115" s="451"/>
      <c r="LIN115" s="451"/>
      <c r="LIO115" s="451"/>
      <c r="LIP115" s="451"/>
      <c r="LIQ115" s="451"/>
      <c r="LIR115" s="451"/>
      <c r="LIS115" s="451"/>
      <c r="LIT115" s="451"/>
      <c r="LIU115" s="451"/>
      <c r="LIV115" s="451"/>
      <c r="LIW115" s="451"/>
      <c r="LIX115" s="451"/>
      <c r="LIY115" s="451"/>
      <c r="LIZ115" s="451"/>
      <c r="LJA115" s="451"/>
      <c r="LJB115" s="451"/>
      <c r="LJC115" s="451"/>
      <c r="LJD115" s="451"/>
      <c r="LJE115" s="451"/>
      <c r="LJF115" s="451"/>
      <c r="LJG115" s="451"/>
      <c r="LJH115" s="451"/>
      <c r="LJI115" s="451"/>
      <c r="LJJ115" s="451"/>
      <c r="LJK115" s="451"/>
      <c r="LJL115" s="451"/>
      <c r="LJM115" s="451"/>
      <c r="LJN115" s="451"/>
      <c r="LJO115" s="451"/>
      <c r="LJP115" s="451"/>
      <c r="LJQ115" s="451"/>
      <c r="LJR115" s="451"/>
      <c r="LJS115" s="451"/>
      <c r="LJT115" s="451"/>
      <c r="LJU115" s="451"/>
      <c r="LJV115" s="451"/>
      <c r="LJW115" s="451"/>
      <c r="LJX115" s="451"/>
      <c r="LJY115" s="451"/>
      <c r="LJZ115" s="451"/>
      <c r="LKA115" s="451"/>
      <c r="LKB115" s="451"/>
      <c r="LKC115" s="451"/>
      <c r="LKD115" s="451"/>
      <c r="LKE115" s="451"/>
      <c r="LKF115" s="451"/>
      <c r="LKG115" s="451"/>
      <c r="LKH115" s="451"/>
      <c r="LKI115" s="451"/>
      <c r="LKJ115" s="451"/>
      <c r="LKK115" s="451"/>
      <c r="LKL115" s="451"/>
      <c r="LKM115" s="451"/>
      <c r="LKN115" s="451"/>
      <c r="LKO115" s="451"/>
      <c r="LKP115" s="451"/>
      <c r="LKQ115" s="451"/>
      <c r="LKR115" s="451"/>
      <c r="LKS115" s="451"/>
      <c r="LKT115" s="451"/>
      <c r="LKU115" s="451"/>
      <c r="LKV115" s="451"/>
      <c r="LKW115" s="451"/>
      <c r="LKX115" s="451"/>
      <c r="LKY115" s="451"/>
      <c r="LKZ115" s="451"/>
      <c r="LLA115" s="451"/>
      <c r="LLB115" s="451"/>
      <c r="LLC115" s="451"/>
      <c r="LLD115" s="451"/>
      <c r="LLE115" s="451"/>
      <c r="LLF115" s="451"/>
      <c r="LLG115" s="451"/>
      <c r="LLH115" s="451"/>
      <c r="LLI115" s="451"/>
      <c r="LLJ115" s="451"/>
      <c r="LLK115" s="451"/>
      <c r="LLL115" s="451"/>
      <c r="LLM115" s="451"/>
      <c r="LLN115" s="451"/>
      <c r="LLO115" s="451"/>
      <c r="LLP115" s="451"/>
      <c r="LLQ115" s="451"/>
      <c r="LLR115" s="451"/>
      <c r="LLS115" s="451"/>
      <c r="LLT115" s="451"/>
      <c r="LLU115" s="451"/>
      <c r="LLV115" s="451"/>
      <c r="LLW115" s="451"/>
      <c r="LLX115" s="451"/>
      <c r="LLY115" s="451"/>
      <c r="LLZ115" s="451"/>
      <c r="LMA115" s="451"/>
      <c r="LMB115" s="451"/>
      <c r="LMC115" s="451"/>
      <c r="LMD115" s="451"/>
      <c r="LME115" s="451"/>
      <c r="LMF115" s="451"/>
      <c r="LMG115" s="451"/>
      <c r="LMH115" s="451"/>
      <c r="LMI115" s="451"/>
      <c r="LMJ115" s="451"/>
      <c r="LMK115" s="451"/>
      <c r="LML115" s="451"/>
      <c r="LMM115" s="451"/>
      <c r="LMN115" s="451"/>
      <c r="LMO115" s="451"/>
      <c r="LMP115" s="451"/>
      <c r="LMQ115" s="451"/>
      <c r="LMR115" s="451"/>
      <c r="LMS115" s="451"/>
      <c r="LMT115" s="451"/>
      <c r="LMU115" s="451"/>
      <c r="LMV115" s="451"/>
      <c r="LMW115" s="451"/>
      <c r="LMX115" s="451"/>
      <c r="LMY115" s="451"/>
      <c r="LMZ115" s="451"/>
      <c r="LNA115" s="451"/>
      <c r="LNB115" s="451"/>
      <c r="LNC115" s="451"/>
      <c r="LND115" s="451"/>
      <c r="LNE115" s="451"/>
      <c r="LNF115" s="451"/>
      <c r="LNG115" s="451"/>
      <c r="LNH115" s="451"/>
      <c r="LNI115" s="451"/>
      <c r="LNJ115" s="451"/>
      <c r="LNK115" s="451"/>
      <c r="LNL115" s="451"/>
      <c r="LNM115" s="451"/>
      <c r="LNN115" s="451"/>
      <c r="LNO115" s="451"/>
      <c r="LNP115" s="451"/>
      <c r="LNQ115" s="451"/>
      <c r="LNR115" s="451"/>
      <c r="LNS115" s="451"/>
      <c r="LNT115" s="451"/>
      <c r="LNU115" s="451"/>
      <c r="LNV115" s="451"/>
      <c r="LNW115" s="451"/>
      <c r="LNX115" s="451"/>
      <c r="LNY115" s="451"/>
      <c r="LNZ115" s="451"/>
      <c r="LOA115" s="451"/>
      <c r="LOB115" s="451"/>
      <c r="LOC115" s="451"/>
      <c r="LOD115" s="451"/>
      <c r="LOE115" s="451"/>
      <c r="LOF115" s="451"/>
      <c r="LOG115" s="451"/>
      <c r="LOH115" s="451"/>
      <c r="LOI115" s="451"/>
      <c r="LOJ115" s="451"/>
      <c r="LOK115" s="451"/>
      <c r="LOL115" s="451"/>
      <c r="LOM115" s="451"/>
      <c r="LON115" s="451"/>
      <c r="LOO115" s="451"/>
      <c r="LOP115" s="451"/>
      <c r="LOQ115" s="451"/>
      <c r="LOR115" s="451"/>
      <c r="LOS115" s="451"/>
      <c r="LOT115" s="451"/>
      <c r="LOU115" s="451"/>
      <c r="LOV115" s="451"/>
      <c r="LOW115" s="451"/>
      <c r="LOX115" s="451"/>
      <c r="LOY115" s="451"/>
      <c r="LOZ115" s="451"/>
      <c r="LPA115" s="451"/>
      <c r="LPB115" s="451"/>
      <c r="LPC115" s="451"/>
      <c r="LPD115" s="451"/>
      <c r="LPE115" s="451"/>
      <c r="LPF115" s="451"/>
      <c r="LPG115" s="451"/>
      <c r="LPH115" s="451"/>
      <c r="LPI115" s="451"/>
      <c r="LPJ115" s="451"/>
      <c r="LPK115" s="451"/>
      <c r="LPL115" s="451"/>
      <c r="LPM115" s="451"/>
      <c r="LPN115" s="451"/>
      <c r="LPO115" s="451"/>
      <c r="LPP115" s="451"/>
      <c r="LPQ115" s="451"/>
      <c r="LPR115" s="451"/>
      <c r="LPS115" s="451"/>
      <c r="LPT115" s="451"/>
      <c r="LPU115" s="451"/>
      <c r="LPV115" s="451"/>
      <c r="LPW115" s="451"/>
      <c r="LPX115" s="451"/>
      <c r="LPY115" s="451"/>
      <c r="LPZ115" s="451"/>
      <c r="LQA115" s="451"/>
      <c r="LQB115" s="451"/>
      <c r="LQC115" s="451"/>
      <c r="LQD115" s="451"/>
      <c r="LQE115" s="451"/>
      <c r="LQF115" s="451"/>
      <c r="LQG115" s="451"/>
      <c r="LQH115" s="451"/>
      <c r="LQI115" s="451"/>
      <c r="LQJ115" s="451"/>
      <c r="LQK115" s="451"/>
      <c r="LQL115" s="451"/>
      <c r="LQM115" s="451"/>
      <c r="LQN115" s="451"/>
      <c r="LQO115" s="451"/>
      <c r="LQP115" s="451"/>
      <c r="LQQ115" s="451"/>
      <c r="LQR115" s="451"/>
      <c r="LQS115" s="451"/>
      <c r="LQT115" s="451"/>
      <c r="LQU115" s="451"/>
      <c r="LQV115" s="451"/>
      <c r="LQW115" s="451"/>
      <c r="LQX115" s="451"/>
      <c r="LQY115" s="451"/>
      <c r="LQZ115" s="451"/>
      <c r="LRA115" s="451"/>
      <c r="LRB115" s="451"/>
      <c r="LRC115" s="451"/>
      <c r="LRD115" s="451"/>
      <c r="LRE115" s="451"/>
      <c r="LRF115" s="451"/>
      <c r="LRG115" s="451"/>
      <c r="LRH115" s="451"/>
      <c r="LRI115" s="451"/>
      <c r="LRJ115" s="451"/>
      <c r="LRK115" s="451"/>
      <c r="LRL115" s="451"/>
      <c r="LRM115" s="451"/>
      <c r="LRN115" s="451"/>
      <c r="LRO115" s="451"/>
      <c r="LRP115" s="451"/>
      <c r="LRQ115" s="451"/>
      <c r="LRR115" s="451"/>
      <c r="LRS115" s="451"/>
      <c r="LRT115" s="451"/>
      <c r="LRU115" s="451"/>
      <c r="LRV115" s="451"/>
      <c r="LRW115" s="451"/>
      <c r="LRX115" s="451"/>
      <c r="LRY115" s="451"/>
      <c r="LRZ115" s="451"/>
      <c r="LSA115" s="451"/>
      <c r="LSB115" s="451"/>
      <c r="LSC115" s="451"/>
      <c r="LSD115" s="451"/>
      <c r="LSE115" s="451"/>
      <c r="LSF115" s="451"/>
      <c r="LSG115" s="451"/>
      <c r="LSH115" s="451"/>
      <c r="LSI115" s="451"/>
      <c r="LSJ115" s="451"/>
      <c r="LSK115" s="451"/>
      <c r="LSL115" s="451"/>
      <c r="LSM115" s="451"/>
      <c r="LSN115" s="451"/>
      <c r="LSO115" s="451"/>
      <c r="LSP115" s="451"/>
      <c r="LSQ115" s="451"/>
      <c r="LSR115" s="451"/>
      <c r="LSS115" s="451"/>
      <c r="LST115" s="451"/>
      <c r="LSU115" s="451"/>
      <c r="LSV115" s="451"/>
      <c r="LSW115" s="451"/>
      <c r="LSX115" s="451"/>
      <c r="LSY115" s="451"/>
      <c r="LSZ115" s="451"/>
      <c r="LTA115" s="451"/>
      <c r="LTB115" s="451"/>
      <c r="LTC115" s="451"/>
      <c r="LTD115" s="451"/>
      <c r="LTE115" s="451"/>
      <c r="LTF115" s="451"/>
      <c r="LTG115" s="451"/>
      <c r="LTH115" s="451"/>
      <c r="LTI115" s="451"/>
      <c r="LTJ115" s="451"/>
      <c r="LTK115" s="451"/>
      <c r="LTL115" s="451"/>
      <c r="LTM115" s="451"/>
      <c r="LTN115" s="451"/>
      <c r="LTO115" s="451"/>
      <c r="LTP115" s="451"/>
      <c r="LTQ115" s="451"/>
      <c r="LTR115" s="451"/>
      <c r="LTS115" s="451"/>
      <c r="LTT115" s="451"/>
      <c r="LTU115" s="451"/>
      <c r="LTV115" s="451"/>
      <c r="LTW115" s="451"/>
      <c r="LTX115" s="451"/>
      <c r="LTY115" s="451"/>
      <c r="LTZ115" s="451"/>
      <c r="LUA115" s="451"/>
      <c r="LUB115" s="451"/>
      <c r="LUC115" s="451"/>
      <c r="LUD115" s="451"/>
      <c r="LUE115" s="451"/>
      <c r="LUF115" s="451"/>
      <c r="LUG115" s="451"/>
      <c r="LUH115" s="451"/>
      <c r="LUI115" s="451"/>
      <c r="LUJ115" s="451"/>
      <c r="LUK115" s="451"/>
      <c r="LUL115" s="451"/>
      <c r="LUM115" s="451"/>
      <c r="LUN115" s="451"/>
      <c r="LUO115" s="451"/>
      <c r="LUP115" s="451"/>
      <c r="LUQ115" s="451"/>
      <c r="LUR115" s="451"/>
      <c r="LUS115" s="451"/>
      <c r="LUT115" s="451"/>
      <c r="LUU115" s="451"/>
      <c r="LUV115" s="451"/>
      <c r="LUW115" s="451"/>
      <c r="LUX115" s="451"/>
      <c r="LUY115" s="451"/>
      <c r="LUZ115" s="451"/>
      <c r="LVA115" s="451"/>
      <c r="LVB115" s="451"/>
      <c r="LVC115" s="451"/>
      <c r="LVD115" s="451"/>
      <c r="LVE115" s="451"/>
      <c r="LVF115" s="451"/>
      <c r="LVG115" s="451"/>
      <c r="LVH115" s="451"/>
      <c r="LVI115" s="451"/>
      <c r="LVJ115" s="451"/>
      <c r="LVK115" s="451"/>
      <c r="LVL115" s="451"/>
      <c r="LVM115" s="451"/>
      <c r="LVN115" s="451"/>
      <c r="LVO115" s="451"/>
      <c r="LVP115" s="451"/>
      <c r="LVQ115" s="451"/>
      <c r="LVR115" s="451"/>
      <c r="LVS115" s="451"/>
      <c r="LVT115" s="451"/>
      <c r="LVU115" s="451"/>
      <c r="LVV115" s="451"/>
      <c r="LVW115" s="451"/>
      <c r="LVX115" s="451"/>
      <c r="LVY115" s="451"/>
      <c r="LVZ115" s="451"/>
      <c r="LWA115" s="451"/>
      <c r="LWB115" s="451"/>
      <c r="LWC115" s="451"/>
      <c r="LWD115" s="451"/>
      <c r="LWE115" s="451"/>
      <c r="LWF115" s="451"/>
      <c r="LWG115" s="451"/>
      <c r="LWH115" s="451"/>
      <c r="LWI115" s="451"/>
      <c r="LWJ115" s="451"/>
      <c r="LWK115" s="451"/>
      <c r="LWL115" s="451"/>
      <c r="LWM115" s="451"/>
      <c r="LWN115" s="451"/>
      <c r="LWO115" s="451"/>
      <c r="LWP115" s="451"/>
      <c r="LWQ115" s="451"/>
      <c r="LWR115" s="451"/>
      <c r="LWS115" s="451"/>
      <c r="LWT115" s="451"/>
      <c r="LWU115" s="451"/>
      <c r="LWV115" s="451"/>
      <c r="LWW115" s="451"/>
      <c r="LWX115" s="451"/>
      <c r="LWY115" s="451"/>
      <c r="LWZ115" s="451"/>
      <c r="LXA115" s="451"/>
      <c r="LXB115" s="451"/>
      <c r="LXC115" s="451"/>
      <c r="LXD115" s="451"/>
      <c r="LXE115" s="451"/>
      <c r="LXF115" s="451"/>
      <c r="LXG115" s="451"/>
      <c r="LXH115" s="451"/>
      <c r="LXI115" s="451"/>
      <c r="LXJ115" s="451"/>
      <c r="LXK115" s="451"/>
      <c r="LXL115" s="451"/>
      <c r="LXM115" s="451"/>
      <c r="LXN115" s="451"/>
      <c r="LXO115" s="451"/>
      <c r="LXP115" s="451"/>
      <c r="LXQ115" s="451"/>
      <c r="LXR115" s="451"/>
      <c r="LXS115" s="451"/>
      <c r="LXT115" s="451"/>
      <c r="LXU115" s="451"/>
      <c r="LXV115" s="451"/>
      <c r="LXW115" s="451"/>
      <c r="LXX115" s="451"/>
      <c r="LXY115" s="451"/>
      <c r="LXZ115" s="451"/>
      <c r="LYA115" s="451"/>
      <c r="LYB115" s="451"/>
      <c r="LYC115" s="451"/>
      <c r="LYD115" s="451"/>
      <c r="LYE115" s="451"/>
      <c r="LYF115" s="451"/>
      <c r="LYG115" s="451"/>
      <c r="LYH115" s="451"/>
      <c r="LYI115" s="451"/>
      <c r="LYJ115" s="451"/>
      <c r="LYK115" s="451"/>
      <c r="LYL115" s="451"/>
      <c r="LYM115" s="451"/>
      <c r="LYN115" s="451"/>
      <c r="LYO115" s="451"/>
      <c r="LYP115" s="451"/>
      <c r="LYQ115" s="451"/>
      <c r="LYR115" s="451"/>
      <c r="LYS115" s="451"/>
      <c r="LYT115" s="451"/>
      <c r="LYU115" s="451"/>
      <c r="LYV115" s="451"/>
      <c r="LYW115" s="451"/>
      <c r="LYX115" s="451"/>
      <c r="LYY115" s="451"/>
      <c r="LYZ115" s="451"/>
      <c r="LZA115" s="451"/>
      <c r="LZB115" s="451"/>
      <c r="LZC115" s="451"/>
      <c r="LZD115" s="451"/>
      <c r="LZE115" s="451"/>
      <c r="LZF115" s="451"/>
      <c r="LZG115" s="451"/>
      <c r="LZH115" s="451"/>
      <c r="LZI115" s="451"/>
      <c r="LZJ115" s="451"/>
      <c r="LZK115" s="451"/>
      <c r="LZL115" s="451"/>
      <c r="LZM115" s="451"/>
      <c r="LZN115" s="451"/>
      <c r="LZO115" s="451"/>
      <c r="LZP115" s="451"/>
      <c r="LZQ115" s="451"/>
      <c r="LZR115" s="451"/>
      <c r="LZS115" s="451"/>
      <c r="LZT115" s="451"/>
      <c r="LZU115" s="451"/>
      <c r="LZV115" s="451"/>
      <c r="LZW115" s="451"/>
      <c r="LZX115" s="451"/>
      <c r="LZY115" s="451"/>
      <c r="LZZ115" s="451"/>
      <c r="MAA115" s="451"/>
      <c r="MAB115" s="451"/>
      <c r="MAC115" s="451"/>
      <c r="MAD115" s="451"/>
      <c r="MAE115" s="451"/>
      <c r="MAF115" s="451"/>
      <c r="MAG115" s="451"/>
      <c r="MAH115" s="451"/>
      <c r="MAI115" s="451"/>
      <c r="MAJ115" s="451"/>
      <c r="MAK115" s="451"/>
      <c r="MAL115" s="451"/>
      <c r="MAM115" s="451"/>
      <c r="MAN115" s="451"/>
      <c r="MAO115" s="451"/>
      <c r="MAP115" s="451"/>
      <c r="MAQ115" s="451"/>
      <c r="MAR115" s="451"/>
      <c r="MAS115" s="451"/>
      <c r="MAT115" s="451"/>
      <c r="MAU115" s="451"/>
      <c r="MAV115" s="451"/>
      <c r="MAW115" s="451"/>
      <c r="MAX115" s="451"/>
      <c r="MAY115" s="451"/>
      <c r="MAZ115" s="451"/>
      <c r="MBA115" s="451"/>
      <c r="MBB115" s="451"/>
      <c r="MBC115" s="451"/>
      <c r="MBD115" s="451"/>
      <c r="MBE115" s="451"/>
      <c r="MBF115" s="451"/>
      <c r="MBG115" s="451"/>
      <c r="MBH115" s="451"/>
      <c r="MBI115" s="451"/>
      <c r="MBJ115" s="451"/>
      <c r="MBK115" s="451"/>
      <c r="MBL115" s="451"/>
      <c r="MBM115" s="451"/>
      <c r="MBN115" s="451"/>
      <c r="MBO115" s="451"/>
      <c r="MBP115" s="451"/>
      <c r="MBQ115" s="451"/>
      <c r="MBR115" s="451"/>
      <c r="MBS115" s="451"/>
      <c r="MBT115" s="451"/>
      <c r="MBU115" s="451"/>
      <c r="MBV115" s="451"/>
      <c r="MBW115" s="451"/>
      <c r="MBX115" s="451"/>
      <c r="MBY115" s="451"/>
      <c r="MBZ115" s="451"/>
      <c r="MCA115" s="451"/>
      <c r="MCB115" s="451"/>
      <c r="MCC115" s="451"/>
      <c r="MCD115" s="451"/>
      <c r="MCE115" s="451"/>
      <c r="MCF115" s="451"/>
      <c r="MCG115" s="451"/>
      <c r="MCH115" s="451"/>
      <c r="MCI115" s="451"/>
      <c r="MCJ115" s="451"/>
      <c r="MCK115" s="451"/>
      <c r="MCL115" s="451"/>
      <c r="MCM115" s="451"/>
      <c r="MCN115" s="451"/>
      <c r="MCO115" s="451"/>
      <c r="MCP115" s="451"/>
      <c r="MCQ115" s="451"/>
      <c r="MCR115" s="451"/>
      <c r="MCS115" s="451"/>
      <c r="MCT115" s="451"/>
      <c r="MCU115" s="451"/>
      <c r="MCV115" s="451"/>
      <c r="MCW115" s="451"/>
      <c r="MCX115" s="451"/>
      <c r="MCY115" s="451"/>
      <c r="MCZ115" s="451"/>
      <c r="MDA115" s="451"/>
      <c r="MDB115" s="451"/>
      <c r="MDC115" s="451"/>
      <c r="MDD115" s="451"/>
      <c r="MDE115" s="451"/>
      <c r="MDF115" s="451"/>
      <c r="MDG115" s="451"/>
      <c r="MDH115" s="451"/>
      <c r="MDI115" s="451"/>
      <c r="MDJ115" s="451"/>
      <c r="MDK115" s="451"/>
      <c r="MDL115" s="451"/>
      <c r="MDM115" s="451"/>
      <c r="MDN115" s="451"/>
      <c r="MDO115" s="451"/>
      <c r="MDP115" s="451"/>
      <c r="MDQ115" s="451"/>
      <c r="MDR115" s="451"/>
      <c r="MDS115" s="451"/>
      <c r="MDT115" s="451"/>
      <c r="MDU115" s="451"/>
      <c r="MDV115" s="451"/>
      <c r="MDW115" s="451"/>
      <c r="MDX115" s="451"/>
      <c r="MDY115" s="451"/>
      <c r="MDZ115" s="451"/>
      <c r="MEA115" s="451"/>
      <c r="MEB115" s="451"/>
      <c r="MEC115" s="451"/>
      <c r="MED115" s="451"/>
      <c r="MEE115" s="451"/>
      <c r="MEF115" s="451"/>
      <c r="MEG115" s="451"/>
      <c r="MEH115" s="451"/>
      <c r="MEI115" s="451"/>
      <c r="MEJ115" s="451"/>
      <c r="MEK115" s="451"/>
      <c r="MEL115" s="451"/>
      <c r="MEM115" s="451"/>
      <c r="MEN115" s="451"/>
      <c r="MEO115" s="451"/>
      <c r="MEP115" s="451"/>
      <c r="MEQ115" s="451"/>
      <c r="MER115" s="451"/>
      <c r="MES115" s="451"/>
      <c r="MET115" s="451"/>
      <c r="MEU115" s="451"/>
      <c r="MEV115" s="451"/>
      <c r="MEW115" s="451"/>
      <c r="MEX115" s="451"/>
      <c r="MEY115" s="451"/>
      <c r="MEZ115" s="451"/>
      <c r="MFA115" s="451"/>
      <c r="MFB115" s="451"/>
      <c r="MFC115" s="451"/>
      <c r="MFD115" s="451"/>
      <c r="MFE115" s="451"/>
      <c r="MFF115" s="451"/>
      <c r="MFG115" s="451"/>
      <c r="MFH115" s="451"/>
      <c r="MFI115" s="451"/>
      <c r="MFJ115" s="451"/>
      <c r="MFK115" s="451"/>
      <c r="MFL115" s="451"/>
      <c r="MFM115" s="451"/>
      <c r="MFN115" s="451"/>
      <c r="MFO115" s="451"/>
      <c r="MFP115" s="451"/>
      <c r="MFQ115" s="451"/>
      <c r="MFR115" s="451"/>
      <c r="MFS115" s="451"/>
      <c r="MFT115" s="451"/>
      <c r="MFU115" s="451"/>
      <c r="MFV115" s="451"/>
      <c r="MFW115" s="451"/>
      <c r="MFX115" s="451"/>
      <c r="MFY115" s="451"/>
      <c r="MFZ115" s="451"/>
      <c r="MGA115" s="451"/>
      <c r="MGB115" s="451"/>
      <c r="MGC115" s="451"/>
      <c r="MGD115" s="451"/>
      <c r="MGE115" s="451"/>
      <c r="MGF115" s="451"/>
      <c r="MGG115" s="451"/>
      <c r="MGH115" s="451"/>
      <c r="MGI115" s="451"/>
      <c r="MGJ115" s="451"/>
      <c r="MGK115" s="451"/>
      <c r="MGL115" s="451"/>
      <c r="MGM115" s="451"/>
      <c r="MGN115" s="451"/>
      <c r="MGO115" s="451"/>
      <c r="MGP115" s="451"/>
      <c r="MGQ115" s="451"/>
      <c r="MGR115" s="451"/>
      <c r="MGS115" s="451"/>
      <c r="MGT115" s="451"/>
      <c r="MGU115" s="451"/>
      <c r="MGV115" s="451"/>
      <c r="MGW115" s="451"/>
      <c r="MGX115" s="451"/>
      <c r="MGY115" s="451"/>
      <c r="MGZ115" s="451"/>
      <c r="MHA115" s="451"/>
      <c r="MHB115" s="451"/>
      <c r="MHC115" s="451"/>
      <c r="MHD115" s="451"/>
      <c r="MHE115" s="451"/>
      <c r="MHF115" s="451"/>
      <c r="MHG115" s="451"/>
      <c r="MHH115" s="451"/>
      <c r="MHI115" s="451"/>
      <c r="MHJ115" s="451"/>
      <c r="MHK115" s="451"/>
      <c r="MHL115" s="451"/>
      <c r="MHM115" s="451"/>
      <c r="MHN115" s="451"/>
      <c r="MHO115" s="451"/>
      <c r="MHP115" s="451"/>
      <c r="MHQ115" s="451"/>
      <c r="MHR115" s="451"/>
      <c r="MHS115" s="451"/>
      <c r="MHT115" s="451"/>
      <c r="MHU115" s="451"/>
      <c r="MHV115" s="451"/>
      <c r="MHW115" s="451"/>
      <c r="MHX115" s="451"/>
      <c r="MHY115" s="451"/>
      <c r="MHZ115" s="451"/>
      <c r="MIA115" s="451"/>
      <c r="MIB115" s="451"/>
      <c r="MIC115" s="451"/>
      <c r="MID115" s="451"/>
      <c r="MIE115" s="451"/>
      <c r="MIF115" s="451"/>
      <c r="MIG115" s="451"/>
      <c r="MIH115" s="451"/>
      <c r="MII115" s="451"/>
      <c r="MIJ115" s="451"/>
      <c r="MIK115" s="451"/>
      <c r="MIL115" s="451"/>
      <c r="MIM115" s="451"/>
      <c r="MIN115" s="451"/>
      <c r="MIO115" s="451"/>
      <c r="MIP115" s="451"/>
      <c r="MIQ115" s="451"/>
      <c r="MIR115" s="451"/>
      <c r="MIS115" s="451"/>
      <c r="MIT115" s="451"/>
      <c r="MIU115" s="451"/>
      <c r="MIV115" s="451"/>
      <c r="MIW115" s="451"/>
      <c r="MIX115" s="451"/>
      <c r="MIY115" s="451"/>
      <c r="MIZ115" s="451"/>
      <c r="MJA115" s="451"/>
      <c r="MJB115" s="451"/>
      <c r="MJC115" s="451"/>
      <c r="MJD115" s="451"/>
      <c r="MJE115" s="451"/>
      <c r="MJF115" s="451"/>
      <c r="MJG115" s="451"/>
      <c r="MJH115" s="451"/>
      <c r="MJI115" s="451"/>
      <c r="MJJ115" s="451"/>
      <c r="MJK115" s="451"/>
      <c r="MJL115" s="451"/>
      <c r="MJM115" s="451"/>
      <c r="MJN115" s="451"/>
      <c r="MJO115" s="451"/>
      <c r="MJP115" s="451"/>
      <c r="MJQ115" s="451"/>
      <c r="MJR115" s="451"/>
      <c r="MJS115" s="451"/>
      <c r="MJT115" s="451"/>
      <c r="MJU115" s="451"/>
      <c r="MJV115" s="451"/>
      <c r="MJW115" s="451"/>
      <c r="MJX115" s="451"/>
      <c r="MJY115" s="451"/>
      <c r="MJZ115" s="451"/>
      <c r="MKA115" s="451"/>
      <c r="MKB115" s="451"/>
      <c r="MKC115" s="451"/>
      <c r="MKD115" s="451"/>
      <c r="MKE115" s="451"/>
      <c r="MKF115" s="451"/>
      <c r="MKG115" s="451"/>
      <c r="MKH115" s="451"/>
      <c r="MKI115" s="451"/>
      <c r="MKJ115" s="451"/>
      <c r="MKK115" s="451"/>
      <c r="MKL115" s="451"/>
      <c r="MKM115" s="451"/>
      <c r="MKN115" s="451"/>
      <c r="MKO115" s="451"/>
      <c r="MKP115" s="451"/>
      <c r="MKQ115" s="451"/>
      <c r="MKR115" s="451"/>
      <c r="MKS115" s="451"/>
      <c r="MKT115" s="451"/>
      <c r="MKU115" s="451"/>
      <c r="MKV115" s="451"/>
      <c r="MKW115" s="451"/>
      <c r="MKX115" s="451"/>
      <c r="MKY115" s="451"/>
      <c r="MKZ115" s="451"/>
      <c r="MLA115" s="451"/>
      <c r="MLB115" s="451"/>
      <c r="MLC115" s="451"/>
      <c r="MLD115" s="451"/>
      <c r="MLE115" s="451"/>
      <c r="MLF115" s="451"/>
      <c r="MLG115" s="451"/>
      <c r="MLH115" s="451"/>
      <c r="MLI115" s="451"/>
      <c r="MLJ115" s="451"/>
      <c r="MLK115" s="451"/>
      <c r="MLL115" s="451"/>
      <c r="MLM115" s="451"/>
      <c r="MLN115" s="451"/>
      <c r="MLO115" s="451"/>
      <c r="MLP115" s="451"/>
      <c r="MLQ115" s="451"/>
      <c r="MLR115" s="451"/>
      <c r="MLS115" s="451"/>
      <c r="MLT115" s="451"/>
      <c r="MLU115" s="451"/>
      <c r="MLV115" s="451"/>
      <c r="MLW115" s="451"/>
      <c r="MLX115" s="451"/>
      <c r="MLY115" s="451"/>
      <c r="MLZ115" s="451"/>
      <c r="MMA115" s="451"/>
      <c r="MMB115" s="451"/>
      <c r="MMC115" s="451"/>
      <c r="MMD115" s="451"/>
      <c r="MME115" s="451"/>
      <c r="MMF115" s="451"/>
      <c r="MMG115" s="451"/>
      <c r="MMH115" s="451"/>
      <c r="MMI115" s="451"/>
      <c r="MMJ115" s="451"/>
      <c r="MMK115" s="451"/>
      <c r="MML115" s="451"/>
      <c r="MMM115" s="451"/>
      <c r="MMN115" s="451"/>
      <c r="MMO115" s="451"/>
      <c r="MMP115" s="451"/>
      <c r="MMQ115" s="451"/>
      <c r="MMR115" s="451"/>
      <c r="MMS115" s="451"/>
      <c r="MMT115" s="451"/>
      <c r="MMU115" s="451"/>
      <c r="MMV115" s="451"/>
      <c r="MMW115" s="451"/>
      <c r="MMX115" s="451"/>
      <c r="MMY115" s="451"/>
      <c r="MMZ115" s="451"/>
      <c r="MNA115" s="451"/>
      <c r="MNB115" s="451"/>
      <c r="MNC115" s="451"/>
      <c r="MND115" s="451"/>
      <c r="MNE115" s="451"/>
      <c r="MNF115" s="451"/>
      <c r="MNG115" s="451"/>
      <c r="MNH115" s="451"/>
      <c r="MNI115" s="451"/>
      <c r="MNJ115" s="451"/>
      <c r="MNK115" s="451"/>
      <c r="MNL115" s="451"/>
      <c r="MNM115" s="451"/>
      <c r="MNN115" s="451"/>
      <c r="MNO115" s="451"/>
      <c r="MNP115" s="451"/>
      <c r="MNQ115" s="451"/>
      <c r="MNR115" s="451"/>
      <c r="MNS115" s="451"/>
      <c r="MNT115" s="451"/>
      <c r="MNU115" s="451"/>
      <c r="MNV115" s="451"/>
      <c r="MNW115" s="451"/>
      <c r="MNX115" s="451"/>
      <c r="MNY115" s="451"/>
      <c r="MNZ115" s="451"/>
      <c r="MOA115" s="451"/>
      <c r="MOB115" s="451"/>
      <c r="MOC115" s="451"/>
      <c r="MOD115" s="451"/>
      <c r="MOE115" s="451"/>
      <c r="MOF115" s="451"/>
      <c r="MOG115" s="451"/>
      <c r="MOH115" s="451"/>
      <c r="MOI115" s="451"/>
      <c r="MOJ115" s="451"/>
      <c r="MOK115" s="451"/>
      <c r="MOL115" s="451"/>
      <c r="MOM115" s="451"/>
      <c r="MON115" s="451"/>
      <c r="MOO115" s="451"/>
      <c r="MOP115" s="451"/>
      <c r="MOQ115" s="451"/>
      <c r="MOR115" s="451"/>
      <c r="MOS115" s="451"/>
      <c r="MOT115" s="451"/>
      <c r="MOU115" s="451"/>
      <c r="MOV115" s="451"/>
      <c r="MOW115" s="451"/>
      <c r="MOX115" s="451"/>
      <c r="MOY115" s="451"/>
      <c r="MOZ115" s="451"/>
      <c r="MPA115" s="451"/>
      <c r="MPB115" s="451"/>
      <c r="MPC115" s="451"/>
      <c r="MPD115" s="451"/>
      <c r="MPE115" s="451"/>
      <c r="MPF115" s="451"/>
      <c r="MPG115" s="451"/>
      <c r="MPH115" s="451"/>
      <c r="MPI115" s="451"/>
      <c r="MPJ115" s="451"/>
      <c r="MPK115" s="451"/>
      <c r="MPL115" s="451"/>
      <c r="MPM115" s="451"/>
      <c r="MPN115" s="451"/>
      <c r="MPO115" s="451"/>
      <c r="MPP115" s="451"/>
      <c r="MPQ115" s="451"/>
      <c r="MPR115" s="451"/>
      <c r="MPS115" s="451"/>
      <c r="MPT115" s="451"/>
      <c r="MPU115" s="451"/>
      <c r="MPV115" s="451"/>
      <c r="MPW115" s="451"/>
      <c r="MPX115" s="451"/>
      <c r="MPY115" s="451"/>
      <c r="MPZ115" s="451"/>
      <c r="MQA115" s="451"/>
      <c r="MQB115" s="451"/>
      <c r="MQC115" s="451"/>
      <c r="MQD115" s="451"/>
      <c r="MQE115" s="451"/>
      <c r="MQF115" s="451"/>
      <c r="MQG115" s="451"/>
      <c r="MQH115" s="451"/>
      <c r="MQI115" s="451"/>
      <c r="MQJ115" s="451"/>
      <c r="MQK115" s="451"/>
      <c r="MQL115" s="451"/>
      <c r="MQM115" s="451"/>
      <c r="MQN115" s="451"/>
      <c r="MQO115" s="451"/>
      <c r="MQP115" s="451"/>
      <c r="MQQ115" s="451"/>
      <c r="MQR115" s="451"/>
      <c r="MQS115" s="451"/>
      <c r="MQT115" s="451"/>
      <c r="MQU115" s="451"/>
      <c r="MQV115" s="451"/>
      <c r="MQW115" s="451"/>
      <c r="MQX115" s="451"/>
      <c r="MQY115" s="451"/>
      <c r="MQZ115" s="451"/>
      <c r="MRA115" s="451"/>
      <c r="MRB115" s="451"/>
      <c r="MRC115" s="451"/>
      <c r="MRD115" s="451"/>
      <c r="MRE115" s="451"/>
      <c r="MRF115" s="451"/>
      <c r="MRG115" s="451"/>
      <c r="MRH115" s="451"/>
      <c r="MRI115" s="451"/>
      <c r="MRJ115" s="451"/>
      <c r="MRK115" s="451"/>
      <c r="MRL115" s="451"/>
      <c r="MRM115" s="451"/>
      <c r="MRN115" s="451"/>
      <c r="MRO115" s="451"/>
      <c r="MRP115" s="451"/>
      <c r="MRQ115" s="451"/>
      <c r="MRR115" s="451"/>
      <c r="MRS115" s="451"/>
      <c r="MRT115" s="451"/>
      <c r="MRU115" s="451"/>
      <c r="MRV115" s="451"/>
      <c r="MRW115" s="451"/>
      <c r="MRX115" s="451"/>
      <c r="MRY115" s="451"/>
      <c r="MRZ115" s="451"/>
      <c r="MSA115" s="451"/>
      <c r="MSB115" s="451"/>
      <c r="MSC115" s="451"/>
      <c r="MSD115" s="451"/>
      <c r="MSE115" s="451"/>
      <c r="MSF115" s="451"/>
      <c r="MSG115" s="451"/>
      <c r="MSH115" s="451"/>
      <c r="MSI115" s="451"/>
      <c r="MSJ115" s="451"/>
      <c r="MSK115" s="451"/>
      <c r="MSL115" s="451"/>
      <c r="MSM115" s="451"/>
      <c r="MSN115" s="451"/>
      <c r="MSO115" s="451"/>
      <c r="MSP115" s="451"/>
      <c r="MSQ115" s="451"/>
      <c r="MSR115" s="451"/>
      <c r="MSS115" s="451"/>
      <c r="MST115" s="451"/>
      <c r="MSU115" s="451"/>
      <c r="MSV115" s="451"/>
      <c r="MSW115" s="451"/>
      <c r="MSX115" s="451"/>
      <c r="MSY115" s="451"/>
      <c r="MSZ115" s="451"/>
      <c r="MTA115" s="451"/>
      <c r="MTB115" s="451"/>
      <c r="MTC115" s="451"/>
      <c r="MTD115" s="451"/>
      <c r="MTE115" s="451"/>
      <c r="MTF115" s="451"/>
      <c r="MTG115" s="451"/>
      <c r="MTH115" s="451"/>
      <c r="MTI115" s="451"/>
      <c r="MTJ115" s="451"/>
      <c r="MTK115" s="451"/>
      <c r="MTL115" s="451"/>
      <c r="MTM115" s="451"/>
      <c r="MTN115" s="451"/>
      <c r="MTO115" s="451"/>
      <c r="MTP115" s="451"/>
      <c r="MTQ115" s="451"/>
      <c r="MTR115" s="451"/>
      <c r="MTS115" s="451"/>
      <c r="MTT115" s="451"/>
      <c r="MTU115" s="451"/>
      <c r="MTV115" s="451"/>
      <c r="MTW115" s="451"/>
      <c r="MTX115" s="451"/>
      <c r="MTY115" s="451"/>
      <c r="MTZ115" s="451"/>
      <c r="MUA115" s="451"/>
      <c r="MUB115" s="451"/>
      <c r="MUC115" s="451"/>
      <c r="MUD115" s="451"/>
      <c r="MUE115" s="451"/>
      <c r="MUF115" s="451"/>
      <c r="MUG115" s="451"/>
      <c r="MUH115" s="451"/>
      <c r="MUI115" s="451"/>
      <c r="MUJ115" s="451"/>
      <c r="MUK115" s="451"/>
      <c r="MUL115" s="451"/>
      <c r="MUM115" s="451"/>
      <c r="MUN115" s="451"/>
      <c r="MUO115" s="451"/>
      <c r="MUP115" s="451"/>
      <c r="MUQ115" s="451"/>
      <c r="MUR115" s="451"/>
      <c r="MUS115" s="451"/>
      <c r="MUT115" s="451"/>
      <c r="MUU115" s="451"/>
      <c r="MUV115" s="451"/>
      <c r="MUW115" s="451"/>
      <c r="MUX115" s="451"/>
      <c r="MUY115" s="451"/>
      <c r="MUZ115" s="451"/>
      <c r="MVA115" s="451"/>
      <c r="MVB115" s="451"/>
      <c r="MVC115" s="451"/>
      <c r="MVD115" s="451"/>
      <c r="MVE115" s="451"/>
      <c r="MVF115" s="451"/>
      <c r="MVG115" s="451"/>
      <c r="MVH115" s="451"/>
      <c r="MVI115" s="451"/>
      <c r="MVJ115" s="451"/>
      <c r="MVK115" s="451"/>
      <c r="MVL115" s="451"/>
      <c r="MVM115" s="451"/>
      <c r="MVN115" s="451"/>
      <c r="MVO115" s="451"/>
      <c r="MVP115" s="451"/>
      <c r="MVQ115" s="451"/>
      <c r="MVR115" s="451"/>
      <c r="MVS115" s="451"/>
      <c r="MVT115" s="451"/>
      <c r="MVU115" s="451"/>
      <c r="MVV115" s="451"/>
      <c r="MVW115" s="451"/>
      <c r="MVX115" s="451"/>
      <c r="MVY115" s="451"/>
      <c r="MVZ115" s="451"/>
      <c r="MWA115" s="451"/>
      <c r="MWB115" s="451"/>
      <c r="MWC115" s="451"/>
      <c r="MWD115" s="451"/>
      <c r="MWE115" s="451"/>
      <c r="MWF115" s="451"/>
      <c r="MWG115" s="451"/>
      <c r="MWH115" s="451"/>
      <c r="MWI115" s="451"/>
      <c r="MWJ115" s="451"/>
      <c r="MWK115" s="451"/>
      <c r="MWL115" s="451"/>
      <c r="MWM115" s="451"/>
      <c r="MWN115" s="451"/>
      <c r="MWO115" s="451"/>
      <c r="MWP115" s="451"/>
      <c r="MWQ115" s="451"/>
      <c r="MWR115" s="451"/>
      <c r="MWS115" s="451"/>
      <c r="MWT115" s="451"/>
      <c r="MWU115" s="451"/>
      <c r="MWV115" s="451"/>
      <c r="MWW115" s="451"/>
      <c r="MWX115" s="451"/>
      <c r="MWY115" s="451"/>
      <c r="MWZ115" s="451"/>
      <c r="MXA115" s="451"/>
      <c r="MXB115" s="451"/>
      <c r="MXC115" s="451"/>
      <c r="MXD115" s="451"/>
      <c r="MXE115" s="451"/>
      <c r="MXF115" s="451"/>
      <c r="MXG115" s="451"/>
      <c r="MXH115" s="451"/>
      <c r="MXI115" s="451"/>
      <c r="MXJ115" s="451"/>
      <c r="MXK115" s="451"/>
      <c r="MXL115" s="451"/>
      <c r="MXM115" s="451"/>
      <c r="MXN115" s="451"/>
      <c r="MXO115" s="451"/>
      <c r="MXP115" s="451"/>
      <c r="MXQ115" s="451"/>
      <c r="MXR115" s="451"/>
      <c r="MXS115" s="451"/>
      <c r="MXT115" s="451"/>
      <c r="MXU115" s="451"/>
      <c r="MXV115" s="451"/>
      <c r="MXW115" s="451"/>
      <c r="MXX115" s="451"/>
      <c r="MXY115" s="451"/>
      <c r="MXZ115" s="451"/>
      <c r="MYA115" s="451"/>
      <c r="MYB115" s="451"/>
      <c r="MYC115" s="451"/>
      <c r="MYD115" s="451"/>
      <c r="MYE115" s="451"/>
      <c r="MYF115" s="451"/>
      <c r="MYG115" s="451"/>
      <c r="MYH115" s="451"/>
      <c r="MYI115" s="451"/>
      <c r="MYJ115" s="451"/>
      <c r="MYK115" s="451"/>
      <c r="MYL115" s="451"/>
      <c r="MYM115" s="451"/>
      <c r="MYN115" s="451"/>
      <c r="MYO115" s="451"/>
      <c r="MYP115" s="451"/>
      <c r="MYQ115" s="451"/>
      <c r="MYR115" s="451"/>
      <c r="MYS115" s="451"/>
      <c r="MYT115" s="451"/>
      <c r="MYU115" s="451"/>
      <c r="MYV115" s="451"/>
      <c r="MYW115" s="451"/>
      <c r="MYX115" s="451"/>
      <c r="MYY115" s="451"/>
      <c r="MYZ115" s="451"/>
      <c r="MZA115" s="451"/>
      <c r="MZB115" s="451"/>
      <c r="MZC115" s="451"/>
      <c r="MZD115" s="451"/>
      <c r="MZE115" s="451"/>
      <c r="MZF115" s="451"/>
      <c r="MZG115" s="451"/>
      <c r="MZH115" s="451"/>
      <c r="MZI115" s="451"/>
      <c r="MZJ115" s="451"/>
      <c r="MZK115" s="451"/>
      <c r="MZL115" s="451"/>
      <c r="MZM115" s="451"/>
      <c r="MZN115" s="451"/>
      <c r="MZO115" s="451"/>
      <c r="MZP115" s="451"/>
      <c r="MZQ115" s="451"/>
      <c r="MZR115" s="451"/>
      <c r="MZS115" s="451"/>
      <c r="MZT115" s="451"/>
      <c r="MZU115" s="451"/>
      <c r="MZV115" s="451"/>
      <c r="MZW115" s="451"/>
      <c r="MZX115" s="451"/>
      <c r="MZY115" s="451"/>
      <c r="MZZ115" s="451"/>
      <c r="NAA115" s="451"/>
      <c r="NAB115" s="451"/>
      <c r="NAC115" s="451"/>
      <c r="NAD115" s="451"/>
      <c r="NAE115" s="451"/>
      <c r="NAF115" s="451"/>
      <c r="NAG115" s="451"/>
      <c r="NAH115" s="451"/>
      <c r="NAI115" s="451"/>
      <c r="NAJ115" s="451"/>
      <c r="NAK115" s="451"/>
      <c r="NAL115" s="451"/>
      <c r="NAM115" s="451"/>
      <c r="NAN115" s="451"/>
      <c r="NAO115" s="451"/>
      <c r="NAP115" s="451"/>
      <c r="NAQ115" s="451"/>
      <c r="NAR115" s="451"/>
      <c r="NAS115" s="451"/>
      <c r="NAT115" s="451"/>
      <c r="NAU115" s="451"/>
      <c r="NAV115" s="451"/>
      <c r="NAW115" s="451"/>
      <c r="NAX115" s="451"/>
      <c r="NAY115" s="451"/>
      <c r="NAZ115" s="451"/>
      <c r="NBA115" s="451"/>
      <c r="NBB115" s="451"/>
      <c r="NBC115" s="451"/>
      <c r="NBD115" s="451"/>
      <c r="NBE115" s="451"/>
      <c r="NBF115" s="451"/>
      <c r="NBG115" s="451"/>
      <c r="NBH115" s="451"/>
      <c r="NBI115" s="451"/>
      <c r="NBJ115" s="451"/>
      <c r="NBK115" s="451"/>
      <c r="NBL115" s="451"/>
      <c r="NBM115" s="451"/>
      <c r="NBN115" s="451"/>
      <c r="NBO115" s="451"/>
      <c r="NBP115" s="451"/>
      <c r="NBQ115" s="451"/>
      <c r="NBR115" s="451"/>
      <c r="NBS115" s="451"/>
      <c r="NBT115" s="451"/>
      <c r="NBU115" s="451"/>
      <c r="NBV115" s="451"/>
      <c r="NBW115" s="451"/>
      <c r="NBX115" s="451"/>
      <c r="NBY115" s="451"/>
      <c r="NBZ115" s="451"/>
      <c r="NCA115" s="451"/>
      <c r="NCB115" s="451"/>
      <c r="NCC115" s="451"/>
      <c r="NCD115" s="451"/>
      <c r="NCE115" s="451"/>
      <c r="NCF115" s="451"/>
      <c r="NCG115" s="451"/>
      <c r="NCH115" s="451"/>
      <c r="NCI115" s="451"/>
      <c r="NCJ115" s="451"/>
      <c r="NCK115" s="451"/>
      <c r="NCL115" s="451"/>
      <c r="NCM115" s="451"/>
      <c r="NCN115" s="451"/>
      <c r="NCO115" s="451"/>
      <c r="NCP115" s="451"/>
      <c r="NCQ115" s="451"/>
      <c r="NCR115" s="451"/>
      <c r="NCS115" s="451"/>
      <c r="NCT115" s="451"/>
      <c r="NCU115" s="451"/>
      <c r="NCV115" s="451"/>
      <c r="NCW115" s="451"/>
      <c r="NCX115" s="451"/>
      <c r="NCY115" s="451"/>
      <c r="NCZ115" s="451"/>
      <c r="NDA115" s="451"/>
      <c r="NDB115" s="451"/>
      <c r="NDC115" s="451"/>
      <c r="NDD115" s="451"/>
      <c r="NDE115" s="451"/>
      <c r="NDF115" s="451"/>
      <c r="NDG115" s="451"/>
      <c r="NDH115" s="451"/>
      <c r="NDI115" s="451"/>
      <c r="NDJ115" s="451"/>
      <c r="NDK115" s="451"/>
      <c r="NDL115" s="451"/>
      <c r="NDM115" s="451"/>
      <c r="NDN115" s="451"/>
      <c r="NDO115" s="451"/>
      <c r="NDP115" s="451"/>
      <c r="NDQ115" s="451"/>
      <c r="NDR115" s="451"/>
      <c r="NDS115" s="451"/>
      <c r="NDT115" s="451"/>
      <c r="NDU115" s="451"/>
      <c r="NDV115" s="451"/>
      <c r="NDW115" s="451"/>
      <c r="NDX115" s="451"/>
      <c r="NDY115" s="451"/>
      <c r="NDZ115" s="451"/>
      <c r="NEA115" s="451"/>
      <c r="NEB115" s="451"/>
      <c r="NEC115" s="451"/>
      <c r="NED115" s="451"/>
      <c r="NEE115" s="451"/>
      <c r="NEF115" s="451"/>
      <c r="NEG115" s="451"/>
      <c r="NEH115" s="451"/>
      <c r="NEI115" s="451"/>
      <c r="NEJ115" s="451"/>
      <c r="NEK115" s="451"/>
      <c r="NEL115" s="451"/>
      <c r="NEM115" s="451"/>
      <c r="NEN115" s="451"/>
      <c r="NEO115" s="451"/>
      <c r="NEP115" s="451"/>
      <c r="NEQ115" s="451"/>
      <c r="NER115" s="451"/>
      <c r="NES115" s="451"/>
      <c r="NET115" s="451"/>
      <c r="NEU115" s="451"/>
      <c r="NEV115" s="451"/>
      <c r="NEW115" s="451"/>
      <c r="NEX115" s="451"/>
      <c r="NEY115" s="451"/>
      <c r="NEZ115" s="451"/>
      <c r="NFA115" s="451"/>
      <c r="NFB115" s="451"/>
      <c r="NFC115" s="451"/>
      <c r="NFD115" s="451"/>
      <c r="NFE115" s="451"/>
      <c r="NFF115" s="451"/>
      <c r="NFG115" s="451"/>
      <c r="NFH115" s="451"/>
      <c r="NFI115" s="451"/>
      <c r="NFJ115" s="451"/>
      <c r="NFK115" s="451"/>
      <c r="NFL115" s="451"/>
      <c r="NFM115" s="451"/>
      <c r="NFN115" s="451"/>
      <c r="NFO115" s="451"/>
      <c r="NFP115" s="451"/>
      <c r="NFQ115" s="451"/>
      <c r="NFR115" s="451"/>
      <c r="NFS115" s="451"/>
      <c r="NFT115" s="451"/>
      <c r="NFU115" s="451"/>
      <c r="NFV115" s="451"/>
      <c r="NFW115" s="451"/>
      <c r="NFX115" s="451"/>
      <c r="NFY115" s="451"/>
      <c r="NFZ115" s="451"/>
      <c r="NGA115" s="451"/>
      <c r="NGB115" s="451"/>
      <c r="NGC115" s="451"/>
      <c r="NGD115" s="451"/>
      <c r="NGE115" s="451"/>
      <c r="NGF115" s="451"/>
      <c r="NGG115" s="451"/>
      <c r="NGH115" s="451"/>
      <c r="NGI115" s="451"/>
      <c r="NGJ115" s="451"/>
      <c r="NGK115" s="451"/>
      <c r="NGL115" s="451"/>
      <c r="NGM115" s="451"/>
      <c r="NGN115" s="451"/>
      <c r="NGO115" s="451"/>
      <c r="NGP115" s="451"/>
      <c r="NGQ115" s="451"/>
      <c r="NGR115" s="451"/>
      <c r="NGS115" s="451"/>
      <c r="NGT115" s="451"/>
      <c r="NGU115" s="451"/>
      <c r="NGV115" s="451"/>
      <c r="NGW115" s="451"/>
      <c r="NGX115" s="451"/>
      <c r="NGY115" s="451"/>
      <c r="NGZ115" s="451"/>
      <c r="NHA115" s="451"/>
      <c r="NHB115" s="451"/>
      <c r="NHC115" s="451"/>
      <c r="NHD115" s="451"/>
      <c r="NHE115" s="451"/>
      <c r="NHF115" s="451"/>
      <c r="NHG115" s="451"/>
      <c r="NHH115" s="451"/>
      <c r="NHI115" s="451"/>
      <c r="NHJ115" s="451"/>
      <c r="NHK115" s="451"/>
      <c r="NHL115" s="451"/>
      <c r="NHM115" s="451"/>
      <c r="NHN115" s="451"/>
      <c r="NHO115" s="451"/>
      <c r="NHP115" s="451"/>
      <c r="NHQ115" s="451"/>
      <c r="NHR115" s="451"/>
      <c r="NHS115" s="451"/>
      <c r="NHT115" s="451"/>
      <c r="NHU115" s="451"/>
      <c r="NHV115" s="451"/>
      <c r="NHW115" s="451"/>
      <c r="NHX115" s="451"/>
      <c r="NHY115" s="451"/>
      <c r="NHZ115" s="451"/>
      <c r="NIA115" s="451"/>
      <c r="NIB115" s="451"/>
      <c r="NIC115" s="451"/>
      <c r="NID115" s="451"/>
      <c r="NIE115" s="451"/>
      <c r="NIF115" s="451"/>
      <c r="NIG115" s="451"/>
      <c r="NIH115" s="451"/>
      <c r="NII115" s="451"/>
      <c r="NIJ115" s="451"/>
      <c r="NIK115" s="451"/>
      <c r="NIL115" s="451"/>
      <c r="NIM115" s="451"/>
      <c r="NIN115" s="451"/>
      <c r="NIO115" s="451"/>
      <c r="NIP115" s="451"/>
      <c r="NIQ115" s="451"/>
      <c r="NIR115" s="451"/>
      <c r="NIS115" s="451"/>
      <c r="NIT115" s="451"/>
      <c r="NIU115" s="451"/>
      <c r="NIV115" s="451"/>
      <c r="NIW115" s="451"/>
      <c r="NIX115" s="451"/>
      <c r="NIY115" s="451"/>
      <c r="NIZ115" s="451"/>
      <c r="NJA115" s="451"/>
      <c r="NJB115" s="451"/>
      <c r="NJC115" s="451"/>
      <c r="NJD115" s="451"/>
      <c r="NJE115" s="451"/>
      <c r="NJF115" s="451"/>
      <c r="NJG115" s="451"/>
      <c r="NJH115" s="451"/>
      <c r="NJI115" s="451"/>
      <c r="NJJ115" s="451"/>
      <c r="NJK115" s="451"/>
      <c r="NJL115" s="451"/>
      <c r="NJM115" s="451"/>
      <c r="NJN115" s="451"/>
      <c r="NJO115" s="451"/>
      <c r="NJP115" s="451"/>
      <c r="NJQ115" s="451"/>
      <c r="NJR115" s="451"/>
      <c r="NJS115" s="451"/>
      <c r="NJT115" s="451"/>
      <c r="NJU115" s="451"/>
      <c r="NJV115" s="451"/>
      <c r="NJW115" s="451"/>
      <c r="NJX115" s="451"/>
      <c r="NJY115" s="451"/>
      <c r="NJZ115" s="451"/>
      <c r="NKA115" s="451"/>
      <c r="NKB115" s="451"/>
      <c r="NKC115" s="451"/>
      <c r="NKD115" s="451"/>
      <c r="NKE115" s="451"/>
      <c r="NKF115" s="451"/>
      <c r="NKG115" s="451"/>
      <c r="NKH115" s="451"/>
      <c r="NKI115" s="451"/>
      <c r="NKJ115" s="451"/>
      <c r="NKK115" s="451"/>
      <c r="NKL115" s="451"/>
      <c r="NKM115" s="451"/>
      <c r="NKN115" s="451"/>
      <c r="NKO115" s="451"/>
      <c r="NKP115" s="451"/>
      <c r="NKQ115" s="451"/>
      <c r="NKR115" s="451"/>
      <c r="NKS115" s="451"/>
      <c r="NKT115" s="451"/>
      <c r="NKU115" s="451"/>
      <c r="NKV115" s="451"/>
      <c r="NKW115" s="451"/>
      <c r="NKX115" s="451"/>
      <c r="NKY115" s="451"/>
      <c r="NKZ115" s="451"/>
      <c r="NLA115" s="451"/>
      <c r="NLB115" s="451"/>
      <c r="NLC115" s="451"/>
      <c r="NLD115" s="451"/>
      <c r="NLE115" s="451"/>
      <c r="NLF115" s="451"/>
      <c r="NLG115" s="451"/>
      <c r="NLH115" s="451"/>
      <c r="NLI115" s="451"/>
      <c r="NLJ115" s="451"/>
      <c r="NLK115" s="451"/>
      <c r="NLL115" s="451"/>
      <c r="NLM115" s="451"/>
      <c r="NLN115" s="451"/>
      <c r="NLO115" s="451"/>
      <c r="NLP115" s="451"/>
      <c r="NLQ115" s="451"/>
      <c r="NLR115" s="451"/>
      <c r="NLS115" s="451"/>
      <c r="NLT115" s="451"/>
      <c r="NLU115" s="451"/>
      <c r="NLV115" s="451"/>
      <c r="NLW115" s="451"/>
      <c r="NLX115" s="451"/>
      <c r="NLY115" s="451"/>
      <c r="NLZ115" s="451"/>
      <c r="NMA115" s="451"/>
      <c r="NMB115" s="451"/>
      <c r="NMC115" s="451"/>
      <c r="NMD115" s="451"/>
      <c r="NME115" s="451"/>
      <c r="NMF115" s="451"/>
      <c r="NMG115" s="451"/>
      <c r="NMH115" s="451"/>
      <c r="NMI115" s="451"/>
      <c r="NMJ115" s="451"/>
      <c r="NMK115" s="451"/>
      <c r="NML115" s="451"/>
      <c r="NMM115" s="451"/>
      <c r="NMN115" s="451"/>
      <c r="NMO115" s="451"/>
      <c r="NMP115" s="451"/>
      <c r="NMQ115" s="451"/>
      <c r="NMR115" s="451"/>
      <c r="NMS115" s="451"/>
      <c r="NMT115" s="451"/>
      <c r="NMU115" s="451"/>
      <c r="NMV115" s="451"/>
      <c r="NMW115" s="451"/>
      <c r="NMX115" s="451"/>
      <c r="NMY115" s="451"/>
      <c r="NMZ115" s="451"/>
      <c r="NNA115" s="451"/>
      <c r="NNB115" s="451"/>
      <c r="NNC115" s="451"/>
      <c r="NND115" s="451"/>
      <c r="NNE115" s="451"/>
      <c r="NNF115" s="451"/>
      <c r="NNG115" s="451"/>
      <c r="NNH115" s="451"/>
      <c r="NNI115" s="451"/>
      <c r="NNJ115" s="451"/>
      <c r="NNK115" s="451"/>
      <c r="NNL115" s="451"/>
      <c r="NNM115" s="451"/>
      <c r="NNN115" s="451"/>
      <c r="NNO115" s="451"/>
      <c r="NNP115" s="451"/>
      <c r="NNQ115" s="451"/>
      <c r="NNR115" s="451"/>
      <c r="NNS115" s="451"/>
      <c r="NNT115" s="451"/>
      <c r="NNU115" s="451"/>
      <c r="NNV115" s="451"/>
      <c r="NNW115" s="451"/>
      <c r="NNX115" s="451"/>
      <c r="NNY115" s="451"/>
      <c r="NNZ115" s="451"/>
      <c r="NOA115" s="451"/>
      <c r="NOB115" s="451"/>
      <c r="NOC115" s="451"/>
      <c r="NOD115" s="451"/>
      <c r="NOE115" s="451"/>
      <c r="NOF115" s="451"/>
      <c r="NOG115" s="451"/>
      <c r="NOH115" s="451"/>
      <c r="NOI115" s="451"/>
      <c r="NOJ115" s="451"/>
      <c r="NOK115" s="451"/>
      <c r="NOL115" s="451"/>
      <c r="NOM115" s="451"/>
      <c r="NON115" s="451"/>
      <c r="NOO115" s="451"/>
      <c r="NOP115" s="451"/>
      <c r="NOQ115" s="451"/>
      <c r="NOR115" s="451"/>
      <c r="NOS115" s="451"/>
      <c r="NOT115" s="451"/>
      <c r="NOU115" s="451"/>
      <c r="NOV115" s="451"/>
      <c r="NOW115" s="451"/>
      <c r="NOX115" s="451"/>
      <c r="NOY115" s="451"/>
      <c r="NOZ115" s="451"/>
      <c r="NPA115" s="451"/>
      <c r="NPB115" s="451"/>
      <c r="NPC115" s="451"/>
      <c r="NPD115" s="451"/>
      <c r="NPE115" s="451"/>
      <c r="NPF115" s="451"/>
      <c r="NPG115" s="451"/>
      <c r="NPH115" s="451"/>
      <c r="NPI115" s="451"/>
      <c r="NPJ115" s="451"/>
      <c r="NPK115" s="451"/>
      <c r="NPL115" s="451"/>
      <c r="NPM115" s="451"/>
      <c r="NPN115" s="451"/>
      <c r="NPO115" s="451"/>
      <c r="NPP115" s="451"/>
      <c r="NPQ115" s="451"/>
      <c r="NPR115" s="451"/>
      <c r="NPS115" s="451"/>
      <c r="NPT115" s="451"/>
      <c r="NPU115" s="451"/>
      <c r="NPV115" s="451"/>
      <c r="NPW115" s="451"/>
      <c r="NPX115" s="451"/>
      <c r="NPY115" s="451"/>
      <c r="NPZ115" s="451"/>
      <c r="NQA115" s="451"/>
      <c r="NQB115" s="451"/>
      <c r="NQC115" s="451"/>
      <c r="NQD115" s="451"/>
      <c r="NQE115" s="451"/>
      <c r="NQF115" s="451"/>
      <c r="NQG115" s="451"/>
      <c r="NQH115" s="451"/>
      <c r="NQI115" s="451"/>
      <c r="NQJ115" s="451"/>
      <c r="NQK115" s="451"/>
      <c r="NQL115" s="451"/>
      <c r="NQM115" s="451"/>
      <c r="NQN115" s="451"/>
      <c r="NQO115" s="451"/>
      <c r="NQP115" s="451"/>
      <c r="NQQ115" s="451"/>
      <c r="NQR115" s="451"/>
      <c r="NQS115" s="451"/>
      <c r="NQT115" s="451"/>
      <c r="NQU115" s="451"/>
      <c r="NQV115" s="451"/>
      <c r="NQW115" s="451"/>
      <c r="NQX115" s="451"/>
      <c r="NQY115" s="451"/>
      <c r="NQZ115" s="451"/>
      <c r="NRA115" s="451"/>
      <c r="NRB115" s="451"/>
      <c r="NRC115" s="451"/>
      <c r="NRD115" s="451"/>
      <c r="NRE115" s="451"/>
      <c r="NRF115" s="451"/>
      <c r="NRG115" s="451"/>
      <c r="NRH115" s="451"/>
      <c r="NRI115" s="451"/>
      <c r="NRJ115" s="451"/>
      <c r="NRK115" s="451"/>
      <c r="NRL115" s="451"/>
      <c r="NRM115" s="451"/>
      <c r="NRN115" s="451"/>
      <c r="NRO115" s="451"/>
      <c r="NRP115" s="451"/>
      <c r="NRQ115" s="451"/>
      <c r="NRR115" s="451"/>
      <c r="NRS115" s="451"/>
      <c r="NRT115" s="451"/>
      <c r="NRU115" s="451"/>
      <c r="NRV115" s="451"/>
      <c r="NRW115" s="451"/>
      <c r="NRX115" s="451"/>
      <c r="NRY115" s="451"/>
      <c r="NRZ115" s="451"/>
      <c r="NSA115" s="451"/>
      <c r="NSB115" s="451"/>
      <c r="NSC115" s="451"/>
      <c r="NSD115" s="451"/>
      <c r="NSE115" s="451"/>
      <c r="NSF115" s="451"/>
      <c r="NSG115" s="451"/>
      <c r="NSH115" s="451"/>
      <c r="NSI115" s="451"/>
      <c r="NSJ115" s="451"/>
      <c r="NSK115" s="451"/>
      <c r="NSL115" s="451"/>
      <c r="NSM115" s="451"/>
      <c r="NSN115" s="451"/>
      <c r="NSO115" s="451"/>
      <c r="NSP115" s="451"/>
      <c r="NSQ115" s="451"/>
      <c r="NSR115" s="451"/>
      <c r="NSS115" s="451"/>
      <c r="NST115" s="451"/>
      <c r="NSU115" s="451"/>
      <c r="NSV115" s="451"/>
      <c r="NSW115" s="451"/>
      <c r="NSX115" s="451"/>
      <c r="NSY115" s="451"/>
      <c r="NSZ115" s="451"/>
      <c r="NTA115" s="451"/>
      <c r="NTB115" s="451"/>
      <c r="NTC115" s="451"/>
      <c r="NTD115" s="451"/>
      <c r="NTE115" s="451"/>
      <c r="NTF115" s="451"/>
      <c r="NTG115" s="451"/>
      <c r="NTH115" s="451"/>
      <c r="NTI115" s="451"/>
      <c r="NTJ115" s="451"/>
      <c r="NTK115" s="451"/>
      <c r="NTL115" s="451"/>
      <c r="NTM115" s="451"/>
      <c r="NTN115" s="451"/>
      <c r="NTO115" s="451"/>
      <c r="NTP115" s="451"/>
      <c r="NTQ115" s="451"/>
      <c r="NTR115" s="451"/>
      <c r="NTS115" s="451"/>
      <c r="NTT115" s="451"/>
      <c r="NTU115" s="451"/>
      <c r="NTV115" s="451"/>
      <c r="NTW115" s="451"/>
      <c r="NTX115" s="451"/>
      <c r="NTY115" s="451"/>
      <c r="NTZ115" s="451"/>
      <c r="NUA115" s="451"/>
      <c r="NUB115" s="451"/>
      <c r="NUC115" s="451"/>
      <c r="NUD115" s="451"/>
      <c r="NUE115" s="451"/>
      <c r="NUF115" s="451"/>
      <c r="NUG115" s="451"/>
      <c r="NUH115" s="451"/>
      <c r="NUI115" s="451"/>
      <c r="NUJ115" s="451"/>
      <c r="NUK115" s="451"/>
      <c r="NUL115" s="451"/>
      <c r="NUM115" s="451"/>
      <c r="NUN115" s="451"/>
      <c r="NUO115" s="451"/>
      <c r="NUP115" s="451"/>
      <c r="NUQ115" s="451"/>
      <c r="NUR115" s="451"/>
      <c r="NUS115" s="451"/>
      <c r="NUT115" s="451"/>
      <c r="NUU115" s="451"/>
      <c r="NUV115" s="451"/>
      <c r="NUW115" s="451"/>
      <c r="NUX115" s="451"/>
      <c r="NUY115" s="451"/>
      <c r="NUZ115" s="451"/>
      <c r="NVA115" s="451"/>
      <c r="NVB115" s="451"/>
      <c r="NVC115" s="451"/>
      <c r="NVD115" s="451"/>
      <c r="NVE115" s="451"/>
      <c r="NVF115" s="451"/>
      <c r="NVG115" s="451"/>
      <c r="NVH115" s="451"/>
      <c r="NVI115" s="451"/>
      <c r="NVJ115" s="451"/>
      <c r="NVK115" s="451"/>
      <c r="NVL115" s="451"/>
      <c r="NVM115" s="451"/>
      <c r="NVN115" s="451"/>
      <c r="NVO115" s="451"/>
      <c r="NVP115" s="451"/>
      <c r="NVQ115" s="451"/>
      <c r="NVR115" s="451"/>
      <c r="NVS115" s="451"/>
      <c r="NVT115" s="451"/>
      <c r="NVU115" s="451"/>
      <c r="NVV115" s="451"/>
      <c r="NVW115" s="451"/>
      <c r="NVX115" s="451"/>
      <c r="NVY115" s="451"/>
      <c r="NVZ115" s="451"/>
      <c r="NWA115" s="451"/>
      <c r="NWB115" s="451"/>
      <c r="NWC115" s="451"/>
      <c r="NWD115" s="451"/>
      <c r="NWE115" s="451"/>
      <c r="NWF115" s="451"/>
      <c r="NWG115" s="451"/>
      <c r="NWH115" s="451"/>
      <c r="NWI115" s="451"/>
      <c r="NWJ115" s="451"/>
      <c r="NWK115" s="451"/>
      <c r="NWL115" s="451"/>
      <c r="NWM115" s="451"/>
      <c r="NWN115" s="451"/>
      <c r="NWO115" s="451"/>
      <c r="NWP115" s="451"/>
      <c r="NWQ115" s="451"/>
      <c r="NWR115" s="451"/>
      <c r="NWS115" s="451"/>
      <c r="NWT115" s="451"/>
      <c r="NWU115" s="451"/>
      <c r="NWV115" s="451"/>
      <c r="NWW115" s="451"/>
      <c r="NWX115" s="451"/>
      <c r="NWY115" s="451"/>
      <c r="NWZ115" s="451"/>
      <c r="NXA115" s="451"/>
      <c r="NXB115" s="451"/>
      <c r="NXC115" s="451"/>
      <c r="NXD115" s="451"/>
      <c r="NXE115" s="451"/>
      <c r="NXF115" s="451"/>
      <c r="NXG115" s="451"/>
      <c r="NXH115" s="451"/>
      <c r="NXI115" s="451"/>
      <c r="NXJ115" s="451"/>
      <c r="NXK115" s="451"/>
      <c r="NXL115" s="451"/>
      <c r="NXM115" s="451"/>
      <c r="NXN115" s="451"/>
      <c r="NXO115" s="451"/>
      <c r="NXP115" s="451"/>
      <c r="NXQ115" s="451"/>
      <c r="NXR115" s="451"/>
      <c r="NXS115" s="451"/>
      <c r="NXT115" s="451"/>
      <c r="NXU115" s="451"/>
      <c r="NXV115" s="451"/>
      <c r="NXW115" s="451"/>
      <c r="NXX115" s="451"/>
      <c r="NXY115" s="451"/>
      <c r="NXZ115" s="451"/>
      <c r="NYA115" s="451"/>
      <c r="NYB115" s="451"/>
      <c r="NYC115" s="451"/>
      <c r="NYD115" s="451"/>
      <c r="NYE115" s="451"/>
      <c r="NYF115" s="451"/>
      <c r="NYG115" s="451"/>
      <c r="NYH115" s="451"/>
      <c r="NYI115" s="451"/>
      <c r="NYJ115" s="451"/>
      <c r="NYK115" s="451"/>
      <c r="NYL115" s="451"/>
      <c r="NYM115" s="451"/>
      <c r="NYN115" s="451"/>
      <c r="NYO115" s="451"/>
      <c r="NYP115" s="451"/>
      <c r="NYQ115" s="451"/>
      <c r="NYR115" s="451"/>
      <c r="NYS115" s="451"/>
      <c r="NYT115" s="451"/>
      <c r="NYU115" s="451"/>
      <c r="NYV115" s="451"/>
      <c r="NYW115" s="451"/>
      <c r="NYX115" s="451"/>
      <c r="NYY115" s="451"/>
      <c r="NYZ115" s="451"/>
      <c r="NZA115" s="451"/>
      <c r="NZB115" s="451"/>
      <c r="NZC115" s="451"/>
      <c r="NZD115" s="451"/>
      <c r="NZE115" s="451"/>
      <c r="NZF115" s="451"/>
      <c r="NZG115" s="451"/>
      <c r="NZH115" s="451"/>
      <c r="NZI115" s="451"/>
      <c r="NZJ115" s="451"/>
      <c r="NZK115" s="451"/>
      <c r="NZL115" s="451"/>
      <c r="NZM115" s="451"/>
      <c r="NZN115" s="451"/>
      <c r="NZO115" s="451"/>
      <c r="NZP115" s="451"/>
      <c r="NZQ115" s="451"/>
      <c r="NZR115" s="451"/>
      <c r="NZS115" s="451"/>
      <c r="NZT115" s="451"/>
      <c r="NZU115" s="451"/>
      <c r="NZV115" s="451"/>
      <c r="NZW115" s="451"/>
      <c r="NZX115" s="451"/>
      <c r="NZY115" s="451"/>
      <c r="NZZ115" s="451"/>
      <c r="OAA115" s="451"/>
      <c r="OAB115" s="451"/>
      <c r="OAC115" s="451"/>
      <c r="OAD115" s="451"/>
      <c r="OAE115" s="451"/>
      <c r="OAF115" s="451"/>
      <c r="OAG115" s="451"/>
      <c r="OAH115" s="451"/>
      <c r="OAI115" s="451"/>
      <c r="OAJ115" s="451"/>
      <c r="OAK115" s="451"/>
      <c r="OAL115" s="451"/>
      <c r="OAM115" s="451"/>
      <c r="OAN115" s="451"/>
      <c r="OAO115" s="451"/>
      <c r="OAP115" s="451"/>
      <c r="OAQ115" s="451"/>
      <c r="OAR115" s="451"/>
      <c r="OAS115" s="451"/>
      <c r="OAT115" s="451"/>
      <c r="OAU115" s="451"/>
      <c r="OAV115" s="451"/>
      <c r="OAW115" s="451"/>
      <c r="OAX115" s="451"/>
      <c r="OAY115" s="451"/>
      <c r="OAZ115" s="451"/>
      <c r="OBA115" s="451"/>
      <c r="OBB115" s="451"/>
      <c r="OBC115" s="451"/>
      <c r="OBD115" s="451"/>
      <c r="OBE115" s="451"/>
      <c r="OBF115" s="451"/>
      <c r="OBG115" s="451"/>
      <c r="OBH115" s="451"/>
      <c r="OBI115" s="451"/>
      <c r="OBJ115" s="451"/>
      <c r="OBK115" s="451"/>
      <c r="OBL115" s="451"/>
      <c r="OBM115" s="451"/>
      <c r="OBN115" s="451"/>
      <c r="OBO115" s="451"/>
      <c r="OBP115" s="451"/>
      <c r="OBQ115" s="451"/>
      <c r="OBR115" s="451"/>
      <c r="OBS115" s="451"/>
      <c r="OBT115" s="451"/>
      <c r="OBU115" s="451"/>
      <c r="OBV115" s="451"/>
      <c r="OBW115" s="451"/>
      <c r="OBX115" s="451"/>
      <c r="OBY115" s="451"/>
      <c r="OBZ115" s="451"/>
      <c r="OCA115" s="451"/>
      <c r="OCB115" s="451"/>
      <c r="OCC115" s="451"/>
      <c r="OCD115" s="451"/>
      <c r="OCE115" s="451"/>
      <c r="OCF115" s="451"/>
      <c r="OCG115" s="451"/>
      <c r="OCH115" s="451"/>
      <c r="OCI115" s="451"/>
      <c r="OCJ115" s="451"/>
      <c r="OCK115" s="451"/>
      <c r="OCL115" s="451"/>
      <c r="OCM115" s="451"/>
      <c r="OCN115" s="451"/>
      <c r="OCO115" s="451"/>
      <c r="OCP115" s="451"/>
      <c r="OCQ115" s="451"/>
      <c r="OCR115" s="451"/>
      <c r="OCS115" s="451"/>
      <c r="OCT115" s="451"/>
      <c r="OCU115" s="451"/>
      <c r="OCV115" s="451"/>
      <c r="OCW115" s="451"/>
      <c r="OCX115" s="451"/>
      <c r="OCY115" s="451"/>
      <c r="OCZ115" s="451"/>
      <c r="ODA115" s="451"/>
      <c r="ODB115" s="451"/>
      <c r="ODC115" s="451"/>
      <c r="ODD115" s="451"/>
      <c r="ODE115" s="451"/>
      <c r="ODF115" s="451"/>
      <c r="ODG115" s="451"/>
      <c r="ODH115" s="451"/>
      <c r="ODI115" s="451"/>
      <c r="ODJ115" s="451"/>
      <c r="ODK115" s="451"/>
      <c r="ODL115" s="451"/>
      <c r="ODM115" s="451"/>
      <c r="ODN115" s="451"/>
      <c r="ODO115" s="451"/>
      <c r="ODP115" s="451"/>
      <c r="ODQ115" s="451"/>
      <c r="ODR115" s="451"/>
      <c r="ODS115" s="451"/>
      <c r="ODT115" s="451"/>
      <c r="ODU115" s="451"/>
      <c r="ODV115" s="451"/>
      <c r="ODW115" s="451"/>
      <c r="ODX115" s="451"/>
      <c r="ODY115" s="451"/>
      <c r="ODZ115" s="451"/>
      <c r="OEA115" s="451"/>
      <c r="OEB115" s="451"/>
      <c r="OEC115" s="451"/>
      <c r="OED115" s="451"/>
      <c r="OEE115" s="451"/>
      <c r="OEF115" s="451"/>
      <c r="OEG115" s="451"/>
      <c r="OEH115" s="451"/>
      <c r="OEI115" s="451"/>
      <c r="OEJ115" s="451"/>
      <c r="OEK115" s="451"/>
      <c r="OEL115" s="451"/>
      <c r="OEM115" s="451"/>
      <c r="OEN115" s="451"/>
      <c r="OEO115" s="451"/>
      <c r="OEP115" s="451"/>
      <c r="OEQ115" s="451"/>
      <c r="OER115" s="451"/>
      <c r="OES115" s="451"/>
      <c r="OET115" s="451"/>
      <c r="OEU115" s="451"/>
      <c r="OEV115" s="451"/>
      <c r="OEW115" s="451"/>
      <c r="OEX115" s="451"/>
      <c r="OEY115" s="451"/>
      <c r="OEZ115" s="451"/>
      <c r="OFA115" s="451"/>
      <c r="OFB115" s="451"/>
      <c r="OFC115" s="451"/>
      <c r="OFD115" s="451"/>
      <c r="OFE115" s="451"/>
      <c r="OFF115" s="451"/>
      <c r="OFG115" s="451"/>
      <c r="OFH115" s="451"/>
      <c r="OFI115" s="451"/>
      <c r="OFJ115" s="451"/>
      <c r="OFK115" s="451"/>
      <c r="OFL115" s="451"/>
      <c r="OFM115" s="451"/>
      <c r="OFN115" s="451"/>
      <c r="OFO115" s="451"/>
      <c r="OFP115" s="451"/>
      <c r="OFQ115" s="451"/>
      <c r="OFR115" s="451"/>
      <c r="OFS115" s="451"/>
      <c r="OFT115" s="451"/>
      <c r="OFU115" s="451"/>
      <c r="OFV115" s="451"/>
      <c r="OFW115" s="451"/>
      <c r="OFX115" s="451"/>
      <c r="OFY115" s="451"/>
      <c r="OFZ115" s="451"/>
      <c r="OGA115" s="451"/>
      <c r="OGB115" s="451"/>
      <c r="OGC115" s="451"/>
      <c r="OGD115" s="451"/>
      <c r="OGE115" s="451"/>
      <c r="OGF115" s="451"/>
      <c r="OGG115" s="451"/>
      <c r="OGH115" s="451"/>
      <c r="OGI115" s="451"/>
      <c r="OGJ115" s="451"/>
      <c r="OGK115" s="451"/>
      <c r="OGL115" s="451"/>
      <c r="OGM115" s="451"/>
      <c r="OGN115" s="451"/>
      <c r="OGO115" s="451"/>
      <c r="OGP115" s="451"/>
      <c r="OGQ115" s="451"/>
      <c r="OGR115" s="451"/>
      <c r="OGS115" s="451"/>
      <c r="OGT115" s="451"/>
      <c r="OGU115" s="451"/>
      <c r="OGV115" s="451"/>
      <c r="OGW115" s="451"/>
      <c r="OGX115" s="451"/>
      <c r="OGY115" s="451"/>
      <c r="OGZ115" s="451"/>
      <c r="OHA115" s="451"/>
      <c r="OHB115" s="451"/>
      <c r="OHC115" s="451"/>
      <c r="OHD115" s="451"/>
      <c r="OHE115" s="451"/>
      <c r="OHF115" s="451"/>
      <c r="OHG115" s="451"/>
      <c r="OHH115" s="451"/>
      <c r="OHI115" s="451"/>
      <c r="OHJ115" s="451"/>
      <c r="OHK115" s="451"/>
      <c r="OHL115" s="451"/>
      <c r="OHM115" s="451"/>
      <c r="OHN115" s="451"/>
      <c r="OHO115" s="451"/>
      <c r="OHP115" s="451"/>
      <c r="OHQ115" s="451"/>
      <c r="OHR115" s="451"/>
      <c r="OHS115" s="451"/>
      <c r="OHT115" s="451"/>
      <c r="OHU115" s="451"/>
      <c r="OHV115" s="451"/>
      <c r="OHW115" s="451"/>
      <c r="OHX115" s="451"/>
      <c r="OHY115" s="451"/>
      <c r="OHZ115" s="451"/>
      <c r="OIA115" s="451"/>
      <c r="OIB115" s="451"/>
      <c r="OIC115" s="451"/>
      <c r="OID115" s="451"/>
      <c r="OIE115" s="451"/>
      <c r="OIF115" s="451"/>
      <c r="OIG115" s="451"/>
      <c r="OIH115" s="451"/>
      <c r="OII115" s="451"/>
      <c r="OIJ115" s="451"/>
      <c r="OIK115" s="451"/>
      <c r="OIL115" s="451"/>
      <c r="OIM115" s="451"/>
      <c r="OIN115" s="451"/>
      <c r="OIO115" s="451"/>
      <c r="OIP115" s="451"/>
      <c r="OIQ115" s="451"/>
      <c r="OIR115" s="451"/>
      <c r="OIS115" s="451"/>
      <c r="OIT115" s="451"/>
      <c r="OIU115" s="451"/>
      <c r="OIV115" s="451"/>
      <c r="OIW115" s="451"/>
      <c r="OIX115" s="451"/>
      <c r="OIY115" s="451"/>
      <c r="OIZ115" s="451"/>
      <c r="OJA115" s="451"/>
      <c r="OJB115" s="451"/>
      <c r="OJC115" s="451"/>
      <c r="OJD115" s="451"/>
      <c r="OJE115" s="451"/>
      <c r="OJF115" s="451"/>
      <c r="OJG115" s="451"/>
      <c r="OJH115" s="451"/>
      <c r="OJI115" s="451"/>
      <c r="OJJ115" s="451"/>
      <c r="OJK115" s="451"/>
      <c r="OJL115" s="451"/>
      <c r="OJM115" s="451"/>
      <c r="OJN115" s="451"/>
      <c r="OJO115" s="451"/>
      <c r="OJP115" s="451"/>
      <c r="OJQ115" s="451"/>
      <c r="OJR115" s="451"/>
      <c r="OJS115" s="451"/>
      <c r="OJT115" s="451"/>
      <c r="OJU115" s="451"/>
      <c r="OJV115" s="451"/>
      <c r="OJW115" s="451"/>
      <c r="OJX115" s="451"/>
      <c r="OJY115" s="451"/>
      <c r="OJZ115" s="451"/>
      <c r="OKA115" s="451"/>
      <c r="OKB115" s="451"/>
      <c r="OKC115" s="451"/>
      <c r="OKD115" s="451"/>
      <c r="OKE115" s="451"/>
      <c r="OKF115" s="451"/>
      <c r="OKG115" s="451"/>
      <c r="OKH115" s="451"/>
      <c r="OKI115" s="451"/>
      <c r="OKJ115" s="451"/>
      <c r="OKK115" s="451"/>
      <c r="OKL115" s="451"/>
      <c r="OKM115" s="451"/>
      <c r="OKN115" s="451"/>
      <c r="OKO115" s="451"/>
      <c r="OKP115" s="451"/>
      <c r="OKQ115" s="451"/>
      <c r="OKR115" s="451"/>
      <c r="OKS115" s="451"/>
      <c r="OKT115" s="451"/>
      <c r="OKU115" s="451"/>
      <c r="OKV115" s="451"/>
      <c r="OKW115" s="451"/>
      <c r="OKX115" s="451"/>
      <c r="OKY115" s="451"/>
      <c r="OKZ115" s="451"/>
      <c r="OLA115" s="451"/>
      <c r="OLB115" s="451"/>
      <c r="OLC115" s="451"/>
      <c r="OLD115" s="451"/>
      <c r="OLE115" s="451"/>
      <c r="OLF115" s="451"/>
      <c r="OLG115" s="451"/>
      <c r="OLH115" s="451"/>
      <c r="OLI115" s="451"/>
      <c r="OLJ115" s="451"/>
      <c r="OLK115" s="451"/>
      <c r="OLL115" s="451"/>
      <c r="OLM115" s="451"/>
      <c r="OLN115" s="451"/>
      <c r="OLO115" s="451"/>
      <c r="OLP115" s="451"/>
      <c r="OLQ115" s="451"/>
      <c r="OLR115" s="451"/>
      <c r="OLS115" s="451"/>
      <c r="OLT115" s="451"/>
      <c r="OLU115" s="451"/>
      <c r="OLV115" s="451"/>
      <c r="OLW115" s="451"/>
      <c r="OLX115" s="451"/>
      <c r="OLY115" s="451"/>
      <c r="OLZ115" s="451"/>
      <c r="OMA115" s="451"/>
      <c r="OMB115" s="451"/>
      <c r="OMC115" s="451"/>
      <c r="OMD115" s="451"/>
      <c r="OME115" s="451"/>
      <c r="OMF115" s="451"/>
      <c r="OMG115" s="451"/>
      <c r="OMH115" s="451"/>
      <c r="OMI115" s="451"/>
      <c r="OMJ115" s="451"/>
      <c r="OMK115" s="451"/>
      <c r="OML115" s="451"/>
      <c r="OMM115" s="451"/>
      <c r="OMN115" s="451"/>
      <c r="OMO115" s="451"/>
      <c r="OMP115" s="451"/>
      <c r="OMQ115" s="451"/>
      <c r="OMR115" s="451"/>
      <c r="OMS115" s="451"/>
      <c r="OMT115" s="451"/>
      <c r="OMU115" s="451"/>
      <c r="OMV115" s="451"/>
      <c r="OMW115" s="451"/>
      <c r="OMX115" s="451"/>
      <c r="OMY115" s="451"/>
      <c r="OMZ115" s="451"/>
      <c r="ONA115" s="451"/>
      <c r="ONB115" s="451"/>
      <c r="ONC115" s="451"/>
      <c r="OND115" s="451"/>
      <c r="ONE115" s="451"/>
      <c r="ONF115" s="451"/>
      <c r="ONG115" s="451"/>
      <c r="ONH115" s="451"/>
      <c r="ONI115" s="451"/>
      <c r="ONJ115" s="451"/>
      <c r="ONK115" s="451"/>
      <c r="ONL115" s="451"/>
      <c r="ONM115" s="451"/>
      <c r="ONN115" s="451"/>
      <c r="ONO115" s="451"/>
      <c r="ONP115" s="451"/>
      <c r="ONQ115" s="451"/>
      <c r="ONR115" s="451"/>
      <c r="ONS115" s="451"/>
      <c r="ONT115" s="451"/>
      <c r="ONU115" s="451"/>
      <c r="ONV115" s="451"/>
      <c r="ONW115" s="451"/>
      <c r="ONX115" s="451"/>
      <c r="ONY115" s="451"/>
      <c r="ONZ115" s="451"/>
      <c r="OOA115" s="451"/>
      <c r="OOB115" s="451"/>
      <c r="OOC115" s="451"/>
      <c r="OOD115" s="451"/>
      <c r="OOE115" s="451"/>
      <c r="OOF115" s="451"/>
      <c r="OOG115" s="451"/>
      <c r="OOH115" s="451"/>
      <c r="OOI115" s="451"/>
      <c r="OOJ115" s="451"/>
      <c r="OOK115" s="451"/>
      <c r="OOL115" s="451"/>
      <c r="OOM115" s="451"/>
      <c r="OON115" s="451"/>
      <c r="OOO115" s="451"/>
      <c r="OOP115" s="451"/>
      <c r="OOQ115" s="451"/>
      <c r="OOR115" s="451"/>
      <c r="OOS115" s="451"/>
      <c r="OOT115" s="451"/>
      <c r="OOU115" s="451"/>
      <c r="OOV115" s="451"/>
      <c r="OOW115" s="451"/>
      <c r="OOX115" s="451"/>
      <c r="OOY115" s="451"/>
      <c r="OOZ115" s="451"/>
      <c r="OPA115" s="451"/>
      <c r="OPB115" s="451"/>
      <c r="OPC115" s="451"/>
      <c r="OPD115" s="451"/>
      <c r="OPE115" s="451"/>
      <c r="OPF115" s="451"/>
      <c r="OPG115" s="451"/>
      <c r="OPH115" s="451"/>
      <c r="OPI115" s="451"/>
      <c r="OPJ115" s="451"/>
      <c r="OPK115" s="451"/>
      <c r="OPL115" s="451"/>
      <c r="OPM115" s="451"/>
      <c r="OPN115" s="451"/>
      <c r="OPO115" s="451"/>
      <c r="OPP115" s="451"/>
      <c r="OPQ115" s="451"/>
      <c r="OPR115" s="451"/>
      <c r="OPS115" s="451"/>
      <c r="OPT115" s="451"/>
      <c r="OPU115" s="451"/>
      <c r="OPV115" s="451"/>
      <c r="OPW115" s="451"/>
      <c r="OPX115" s="451"/>
      <c r="OPY115" s="451"/>
      <c r="OPZ115" s="451"/>
      <c r="OQA115" s="451"/>
      <c r="OQB115" s="451"/>
      <c r="OQC115" s="451"/>
      <c r="OQD115" s="451"/>
      <c r="OQE115" s="451"/>
      <c r="OQF115" s="451"/>
      <c r="OQG115" s="451"/>
      <c r="OQH115" s="451"/>
      <c r="OQI115" s="451"/>
      <c r="OQJ115" s="451"/>
      <c r="OQK115" s="451"/>
      <c r="OQL115" s="451"/>
      <c r="OQM115" s="451"/>
      <c r="OQN115" s="451"/>
      <c r="OQO115" s="451"/>
      <c r="OQP115" s="451"/>
      <c r="OQQ115" s="451"/>
      <c r="OQR115" s="451"/>
      <c r="OQS115" s="451"/>
      <c r="OQT115" s="451"/>
      <c r="OQU115" s="451"/>
      <c r="OQV115" s="451"/>
      <c r="OQW115" s="451"/>
      <c r="OQX115" s="451"/>
      <c r="OQY115" s="451"/>
      <c r="OQZ115" s="451"/>
      <c r="ORA115" s="451"/>
      <c r="ORB115" s="451"/>
      <c r="ORC115" s="451"/>
      <c r="ORD115" s="451"/>
      <c r="ORE115" s="451"/>
      <c r="ORF115" s="451"/>
      <c r="ORG115" s="451"/>
      <c r="ORH115" s="451"/>
      <c r="ORI115" s="451"/>
      <c r="ORJ115" s="451"/>
      <c r="ORK115" s="451"/>
      <c r="ORL115" s="451"/>
      <c r="ORM115" s="451"/>
      <c r="ORN115" s="451"/>
      <c r="ORO115" s="451"/>
      <c r="ORP115" s="451"/>
      <c r="ORQ115" s="451"/>
      <c r="ORR115" s="451"/>
      <c r="ORS115" s="451"/>
      <c r="ORT115" s="451"/>
      <c r="ORU115" s="451"/>
      <c r="ORV115" s="451"/>
      <c r="ORW115" s="451"/>
      <c r="ORX115" s="451"/>
      <c r="ORY115" s="451"/>
      <c r="ORZ115" s="451"/>
      <c r="OSA115" s="451"/>
      <c r="OSB115" s="451"/>
      <c r="OSC115" s="451"/>
      <c r="OSD115" s="451"/>
      <c r="OSE115" s="451"/>
      <c r="OSF115" s="451"/>
      <c r="OSG115" s="451"/>
      <c r="OSH115" s="451"/>
      <c r="OSI115" s="451"/>
      <c r="OSJ115" s="451"/>
      <c r="OSK115" s="451"/>
      <c r="OSL115" s="451"/>
      <c r="OSM115" s="451"/>
      <c r="OSN115" s="451"/>
      <c r="OSO115" s="451"/>
      <c r="OSP115" s="451"/>
      <c r="OSQ115" s="451"/>
      <c r="OSR115" s="451"/>
      <c r="OSS115" s="451"/>
      <c r="OST115" s="451"/>
      <c r="OSU115" s="451"/>
      <c r="OSV115" s="451"/>
      <c r="OSW115" s="451"/>
      <c r="OSX115" s="451"/>
      <c r="OSY115" s="451"/>
      <c r="OSZ115" s="451"/>
      <c r="OTA115" s="451"/>
      <c r="OTB115" s="451"/>
      <c r="OTC115" s="451"/>
      <c r="OTD115" s="451"/>
      <c r="OTE115" s="451"/>
      <c r="OTF115" s="451"/>
      <c r="OTG115" s="451"/>
      <c r="OTH115" s="451"/>
      <c r="OTI115" s="451"/>
      <c r="OTJ115" s="451"/>
      <c r="OTK115" s="451"/>
      <c r="OTL115" s="451"/>
      <c r="OTM115" s="451"/>
      <c r="OTN115" s="451"/>
      <c r="OTO115" s="451"/>
      <c r="OTP115" s="451"/>
      <c r="OTQ115" s="451"/>
      <c r="OTR115" s="451"/>
      <c r="OTS115" s="451"/>
      <c r="OTT115" s="451"/>
      <c r="OTU115" s="451"/>
      <c r="OTV115" s="451"/>
      <c r="OTW115" s="451"/>
      <c r="OTX115" s="451"/>
      <c r="OTY115" s="451"/>
      <c r="OTZ115" s="451"/>
      <c r="OUA115" s="451"/>
      <c r="OUB115" s="451"/>
      <c r="OUC115" s="451"/>
      <c r="OUD115" s="451"/>
      <c r="OUE115" s="451"/>
      <c r="OUF115" s="451"/>
      <c r="OUG115" s="451"/>
      <c r="OUH115" s="451"/>
      <c r="OUI115" s="451"/>
      <c r="OUJ115" s="451"/>
      <c r="OUK115" s="451"/>
      <c r="OUL115" s="451"/>
      <c r="OUM115" s="451"/>
      <c r="OUN115" s="451"/>
      <c r="OUO115" s="451"/>
      <c r="OUP115" s="451"/>
      <c r="OUQ115" s="451"/>
      <c r="OUR115" s="451"/>
      <c r="OUS115" s="451"/>
      <c r="OUT115" s="451"/>
      <c r="OUU115" s="451"/>
      <c r="OUV115" s="451"/>
      <c r="OUW115" s="451"/>
      <c r="OUX115" s="451"/>
      <c r="OUY115" s="451"/>
      <c r="OUZ115" s="451"/>
      <c r="OVA115" s="451"/>
      <c r="OVB115" s="451"/>
      <c r="OVC115" s="451"/>
      <c r="OVD115" s="451"/>
      <c r="OVE115" s="451"/>
      <c r="OVF115" s="451"/>
      <c r="OVG115" s="451"/>
      <c r="OVH115" s="451"/>
      <c r="OVI115" s="451"/>
      <c r="OVJ115" s="451"/>
      <c r="OVK115" s="451"/>
      <c r="OVL115" s="451"/>
      <c r="OVM115" s="451"/>
      <c r="OVN115" s="451"/>
      <c r="OVO115" s="451"/>
      <c r="OVP115" s="451"/>
      <c r="OVQ115" s="451"/>
      <c r="OVR115" s="451"/>
      <c r="OVS115" s="451"/>
      <c r="OVT115" s="451"/>
      <c r="OVU115" s="451"/>
      <c r="OVV115" s="451"/>
      <c r="OVW115" s="451"/>
      <c r="OVX115" s="451"/>
      <c r="OVY115" s="451"/>
      <c r="OVZ115" s="451"/>
      <c r="OWA115" s="451"/>
      <c r="OWB115" s="451"/>
      <c r="OWC115" s="451"/>
      <c r="OWD115" s="451"/>
      <c r="OWE115" s="451"/>
      <c r="OWF115" s="451"/>
      <c r="OWG115" s="451"/>
      <c r="OWH115" s="451"/>
      <c r="OWI115" s="451"/>
      <c r="OWJ115" s="451"/>
      <c r="OWK115" s="451"/>
      <c r="OWL115" s="451"/>
      <c r="OWM115" s="451"/>
      <c r="OWN115" s="451"/>
      <c r="OWO115" s="451"/>
      <c r="OWP115" s="451"/>
      <c r="OWQ115" s="451"/>
      <c r="OWR115" s="451"/>
      <c r="OWS115" s="451"/>
      <c r="OWT115" s="451"/>
      <c r="OWU115" s="451"/>
      <c r="OWV115" s="451"/>
      <c r="OWW115" s="451"/>
      <c r="OWX115" s="451"/>
      <c r="OWY115" s="451"/>
      <c r="OWZ115" s="451"/>
      <c r="OXA115" s="451"/>
      <c r="OXB115" s="451"/>
      <c r="OXC115" s="451"/>
      <c r="OXD115" s="451"/>
      <c r="OXE115" s="451"/>
      <c r="OXF115" s="451"/>
      <c r="OXG115" s="451"/>
      <c r="OXH115" s="451"/>
      <c r="OXI115" s="451"/>
      <c r="OXJ115" s="451"/>
      <c r="OXK115" s="451"/>
      <c r="OXL115" s="451"/>
      <c r="OXM115" s="451"/>
      <c r="OXN115" s="451"/>
      <c r="OXO115" s="451"/>
      <c r="OXP115" s="451"/>
      <c r="OXQ115" s="451"/>
      <c r="OXR115" s="451"/>
      <c r="OXS115" s="451"/>
      <c r="OXT115" s="451"/>
      <c r="OXU115" s="451"/>
      <c r="OXV115" s="451"/>
      <c r="OXW115" s="451"/>
      <c r="OXX115" s="451"/>
      <c r="OXY115" s="451"/>
      <c r="OXZ115" s="451"/>
      <c r="OYA115" s="451"/>
      <c r="OYB115" s="451"/>
      <c r="OYC115" s="451"/>
      <c r="OYD115" s="451"/>
      <c r="OYE115" s="451"/>
      <c r="OYF115" s="451"/>
      <c r="OYG115" s="451"/>
      <c r="OYH115" s="451"/>
      <c r="OYI115" s="451"/>
      <c r="OYJ115" s="451"/>
      <c r="OYK115" s="451"/>
      <c r="OYL115" s="451"/>
      <c r="OYM115" s="451"/>
      <c r="OYN115" s="451"/>
      <c r="OYO115" s="451"/>
      <c r="OYP115" s="451"/>
      <c r="OYQ115" s="451"/>
      <c r="OYR115" s="451"/>
      <c r="OYS115" s="451"/>
      <c r="OYT115" s="451"/>
      <c r="OYU115" s="451"/>
      <c r="OYV115" s="451"/>
      <c r="OYW115" s="451"/>
      <c r="OYX115" s="451"/>
      <c r="OYY115" s="451"/>
      <c r="OYZ115" s="451"/>
      <c r="OZA115" s="451"/>
      <c r="OZB115" s="451"/>
      <c r="OZC115" s="451"/>
      <c r="OZD115" s="451"/>
      <c r="OZE115" s="451"/>
      <c r="OZF115" s="451"/>
      <c r="OZG115" s="451"/>
      <c r="OZH115" s="451"/>
      <c r="OZI115" s="451"/>
      <c r="OZJ115" s="451"/>
      <c r="OZK115" s="451"/>
      <c r="OZL115" s="451"/>
      <c r="OZM115" s="451"/>
      <c r="OZN115" s="451"/>
      <c r="OZO115" s="451"/>
      <c r="OZP115" s="451"/>
      <c r="OZQ115" s="451"/>
      <c r="OZR115" s="451"/>
      <c r="OZS115" s="451"/>
      <c r="OZT115" s="451"/>
      <c r="OZU115" s="451"/>
      <c r="OZV115" s="451"/>
      <c r="OZW115" s="451"/>
      <c r="OZX115" s="451"/>
      <c r="OZY115" s="451"/>
      <c r="OZZ115" s="451"/>
      <c r="PAA115" s="451"/>
      <c r="PAB115" s="451"/>
      <c r="PAC115" s="451"/>
      <c r="PAD115" s="451"/>
      <c r="PAE115" s="451"/>
      <c r="PAF115" s="451"/>
      <c r="PAG115" s="451"/>
      <c r="PAH115" s="451"/>
      <c r="PAI115" s="451"/>
      <c r="PAJ115" s="451"/>
      <c r="PAK115" s="451"/>
      <c r="PAL115" s="451"/>
      <c r="PAM115" s="451"/>
      <c r="PAN115" s="451"/>
      <c r="PAO115" s="451"/>
      <c r="PAP115" s="451"/>
      <c r="PAQ115" s="451"/>
      <c r="PAR115" s="451"/>
      <c r="PAS115" s="451"/>
      <c r="PAT115" s="451"/>
      <c r="PAU115" s="451"/>
      <c r="PAV115" s="451"/>
      <c r="PAW115" s="451"/>
      <c r="PAX115" s="451"/>
      <c r="PAY115" s="451"/>
      <c r="PAZ115" s="451"/>
      <c r="PBA115" s="451"/>
      <c r="PBB115" s="451"/>
      <c r="PBC115" s="451"/>
      <c r="PBD115" s="451"/>
      <c r="PBE115" s="451"/>
      <c r="PBF115" s="451"/>
      <c r="PBG115" s="451"/>
      <c r="PBH115" s="451"/>
      <c r="PBI115" s="451"/>
      <c r="PBJ115" s="451"/>
      <c r="PBK115" s="451"/>
      <c r="PBL115" s="451"/>
      <c r="PBM115" s="451"/>
      <c r="PBN115" s="451"/>
      <c r="PBO115" s="451"/>
      <c r="PBP115" s="451"/>
      <c r="PBQ115" s="451"/>
      <c r="PBR115" s="451"/>
      <c r="PBS115" s="451"/>
      <c r="PBT115" s="451"/>
      <c r="PBU115" s="451"/>
      <c r="PBV115" s="451"/>
      <c r="PBW115" s="451"/>
      <c r="PBX115" s="451"/>
      <c r="PBY115" s="451"/>
      <c r="PBZ115" s="451"/>
      <c r="PCA115" s="451"/>
      <c r="PCB115" s="451"/>
      <c r="PCC115" s="451"/>
      <c r="PCD115" s="451"/>
      <c r="PCE115" s="451"/>
      <c r="PCF115" s="451"/>
      <c r="PCG115" s="451"/>
      <c r="PCH115" s="451"/>
      <c r="PCI115" s="451"/>
      <c r="PCJ115" s="451"/>
      <c r="PCK115" s="451"/>
      <c r="PCL115" s="451"/>
      <c r="PCM115" s="451"/>
      <c r="PCN115" s="451"/>
      <c r="PCO115" s="451"/>
      <c r="PCP115" s="451"/>
      <c r="PCQ115" s="451"/>
      <c r="PCR115" s="451"/>
      <c r="PCS115" s="451"/>
      <c r="PCT115" s="451"/>
      <c r="PCU115" s="451"/>
      <c r="PCV115" s="451"/>
      <c r="PCW115" s="451"/>
      <c r="PCX115" s="451"/>
      <c r="PCY115" s="451"/>
      <c r="PCZ115" s="451"/>
      <c r="PDA115" s="451"/>
      <c r="PDB115" s="451"/>
      <c r="PDC115" s="451"/>
      <c r="PDD115" s="451"/>
      <c r="PDE115" s="451"/>
      <c r="PDF115" s="451"/>
      <c r="PDG115" s="451"/>
      <c r="PDH115" s="451"/>
      <c r="PDI115" s="451"/>
      <c r="PDJ115" s="451"/>
      <c r="PDK115" s="451"/>
      <c r="PDL115" s="451"/>
      <c r="PDM115" s="451"/>
      <c r="PDN115" s="451"/>
      <c r="PDO115" s="451"/>
      <c r="PDP115" s="451"/>
      <c r="PDQ115" s="451"/>
      <c r="PDR115" s="451"/>
      <c r="PDS115" s="451"/>
      <c r="PDT115" s="451"/>
      <c r="PDU115" s="451"/>
      <c r="PDV115" s="451"/>
      <c r="PDW115" s="451"/>
      <c r="PDX115" s="451"/>
      <c r="PDY115" s="451"/>
      <c r="PDZ115" s="451"/>
      <c r="PEA115" s="451"/>
      <c r="PEB115" s="451"/>
      <c r="PEC115" s="451"/>
      <c r="PED115" s="451"/>
      <c r="PEE115" s="451"/>
      <c r="PEF115" s="451"/>
      <c r="PEG115" s="451"/>
      <c r="PEH115" s="451"/>
      <c r="PEI115" s="451"/>
      <c r="PEJ115" s="451"/>
      <c r="PEK115" s="451"/>
      <c r="PEL115" s="451"/>
      <c r="PEM115" s="451"/>
      <c r="PEN115" s="451"/>
      <c r="PEO115" s="451"/>
      <c r="PEP115" s="451"/>
      <c r="PEQ115" s="451"/>
      <c r="PER115" s="451"/>
      <c r="PES115" s="451"/>
      <c r="PET115" s="451"/>
      <c r="PEU115" s="451"/>
      <c r="PEV115" s="451"/>
      <c r="PEW115" s="451"/>
      <c r="PEX115" s="451"/>
      <c r="PEY115" s="451"/>
      <c r="PEZ115" s="451"/>
      <c r="PFA115" s="451"/>
      <c r="PFB115" s="451"/>
      <c r="PFC115" s="451"/>
      <c r="PFD115" s="451"/>
      <c r="PFE115" s="451"/>
      <c r="PFF115" s="451"/>
      <c r="PFG115" s="451"/>
      <c r="PFH115" s="451"/>
      <c r="PFI115" s="451"/>
      <c r="PFJ115" s="451"/>
      <c r="PFK115" s="451"/>
      <c r="PFL115" s="451"/>
      <c r="PFM115" s="451"/>
      <c r="PFN115" s="451"/>
      <c r="PFO115" s="451"/>
      <c r="PFP115" s="451"/>
      <c r="PFQ115" s="451"/>
      <c r="PFR115" s="451"/>
      <c r="PFS115" s="451"/>
      <c r="PFT115" s="451"/>
      <c r="PFU115" s="451"/>
      <c r="PFV115" s="451"/>
      <c r="PFW115" s="451"/>
      <c r="PFX115" s="451"/>
      <c r="PFY115" s="451"/>
      <c r="PFZ115" s="451"/>
      <c r="PGA115" s="451"/>
      <c r="PGB115" s="451"/>
      <c r="PGC115" s="451"/>
      <c r="PGD115" s="451"/>
      <c r="PGE115" s="451"/>
      <c r="PGF115" s="451"/>
      <c r="PGG115" s="451"/>
      <c r="PGH115" s="451"/>
      <c r="PGI115" s="451"/>
      <c r="PGJ115" s="451"/>
      <c r="PGK115" s="451"/>
      <c r="PGL115" s="451"/>
      <c r="PGM115" s="451"/>
      <c r="PGN115" s="451"/>
      <c r="PGO115" s="451"/>
      <c r="PGP115" s="451"/>
      <c r="PGQ115" s="451"/>
      <c r="PGR115" s="451"/>
      <c r="PGS115" s="451"/>
      <c r="PGT115" s="451"/>
      <c r="PGU115" s="451"/>
      <c r="PGV115" s="451"/>
      <c r="PGW115" s="451"/>
      <c r="PGX115" s="451"/>
      <c r="PGY115" s="451"/>
      <c r="PGZ115" s="451"/>
      <c r="PHA115" s="451"/>
      <c r="PHB115" s="451"/>
      <c r="PHC115" s="451"/>
      <c r="PHD115" s="451"/>
      <c r="PHE115" s="451"/>
      <c r="PHF115" s="451"/>
      <c r="PHG115" s="451"/>
      <c r="PHH115" s="451"/>
      <c r="PHI115" s="451"/>
      <c r="PHJ115" s="451"/>
      <c r="PHK115" s="451"/>
      <c r="PHL115" s="451"/>
      <c r="PHM115" s="451"/>
      <c r="PHN115" s="451"/>
      <c r="PHO115" s="451"/>
      <c r="PHP115" s="451"/>
      <c r="PHQ115" s="451"/>
      <c r="PHR115" s="451"/>
      <c r="PHS115" s="451"/>
      <c r="PHT115" s="451"/>
      <c r="PHU115" s="451"/>
      <c r="PHV115" s="451"/>
      <c r="PHW115" s="451"/>
      <c r="PHX115" s="451"/>
      <c r="PHY115" s="451"/>
      <c r="PHZ115" s="451"/>
      <c r="PIA115" s="451"/>
      <c r="PIB115" s="451"/>
      <c r="PIC115" s="451"/>
      <c r="PID115" s="451"/>
      <c r="PIE115" s="451"/>
      <c r="PIF115" s="451"/>
      <c r="PIG115" s="451"/>
      <c r="PIH115" s="451"/>
      <c r="PII115" s="451"/>
      <c r="PIJ115" s="451"/>
      <c r="PIK115" s="451"/>
      <c r="PIL115" s="451"/>
      <c r="PIM115" s="451"/>
      <c r="PIN115" s="451"/>
      <c r="PIO115" s="451"/>
      <c r="PIP115" s="451"/>
      <c r="PIQ115" s="451"/>
      <c r="PIR115" s="451"/>
      <c r="PIS115" s="451"/>
      <c r="PIT115" s="451"/>
      <c r="PIU115" s="451"/>
      <c r="PIV115" s="451"/>
      <c r="PIW115" s="451"/>
      <c r="PIX115" s="451"/>
      <c r="PIY115" s="451"/>
      <c r="PIZ115" s="451"/>
      <c r="PJA115" s="451"/>
      <c r="PJB115" s="451"/>
      <c r="PJC115" s="451"/>
      <c r="PJD115" s="451"/>
      <c r="PJE115" s="451"/>
      <c r="PJF115" s="451"/>
      <c r="PJG115" s="451"/>
      <c r="PJH115" s="451"/>
      <c r="PJI115" s="451"/>
      <c r="PJJ115" s="451"/>
      <c r="PJK115" s="451"/>
      <c r="PJL115" s="451"/>
      <c r="PJM115" s="451"/>
      <c r="PJN115" s="451"/>
      <c r="PJO115" s="451"/>
      <c r="PJP115" s="451"/>
      <c r="PJQ115" s="451"/>
      <c r="PJR115" s="451"/>
      <c r="PJS115" s="451"/>
      <c r="PJT115" s="451"/>
      <c r="PJU115" s="451"/>
      <c r="PJV115" s="451"/>
      <c r="PJW115" s="451"/>
      <c r="PJX115" s="451"/>
      <c r="PJY115" s="451"/>
      <c r="PJZ115" s="451"/>
      <c r="PKA115" s="451"/>
      <c r="PKB115" s="451"/>
      <c r="PKC115" s="451"/>
      <c r="PKD115" s="451"/>
      <c r="PKE115" s="451"/>
      <c r="PKF115" s="451"/>
      <c r="PKG115" s="451"/>
      <c r="PKH115" s="451"/>
      <c r="PKI115" s="451"/>
      <c r="PKJ115" s="451"/>
      <c r="PKK115" s="451"/>
      <c r="PKL115" s="451"/>
      <c r="PKM115" s="451"/>
      <c r="PKN115" s="451"/>
      <c r="PKO115" s="451"/>
      <c r="PKP115" s="451"/>
      <c r="PKQ115" s="451"/>
      <c r="PKR115" s="451"/>
      <c r="PKS115" s="451"/>
      <c r="PKT115" s="451"/>
      <c r="PKU115" s="451"/>
      <c r="PKV115" s="451"/>
      <c r="PKW115" s="451"/>
      <c r="PKX115" s="451"/>
      <c r="PKY115" s="451"/>
      <c r="PKZ115" s="451"/>
      <c r="PLA115" s="451"/>
      <c r="PLB115" s="451"/>
      <c r="PLC115" s="451"/>
      <c r="PLD115" s="451"/>
      <c r="PLE115" s="451"/>
      <c r="PLF115" s="451"/>
      <c r="PLG115" s="451"/>
      <c r="PLH115" s="451"/>
      <c r="PLI115" s="451"/>
      <c r="PLJ115" s="451"/>
      <c r="PLK115" s="451"/>
      <c r="PLL115" s="451"/>
      <c r="PLM115" s="451"/>
      <c r="PLN115" s="451"/>
      <c r="PLO115" s="451"/>
      <c r="PLP115" s="451"/>
      <c r="PLQ115" s="451"/>
      <c r="PLR115" s="451"/>
      <c r="PLS115" s="451"/>
      <c r="PLT115" s="451"/>
      <c r="PLU115" s="451"/>
      <c r="PLV115" s="451"/>
      <c r="PLW115" s="451"/>
      <c r="PLX115" s="451"/>
      <c r="PLY115" s="451"/>
      <c r="PLZ115" s="451"/>
      <c r="PMA115" s="451"/>
      <c r="PMB115" s="451"/>
      <c r="PMC115" s="451"/>
      <c r="PMD115" s="451"/>
      <c r="PME115" s="451"/>
      <c r="PMF115" s="451"/>
      <c r="PMG115" s="451"/>
      <c r="PMH115" s="451"/>
      <c r="PMI115" s="451"/>
      <c r="PMJ115" s="451"/>
      <c r="PMK115" s="451"/>
      <c r="PML115" s="451"/>
      <c r="PMM115" s="451"/>
      <c r="PMN115" s="451"/>
      <c r="PMO115" s="451"/>
      <c r="PMP115" s="451"/>
      <c r="PMQ115" s="451"/>
      <c r="PMR115" s="451"/>
      <c r="PMS115" s="451"/>
      <c r="PMT115" s="451"/>
      <c r="PMU115" s="451"/>
      <c r="PMV115" s="451"/>
      <c r="PMW115" s="451"/>
      <c r="PMX115" s="451"/>
      <c r="PMY115" s="451"/>
      <c r="PMZ115" s="451"/>
      <c r="PNA115" s="451"/>
      <c r="PNB115" s="451"/>
      <c r="PNC115" s="451"/>
      <c r="PND115" s="451"/>
      <c r="PNE115" s="451"/>
      <c r="PNF115" s="451"/>
      <c r="PNG115" s="451"/>
      <c r="PNH115" s="451"/>
      <c r="PNI115" s="451"/>
      <c r="PNJ115" s="451"/>
      <c r="PNK115" s="451"/>
      <c r="PNL115" s="451"/>
      <c r="PNM115" s="451"/>
      <c r="PNN115" s="451"/>
      <c r="PNO115" s="451"/>
      <c r="PNP115" s="451"/>
      <c r="PNQ115" s="451"/>
      <c r="PNR115" s="451"/>
      <c r="PNS115" s="451"/>
      <c r="PNT115" s="451"/>
      <c r="PNU115" s="451"/>
      <c r="PNV115" s="451"/>
      <c r="PNW115" s="451"/>
      <c r="PNX115" s="451"/>
      <c r="PNY115" s="451"/>
      <c r="PNZ115" s="451"/>
      <c r="POA115" s="451"/>
      <c r="POB115" s="451"/>
      <c r="POC115" s="451"/>
      <c r="POD115" s="451"/>
      <c r="POE115" s="451"/>
      <c r="POF115" s="451"/>
      <c r="POG115" s="451"/>
      <c r="POH115" s="451"/>
      <c r="POI115" s="451"/>
      <c r="POJ115" s="451"/>
      <c r="POK115" s="451"/>
      <c r="POL115" s="451"/>
      <c r="POM115" s="451"/>
      <c r="PON115" s="451"/>
      <c r="POO115" s="451"/>
      <c r="POP115" s="451"/>
      <c r="POQ115" s="451"/>
      <c r="POR115" s="451"/>
      <c r="POS115" s="451"/>
      <c r="POT115" s="451"/>
      <c r="POU115" s="451"/>
      <c r="POV115" s="451"/>
      <c r="POW115" s="451"/>
      <c r="POX115" s="451"/>
      <c r="POY115" s="451"/>
      <c r="POZ115" s="451"/>
      <c r="PPA115" s="451"/>
      <c r="PPB115" s="451"/>
      <c r="PPC115" s="451"/>
      <c r="PPD115" s="451"/>
      <c r="PPE115" s="451"/>
      <c r="PPF115" s="451"/>
      <c r="PPG115" s="451"/>
      <c r="PPH115" s="451"/>
      <c r="PPI115" s="451"/>
      <c r="PPJ115" s="451"/>
      <c r="PPK115" s="451"/>
      <c r="PPL115" s="451"/>
      <c r="PPM115" s="451"/>
      <c r="PPN115" s="451"/>
      <c r="PPO115" s="451"/>
      <c r="PPP115" s="451"/>
      <c r="PPQ115" s="451"/>
      <c r="PPR115" s="451"/>
      <c r="PPS115" s="451"/>
      <c r="PPT115" s="451"/>
      <c r="PPU115" s="451"/>
      <c r="PPV115" s="451"/>
      <c r="PPW115" s="451"/>
      <c r="PPX115" s="451"/>
      <c r="PPY115" s="451"/>
      <c r="PPZ115" s="451"/>
      <c r="PQA115" s="451"/>
      <c r="PQB115" s="451"/>
      <c r="PQC115" s="451"/>
      <c r="PQD115" s="451"/>
      <c r="PQE115" s="451"/>
      <c r="PQF115" s="451"/>
      <c r="PQG115" s="451"/>
      <c r="PQH115" s="451"/>
      <c r="PQI115" s="451"/>
      <c r="PQJ115" s="451"/>
      <c r="PQK115" s="451"/>
      <c r="PQL115" s="451"/>
      <c r="PQM115" s="451"/>
      <c r="PQN115" s="451"/>
      <c r="PQO115" s="451"/>
      <c r="PQP115" s="451"/>
      <c r="PQQ115" s="451"/>
      <c r="PQR115" s="451"/>
      <c r="PQS115" s="451"/>
      <c r="PQT115" s="451"/>
      <c r="PQU115" s="451"/>
      <c r="PQV115" s="451"/>
      <c r="PQW115" s="451"/>
      <c r="PQX115" s="451"/>
      <c r="PQY115" s="451"/>
      <c r="PQZ115" s="451"/>
      <c r="PRA115" s="451"/>
      <c r="PRB115" s="451"/>
      <c r="PRC115" s="451"/>
      <c r="PRD115" s="451"/>
      <c r="PRE115" s="451"/>
      <c r="PRF115" s="451"/>
      <c r="PRG115" s="451"/>
      <c r="PRH115" s="451"/>
      <c r="PRI115" s="451"/>
      <c r="PRJ115" s="451"/>
      <c r="PRK115" s="451"/>
      <c r="PRL115" s="451"/>
      <c r="PRM115" s="451"/>
      <c r="PRN115" s="451"/>
      <c r="PRO115" s="451"/>
      <c r="PRP115" s="451"/>
      <c r="PRQ115" s="451"/>
      <c r="PRR115" s="451"/>
      <c r="PRS115" s="451"/>
      <c r="PRT115" s="451"/>
      <c r="PRU115" s="451"/>
      <c r="PRV115" s="451"/>
      <c r="PRW115" s="451"/>
      <c r="PRX115" s="451"/>
      <c r="PRY115" s="451"/>
      <c r="PRZ115" s="451"/>
      <c r="PSA115" s="451"/>
      <c r="PSB115" s="451"/>
      <c r="PSC115" s="451"/>
      <c r="PSD115" s="451"/>
      <c r="PSE115" s="451"/>
      <c r="PSF115" s="451"/>
      <c r="PSG115" s="451"/>
      <c r="PSH115" s="451"/>
      <c r="PSI115" s="451"/>
      <c r="PSJ115" s="451"/>
      <c r="PSK115" s="451"/>
      <c r="PSL115" s="451"/>
      <c r="PSM115" s="451"/>
      <c r="PSN115" s="451"/>
      <c r="PSO115" s="451"/>
      <c r="PSP115" s="451"/>
      <c r="PSQ115" s="451"/>
      <c r="PSR115" s="451"/>
      <c r="PSS115" s="451"/>
      <c r="PST115" s="451"/>
      <c r="PSU115" s="451"/>
      <c r="PSV115" s="451"/>
      <c r="PSW115" s="451"/>
      <c r="PSX115" s="451"/>
      <c r="PSY115" s="451"/>
      <c r="PSZ115" s="451"/>
      <c r="PTA115" s="451"/>
      <c r="PTB115" s="451"/>
      <c r="PTC115" s="451"/>
      <c r="PTD115" s="451"/>
      <c r="PTE115" s="451"/>
      <c r="PTF115" s="451"/>
      <c r="PTG115" s="451"/>
      <c r="PTH115" s="451"/>
      <c r="PTI115" s="451"/>
      <c r="PTJ115" s="451"/>
      <c r="PTK115" s="451"/>
      <c r="PTL115" s="451"/>
      <c r="PTM115" s="451"/>
      <c r="PTN115" s="451"/>
      <c r="PTO115" s="451"/>
      <c r="PTP115" s="451"/>
      <c r="PTQ115" s="451"/>
      <c r="PTR115" s="451"/>
      <c r="PTS115" s="451"/>
      <c r="PTT115" s="451"/>
      <c r="PTU115" s="451"/>
      <c r="PTV115" s="451"/>
      <c r="PTW115" s="451"/>
      <c r="PTX115" s="451"/>
      <c r="PTY115" s="451"/>
      <c r="PTZ115" s="451"/>
      <c r="PUA115" s="451"/>
      <c r="PUB115" s="451"/>
      <c r="PUC115" s="451"/>
      <c r="PUD115" s="451"/>
      <c r="PUE115" s="451"/>
      <c r="PUF115" s="451"/>
      <c r="PUG115" s="451"/>
      <c r="PUH115" s="451"/>
      <c r="PUI115" s="451"/>
      <c r="PUJ115" s="451"/>
      <c r="PUK115" s="451"/>
      <c r="PUL115" s="451"/>
      <c r="PUM115" s="451"/>
      <c r="PUN115" s="451"/>
      <c r="PUO115" s="451"/>
      <c r="PUP115" s="451"/>
      <c r="PUQ115" s="451"/>
      <c r="PUR115" s="451"/>
      <c r="PUS115" s="451"/>
      <c r="PUT115" s="451"/>
      <c r="PUU115" s="451"/>
      <c r="PUV115" s="451"/>
      <c r="PUW115" s="451"/>
      <c r="PUX115" s="451"/>
      <c r="PUY115" s="451"/>
      <c r="PUZ115" s="451"/>
      <c r="PVA115" s="451"/>
      <c r="PVB115" s="451"/>
      <c r="PVC115" s="451"/>
      <c r="PVD115" s="451"/>
      <c r="PVE115" s="451"/>
      <c r="PVF115" s="451"/>
      <c r="PVG115" s="451"/>
      <c r="PVH115" s="451"/>
      <c r="PVI115" s="451"/>
      <c r="PVJ115" s="451"/>
      <c r="PVK115" s="451"/>
      <c r="PVL115" s="451"/>
      <c r="PVM115" s="451"/>
      <c r="PVN115" s="451"/>
      <c r="PVO115" s="451"/>
      <c r="PVP115" s="451"/>
      <c r="PVQ115" s="451"/>
      <c r="PVR115" s="451"/>
      <c r="PVS115" s="451"/>
      <c r="PVT115" s="451"/>
      <c r="PVU115" s="451"/>
      <c r="PVV115" s="451"/>
      <c r="PVW115" s="451"/>
      <c r="PVX115" s="451"/>
      <c r="PVY115" s="451"/>
      <c r="PVZ115" s="451"/>
      <c r="PWA115" s="451"/>
      <c r="PWB115" s="451"/>
      <c r="PWC115" s="451"/>
      <c r="PWD115" s="451"/>
      <c r="PWE115" s="451"/>
      <c r="PWF115" s="451"/>
      <c r="PWG115" s="451"/>
      <c r="PWH115" s="451"/>
      <c r="PWI115" s="451"/>
      <c r="PWJ115" s="451"/>
      <c r="PWK115" s="451"/>
      <c r="PWL115" s="451"/>
      <c r="PWM115" s="451"/>
      <c r="PWN115" s="451"/>
      <c r="PWO115" s="451"/>
      <c r="PWP115" s="451"/>
      <c r="PWQ115" s="451"/>
      <c r="PWR115" s="451"/>
      <c r="PWS115" s="451"/>
      <c r="PWT115" s="451"/>
      <c r="PWU115" s="451"/>
      <c r="PWV115" s="451"/>
      <c r="PWW115" s="451"/>
      <c r="PWX115" s="451"/>
      <c r="PWY115" s="451"/>
      <c r="PWZ115" s="451"/>
      <c r="PXA115" s="451"/>
      <c r="PXB115" s="451"/>
      <c r="PXC115" s="451"/>
      <c r="PXD115" s="451"/>
      <c r="PXE115" s="451"/>
      <c r="PXF115" s="451"/>
      <c r="PXG115" s="451"/>
      <c r="PXH115" s="451"/>
      <c r="PXI115" s="451"/>
      <c r="PXJ115" s="451"/>
      <c r="PXK115" s="451"/>
      <c r="PXL115" s="451"/>
      <c r="PXM115" s="451"/>
      <c r="PXN115" s="451"/>
      <c r="PXO115" s="451"/>
      <c r="PXP115" s="451"/>
      <c r="PXQ115" s="451"/>
      <c r="PXR115" s="451"/>
      <c r="PXS115" s="451"/>
      <c r="PXT115" s="451"/>
      <c r="PXU115" s="451"/>
      <c r="PXV115" s="451"/>
      <c r="PXW115" s="451"/>
      <c r="PXX115" s="451"/>
      <c r="PXY115" s="451"/>
      <c r="PXZ115" s="451"/>
      <c r="PYA115" s="451"/>
      <c r="PYB115" s="451"/>
      <c r="PYC115" s="451"/>
      <c r="PYD115" s="451"/>
      <c r="PYE115" s="451"/>
      <c r="PYF115" s="451"/>
      <c r="PYG115" s="451"/>
      <c r="PYH115" s="451"/>
      <c r="PYI115" s="451"/>
      <c r="PYJ115" s="451"/>
      <c r="PYK115" s="451"/>
      <c r="PYL115" s="451"/>
      <c r="PYM115" s="451"/>
      <c r="PYN115" s="451"/>
      <c r="PYO115" s="451"/>
      <c r="PYP115" s="451"/>
      <c r="PYQ115" s="451"/>
      <c r="PYR115" s="451"/>
      <c r="PYS115" s="451"/>
      <c r="PYT115" s="451"/>
      <c r="PYU115" s="451"/>
      <c r="PYV115" s="451"/>
      <c r="PYW115" s="451"/>
      <c r="PYX115" s="451"/>
      <c r="PYY115" s="451"/>
      <c r="PYZ115" s="451"/>
      <c r="PZA115" s="451"/>
      <c r="PZB115" s="451"/>
      <c r="PZC115" s="451"/>
      <c r="PZD115" s="451"/>
      <c r="PZE115" s="451"/>
      <c r="PZF115" s="451"/>
      <c r="PZG115" s="451"/>
      <c r="PZH115" s="451"/>
      <c r="PZI115" s="451"/>
      <c r="PZJ115" s="451"/>
      <c r="PZK115" s="451"/>
      <c r="PZL115" s="451"/>
      <c r="PZM115" s="451"/>
      <c r="PZN115" s="451"/>
      <c r="PZO115" s="451"/>
      <c r="PZP115" s="451"/>
      <c r="PZQ115" s="451"/>
      <c r="PZR115" s="451"/>
      <c r="PZS115" s="451"/>
      <c r="PZT115" s="451"/>
      <c r="PZU115" s="451"/>
      <c r="PZV115" s="451"/>
      <c r="PZW115" s="451"/>
      <c r="PZX115" s="451"/>
      <c r="PZY115" s="451"/>
      <c r="PZZ115" s="451"/>
      <c r="QAA115" s="451"/>
      <c r="QAB115" s="451"/>
      <c r="QAC115" s="451"/>
      <c r="QAD115" s="451"/>
      <c r="QAE115" s="451"/>
      <c r="QAF115" s="451"/>
      <c r="QAG115" s="451"/>
      <c r="QAH115" s="451"/>
      <c r="QAI115" s="451"/>
      <c r="QAJ115" s="451"/>
      <c r="QAK115" s="451"/>
      <c r="QAL115" s="451"/>
      <c r="QAM115" s="451"/>
      <c r="QAN115" s="451"/>
      <c r="QAO115" s="451"/>
      <c r="QAP115" s="451"/>
      <c r="QAQ115" s="451"/>
      <c r="QAR115" s="451"/>
      <c r="QAS115" s="451"/>
      <c r="QAT115" s="451"/>
      <c r="QAU115" s="451"/>
      <c r="QAV115" s="451"/>
      <c r="QAW115" s="451"/>
      <c r="QAX115" s="451"/>
      <c r="QAY115" s="451"/>
      <c r="QAZ115" s="451"/>
      <c r="QBA115" s="451"/>
      <c r="QBB115" s="451"/>
      <c r="QBC115" s="451"/>
      <c r="QBD115" s="451"/>
      <c r="QBE115" s="451"/>
      <c r="QBF115" s="451"/>
      <c r="QBG115" s="451"/>
      <c r="QBH115" s="451"/>
      <c r="QBI115" s="451"/>
      <c r="QBJ115" s="451"/>
      <c r="QBK115" s="451"/>
      <c r="QBL115" s="451"/>
      <c r="QBM115" s="451"/>
      <c r="QBN115" s="451"/>
      <c r="QBO115" s="451"/>
      <c r="QBP115" s="451"/>
      <c r="QBQ115" s="451"/>
      <c r="QBR115" s="451"/>
      <c r="QBS115" s="451"/>
      <c r="QBT115" s="451"/>
      <c r="QBU115" s="451"/>
      <c r="QBV115" s="451"/>
      <c r="QBW115" s="451"/>
      <c r="QBX115" s="451"/>
      <c r="QBY115" s="451"/>
      <c r="QBZ115" s="451"/>
      <c r="QCA115" s="451"/>
      <c r="QCB115" s="451"/>
      <c r="QCC115" s="451"/>
      <c r="QCD115" s="451"/>
      <c r="QCE115" s="451"/>
      <c r="QCF115" s="451"/>
      <c r="QCG115" s="451"/>
      <c r="QCH115" s="451"/>
      <c r="QCI115" s="451"/>
      <c r="QCJ115" s="451"/>
      <c r="QCK115" s="451"/>
      <c r="QCL115" s="451"/>
      <c r="QCM115" s="451"/>
      <c r="QCN115" s="451"/>
      <c r="QCO115" s="451"/>
      <c r="QCP115" s="451"/>
      <c r="QCQ115" s="451"/>
      <c r="QCR115" s="451"/>
      <c r="QCS115" s="451"/>
      <c r="QCT115" s="451"/>
      <c r="QCU115" s="451"/>
      <c r="QCV115" s="451"/>
      <c r="QCW115" s="451"/>
      <c r="QCX115" s="451"/>
      <c r="QCY115" s="451"/>
      <c r="QCZ115" s="451"/>
      <c r="QDA115" s="451"/>
      <c r="QDB115" s="451"/>
      <c r="QDC115" s="451"/>
      <c r="QDD115" s="451"/>
      <c r="QDE115" s="451"/>
      <c r="QDF115" s="451"/>
      <c r="QDG115" s="451"/>
      <c r="QDH115" s="451"/>
      <c r="QDI115" s="451"/>
      <c r="QDJ115" s="451"/>
      <c r="QDK115" s="451"/>
      <c r="QDL115" s="451"/>
      <c r="QDM115" s="451"/>
      <c r="QDN115" s="451"/>
      <c r="QDO115" s="451"/>
      <c r="QDP115" s="451"/>
      <c r="QDQ115" s="451"/>
      <c r="QDR115" s="451"/>
      <c r="QDS115" s="451"/>
      <c r="QDT115" s="451"/>
      <c r="QDU115" s="451"/>
      <c r="QDV115" s="451"/>
      <c r="QDW115" s="451"/>
      <c r="QDX115" s="451"/>
      <c r="QDY115" s="451"/>
      <c r="QDZ115" s="451"/>
      <c r="QEA115" s="451"/>
      <c r="QEB115" s="451"/>
      <c r="QEC115" s="451"/>
      <c r="QED115" s="451"/>
      <c r="QEE115" s="451"/>
      <c r="QEF115" s="451"/>
      <c r="QEG115" s="451"/>
      <c r="QEH115" s="451"/>
      <c r="QEI115" s="451"/>
      <c r="QEJ115" s="451"/>
      <c r="QEK115" s="451"/>
      <c r="QEL115" s="451"/>
      <c r="QEM115" s="451"/>
      <c r="QEN115" s="451"/>
      <c r="QEO115" s="451"/>
      <c r="QEP115" s="451"/>
      <c r="QEQ115" s="451"/>
      <c r="QER115" s="451"/>
      <c r="QES115" s="451"/>
      <c r="QET115" s="451"/>
      <c r="QEU115" s="451"/>
      <c r="QEV115" s="451"/>
      <c r="QEW115" s="451"/>
      <c r="QEX115" s="451"/>
      <c r="QEY115" s="451"/>
      <c r="QEZ115" s="451"/>
      <c r="QFA115" s="451"/>
      <c r="QFB115" s="451"/>
      <c r="QFC115" s="451"/>
      <c r="QFD115" s="451"/>
      <c r="QFE115" s="451"/>
      <c r="QFF115" s="451"/>
      <c r="QFG115" s="451"/>
      <c r="QFH115" s="451"/>
      <c r="QFI115" s="451"/>
      <c r="QFJ115" s="451"/>
      <c r="QFK115" s="451"/>
      <c r="QFL115" s="451"/>
      <c r="QFM115" s="451"/>
      <c r="QFN115" s="451"/>
      <c r="QFO115" s="451"/>
      <c r="QFP115" s="451"/>
      <c r="QFQ115" s="451"/>
      <c r="QFR115" s="451"/>
      <c r="QFS115" s="451"/>
      <c r="QFT115" s="451"/>
      <c r="QFU115" s="451"/>
      <c r="QFV115" s="451"/>
      <c r="QFW115" s="451"/>
      <c r="QFX115" s="451"/>
      <c r="QFY115" s="451"/>
      <c r="QFZ115" s="451"/>
      <c r="QGA115" s="451"/>
      <c r="QGB115" s="451"/>
      <c r="QGC115" s="451"/>
      <c r="QGD115" s="451"/>
      <c r="QGE115" s="451"/>
      <c r="QGF115" s="451"/>
      <c r="QGG115" s="451"/>
      <c r="QGH115" s="451"/>
      <c r="QGI115" s="451"/>
      <c r="QGJ115" s="451"/>
      <c r="QGK115" s="451"/>
      <c r="QGL115" s="451"/>
      <c r="QGM115" s="451"/>
      <c r="QGN115" s="451"/>
      <c r="QGO115" s="451"/>
      <c r="QGP115" s="451"/>
      <c r="QGQ115" s="451"/>
      <c r="QGR115" s="451"/>
      <c r="QGS115" s="451"/>
      <c r="QGT115" s="451"/>
      <c r="QGU115" s="451"/>
      <c r="QGV115" s="451"/>
      <c r="QGW115" s="451"/>
      <c r="QGX115" s="451"/>
      <c r="QGY115" s="451"/>
      <c r="QGZ115" s="451"/>
      <c r="QHA115" s="451"/>
      <c r="QHB115" s="451"/>
      <c r="QHC115" s="451"/>
      <c r="QHD115" s="451"/>
      <c r="QHE115" s="451"/>
      <c r="QHF115" s="451"/>
      <c r="QHG115" s="451"/>
      <c r="QHH115" s="451"/>
      <c r="QHI115" s="451"/>
      <c r="QHJ115" s="451"/>
      <c r="QHK115" s="451"/>
      <c r="QHL115" s="451"/>
      <c r="QHM115" s="451"/>
      <c r="QHN115" s="451"/>
      <c r="QHO115" s="451"/>
      <c r="QHP115" s="451"/>
      <c r="QHQ115" s="451"/>
      <c r="QHR115" s="451"/>
      <c r="QHS115" s="451"/>
      <c r="QHT115" s="451"/>
      <c r="QHU115" s="451"/>
      <c r="QHV115" s="451"/>
      <c r="QHW115" s="451"/>
      <c r="QHX115" s="451"/>
      <c r="QHY115" s="451"/>
      <c r="QHZ115" s="451"/>
      <c r="QIA115" s="451"/>
      <c r="QIB115" s="451"/>
      <c r="QIC115" s="451"/>
      <c r="QID115" s="451"/>
      <c r="QIE115" s="451"/>
      <c r="QIF115" s="451"/>
      <c r="QIG115" s="451"/>
      <c r="QIH115" s="451"/>
      <c r="QII115" s="451"/>
      <c r="QIJ115" s="451"/>
      <c r="QIK115" s="451"/>
      <c r="QIL115" s="451"/>
      <c r="QIM115" s="451"/>
      <c r="QIN115" s="451"/>
      <c r="QIO115" s="451"/>
      <c r="QIP115" s="451"/>
      <c r="QIQ115" s="451"/>
      <c r="QIR115" s="451"/>
      <c r="QIS115" s="451"/>
      <c r="QIT115" s="451"/>
      <c r="QIU115" s="451"/>
      <c r="QIV115" s="451"/>
      <c r="QIW115" s="451"/>
      <c r="QIX115" s="451"/>
      <c r="QIY115" s="451"/>
      <c r="QIZ115" s="451"/>
      <c r="QJA115" s="451"/>
      <c r="QJB115" s="451"/>
      <c r="QJC115" s="451"/>
      <c r="QJD115" s="451"/>
      <c r="QJE115" s="451"/>
      <c r="QJF115" s="451"/>
      <c r="QJG115" s="451"/>
      <c r="QJH115" s="451"/>
      <c r="QJI115" s="451"/>
      <c r="QJJ115" s="451"/>
      <c r="QJK115" s="451"/>
      <c r="QJL115" s="451"/>
      <c r="QJM115" s="451"/>
      <c r="QJN115" s="451"/>
      <c r="QJO115" s="451"/>
      <c r="QJP115" s="451"/>
      <c r="QJQ115" s="451"/>
      <c r="QJR115" s="451"/>
      <c r="QJS115" s="451"/>
      <c r="QJT115" s="451"/>
      <c r="QJU115" s="451"/>
      <c r="QJV115" s="451"/>
      <c r="QJW115" s="451"/>
      <c r="QJX115" s="451"/>
      <c r="QJY115" s="451"/>
      <c r="QJZ115" s="451"/>
      <c r="QKA115" s="451"/>
      <c r="QKB115" s="451"/>
      <c r="QKC115" s="451"/>
      <c r="QKD115" s="451"/>
      <c r="QKE115" s="451"/>
      <c r="QKF115" s="451"/>
      <c r="QKG115" s="451"/>
      <c r="QKH115" s="451"/>
      <c r="QKI115" s="451"/>
      <c r="QKJ115" s="451"/>
      <c r="QKK115" s="451"/>
      <c r="QKL115" s="451"/>
      <c r="QKM115" s="451"/>
      <c r="QKN115" s="451"/>
      <c r="QKO115" s="451"/>
      <c r="QKP115" s="451"/>
      <c r="QKQ115" s="451"/>
      <c r="QKR115" s="451"/>
      <c r="QKS115" s="451"/>
      <c r="QKT115" s="451"/>
      <c r="QKU115" s="451"/>
      <c r="QKV115" s="451"/>
      <c r="QKW115" s="451"/>
      <c r="QKX115" s="451"/>
      <c r="QKY115" s="451"/>
      <c r="QKZ115" s="451"/>
      <c r="QLA115" s="451"/>
      <c r="QLB115" s="451"/>
      <c r="QLC115" s="451"/>
      <c r="QLD115" s="451"/>
      <c r="QLE115" s="451"/>
      <c r="QLF115" s="451"/>
      <c r="QLG115" s="451"/>
      <c r="QLH115" s="451"/>
      <c r="QLI115" s="451"/>
      <c r="QLJ115" s="451"/>
      <c r="QLK115" s="451"/>
      <c r="QLL115" s="451"/>
      <c r="QLM115" s="451"/>
      <c r="QLN115" s="451"/>
      <c r="QLO115" s="451"/>
      <c r="QLP115" s="451"/>
      <c r="QLQ115" s="451"/>
      <c r="QLR115" s="451"/>
      <c r="QLS115" s="451"/>
      <c r="QLT115" s="451"/>
      <c r="QLU115" s="451"/>
      <c r="QLV115" s="451"/>
      <c r="QLW115" s="451"/>
      <c r="QLX115" s="451"/>
      <c r="QLY115" s="451"/>
      <c r="QLZ115" s="451"/>
      <c r="QMA115" s="451"/>
      <c r="QMB115" s="451"/>
      <c r="QMC115" s="451"/>
      <c r="QMD115" s="451"/>
      <c r="QME115" s="451"/>
      <c r="QMF115" s="451"/>
      <c r="QMG115" s="451"/>
      <c r="QMH115" s="451"/>
      <c r="QMI115" s="451"/>
      <c r="QMJ115" s="451"/>
      <c r="QMK115" s="451"/>
      <c r="QML115" s="451"/>
      <c r="QMM115" s="451"/>
      <c r="QMN115" s="451"/>
      <c r="QMO115" s="451"/>
      <c r="QMP115" s="451"/>
      <c r="QMQ115" s="451"/>
      <c r="QMR115" s="451"/>
      <c r="QMS115" s="451"/>
      <c r="QMT115" s="451"/>
      <c r="QMU115" s="451"/>
      <c r="QMV115" s="451"/>
      <c r="QMW115" s="451"/>
      <c r="QMX115" s="451"/>
      <c r="QMY115" s="451"/>
      <c r="QMZ115" s="451"/>
      <c r="QNA115" s="451"/>
      <c r="QNB115" s="451"/>
      <c r="QNC115" s="451"/>
      <c r="QND115" s="451"/>
      <c r="QNE115" s="451"/>
      <c r="QNF115" s="451"/>
      <c r="QNG115" s="451"/>
      <c r="QNH115" s="451"/>
      <c r="QNI115" s="451"/>
      <c r="QNJ115" s="451"/>
      <c r="QNK115" s="451"/>
      <c r="QNL115" s="451"/>
      <c r="QNM115" s="451"/>
      <c r="QNN115" s="451"/>
      <c r="QNO115" s="451"/>
      <c r="QNP115" s="451"/>
      <c r="QNQ115" s="451"/>
      <c r="QNR115" s="451"/>
      <c r="QNS115" s="451"/>
      <c r="QNT115" s="451"/>
      <c r="QNU115" s="451"/>
      <c r="QNV115" s="451"/>
      <c r="QNW115" s="451"/>
      <c r="QNX115" s="451"/>
      <c r="QNY115" s="451"/>
      <c r="QNZ115" s="451"/>
      <c r="QOA115" s="451"/>
      <c r="QOB115" s="451"/>
      <c r="QOC115" s="451"/>
      <c r="QOD115" s="451"/>
      <c r="QOE115" s="451"/>
      <c r="QOF115" s="451"/>
      <c r="QOG115" s="451"/>
      <c r="QOH115" s="451"/>
      <c r="QOI115" s="451"/>
      <c r="QOJ115" s="451"/>
      <c r="QOK115" s="451"/>
      <c r="QOL115" s="451"/>
      <c r="QOM115" s="451"/>
      <c r="QON115" s="451"/>
      <c r="QOO115" s="451"/>
      <c r="QOP115" s="451"/>
      <c r="QOQ115" s="451"/>
      <c r="QOR115" s="451"/>
      <c r="QOS115" s="451"/>
      <c r="QOT115" s="451"/>
      <c r="QOU115" s="451"/>
      <c r="QOV115" s="451"/>
      <c r="QOW115" s="451"/>
      <c r="QOX115" s="451"/>
      <c r="QOY115" s="451"/>
      <c r="QOZ115" s="451"/>
      <c r="QPA115" s="451"/>
      <c r="QPB115" s="451"/>
      <c r="QPC115" s="451"/>
      <c r="QPD115" s="451"/>
      <c r="QPE115" s="451"/>
      <c r="QPF115" s="451"/>
      <c r="QPG115" s="451"/>
      <c r="QPH115" s="451"/>
      <c r="QPI115" s="451"/>
      <c r="QPJ115" s="451"/>
      <c r="QPK115" s="451"/>
      <c r="QPL115" s="451"/>
      <c r="QPM115" s="451"/>
      <c r="QPN115" s="451"/>
      <c r="QPO115" s="451"/>
      <c r="QPP115" s="451"/>
      <c r="QPQ115" s="451"/>
      <c r="QPR115" s="451"/>
      <c r="QPS115" s="451"/>
      <c r="QPT115" s="451"/>
      <c r="QPU115" s="451"/>
      <c r="QPV115" s="451"/>
      <c r="QPW115" s="451"/>
      <c r="QPX115" s="451"/>
      <c r="QPY115" s="451"/>
      <c r="QPZ115" s="451"/>
      <c r="QQA115" s="451"/>
      <c r="QQB115" s="451"/>
      <c r="QQC115" s="451"/>
      <c r="QQD115" s="451"/>
      <c r="QQE115" s="451"/>
      <c r="QQF115" s="451"/>
      <c r="QQG115" s="451"/>
      <c r="QQH115" s="451"/>
      <c r="QQI115" s="451"/>
      <c r="QQJ115" s="451"/>
      <c r="QQK115" s="451"/>
      <c r="QQL115" s="451"/>
      <c r="QQM115" s="451"/>
      <c r="QQN115" s="451"/>
      <c r="QQO115" s="451"/>
      <c r="QQP115" s="451"/>
      <c r="QQQ115" s="451"/>
      <c r="QQR115" s="451"/>
      <c r="QQS115" s="451"/>
      <c r="QQT115" s="451"/>
      <c r="QQU115" s="451"/>
      <c r="QQV115" s="451"/>
      <c r="QQW115" s="451"/>
      <c r="QQX115" s="451"/>
      <c r="QQY115" s="451"/>
      <c r="QQZ115" s="451"/>
      <c r="QRA115" s="451"/>
      <c r="QRB115" s="451"/>
      <c r="QRC115" s="451"/>
      <c r="QRD115" s="451"/>
      <c r="QRE115" s="451"/>
      <c r="QRF115" s="451"/>
      <c r="QRG115" s="451"/>
      <c r="QRH115" s="451"/>
      <c r="QRI115" s="451"/>
      <c r="QRJ115" s="451"/>
      <c r="QRK115" s="451"/>
      <c r="QRL115" s="451"/>
      <c r="QRM115" s="451"/>
      <c r="QRN115" s="451"/>
      <c r="QRO115" s="451"/>
      <c r="QRP115" s="451"/>
      <c r="QRQ115" s="451"/>
      <c r="QRR115" s="451"/>
      <c r="QRS115" s="451"/>
      <c r="QRT115" s="451"/>
      <c r="QRU115" s="451"/>
      <c r="QRV115" s="451"/>
      <c r="QRW115" s="451"/>
      <c r="QRX115" s="451"/>
      <c r="QRY115" s="451"/>
      <c r="QRZ115" s="451"/>
      <c r="QSA115" s="451"/>
      <c r="QSB115" s="451"/>
      <c r="QSC115" s="451"/>
      <c r="QSD115" s="451"/>
      <c r="QSE115" s="451"/>
      <c r="QSF115" s="451"/>
      <c r="QSG115" s="451"/>
      <c r="QSH115" s="451"/>
      <c r="QSI115" s="451"/>
      <c r="QSJ115" s="451"/>
      <c r="QSK115" s="451"/>
      <c r="QSL115" s="451"/>
      <c r="QSM115" s="451"/>
      <c r="QSN115" s="451"/>
      <c r="QSO115" s="451"/>
      <c r="QSP115" s="451"/>
      <c r="QSQ115" s="451"/>
      <c r="QSR115" s="451"/>
      <c r="QSS115" s="451"/>
      <c r="QST115" s="451"/>
      <c r="QSU115" s="451"/>
      <c r="QSV115" s="451"/>
      <c r="QSW115" s="451"/>
      <c r="QSX115" s="451"/>
      <c r="QSY115" s="451"/>
      <c r="QSZ115" s="451"/>
      <c r="QTA115" s="451"/>
      <c r="QTB115" s="451"/>
      <c r="QTC115" s="451"/>
      <c r="QTD115" s="451"/>
      <c r="QTE115" s="451"/>
      <c r="QTF115" s="451"/>
      <c r="QTG115" s="451"/>
      <c r="QTH115" s="451"/>
      <c r="QTI115" s="451"/>
      <c r="QTJ115" s="451"/>
      <c r="QTK115" s="451"/>
      <c r="QTL115" s="451"/>
      <c r="QTM115" s="451"/>
      <c r="QTN115" s="451"/>
      <c r="QTO115" s="451"/>
      <c r="QTP115" s="451"/>
      <c r="QTQ115" s="451"/>
      <c r="QTR115" s="451"/>
      <c r="QTS115" s="451"/>
      <c r="QTT115" s="451"/>
      <c r="QTU115" s="451"/>
      <c r="QTV115" s="451"/>
      <c r="QTW115" s="451"/>
      <c r="QTX115" s="451"/>
      <c r="QTY115" s="451"/>
      <c r="QTZ115" s="451"/>
      <c r="QUA115" s="451"/>
      <c r="QUB115" s="451"/>
      <c r="QUC115" s="451"/>
      <c r="QUD115" s="451"/>
      <c r="QUE115" s="451"/>
      <c r="QUF115" s="451"/>
      <c r="QUG115" s="451"/>
      <c r="QUH115" s="451"/>
      <c r="QUI115" s="451"/>
      <c r="QUJ115" s="451"/>
      <c r="QUK115" s="451"/>
      <c r="QUL115" s="451"/>
      <c r="QUM115" s="451"/>
      <c r="QUN115" s="451"/>
      <c r="QUO115" s="451"/>
      <c r="QUP115" s="451"/>
      <c r="QUQ115" s="451"/>
      <c r="QUR115" s="451"/>
      <c r="QUS115" s="451"/>
      <c r="QUT115" s="451"/>
      <c r="QUU115" s="451"/>
      <c r="QUV115" s="451"/>
      <c r="QUW115" s="451"/>
      <c r="QUX115" s="451"/>
      <c r="QUY115" s="451"/>
      <c r="QUZ115" s="451"/>
      <c r="QVA115" s="451"/>
      <c r="QVB115" s="451"/>
      <c r="QVC115" s="451"/>
      <c r="QVD115" s="451"/>
      <c r="QVE115" s="451"/>
      <c r="QVF115" s="451"/>
      <c r="QVG115" s="451"/>
      <c r="QVH115" s="451"/>
      <c r="QVI115" s="451"/>
      <c r="QVJ115" s="451"/>
      <c r="QVK115" s="451"/>
      <c r="QVL115" s="451"/>
      <c r="QVM115" s="451"/>
      <c r="QVN115" s="451"/>
      <c r="QVO115" s="451"/>
      <c r="QVP115" s="451"/>
      <c r="QVQ115" s="451"/>
      <c r="QVR115" s="451"/>
      <c r="QVS115" s="451"/>
      <c r="QVT115" s="451"/>
      <c r="QVU115" s="451"/>
      <c r="QVV115" s="451"/>
      <c r="QVW115" s="451"/>
      <c r="QVX115" s="451"/>
      <c r="QVY115" s="451"/>
      <c r="QVZ115" s="451"/>
      <c r="QWA115" s="451"/>
      <c r="QWB115" s="451"/>
      <c r="QWC115" s="451"/>
      <c r="QWD115" s="451"/>
      <c r="QWE115" s="451"/>
      <c r="QWF115" s="451"/>
      <c r="QWG115" s="451"/>
      <c r="QWH115" s="451"/>
      <c r="QWI115" s="451"/>
      <c r="QWJ115" s="451"/>
      <c r="QWK115" s="451"/>
      <c r="QWL115" s="451"/>
      <c r="QWM115" s="451"/>
      <c r="QWN115" s="451"/>
      <c r="QWO115" s="451"/>
      <c r="QWP115" s="451"/>
      <c r="QWQ115" s="451"/>
      <c r="QWR115" s="451"/>
      <c r="QWS115" s="451"/>
      <c r="QWT115" s="451"/>
      <c r="QWU115" s="451"/>
      <c r="QWV115" s="451"/>
      <c r="QWW115" s="451"/>
      <c r="QWX115" s="451"/>
      <c r="QWY115" s="451"/>
      <c r="QWZ115" s="451"/>
      <c r="QXA115" s="451"/>
      <c r="QXB115" s="451"/>
      <c r="QXC115" s="451"/>
      <c r="QXD115" s="451"/>
      <c r="QXE115" s="451"/>
      <c r="QXF115" s="451"/>
      <c r="QXG115" s="451"/>
      <c r="QXH115" s="451"/>
      <c r="QXI115" s="451"/>
      <c r="QXJ115" s="451"/>
      <c r="QXK115" s="451"/>
      <c r="QXL115" s="451"/>
      <c r="QXM115" s="451"/>
      <c r="QXN115" s="451"/>
      <c r="QXO115" s="451"/>
      <c r="QXP115" s="451"/>
      <c r="QXQ115" s="451"/>
      <c r="QXR115" s="451"/>
      <c r="QXS115" s="451"/>
      <c r="QXT115" s="451"/>
      <c r="QXU115" s="451"/>
      <c r="QXV115" s="451"/>
      <c r="QXW115" s="451"/>
      <c r="QXX115" s="451"/>
      <c r="QXY115" s="451"/>
      <c r="QXZ115" s="451"/>
      <c r="QYA115" s="451"/>
      <c r="QYB115" s="451"/>
      <c r="QYC115" s="451"/>
      <c r="QYD115" s="451"/>
      <c r="QYE115" s="451"/>
      <c r="QYF115" s="451"/>
      <c r="QYG115" s="451"/>
      <c r="QYH115" s="451"/>
      <c r="QYI115" s="451"/>
      <c r="QYJ115" s="451"/>
      <c r="QYK115" s="451"/>
      <c r="QYL115" s="451"/>
      <c r="QYM115" s="451"/>
      <c r="QYN115" s="451"/>
      <c r="QYO115" s="451"/>
      <c r="QYP115" s="451"/>
      <c r="QYQ115" s="451"/>
      <c r="QYR115" s="451"/>
      <c r="QYS115" s="451"/>
      <c r="QYT115" s="451"/>
      <c r="QYU115" s="451"/>
      <c r="QYV115" s="451"/>
      <c r="QYW115" s="451"/>
      <c r="QYX115" s="451"/>
      <c r="QYY115" s="451"/>
      <c r="QYZ115" s="451"/>
      <c r="QZA115" s="451"/>
      <c r="QZB115" s="451"/>
      <c r="QZC115" s="451"/>
      <c r="QZD115" s="451"/>
      <c r="QZE115" s="451"/>
      <c r="QZF115" s="451"/>
      <c r="QZG115" s="451"/>
      <c r="QZH115" s="451"/>
      <c r="QZI115" s="451"/>
      <c r="QZJ115" s="451"/>
      <c r="QZK115" s="451"/>
      <c r="QZL115" s="451"/>
      <c r="QZM115" s="451"/>
      <c r="QZN115" s="451"/>
      <c r="QZO115" s="451"/>
      <c r="QZP115" s="451"/>
      <c r="QZQ115" s="451"/>
      <c r="QZR115" s="451"/>
      <c r="QZS115" s="451"/>
      <c r="QZT115" s="451"/>
      <c r="QZU115" s="451"/>
      <c r="QZV115" s="451"/>
      <c r="QZW115" s="451"/>
      <c r="QZX115" s="451"/>
      <c r="QZY115" s="451"/>
      <c r="QZZ115" s="451"/>
      <c r="RAA115" s="451"/>
      <c r="RAB115" s="451"/>
      <c r="RAC115" s="451"/>
      <c r="RAD115" s="451"/>
      <c r="RAE115" s="451"/>
      <c r="RAF115" s="451"/>
      <c r="RAG115" s="451"/>
      <c r="RAH115" s="451"/>
      <c r="RAI115" s="451"/>
      <c r="RAJ115" s="451"/>
      <c r="RAK115" s="451"/>
      <c r="RAL115" s="451"/>
      <c r="RAM115" s="451"/>
      <c r="RAN115" s="451"/>
      <c r="RAO115" s="451"/>
      <c r="RAP115" s="451"/>
      <c r="RAQ115" s="451"/>
      <c r="RAR115" s="451"/>
      <c r="RAS115" s="451"/>
      <c r="RAT115" s="451"/>
      <c r="RAU115" s="451"/>
      <c r="RAV115" s="451"/>
      <c r="RAW115" s="451"/>
      <c r="RAX115" s="451"/>
      <c r="RAY115" s="451"/>
      <c r="RAZ115" s="451"/>
      <c r="RBA115" s="451"/>
      <c r="RBB115" s="451"/>
      <c r="RBC115" s="451"/>
      <c r="RBD115" s="451"/>
      <c r="RBE115" s="451"/>
      <c r="RBF115" s="451"/>
      <c r="RBG115" s="451"/>
      <c r="RBH115" s="451"/>
      <c r="RBI115" s="451"/>
      <c r="RBJ115" s="451"/>
      <c r="RBK115" s="451"/>
      <c r="RBL115" s="451"/>
      <c r="RBM115" s="451"/>
      <c r="RBN115" s="451"/>
      <c r="RBO115" s="451"/>
      <c r="RBP115" s="451"/>
      <c r="RBQ115" s="451"/>
      <c r="RBR115" s="451"/>
      <c r="RBS115" s="451"/>
      <c r="RBT115" s="451"/>
      <c r="RBU115" s="451"/>
      <c r="RBV115" s="451"/>
      <c r="RBW115" s="451"/>
      <c r="RBX115" s="451"/>
      <c r="RBY115" s="451"/>
      <c r="RBZ115" s="451"/>
      <c r="RCA115" s="451"/>
      <c r="RCB115" s="451"/>
      <c r="RCC115" s="451"/>
      <c r="RCD115" s="451"/>
      <c r="RCE115" s="451"/>
      <c r="RCF115" s="451"/>
      <c r="RCG115" s="451"/>
      <c r="RCH115" s="451"/>
      <c r="RCI115" s="451"/>
      <c r="RCJ115" s="451"/>
      <c r="RCK115" s="451"/>
      <c r="RCL115" s="451"/>
      <c r="RCM115" s="451"/>
      <c r="RCN115" s="451"/>
      <c r="RCO115" s="451"/>
      <c r="RCP115" s="451"/>
      <c r="RCQ115" s="451"/>
      <c r="RCR115" s="451"/>
      <c r="RCS115" s="451"/>
      <c r="RCT115" s="451"/>
      <c r="RCU115" s="451"/>
      <c r="RCV115" s="451"/>
      <c r="RCW115" s="451"/>
      <c r="RCX115" s="451"/>
      <c r="RCY115" s="451"/>
      <c r="RCZ115" s="451"/>
      <c r="RDA115" s="451"/>
      <c r="RDB115" s="451"/>
      <c r="RDC115" s="451"/>
      <c r="RDD115" s="451"/>
      <c r="RDE115" s="451"/>
      <c r="RDF115" s="451"/>
      <c r="RDG115" s="451"/>
      <c r="RDH115" s="451"/>
      <c r="RDI115" s="451"/>
      <c r="RDJ115" s="451"/>
      <c r="RDK115" s="451"/>
      <c r="RDL115" s="451"/>
      <c r="RDM115" s="451"/>
      <c r="RDN115" s="451"/>
      <c r="RDO115" s="451"/>
      <c r="RDP115" s="451"/>
      <c r="RDQ115" s="451"/>
      <c r="RDR115" s="451"/>
      <c r="RDS115" s="451"/>
      <c r="RDT115" s="451"/>
      <c r="RDU115" s="451"/>
      <c r="RDV115" s="451"/>
      <c r="RDW115" s="451"/>
      <c r="RDX115" s="451"/>
      <c r="RDY115" s="451"/>
      <c r="RDZ115" s="451"/>
      <c r="REA115" s="451"/>
      <c r="REB115" s="451"/>
      <c r="REC115" s="451"/>
      <c r="RED115" s="451"/>
      <c r="REE115" s="451"/>
      <c r="REF115" s="451"/>
      <c r="REG115" s="451"/>
      <c r="REH115" s="451"/>
      <c r="REI115" s="451"/>
      <c r="REJ115" s="451"/>
      <c r="REK115" s="451"/>
      <c r="REL115" s="451"/>
      <c r="REM115" s="451"/>
      <c r="REN115" s="451"/>
      <c r="REO115" s="451"/>
      <c r="REP115" s="451"/>
      <c r="REQ115" s="451"/>
      <c r="RER115" s="451"/>
      <c r="RES115" s="451"/>
      <c r="RET115" s="451"/>
      <c r="REU115" s="451"/>
      <c r="REV115" s="451"/>
      <c r="REW115" s="451"/>
      <c r="REX115" s="451"/>
      <c r="REY115" s="451"/>
      <c r="REZ115" s="451"/>
      <c r="RFA115" s="451"/>
      <c r="RFB115" s="451"/>
      <c r="RFC115" s="451"/>
      <c r="RFD115" s="451"/>
      <c r="RFE115" s="451"/>
      <c r="RFF115" s="451"/>
      <c r="RFG115" s="451"/>
      <c r="RFH115" s="451"/>
      <c r="RFI115" s="451"/>
      <c r="RFJ115" s="451"/>
      <c r="RFK115" s="451"/>
      <c r="RFL115" s="451"/>
      <c r="RFM115" s="451"/>
      <c r="RFN115" s="451"/>
      <c r="RFO115" s="451"/>
      <c r="RFP115" s="451"/>
      <c r="RFQ115" s="451"/>
      <c r="RFR115" s="451"/>
      <c r="RFS115" s="451"/>
      <c r="RFT115" s="451"/>
      <c r="RFU115" s="451"/>
      <c r="RFV115" s="451"/>
      <c r="RFW115" s="451"/>
      <c r="RFX115" s="451"/>
      <c r="RFY115" s="451"/>
      <c r="RFZ115" s="451"/>
      <c r="RGA115" s="451"/>
      <c r="RGB115" s="451"/>
      <c r="RGC115" s="451"/>
      <c r="RGD115" s="451"/>
      <c r="RGE115" s="451"/>
      <c r="RGF115" s="451"/>
      <c r="RGG115" s="451"/>
      <c r="RGH115" s="451"/>
      <c r="RGI115" s="451"/>
      <c r="RGJ115" s="451"/>
      <c r="RGK115" s="451"/>
      <c r="RGL115" s="451"/>
      <c r="RGM115" s="451"/>
      <c r="RGN115" s="451"/>
      <c r="RGO115" s="451"/>
      <c r="RGP115" s="451"/>
      <c r="RGQ115" s="451"/>
      <c r="RGR115" s="451"/>
      <c r="RGS115" s="451"/>
      <c r="RGT115" s="451"/>
      <c r="RGU115" s="451"/>
      <c r="RGV115" s="451"/>
      <c r="RGW115" s="451"/>
      <c r="RGX115" s="451"/>
      <c r="RGY115" s="451"/>
      <c r="RGZ115" s="451"/>
      <c r="RHA115" s="451"/>
      <c r="RHB115" s="451"/>
      <c r="RHC115" s="451"/>
      <c r="RHD115" s="451"/>
      <c r="RHE115" s="451"/>
      <c r="RHF115" s="451"/>
      <c r="RHG115" s="451"/>
      <c r="RHH115" s="451"/>
      <c r="RHI115" s="451"/>
      <c r="RHJ115" s="451"/>
      <c r="RHK115" s="451"/>
      <c r="RHL115" s="451"/>
      <c r="RHM115" s="451"/>
      <c r="RHN115" s="451"/>
      <c r="RHO115" s="451"/>
      <c r="RHP115" s="451"/>
      <c r="RHQ115" s="451"/>
      <c r="RHR115" s="451"/>
      <c r="RHS115" s="451"/>
      <c r="RHT115" s="451"/>
      <c r="RHU115" s="451"/>
      <c r="RHV115" s="451"/>
      <c r="RHW115" s="451"/>
      <c r="RHX115" s="451"/>
      <c r="RHY115" s="451"/>
      <c r="RHZ115" s="451"/>
      <c r="RIA115" s="451"/>
      <c r="RIB115" s="451"/>
      <c r="RIC115" s="451"/>
      <c r="RID115" s="451"/>
      <c r="RIE115" s="451"/>
      <c r="RIF115" s="451"/>
      <c r="RIG115" s="451"/>
      <c r="RIH115" s="451"/>
      <c r="RII115" s="451"/>
      <c r="RIJ115" s="451"/>
      <c r="RIK115" s="451"/>
      <c r="RIL115" s="451"/>
      <c r="RIM115" s="451"/>
      <c r="RIN115" s="451"/>
      <c r="RIO115" s="451"/>
      <c r="RIP115" s="451"/>
      <c r="RIQ115" s="451"/>
      <c r="RIR115" s="451"/>
      <c r="RIS115" s="451"/>
      <c r="RIT115" s="451"/>
      <c r="RIU115" s="451"/>
      <c r="RIV115" s="451"/>
      <c r="RIW115" s="451"/>
      <c r="RIX115" s="451"/>
      <c r="RIY115" s="451"/>
      <c r="RIZ115" s="451"/>
      <c r="RJA115" s="451"/>
      <c r="RJB115" s="451"/>
      <c r="RJC115" s="451"/>
      <c r="RJD115" s="451"/>
      <c r="RJE115" s="451"/>
      <c r="RJF115" s="451"/>
      <c r="RJG115" s="451"/>
      <c r="RJH115" s="451"/>
      <c r="RJI115" s="451"/>
      <c r="RJJ115" s="451"/>
      <c r="RJK115" s="451"/>
      <c r="RJL115" s="451"/>
      <c r="RJM115" s="451"/>
      <c r="RJN115" s="451"/>
      <c r="RJO115" s="451"/>
      <c r="RJP115" s="451"/>
      <c r="RJQ115" s="451"/>
      <c r="RJR115" s="451"/>
      <c r="RJS115" s="451"/>
      <c r="RJT115" s="451"/>
      <c r="RJU115" s="451"/>
      <c r="RJV115" s="451"/>
      <c r="RJW115" s="451"/>
      <c r="RJX115" s="451"/>
      <c r="RJY115" s="451"/>
      <c r="RJZ115" s="451"/>
      <c r="RKA115" s="451"/>
      <c r="RKB115" s="451"/>
      <c r="RKC115" s="451"/>
      <c r="RKD115" s="451"/>
      <c r="RKE115" s="451"/>
      <c r="RKF115" s="451"/>
      <c r="RKG115" s="451"/>
      <c r="RKH115" s="451"/>
      <c r="RKI115" s="451"/>
      <c r="RKJ115" s="451"/>
      <c r="RKK115" s="451"/>
      <c r="RKL115" s="451"/>
      <c r="RKM115" s="451"/>
      <c r="RKN115" s="451"/>
      <c r="RKO115" s="451"/>
      <c r="RKP115" s="451"/>
      <c r="RKQ115" s="451"/>
      <c r="RKR115" s="451"/>
      <c r="RKS115" s="451"/>
      <c r="RKT115" s="451"/>
      <c r="RKU115" s="451"/>
      <c r="RKV115" s="451"/>
      <c r="RKW115" s="451"/>
      <c r="RKX115" s="451"/>
      <c r="RKY115" s="451"/>
      <c r="RKZ115" s="451"/>
      <c r="RLA115" s="451"/>
      <c r="RLB115" s="451"/>
      <c r="RLC115" s="451"/>
      <c r="RLD115" s="451"/>
      <c r="RLE115" s="451"/>
      <c r="RLF115" s="451"/>
      <c r="RLG115" s="451"/>
      <c r="RLH115" s="451"/>
      <c r="RLI115" s="451"/>
      <c r="RLJ115" s="451"/>
      <c r="RLK115" s="451"/>
      <c r="RLL115" s="451"/>
      <c r="RLM115" s="451"/>
      <c r="RLN115" s="451"/>
      <c r="RLO115" s="451"/>
      <c r="RLP115" s="451"/>
      <c r="RLQ115" s="451"/>
      <c r="RLR115" s="451"/>
      <c r="RLS115" s="451"/>
      <c r="RLT115" s="451"/>
      <c r="RLU115" s="451"/>
      <c r="RLV115" s="451"/>
      <c r="RLW115" s="451"/>
      <c r="RLX115" s="451"/>
      <c r="RLY115" s="451"/>
      <c r="RLZ115" s="451"/>
      <c r="RMA115" s="451"/>
      <c r="RMB115" s="451"/>
      <c r="RMC115" s="451"/>
      <c r="RMD115" s="451"/>
      <c r="RME115" s="451"/>
      <c r="RMF115" s="451"/>
      <c r="RMG115" s="451"/>
      <c r="RMH115" s="451"/>
      <c r="RMI115" s="451"/>
      <c r="RMJ115" s="451"/>
      <c r="RMK115" s="451"/>
      <c r="RML115" s="451"/>
      <c r="RMM115" s="451"/>
      <c r="RMN115" s="451"/>
      <c r="RMO115" s="451"/>
      <c r="RMP115" s="451"/>
      <c r="RMQ115" s="451"/>
      <c r="RMR115" s="451"/>
      <c r="RMS115" s="451"/>
      <c r="RMT115" s="451"/>
      <c r="RMU115" s="451"/>
      <c r="RMV115" s="451"/>
      <c r="RMW115" s="451"/>
      <c r="RMX115" s="451"/>
      <c r="RMY115" s="451"/>
      <c r="RMZ115" s="451"/>
      <c r="RNA115" s="451"/>
      <c r="RNB115" s="451"/>
      <c r="RNC115" s="451"/>
      <c r="RND115" s="451"/>
      <c r="RNE115" s="451"/>
      <c r="RNF115" s="451"/>
      <c r="RNG115" s="451"/>
      <c r="RNH115" s="451"/>
      <c r="RNI115" s="451"/>
      <c r="RNJ115" s="451"/>
      <c r="RNK115" s="451"/>
      <c r="RNL115" s="451"/>
      <c r="RNM115" s="451"/>
      <c r="RNN115" s="451"/>
      <c r="RNO115" s="451"/>
      <c r="RNP115" s="451"/>
      <c r="RNQ115" s="451"/>
      <c r="RNR115" s="451"/>
      <c r="RNS115" s="451"/>
      <c r="RNT115" s="451"/>
      <c r="RNU115" s="451"/>
      <c r="RNV115" s="451"/>
      <c r="RNW115" s="451"/>
      <c r="RNX115" s="451"/>
      <c r="RNY115" s="451"/>
      <c r="RNZ115" s="451"/>
      <c r="ROA115" s="451"/>
      <c r="ROB115" s="451"/>
      <c r="ROC115" s="451"/>
      <c r="ROD115" s="451"/>
      <c r="ROE115" s="451"/>
      <c r="ROF115" s="451"/>
      <c r="ROG115" s="451"/>
      <c r="ROH115" s="451"/>
      <c r="ROI115" s="451"/>
      <c r="ROJ115" s="451"/>
      <c r="ROK115" s="451"/>
      <c r="ROL115" s="451"/>
      <c r="ROM115" s="451"/>
      <c r="RON115" s="451"/>
      <c r="ROO115" s="451"/>
      <c r="ROP115" s="451"/>
      <c r="ROQ115" s="451"/>
      <c r="ROR115" s="451"/>
      <c r="ROS115" s="451"/>
      <c r="ROT115" s="451"/>
      <c r="ROU115" s="451"/>
      <c r="ROV115" s="451"/>
      <c r="ROW115" s="451"/>
      <c r="ROX115" s="451"/>
      <c r="ROY115" s="451"/>
      <c r="ROZ115" s="451"/>
      <c r="RPA115" s="451"/>
      <c r="RPB115" s="451"/>
      <c r="RPC115" s="451"/>
      <c r="RPD115" s="451"/>
      <c r="RPE115" s="451"/>
      <c r="RPF115" s="451"/>
      <c r="RPG115" s="451"/>
      <c r="RPH115" s="451"/>
      <c r="RPI115" s="451"/>
      <c r="RPJ115" s="451"/>
      <c r="RPK115" s="451"/>
      <c r="RPL115" s="451"/>
      <c r="RPM115" s="451"/>
      <c r="RPN115" s="451"/>
      <c r="RPO115" s="451"/>
      <c r="RPP115" s="451"/>
      <c r="RPQ115" s="451"/>
      <c r="RPR115" s="451"/>
      <c r="RPS115" s="451"/>
      <c r="RPT115" s="451"/>
      <c r="RPU115" s="451"/>
      <c r="RPV115" s="451"/>
      <c r="RPW115" s="451"/>
      <c r="RPX115" s="451"/>
      <c r="RPY115" s="451"/>
      <c r="RPZ115" s="451"/>
      <c r="RQA115" s="451"/>
      <c r="RQB115" s="451"/>
      <c r="RQC115" s="451"/>
      <c r="RQD115" s="451"/>
      <c r="RQE115" s="451"/>
      <c r="RQF115" s="451"/>
      <c r="RQG115" s="451"/>
      <c r="RQH115" s="451"/>
      <c r="RQI115" s="451"/>
      <c r="RQJ115" s="451"/>
      <c r="RQK115" s="451"/>
      <c r="RQL115" s="451"/>
      <c r="RQM115" s="451"/>
      <c r="RQN115" s="451"/>
      <c r="RQO115" s="451"/>
      <c r="RQP115" s="451"/>
      <c r="RQQ115" s="451"/>
      <c r="RQR115" s="451"/>
      <c r="RQS115" s="451"/>
      <c r="RQT115" s="451"/>
      <c r="RQU115" s="451"/>
      <c r="RQV115" s="451"/>
      <c r="RQW115" s="451"/>
      <c r="RQX115" s="451"/>
      <c r="RQY115" s="451"/>
      <c r="RQZ115" s="451"/>
      <c r="RRA115" s="451"/>
      <c r="RRB115" s="451"/>
      <c r="RRC115" s="451"/>
      <c r="RRD115" s="451"/>
      <c r="RRE115" s="451"/>
      <c r="RRF115" s="451"/>
      <c r="RRG115" s="451"/>
      <c r="RRH115" s="451"/>
      <c r="RRI115" s="451"/>
      <c r="RRJ115" s="451"/>
      <c r="RRK115" s="451"/>
      <c r="RRL115" s="451"/>
      <c r="RRM115" s="451"/>
      <c r="RRN115" s="451"/>
      <c r="RRO115" s="451"/>
      <c r="RRP115" s="451"/>
      <c r="RRQ115" s="451"/>
      <c r="RRR115" s="451"/>
      <c r="RRS115" s="451"/>
      <c r="RRT115" s="451"/>
      <c r="RRU115" s="451"/>
      <c r="RRV115" s="451"/>
      <c r="RRW115" s="451"/>
      <c r="RRX115" s="451"/>
      <c r="RRY115" s="451"/>
      <c r="RRZ115" s="451"/>
      <c r="RSA115" s="451"/>
      <c r="RSB115" s="451"/>
      <c r="RSC115" s="451"/>
      <c r="RSD115" s="451"/>
      <c r="RSE115" s="451"/>
      <c r="RSF115" s="451"/>
      <c r="RSG115" s="451"/>
      <c r="RSH115" s="451"/>
      <c r="RSI115" s="451"/>
      <c r="RSJ115" s="451"/>
      <c r="RSK115" s="451"/>
      <c r="RSL115" s="451"/>
      <c r="RSM115" s="451"/>
      <c r="RSN115" s="451"/>
      <c r="RSO115" s="451"/>
      <c r="RSP115" s="451"/>
      <c r="RSQ115" s="451"/>
      <c r="RSR115" s="451"/>
      <c r="RSS115" s="451"/>
      <c r="RST115" s="451"/>
      <c r="RSU115" s="451"/>
      <c r="RSV115" s="451"/>
      <c r="RSW115" s="451"/>
      <c r="RSX115" s="451"/>
      <c r="RSY115" s="451"/>
      <c r="RSZ115" s="451"/>
      <c r="RTA115" s="451"/>
      <c r="RTB115" s="451"/>
      <c r="RTC115" s="451"/>
      <c r="RTD115" s="451"/>
      <c r="RTE115" s="451"/>
      <c r="RTF115" s="451"/>
      <c r="RTG115" s="451"/>
      <c r="RTH115" s="451"/>
      <c r="RTI115" s="451"/>
      <c r="RTJ115" s="451"/>
      <c r="RTK115" s="451"/>
      <c r="RTL115" s="451"/>
      <c r="RTM115" s="451"/>
      <c r="RTN115" s="451"/>
      <c r="RTO115" s="451"/>
      <c r="RTP115" s="451"/>
      <c r="RTQ115" s="451"/>
      <c r="RTR115" s="451"/>
      <c r="RTS115" s="451"/>
      <c r="RTT115" s="451"/>
      <c r="RTU115" s="451"/>
      <c r="RTV115" s="451"/>
      <c r="RTW115" s="451"/>
      <c r="RTX115" s="451"/>
      <c r="RTY115" s="451"/>
      <c r="RTZ115" s="451"/>
      <c r="RUA115" s="451"/>
      <c r="RUB115" s="451"/>
      <c r="RUC115" s="451"/>
      <c r="RUD115" s="451"/>
      <c r="RUE115" s="451"/>
      <c r="RUF115" s="451"/>
      <c r="RUG115" s="451"/>
      <c r="RUH115" s="451"/>
      <c r="RUI115" s="451"/>
      <c r="RUJ115" s="451"/>
      <c r="RUK115" s="451"/>
      <c r="RUL115" s="451"/>
      <c r="RUM115" s="451"/>
      <c r="RUN115" s="451"/>
      <c r="RUO115" s="451"/>
      <c r="RUP115" s="451"/>
      <c r="RUQ115" s="451"/>
      <c r="RUR115" s="451"/>
      <c r="RUS115" s="451"/>
      <c r="RUT115" s="451"/>
      <c r="RUU115" s="451"/>
      <c r="RUV115" s="451"/>
      <c r="RUW115" s="451"/>
      <c r="RUX115" s="451"/>
      <c r="RUY115" s="451"/>
      <c r="RUZ115" s="451"/>
      <c r="RVA115" s="451"/>
      <c r="RVB115" s="451"/>
      <c r="RVC115" s="451"/>
      <c r="RVD115" s="451"/>
      <c r="RVE115" s="451"/>
      <c r="RVF115" s="451"/>
      <c r="RVG115" s="451"/>
      <c r="RVH115" s="451"/>
      <c r="RVI115" s="451"/>
      <c r="RVJ115" s="451"/>
      <c r="RVK115" s="451"/>
      <c r="RVL115" s="451"/>
      <c r="RVM115" s="451"/>
      <c r="RVN115" s="451"/>
      <c r="RVO115" s="451"/>
      <c r="RVP115" s="451"/>
      <c r="RVQ115" s="451"/>
      <c r="RVR115" s="451"/>
      <c r="RVS115" s="451"/>
      <c r="RVT115" s="451"/>
      <c r="RVU115" s="451"/>
      <c r="RVV115" s="451"/>
      <c r="RVW115" s="451"/>
      <c r="RVX115" s="451"/>
      <c r="RVY115" s="451"/>
      <c r="RVZ115" s="451"/>
      <c r="RWA115" s="451"/>
      <c r="RWB115" s="451"/>
      <c r="RWC115" s="451"/>
      <c r="RWD115" s="451"/>
      <c r="RWE115" s="451"/>
      <c r="RWF115" s="451"/>
      <c r="RWG115" s="451"/>
      <c r="RWH115" s="451"/>
      <c r="RWI115" s="451"/>
      <c r="RWJ115" s="451"/>
      <c r="RWK115" s="451"/>
      <c r="RWL115" s="451"/>
      <c r="RWM115" s="451"/>
      <c r="RWN115" s="451"/>
      <c r="RWO115" s="451"/>
      <c r="RWP115" s="451"/>
      <c r="RWQ115" s="451"/>
      <c r="RWR115" s="451"/>
      <c r="RWS115" s="451"/>
      <c r="RWT115" s="451"/>
      <c r="RWU115" s="451"/>
      <c r="RWV115" s="451"/>
      <c r="RWW115" s="451"/>
      <c r="RWX115" s="451"/>
      <c r="RWY115" s="451"/>
      <c r="RWZ115" s="451"/>
      <c r="RXA115" s="451"/>
      <c r="RXB115" s="451"/>
      <c r="RXC115" s="451"/>
      <c r="RXD115" s="451"/>
      <c r="RXE115" s="451"/>
      <c r="RXF115" s="451"/>
      <c r="RXG115" s="451"/>
      <c r="RXH115" s="451"/>
      <c r="RXI115" s="451"/>
      <c r="RXJ115" s="451"/>
      <c r="RXK115" s="451"/>
      <c r="RXL115" s="451"/>
      <c r="RXM115" s="451"/>
      <c r="RXN115" s="451"/>
      <c r="RXO115" s="451"/>
      <c r="RXP115" s="451"/>
      <c r="RXQ115" s="451"/>
      <c r="RXR115" s="451"/>
      <c r="RXS115" s="451"/>
      <c r="RXT115" s="451"/>
      <c r="RXU115" s="451"/>
      <c r="RXV115" s="451"/>
      <c r="RXW115" s="451"/>
      <c r="RXX115" s="451"/>
      <c r="RXY115" s="451"/>
      <c r="RXZ115" s="451"/>
      <c r="RYA115" s="451"/>
      <c r="RYB115" s="451"/>
      <c r="RYC115" s="451"/>
      <c r="RYD115" s="451"/>
      <c r="RYE115" s="451"/>
      <c r="RYF115" s="451"/>
      <c r="RYG115" s="451"/>
      <c r="RYH115" s="451"/>
      <c r="RYI115" s="451"/>
      <c r="RYJ115" s="451"/>
      <c r="RYK115" s="451"/>
      <c r="RYL115" s="451"/>
      <c r="RYM115" s="451"/>
      <c r="RYN115" s="451"/>
      <c r="RYO115" s="451"/>
      <c r="RYP115" s="451"/>
      <c r="RYQ115" s="451"/>
      <c r="RYR115" s="451"/>
      <c r="RYS115" s="451"/>
      <c r="RYT115" s="451"/>
      <c r="RYU115" s="451"/>
      <c r="RYV115" s="451"/>
      <c r="RYW115" s="451"/>
      <c r="RYX115" s="451"/>
      <c r="RYY115" s="451"/>
      <c r="RYZ115" s="451"/>
      <c r="RZA115" s="451"/>
      <c r="RZB115" s="451"/>
      <c r="RZC115" s="451"/>
      <c r="RZD115" s="451"/>
      <c r="RZE115" s="451"/>
      <c r="RZF115" s="451"/>
      <c r="RZG115" s="451"/>
      <c r="RZH115" s="451"/>
      <c r="RZI115" s="451"/>
      <c r="RZJ115" s="451"/>
      <c r="RZK115" s="451"/>
      <c r="RZL115" s="451"/>
      <c r="RZM115" s="451"/>
      <c r="RZN115" s="451"/>
      <c r="RZO115" s="451"/>
      <c r="RZP115" s="451"/>
      <c r="RZQ115" s="451"/>
      <c r="RZR115" s="451"/>
      <c r="RZS115" s="451"/>
      <c r="RZT115" s="451"/>
      <c r="RZU115" s="451"/>
      <c r="RZV115" s="451"/>
      <c r="RZW115" s="451"/>
      <c r="RZX115" s="451"/>
      <c r="RZY115" s="451"/>
      <c r="RZZ115" s="451"/>
      <c r="SAA115" s="451"/>
      <c r="SAB115" s="451"/>
      <c r="SAC115" s="451"/>
      <c r="SAD115" s="451"/>
      <c r="SAE115" s="451"/>
      <c r="SAF115" s="451"/>
      <c r="SAG115" s="451"/>
      <c r="SAH115" s="451"/>
      <c r="SAI115" s="451"/>
      <c r="SAJ115" s="451"/>
      <c r="SAK115" s="451"/>
      <c r="SAL115" s="451"/>
      <c r="SAM115" s="451"/>
      <c r="SAN115" s="451"/>
      <c r="SAO115" s="451"/>
      <c r="SAP115" s="451"/>
      <c r="SAQ115" s="451"/>
      <c r="SAR115" s="451"/>
      <c r="SAS115" s="451"/>
      <c r="SAT115" s="451"/>
      <c r="SAU115" s="451"/>
      <c r="SAV115" s="451"/>
      <c r="SAW115" s="451"/>
      <c r="SAX115" s="451"/>
      <c r="SAY115" s="451"/>
      <c r="SAZ115" s="451"/>
      <c r="SBA115" s="451"/>
      <c r="SBB115" s="451"/>
      <c r="SBC115" s="451"/>
      <c r="SBD115" s="451"/>
      <c r="SBE115" s="451"/>
      <c r="SBF115" s="451"/>
      <c r="SBG115" s="451"/>
      <c r="SBH115" s="451"/>
      <c r="SBI115" s="451"/>
      <c r="SBJ115" s="451"/>
      <c r="SBK115" s="451"/>
      <c r="SBL115" s="451"/>
      <c r="SBM115" s="451"/>
      <c r="SBN115" s="451"/>
      <c r="SBO115" s="451"/>
      <c r="SBP115" s="451"/>
      <c r="SBQ115" s="451"/>
      <c r="SBR115" s="451"/>
      <c r="SBS115" s="451"/>
      <c r="SBT115" s="451"/>
      <c r="SBU115" s="451"/>
      <c r="SBV115" s="451"/>
      <c r="SBW115" s="451"/>
      <c r="SBX115" s="451"/>
      <c r="SBY115" s="451"/>
      <c r="SBZ115" s="451"/>
      <c r="SCA115" s="451"/>
      <c r="SCB115" s="451"/>
      <c r="SCC115" s="451"/>
      <c r="SCD115" s="451"/>
      <c r="SCE115" s="451"/>
      <c r="SCF115" s="451"/>
      <c r="SCG115" s="451"/>
      <c r="SCH115" s="451"/>
      <c r="SCI115" s="451"/>
      <c r="SCJ115" s="451"/>
      <c r="SCK115" s="451"/>
      <c r="SCL115" s="451"/>
      <c r="SCM115" s="451"/>
      <c r="SCN115" s="451"/>
      <c r="SCO115" s="451"/>
      <c r="SCP115" s="451"/>
      <c r="SCQ115" s="451"/>
      <c r="SCR115" s="451"/>
      <c r="SCS115" s="451"/>
      <c r="SCT115" s="451"/>
      <c r="SCU115" s="451"/>
      <c r="SCV115" s="451"/>
      <c r="SCW115" s="451"/>
      <c r="SCX115" s="451"/>
      <c r="SCY115" s="451"/>
      <c r="SCZ115" s="451"/>
      <c r="SDA115" s="451"/>
      <c r="SDB115" s="451"/>
      <c r="SDC115" s="451"/>
      <c r="SDD115" s="451"/>
      <c r="SDE115" s="451"/>
      <c r="SDF115" s="451"/>
      <c r="SDG115" s="451"/>
      <c r="SDH115" s="451"/>
      <c r="SDI115" s="451"/>
      <c r="SDJ115" s="451"/>
      <c r="SDK115" s="451"/>
      <c r="SDL115" s="451"/>
      <c r="SDM115" s="451"/>
      <c r="SDN115" s="451"/>
      <c r="SDO115" s="451"/>
      <c r="SDP115" s="451"/>
      <c r="SDQ115" s="451"/>
      <c r="SDR115" s="451"/>
      <c r="SDS115" s="451"/>
      <c r="SDT115" s="451"/>
      <c r="SDU115" s="451"/>
      <c r="SDV115" s="451"/>
      <c r="SDW115" s="451"/>
      <c r="SDX115" s="451"/>
      <c r="SDY115" s="451"/>
      <c r="SDZ115" s="451"/>
      <c r="SEA115" s="451"/>
      <c r="SEB115" s="451"/>
      <c r="SEC115" s="451"/>
      <c r="SED115" s="451"/>
      <c r="SEE115" s="451"/>
      <c r="SEF115" s="451"/>
      <c r="SEG115" s="451"/>
      <c r="SEH115" s="451"/>
      <c r="SEI115" s="451"/>
      <c r="SEJ115" s="451"/>
      <c r="SEK115" s="451"/>
      <c r="SEL115" s="451"/>
      <c r="SEM115" s="451"/>
      <c r="SEN115" s="451"/>
      <c r="SEO115" s="451"/>
      <c r="SEP115" s="451"/>
      <c r="SEQ115" s="451"/>
      <c r="SER115" s="451"/>
      <c r="SES115" s="451"/>
      <c r="SET115" s="451"/>
      <c r="SEU115" s="451"/>
      <c r="SEV115" s="451"/>
      <c r="SEW115" s="451"/>
      <c r="SEX115" s="451"/>
      <c r="SEY115" s="451"/>
      <c r="SEZ115" s="451"/>
      <c r="SFA115" s="451"/>
      <c r="SFB115" s="451"/>
      <c r="SFC115" s="451"/>
      <c r="SFD115" s="451"/>
      <c r="SFE115" s="451"/>
      <c r="SFF115" s="451"/>
      <c r="SFG115" s="451"/>
      <c r="SFH115" s="451"/>
      <c r="SFI115" s="451"/>
      <c r="SFJ115" s="451"/>
      <c r="SFK115" s="451"/>
      <c r="SFL115" s="451"/>
      <c r="SFM115" s="451"/>
      <c r="SFN115" s="451"/>
      <c r="SFO115" s="451"/>
      <c r="SFP115" s="451"/>
      <c r="SFQ115" s="451"/>
      <c r="SFR115" s="451"/>
      <c r="SFS115" s="451"/>
      <c r="SFT115" s="451"/>
      <c r="SFU115" s="451"/>
      <c r="SFV115" s="451"/>
      <c r="SFW115" s="451"/>
      <c r="SFX115" s="451"/>
      <c r="SFY115" s="451"/>
      <c r="SFZ115" s="451"/>
      <c r="SGA115" s="451"/>
      <c r="SGB115" s="451"/>
      <c r="SGC115" s="451"/>
      <c r="SGD115" s="451"/>
      <c r="SGE115" s="451"/>
      <c r="SGF115" s="451"/>
      <c r="SGG115" s="451"/>
      <c r="SGH115" s="451"/>
      <c r="SGI115" s="451"/>
      <c r="SGJ115" s="451"/>
      <c r="SGK115" s="451"/>
      <c r="SGL115" s="451"/>
      <c r="SGM115" s="451"/>
      <c r="SGN115" s="451"/>
      <c r="SGO115" s="451"/>
      <c r="SGP115" s="451"/>
      <c r="SGQ115" s="451"/>
      <c r="SGR115" s="451"/>
      <c r="SGS115" s="451"/>
      <c r="SGT115" s="451"/>
      <c r="SGU115" s="451"/>
      <c r="SGV115" s="451"/>
      <c r="SGW115" s="451"/>
      <c r="SGX115" s="451"/>
      <c r="SGY115" s="451"/>
      <c r="SGZ115" s="451"/>
      <c r="SHA115" s="451"/>
      <c r="SHB115" s="451"/>
      <c r="SHC115" s="451"/>
      <c r="SHD115" s="451"/>
      <c r="SHE115" s="451"/>
      <c r="SHF115" s="451"/>
      <c r="SHG115" s="451"/>
      <c r="SHH115" s="451"/>
      <c r="SHI115" s="451"/>
      <c r="SHJ115" s="451"/>
      <c r="SHK115" s="451"/>
      <c r="SHL115" s="451"/>
      <c r="SHM115" s="451"/>
      <c r="SHN115" s="451"/>
      <c r="SHO115" s="451"/>
      <c r="SHP115" s="451"/>
      <c r="SHQ115" s="451"/>
      <c r="SHR115" s="451"/>
      <c r="SHS115" s="451"/>
      <c r="SHT115" s="451"/>
      <c r="SHU115" s="451"/>
      <c r="SHV115" s="451"/>
      <c r="SHW115" s="451"/>
      <c r="SHX115" s="451"/>
      <c r="SHY115" s="451"/>
      <c r="SHZ115" s="451"/>
      <c r="SIA115" s="451"/>
      <c r="SIB115" s="451"/>
      <c r="SIC115" s="451"/>
      <c r="SID115" s="451"/>
      <c r="SIE115" s="451"/>
      <c r="SIF115" s="451"/>
      <c r="SIG115" s="451"/>
      <c r="SIH115" s="451"/>
      <c r="SII115" s="451"/>
      <c r="SIJ115" s="451"/>
      <c r="SIK115" s="451"/>
      <c r="SIL115" s="451"/>
      <c r="SIM115" s="451"/>
      <c r="SIN115" s="451"/>
      <c r="SIO115" s="451"/>
      <c r="SIP115" s="451"/>
      <c r="SIQ115" s="451"/>
      <c r="SIR115" s="451"/>
      <c r="SIS115" s="451"/>
      <c r="SIT115" s="451"/>
      <c r="SIU115" s="451"/>
      <c r="SIV115" s="451"/>
      <c r="SIW115" s="451"/>
      <c r="SIX115" s="451"/>
      <c r="SIY115" s="451"/>
      <c r="SIZ115" s="451"/>
      <c r="SJA115" s="451"/>
      <c r="SJB115" s="451"/>
      <c r="SJC115" s="451"/>
      <c r="SJD115" s="451"/>
      <c r="SJE115" s="451"/>
      <c r="SJF115" s="451"/>
      <c r="SJG115" s="451"/>
      <c r="SJH115" s="451"/>
      <c r="SJI115" s="451"/>
      <c r="SJJ115" s="451"/>
      <c r="SJK115" s="451"/>
      <c r="SJL115" s="451"/>
      <c r="SJM115" s="451"/>
      <c r="SJN115" s="451"/>
      <c r="SJO115" s="451"/>
      <c r="SJP115" s="451"/>
      <c r="SJQ115" s="451"/>
      <c r="SJR115" s="451"/>
      <c r="SJS115" s="451"/>
      <c r="SJT115" s="451"/>
      <c r="SJU115" s="451"/>
      <c r="SJV115" s="451"/>
      <c r="SJW115" s="451"/>
      <c r="SJX115" s="451"/>
      <c r="SJY115" s="451"/>
      <c r="SJZ115" s="451"/>
      <c r="SKA115" s="451"/>
      <c r="SKB115" s="451"/>
      <c r="SKC115" s="451"/>
      <c r="SKD115" s="451"/>
      <c r="SKE115" s="451"/>
      <c r="SKF115" s="451"/>
      <c r="SKG115" s="451"/>
      <c r="SKH115" s="451"/>
      <c r="SKI115" s="451"/>
      <c r="SKJ115" s="451"/>
      <c r="SKK115" s="451"/>
      <c r="SKL115" s="451"/>
      <c r="SKM115" s="451"/>
      <c r="SKN115" s="451"/>
      <c r="SKO115" s="451"/>
      <c r="SKP115" s="451"/>
      <c r="SKQ115" s="451"/>
      <c r="SKR115" s="451"/>
      <c r="SKS115" s="451"/>
      <c r="SKT115" s="451"/>
      <c r="SKU115" s="451"/>
      <c r="SKV115" s="451"/>
      <c r="SKW115" s="451"/>
      <c r="SKX115" s="451"/>
      <c r="SKY115" s="451"/>
      <c r="SKZ115" s="451"/>
      <c r="SLA115" s="451"/>
      <c r="SLB115" s="451"/>
      <c r="SLC115" s="451"/>
      <c r="SLD115" s="451"/>
      <c r="SLE115" s="451"/>
      <c r="SLF115" s="451"/>
      <c r="SLG115" s="451"/>
      <c r="SLH115" s="451"/>
      <c r="SLI115" s="451"/>
      <c r="SLJ115" s="451"/>
      <c r="SLK115" s="451"/>
      <c r="SLL115" s="451"/>
      <c r="SLM115" s="451"/>
      <c r="SLN115" s="451"/>
      <c r="SLO115" s="451"/>
      <c r="SLP115" s="451"/>
      <c r="SLQ115" s="451"/>
      <c r="SLR115" s="451"/>
      <c r="SLS115" s="451"/>
      <c r="SLT115" s="451"/>
      <c r="SLU115" s="451"/>
      <c r="SLV115" s="451"/>
      <c r="SLW115" s="451"/>
      <c r="SLX115" s="451"/>
      <c r="SLY115" s="451"/>
      <c r="SLZ115" s="451"/>
      <c r="SMA115" s="451"/>
      <c r="SMB115" s="451"/>
      <c r="SMC115" s="451"/>
      <c r="SMD115" s="451"/>
      <c r="SME115" s="451"/>
      <c r="SMF115" s="451"/>
      <c r="SMG115" s="451"/>
      <c r="SMH115" s="451"/>
      <c r="SMI115" s="451"/>
      <c r="SMJ115" s="451"/>
      <c r="SMK115" s="451"/>
      <c r="SML115" s="451"/>
      <c r="SMM115" s="451"/>
      <c r="SMN115" s="451"/>
      <c r="SMO115" s="451"/>
      <c r="SMP115" s="451"/>
      <c r="SMQ115" s="451"/>
      <c r="SMR115" s="451"/>
      <c r="SMS115" s="451"/>
      <c r="SMT115" s="451"/>
      <c r="SMU115" s="451"/>
      <c r="SMV115" s="451"/>
      <c r="SMW115" s="451"/>
      <c r="SMX115" s="451"/>
      <c r="SMY115" s="451"/>
      <c r="SMZ115" s="451"/>
      <c r="SNA115" s="451"/>
      <c r="SNB115" s="451"/>
      <c r="SNC115" s="451"/>
      <c r="SND115" s="451"/>
      <c r="SNE115" s="451"/>
      <c r="SNF115" s="451"/>
      <c r="SNG115" s="451"/>
      <c r="SNH115" s="451"/>
      <c r="SNI115" s="451"/>
      <c r="SNJ115" s="451"/>
      <c r="SNK115" s="451"/>
      <c r="SNL115" s="451"/>
      <c r="SNM115" s="451"/>
      <c r="SNN115" s="451"/>
      <c r="SNO115" s="451"/>
      <c r="SNP115" s="451"/>
      <c r="SNQ115" s="451"/>
      <c r="SNR115" s="451"/>
      <c r="SNS115" s="451"/>
      <c r="SNT115" s="451"/>
      <c r="SNU115" s="451"/>
      <c r="SNV115" s="451"/>
      <c r="SNW115" s="451"/>
      <c r="SNX115" s="451"/>
      <c r="SNY115" s="451"/>
      <c r="SNZ115" s="451"/>
      <c r="SOA115" s="451"/>
      <c r="SOB115" s="451"/>
      <c r="SOC115" s="451"/>
      <c r="SOD115" s="451"/>
      <c r="SOE115" s="451"/>
      <c r="SOF115" s="451"/>
      <c r="SOG115" s="451"/>
      <c r="SOH115" s="451"/>
      <c r="SOI115" s="451"/>
      <c r="SOJ115" s="451"/>
      <c r="SOK115" s="451"/>
      <c r="SOL115" s="451"/>
      <c r="SOM115" s="451"/>
      <c r="SON115" s="451"/>
      <c r="SOO115" s="451"/>
      <c r="SOP115" s="451"/>
      <c r="SOQ115" s="451"/>
      <c r="SOR115" s="451"/>
      <c r="SOS115" s="451"/>
      <c r="SOT115" s="451"/>
      <c r="SOU115" s="451"/>
      <c r="SOV115" s="451"/>
      <c r="SOW115" s="451"/>
      <c r="SOX115" s="451"/>
      <c r="SOY115" s="451"/>
      <c r="SOZ115" s="451"/>
      <c r="SPA115" s="451"/>
      <c r="SPB115" s="451"/>
      <c r="SPC115" s="451"/>
      <c r="SPD115" s="451"/>
      <c r="SPE115" s="451"/>
      <c r="SPF115" s="451"/>
      <c r="SPG115" s="451"/>
      <c r="SPH115" s="451"/>
      <c r="SPI115" s="451"/>
      <c r="SPJ115" s="451"/>
      <c r="SPK115" s="451"/>
      <c r="SPL115" s="451"/>
      <c r="SPM115" s="451"/>
      <c r="SPN115" s="451"/>
      <c r="SPO115" s="451"/>
      <c r="SPP115" s="451"/>
      <c r="SPQ115" s="451"/>
      <c r="SPR115" s="451"/>
      <c r="SPS115" s="451"/>
      <c r="SPT115" s="451"/>
      <c r="SPU115" s="451"/>
      <c r="SPV115" s="451"/>
      <c r="SPW115" s="451"/>
      <c r="SPX115" s="451"/>
      <c r="SPY115" s="451"/>
      <c r="SPZ115" s="451"/>
      <c r="SQA115" s="451"/>
      <c r="SQB115" s="451"/>
      <c r="SQC115" s="451"/>
      <c r="SQD115" s="451"/>
      <c r="SQE115" s="451"/>
      <c r="SQF115" s="451"/>
      <c r="SQG115" s="451"/>
      <c r="SQH115" s="451"/>
      <c r="SQI115" s="451"/>
      <c r="SQJ115" s="451"/>
      <c r="SQK115" s="451"/>
      <c r="SQL115" s="451"/>
      <c r="SQM115" s="451"/>
      <c r="SQN115" s="451"/>
      <c r="SQO115" s="451"/>
      <c r="SQP115" s="451"/>
      <c r="SQQ115" s="451"/>
      <c r="SQR115" s="451"/>
      <c r="SQS115" s="451"/>
      <c r="SQT115" s="451"/>
      <c r="SQU115" s="451"/>
      <c r="SQV115" s="451"/>
      <c r="SQW115" s="451"/>
      <c r="SQX115" s="451"/>
      <c r="SQY115" s="451"/>
      <c r="SQZ115" s="451"/>
      <c r="SRA115" s="451"/>
      <c r="SRB115" s="451"/>
      <c r="SRC115" s="451"/>
      <c r="SRD115" s="451"/>
      <c r="SRE115" s="451"/>
      <c r="SRF115" s="451"/>
      <c r="SRG115" s="451"/>
      <c r="SRH115" s="451"/>
      <c r="SRI115" s="451"/>
      <c r="SRJ115" s="451"/>
      <c r="SRK115" s="451"/>
      <c r="SRL115" s="451"/>
      <c r="SRM115" s="451"/>
      <c r="SRN115" s="451"/>
      <c r="SRO115" s="451"/>
      <c r="SRP115" s="451"/>
      <c r="SRQ115" s="451"/>
      <c r="SRR115" s="451"/>
      <c r="SRS115" s="451"/>
      <c r="SRT115" s="451"/>
      <c r="SRU115" s="451"/>
      <c r="SRV115" s="451"/>
      <c r="SRW115" s="451"/>
      <c r="SRX115" s="451"/>
      <c r="SRY115" s="451"/>
      <c r="SRZ115" s="451"/>
      <c r="SSA115" s="451"/>
      <c r="SSB115" s="451"/>
      <c r="SSC115" s="451"/>
      <c r="SSD115" s="451"/>
      <c r="SSE115" s="451"/>
      <c r="SSF115" s="451"/>
      <c r="SSG115" s="451"/>
      <c r="SSH115" s="451"/>
      <c r="SSI115" s="451"/>
      <c r="SSJ115" s="451"/>
      <c r="SSK115" s="451"/>
      <c r="SSL115" s="451"/>
      <c r="SSM115" s="451"/>
      <c r="SSN115" s="451"/>
      <c r="SSO115" s="451"/>
      <c r="SSP115" s="451"/>
      <c r="SSQ115" s="451"/>
      <c r="SSR115" s="451"/>
      <c r="SSS115" s="451"/>
      <c r="SST115" s="451"/>
      <c r="SSU115" s="451"/>
      <c r="SSV115" s="451"/>
      <c r="SSW115" s="451"/>
      <c r="SSX115" s="451"/>
      <c r="SSY115" s="451"/>
      <c r="SSZ115" s="451"/>
      <c r="STA115" s="451"/>
      <c r="STB115" s="451"/>
      <c r="STC115" s="451"/>
      <c r="STD115" s="451"/>
      <c r="STE115" s="451"/>
      <c r="STF115" s="451"/>
      <c r="STG115" s="451"/>
      <c r="STH115" s="451"/>
      <c r="STI115" s="451"/>
      <c r="STJ115" s="451"/>
      <c r="STK115" s="451"/>
      <c r="STL115" s="451"/>
      <c r="STM115" s="451"/>
      <c r="STN115" s="451"/>
      <c r="STO115" s="451"/>
      <c r="STP115" s="451"/>
      <c r="STQ115" s="451"/>
      <c r="STR115" s="451"/>
      <c r="STS115" s="451"/>
      <c r="STT115" s="451"/>
      <c r="STU115" s="451"/>
      <c r="STV115" s="451"/>
      <c r="STW115" s="451"/>
      <c r="STX115" s="451"/>
      <c r="STY115" s="451"/>
      <c r="STZ115" s="451"/>
      <c r="SUA115" s="451"/>
      <c r="SUB115" s="451"/>
      <c r="SUC115" s="451"/>
      <c r="SUD115" s="451"/>
      <c r="SUE115" s="451"/>
      <c r="SUF115" s="451"/>
      <c r="SUG115" s="451"/>
      <c r="SUH115" s="451"/>
      <c r="SUI115" s="451"/>
      <c r="SUJ115" s="451"/>
      <c r="SUK115" s="451"/>
      <c r="SUL115" s="451"/>
      <c r="SUM115" s="451"/>
      <c r="SUN115" s="451"/>
      <c r="SUO115" s="451"/>
      <c r="SUP115" s="451"/>
      <c r="SUQ115" s="451"/>
      <c r="SUR115" s="451"/>
      <c r="SUS115" s="451"/>
      <c r="SUT115" s="451"/>
      <c r="SUU115" s="451"/>
      <c r="SUV115" s="451"/>
      <c r="SUW115" s="451"/>
      <c r="SUX115" s="451"/>
      <c r="SUY115" s="451"/>
      <c r="SUZ115" s="451"/>
      <c r="SVA115" s="451"/>
      <c r="SVB115" s="451"/>
      <c r="SVC115" s="451"/>
      <c r="SVD115" s="451"/>
      <c r="SVE115" s="451"/>
      <c r="SVF115" s="451"/>
      <c r="SVG115" s="451"/>
      <c r="SVH115" s="451"/>
      <c r="SVI115" s="451"/>
      <c r="SVJ115" s="451"/>
      <c r="SVK115" s="451"/>
      <c r="SVL115" s="451"/>
      <c r="SVM115" s="451"/>
      <c r="SVN115" s="451"/>
      <c r="SVO115" s="451"/>
      <c r="SVP115" s="451"/>
      <c r="SVQ115" s="451"/>
      <c r="SVR115" s="451"/>
      <c r="SVS115" s="451"/>
      <c r="SVT115" s="451"/>
      <c r="SVU115" s="451"/>
      <c r="SVV115" s="451"/>
      <c r="SVW115" s="451"/>
      <c r="SVX115" s="451"/>
      <c r="SVY115" s="451"/>
      <c r="SVZ115" s="451"/>
      <c r="SWA115" s="451"/>
      <c r="SWB115" s="451"/>
      <c r="SWC115" s="451"/>
      <c r="SWD115" s="451"/>
      <c r="SWE115" s="451"/>
      <c r="SWF115" s="451"/>
      <c r="SWG115" s="451"/>
      <c r="SWH115" s="451"/>
      <c r="SWI115" s="451"/>
      <c r="SWJ115" s="451"/>
      <c r="SWK115" s="451"/>
      <c r="SWL115" s="451"/>
      <c r="SWM115" s="451"/>
      <c r="SWN115" s="451"/>
      <c r="SWO115" s="451"/>
      <c r="SWP115" s="451"/>
      <c r="SWQ115" s="451"/>
      <c r="SWR115" s="451"/>
      <c r="SWS115" s="451"/>
      <c r="SWT115" s="451"/>
      <c r="SWU115" s="451"/>
      <c r="SWV115" s="451"/>
      <c r="SWW115" s="451"/>
      <c r="SWX115" s="451"/>
      <c r="SWY115" s="451"/>
      <c r="SWZ115" s="451"/>
      <c r="SXA115" s="451"/>
      <c r="SXB115" s="451"/>
      <c r="SXC115" s="451"/>
      <c r="SXD115" s="451"/>
      <c r="SXE115" s="451"/>
      <c r="SXF115" s="451"/>
      <c r="SXG115" s="451"/>
      <c r="SXH115" s="451"/>
      <c r="SXI115" s="451"/>
      <c r="SXJ115" s="451"/>
      <c r="SXK115" s="451"/>
      <c r="SXL115" s="451"/>
      <c r="SXM115" s="451"/>
      <c r="SXN115" s="451"/>
      <c r="SXO115" s="451"/>
      <c r="SXP115" s="451"/>
      <c r="SXQ115" s="451"/>
      <c r="SXR115" s="451"/>
      <c r="SXS115" s="451"/>
      <c r="SXT115" s="451"/>
      <c r="SXU115" s="451"/>
      <c r="SXV115" s="451"/>
      <c r="SXW115" s="451"/>
      <c r="SXX115" s="451"/>
      <c r="SXY115" s="451"/>
      <c r="SXZ115" s="451"/>
      <c r="SYA115" s="451"/>
      <c r="SYB115" s="451"/>
      <c r="SYC115" s="451"/>
      <c r="SYD115" s="451"/>
      <c r="SYE115" s="451"/>
      <c r="SYF115" s="451"/>
      <c r="SYG115" s="451"/>
      <c r="SYH115" s="451"/>
      <c r="SYI115" s="451"/>
      <c r="SYJ115" s="451"/>
      <c r="SYK115" s="451"/>
      <c r="SYL115" s="451"/>
      <c r="SYM115" s="451"/>
      <c r="SYN115" s="451"/>
      <c r="SYO115" s="451"/>
      <c r="SYP115" s="451"/>
      <c r="SYQ115" s="451"/>
      <c r="SYR115" s="451"/>
      <c r="SYS115" s="451"/>
      <c r="SYT115" s="451"/>
      <c r="SYU115" s="451"/>
      <c r="SYV115" s="451"/>
      <c r="SYW115" s="451"/>
      <c r="SYX115" s="451"/>
      <c r="SYY115" s="451"/>
      <c r="SYZ115" s="451"/>
      <c r="SZA115" s="451"/>
      <c r="SZB115" s="451"/>
      <c r="SZC115" s="451"/>
      <c r="SZD115" s="451"/>
      <c r="SZE115" s="451"/>
      <c r="SZF115" s="451"/>
      <c r="SZG115" s="451"/>
      <c r="SZH115" s="451"/>
      <c r="SZI115" s="451"/>
      <c r="SZJ115" s="451"/>
      <c r="SZK115" s="451"/>
      <c r="SZL115" s="451"/>
      <c r="SZM115" s="451"/>
      <c r="SZN115" s="451"/>
      <c r="SZO115" s="451"/>
      <c r="SZP115" s="451"/>
      <c r="SZQ115" s="451"/>
      <c r="SZR115" s="451"/>
      <c r="SZS115" s="451"/>
      <c r="SZT115" s="451"/>
      <c r="SZU115" s="451"/>
      <c r="SZV115" s="451"/>
      <c r="SZW115" s="451"/>
      <c r="SZX115" s="451"/>
      <c r="SZY115" s="451"/>
      <c r="SZZ115" s="451"/>
      <c r="TAA115" s="451"/>
      <c r="TAB115" s="451"/>
      <c r="TAC115" s="451"/>
      <c r="TAD115" s="451"/>
      <c r="TAE115" s="451"/>
      <c r="TAF115" s="451"/>
      <c r="TAG115" s="451"/>
      <c r="TAH115" s="451"/>
      <c r="TAI115" s="451"/>
      <c r="TAJ115" s="451"/>
      <c r="TAK115" s="451"/>
      <c r="TAL115" s="451"/>
      <c r="TAM115" s="451"/>
      <c r="TAN115" s="451"/>
      <c r="TAO115" s="451"/>
      <c r="TAP115" s="451"/>
      <c r="TAQ115" s="451"/>
      <c r="TAR115" s="451"/>
      <c r="TAS115" s="451"/>
      <c r="TAT115" s="451"/>
      <c r="TAU115" s="451"/>
      <c r="TAV115" s="451"/>
      <c r="TAW115" s="451"/>
      <c r="TAX115" s="451"/>
      <c r="TAY115" s="451"/>
      <c r="TAZ115" s="451"/>
      <c r="TBA115" s="451"/>
      <c r="TBB115" s="451"/>
      <c r="TBC115" s="451"/>
      <c r="TBD115" s="451"/>
      <c r="TBE115" s="451"/>
      <c r="TBF115" s="451"/>
      <c r="TBG115" s="451"/>
      <c r="TBH115" s="451"/>
      <c r="TBI115" s="451"/>
      <c r="TBJ115" s="451"/>
      <c r="TBK115" s="451"/>
      <c r="TBL115" s="451"/>
      <c r="TBM115" s="451"/>
      <c r="TBN115" s="451"/>
      <c r="TBO115" s="451"/>
      <c r="TBP115" s="451"/>
      <c r="TBQ115" s="451"/>
      <c r="TBR115" s="451"/>
      <c r="TBS115" s="451"/>
      <c r="TBT115" s="451"/>
      <c r="TBU115" s="451"/>
      <c r="TBV115" s="451"/>
      <c r="TBW115" s="451"/>
      <c r="TBX115" s="451"/>
      <c r="TBY115" s="451"/>
      <c r="TBZ115" s="451"/>
      <c r="TCA115" s="451"/>
      <c r="TCB115" s="451"/>
      <c r="TCC115" s="451"/>
      <c r="TCD115" s="451"/>
      <c r="TCE115" s="451"/>
      <c r="TCF115" s="451"/>
      <c r="TCG115" s="451"/>
      <c r="TCH115" s="451"/>
      <c r="TCI115" s="451"/>
      <c r="TCJ115" s="451"/>
      <c r="TCK115" s="451"/>
      <c r="TCL115" s="451"/>
      <c r="TCM115" s="451"/>
      <c r="TCN115" s="451"/>
      <c r="TCO115" s="451"/>
      <c r="TCP115" s="451"/>
      <c r="TCQ115" s="451"/>
      <c r="TCR115" s="451"/>
      <c r="TCS115" s="451"/>
      <c r="TCT115" s="451"/>
      <c r="TCU115" s="451"/>
      <c r="TCV115" s="451"/>
      <c r="TCW115" s="451"/>
      <c r="TCX115" s="451"/>
      <c r="TCY115" s="451"/>
      <c r="TCZ115" s="451"/>
      <c r="TDA115" s="451"/>
      <c r="TDB115" s="451"/>
      <c r="TDC115" s="451"/>
      <c r="TDD115" s="451"/>
      <c r="TDE115" s="451"/>
      <c r="TDF115" s="451"/>
      <c r="TDG115" s="451"/>
      <c r="TDH115" s="451"/>
      <c r="TDI115" s="451"/>
      <c r="TDJ115" s="451"/>
      <c r="TDK115" s="451"/>
      <c r="TDL115" s="451"/>
      <c r="TDM115" s="451"/>
      <c r="TDN115" s="451"/>
      <c r="TDO115" s="451"/>
      <c r="TDP115" s="451"/>
      <c r="TDQ115" s="451"/>
      <c r="TDR115" s="451"/>
      <c r="TDS115" s="451"/>
      <c r="TDT115" s="451"/>
      <c r="TDU115" s="451"/>
      <c r="TDV115" s="451"/>
      <c r="TDW115" s="451"/>
      <c r="TDX115" s="451"/>
      <c r="TDY115" s="451"/>
      <c r="TDZ115" s="451"/>
      <c r="TEA115" s="451"/>
      <c r="TEB115" s="451"/>
      <c r="TEC115" s="451"/>
      <c r="TED115" s="451"/>
      <c r="TEE115" s="451"/>
      <c r="TEF115" s="451"/>
      <c r="TEG115" s="451"/>
      <c r="TEH115" s="451"/>
      <c r="TEI115" s="451"/>
      <c r="TEJ115" s="451"/>
      <c r="TEK115" s="451"/>
      <c r="TEL115" s="451"/>
      <c r="TEM115" s="451"/>
      <c r="TEN115" s="451"/>
      <c r="TEO115" s="451"/>
      <c r="TEP115" s="451"/>
      <c r="TEQ115" s="451"/>
      <c r="TER115" s="451"/>
      <c r="TES115" s="451"/>
      <c r="TET115" s="451"/>
      <c r="TEU115" s="451"/>
      <c r="TEV115" s="451"/>
      <c r="TEW115" s="451"/>
      <c r="TEX115" s="451"/>
      <c r="TEY115" s="451"/>
      <c r="TEZ115" s="451"/>
      <c r="TFA115" s="451"/>
      <c r="TFB115" s="451"/>
      <c r="TFC115" s="451"/>
      <c r="TFD115" s="451"/>
      <c r="TFE115" s="451"/>
      <c r="TFF115" s="451"/>
      <c r="TFG115" s="451"/>
      <c r="TFH115" s="451"/>
      <c r="TFI115" s="451"/>
      <c r="TFJ115" s="451"/>
      <c r="TFK115" s="451"/>
      <c r="TFL115" s="451"/>
      <c r="TFM115" s="451"/>
      <c r="TFN115" s="451"/>
      <c r="TFO115" s="451"/>
      <c r="TFP115" s="451"/>
      <c r="TFQ115" s="451"/>
      <c r="TFR115" s="451"/>
      <c r="TFS115" s="451"/>
      <c r="TFT115" s="451"/>
      <c r="TFU115" s="451"/>
      <c r="TFV115" s="451"/>
      <c r="TFW115" s="451"/>
      <c r="TFX115" s="451"/>
      <c r="TFY115" s="451"/>
      <c r="TFZ115" s="451"/>
      <c r="TGA115" s="451"/>
      <c r="TGB115" s="451"/>
      <c r="TGC115" s="451"/>
      <c r="TGD115" s="451"/>
      <c r="TGE115" s="451"/>
      <c r="TGF115" s="451"/>
      <c r="TGG115" s="451"/>
      <c r="TGH115" s="451"/>
      <c r="TGI115" s="451"/>
      <c r="TGJ115" s="451"/>
      <c r="TGK115" s="451"/>
      <c r="TGL115" s="451"/>
      <c r="TGM115" s="451"/>
      <c r="TGN115" s="451"/>
      <c r="TGO115" s="451"/>
      <c r="TGP115" s="451"/>
      <c r="TGQ115" s="451"/>
      <c r="TGR115" s="451"/>
      <c r="TGS115" s="451"/>
      <c r="TGT115" s="451"/>
      <c r="TGU115" s="451"/>
      <c r="TGV115" s="451"/>
      <c r="TGW115" s="451"/>
      <c r="TGX115" s="451"/>
      <c r="TGY115" s="451"/>
      <c r="TGZ115" s="451"/>
      <c r="THA115" s="451"/>
      <c r="THB115" s="451"/>
      <c r="THC115" s="451"/>
      <c r="THD115" s="451"/>
      <c r="THE115" s="451"/>
      <c r="THF115" s="451"/>
      <c r="THG115" s="451"/>
      <c r="THH115" s="451"/>
      <c r="THI115" s="451"/>
      <c r="THJ115" s="451"/>
      <c r="THK115" s="451"/>
      <c r="THL115" s="451"/>
      <c r="THM115" s="451"/>
      <c r="THN115" s="451"/>
      <c r="THO115" s="451"/>
      <c r="THP115" s="451"/>
      <c r="THQ115" s="451"/>
      <c r="THR115" s="451"/>
      <c r="THS115" s="451"/>
      <c r="THT115" s="451"/>
      <c r="THU115" s="451"/>
      <c r="THV115" s="451"/>
      <c r="THW115" s="451"/>
      <c r="THX115" s="451"/>
      <c r="THY115" s="451"/>
      <c r="THZ115" s="451"/>
      <c r="TIA115" s="451"/>
      <c r="TIB115" s="451"/>
      <c r="TIC115" s="451"/>
      <c r="TID115" s="451"/>
      <c r="TIE115" s="451"/>
      <c r="TIF115" s="451"/>
      <c r="TIG115" s="451"/>
      <c r="TIH115" s="451"/>
      <c r="TII115" s="451"/>
      <c r="TIJ115" s="451"/>
      <c r="TIK115" s="451"/>
      <c r="TIL115" s="451"/>
      <c r="TIM115" s="451"/>
      <c r="TIN115" s="451"/>
      <c r="TIO115" s="451"/>
      <c r="TIP115" s="451"/>
      <c r="TIQ115" s="451"/>
      <c r="TIR115" s="451"/>
      <c r="TIS115" s="451"/>
      <c r="TIT115" s="451"/>
      <c r="TIU115" s="451"/>
      <c r="TIV115" s="451"/>
      <c r="TIW115" s="451"/>
      <c r="TIX115" s="451"/>
      <c r="TIY115" s="451"/>
      <c r="TIZ115" s="451"/>
      <c r="TJA115" s="451"/>
      <c r="TJB115" s="451"/>
      <c r="TJC115" s="451"/>
      <c r="TJD115" s="451"/>
      <c r="TJE115" s="451"/>
      <c r="TJF115" s="451"/>
      <c r="TJG115" s="451"/>
      <c r="TJH115" s="451"/>
      <c r="TJI115" s="451"/>
      <c r="TJJ115" s="451"/>
      <c r="TJK115" s="451"/>
      <c r="TJL115" s="451"/>
      <c r="TJM115" s="451"/>
      <c r="TJN115" s="451"/>
      <c r="TJO115" s="451"/>
      <c r="TJP115" s="451"/>
      <c r="TJQ115" s="451"/>
      <c r="TJR115" s="451"/>
      <c r="TJS115" s="451"/>
      <c r="TJT115" s="451"/>
      <c r="TJU115" s="451"/>
      <c r="TJV115" s="451"/>
      <c r="TJW115" s="451"/>
      <c r="TJX115" s="451"/>
      <c r="TJY115" s="451"/>
      <c r="TJZ115" s="451"/>
      <c r="TKA115" s="451"/>
      <c r="TKB115" s="451"/>
      <c r="TKC115" s="451"/>
      <c r="TKD115" s="451"/>
      <c r="TKE115" s="451"/>
      <c r="TKF115" s="451"/>
      <c r="TKG115" s="451"/>
      <c r="TKH115" s="451"/>
      <c r="TKI115" s="451"/>
      <c r="TKJ115" s="451"/>
      <c r="TKK115" s="451"/>
      <c r="TKL115" s="451"/>
      <c r="TKM115" s="451"/>
      <c r="TKN115" s="451"/>
      <c r="TKO115" s="451"/>
      <c r="TKP115" s="451"/>
      <c r="TKQ115" s="451"/>
      <c r="TKR115" s="451"/>
      <c r="TKS115" s="451"/>
      <c r="TKT115" s="451"/>
      <c r="TKU115" s="451"/>
      <c r="TKV115" s="451"/>
      <c r="TKW115" s="451"/>
      <c r="TKX115" s="451"/>
      <c r="TKY115" s="451"/>
      <c r="TKZ115" s="451"/>
      <c r="TLA115" s="451"/>
      <c r="TLB115" s="451"/>
      <c r="TLC115" s="451"/>
      <c r="TLD115" s="451"/>
      <c r="TLE115" s="451"/>
      <c r="TLF115" s="451"/>
      <c r="TLG115" s="451"/>
      <c r="TLH115" s="451"/>
      <c r="TLI115" s="451"/>
      <c r="TLJ115" s="451"/>
      <c r="TLK115" s="451"/>
      <c r="TLL115" s="451"/>
      <c r="TLM115" s="451"/>
      <c r="TLN115" s="451"/>
      <c r="TLO115" s="451"/>
      <c r="TLP115" s="451"/>
      <c r="TLQ115" s="451"/>
      <c r="TLR115" s="451"/>
      <c r="TLS115" s="451"/>
      <c r="TLT115" s="451"/>
      <c r="TLU115" s="451"/>
      <c r="TLV115" s="451"/>
      <c r="TLW115" s="451"/>
      <c r="TLX115" s="451"/>
      <c r="TLY115" s="451"/>
      <c r="TLZ115" s="451"/>
      <c r="TMA115" s="451"/>
      <c r="TMB115" s="451"/>
      <c r="TMC115" s="451"/>
      <c r="TMD115" s="451"/>
      <c r="TME115" s="451"/>
      <c r="TMF115" s="451"/>
      <c r="TMG115" s="451"/>
      <c r="TMH115" s="451"/>
      <c r="TMI115" s="451"/>
      <c r="TMJ115" s="451"/>
      <c r="TMK115" s="451"/>
      <c r="TML115" s="451"/>
      <c r="TMM115" s="451"/>
      <c r="TMN115" s="451"/>
      <c r="TMO115" s="451"/>
      <c r="TMP115" s="451"/>
      <c r="TMQ115" s="451"/>
      <c r="TMR115" s="451"/>
      <c r="TMS115" s="451"/>
      <c r="TMT115" s="451"/>
      <c r="TMU115" s="451"/>
      <c r="TMV115" s="451"/>
      <c r="TMW115" s="451"/>
      <c r="TMX115" s="451"/>
      <c r="TMY115" s="451"/>
      <c r="TMZ115" s="451"/>
      <c r="TNA115" s="451"/>
      <c r="TNB115" s="451"/>
      <c r="TNC115" s="451"/>
      <c r="TND115" s="451"/>
      <c r="TNE115" s="451"/>
      <c r="TNF115" s="451"/>
      <c r="TNG115" s="451"/>
      <c r="TNH115" s="451"/>
      <c r="TNI115" s="451"/>
      <c r="TNJ115" s="451"/>
      <c r="TNK115" s="451"/>
      <c r="TNL115" s="451"/>
      <c r="TNM115" s="451"/>
      <c r="TNN115" s="451"/>
      <c r="TNO115" s="451"/>
      <c r="TNP115" s="451"/>
      <c r="TNQ115" s="451"/>
      <c r="TNR115" s="451"/>
      <c r="TNS115" s="451"/>
      <c r="TNT115" s="451"/>
      <c r="TNU115" s="451"/>
      <c r="TNV115" s="451"/>
      <c r="TNW115" s="451"/>
      <c r="TNX115" s="451"/>
      <c r="TNY115" s="451"/>
      <c r="TNZ115" s="451"/>
      <c r="TOA115" s="451"/>
      <c r="TOB115" s="451"/>
      <c r="TOC115" s="451"/>
      <c r="TOD115" s="451"/>
      <c r="TOE115" s="451"/>
      <c r="TOF115" s="451"/>
      <c r="TOG115" s="451"/>
      <c r="TOH115" s="451"/>
      <c r="TOI115" s="451"/>
      <c r="TOJ115" s="451"/>
      <c r="TOK115" s="451"/>
      <c r="TOL115" s="451"/>
      <c r="TOM115" s="451"/>
      <c r="TON115" s="451"/>
      <c r="TOO115" s="451"/>
      <c r="TOP115" s="451"/>
      <c r="TOQ115" s="451"/>
      <c r="TOR115" s="451"/>
      <c r="TOS115" s="451"/>
      <c r="TOT115" s="451"/>
      <c r="TOU115" s="451"/>
      <c r="TOV115" s="451"/>
      <c r="TOW115" s="451"/>
      <c r="TOX115" s="451"/>
      <c r="TOY115" s="451"/>
      <c r="TOZ115" s="451"/>
      <c r="TPA115" s="451"/>
      <c r="TPB115" s="451"/>
      <c r="TPC115" s="451"/>
      <c r="TPD115" s="451"/>
      <c r="TPE115" s="451"/>
      <c r="TPF115" s="451"/>
      <c r="TPG115" s="451"/>
      <c r="TPH115" s="451"/>
      <c r="TPI115" s="451"/>
      <c r="TPJ115" s="451"/>
      <c r="TPK115" s="451"/>
      <c r="TPL115" s="451"/>
      <c r="TPM115" s="451"/>
      <c r="TPN115" s="451"/>
      <c r="TPO115" s="451"/>
      <c r="TPP115" s="451"/>
      <c r="TPQ115" s="451"/>
      <c r="TPR115" s="451"/>
      <c r="TPS115" s="451"/>
      <c r="TPT115" s="451"/>
      <c r="TPU115" s="451"/>
      <c r="TPV115" s="451"/>
      <c r="TPW115" s="451"/>
      <c r="TPX115" s="451"/>
      <c r="TPY115" s="451"/>
      <c r="TPZ115" s="451"/>
      <c r="TQA115" s="451"/>
      <c r="TQB115" s="451"/>
      <c r="TQC115" s="451"/>
      <c r="TQD115" s="451"/>
      <c r="TQE115" s="451"/>
      <c r="TQF115" s="451"/>
      <c r="TQG115" s="451"/>
      <c r="TQH115" s="451"/>
      <c r="TQI115" s="451"/>
      <c r="TQJ115" s="451"/>
      <c r="TQK115" s="451"/>
      <c r="TQL115" s="451"/>
      <c r="TQM115" s="451"/>
      <c r="TQN115" s="451"/>
      <c r="TQO115" s="451"/>
      <c r="TQP115" s="451"/>
      <c r="TQQ115" s="451"/>
      <c r="TQR115" s="451"/>
      <c r="TQS115" s="451"/>
      <c r="TQT115" s="451"/>
      <c r="TQU115" s="451"/>
      <c r="TQV115" s="451"/>
      <c r="TQW115" s="451"/>
      <c r="TQX115" s="451"/>
      <c r="TQY115" s="451"/>
      <c r="TQZ115" s="451"/>
      <c r="TRA115" s="451"/>
      <c r="TRB115" s="451"/>
      <c r="TRC115" s="451"/>
      <c r="TRD115" s="451"/>
      <c r="TRE115" s="451"/>
      <c r="TRF115" s="451"/>
      <c r="TRG115" s="451"/>
      <c r="TRH115" s="451"/>
      <c r="TRI115" s="451"/>
      <c r="TRJ115" s="451"/>
      <c r="TRK115" s="451"/>
      <c r="TRL115" s="451"/>
      <c r="TRM115" s="451"/>
      <c r="TRN115" s="451"/>
      <c r="TRO115" s="451"/>
      <c r="TRP115" s="451"/>
      <c r="TRQ115" s="451"/>
      <c r="TRR115" s="451"/>
      <c r="TRS115" s="451"/>
      <c r="TRT115" s="451"/>
      <c r="TRU115" s="451"/>
      <c r="TRV115" s="451"/>
      <c r="TRW115" s="451"/>
      <c r="TRX115" s="451"/>
      <c r="TRY115" s="451"/>
      <c r="TRZ115" s="451"/>
      <c r="TSA115" s="451"/>
      <c r="TSB115" s="451"/>
      <c r="TSC115" s="451"/>
      <c r="TSD115" s="451"/>
      <c r="TSE115" s="451"/>
      <c r="TSF115" s="451"/>
      <c r="TSG115" s="451"/>
      <c r="TSH115" s="451"/>
      <c r="TSI115" s="451"/>
      <c r="TSJ115" s="451"/>
      <c r="TSK115" s="451"/>
      <c r="TSL115" s="451"/>
      <c r="TSM115" s="451"/>
      <c r="TSN115" s="451"/>
      <c r="TSO115" s="451"/>
      <c r="TSP115" s="451"/>
      <c r="TSQ115" s="451"/>
      <c r="TSR115" s="451"/>
      <c r="TSS115" s="451"/>
      <c r="TST115" s="451"/>
      <c r="TSU115" s="451"/>
      <c r="TSV115" s="451"/>
      <c r="TSW115" s="451"/>
      <c r="TSX115" s="451"/>
      <c r="TSY115" s="451"/>
      <c r="TSZ115" s="451"/>
      <c r="TTA115" s="451"/>
      <c r="TTB115" s="451"/>
      <c r="TTC115" s="451"/>
      <c r="TTD115" s="451"/>
      <c r="TTE115" s="451"/>
      <c r="TTF115" s="451"/>
      <c r="TTG115" s="451"/>
      <c r="TTH115" s="451"/>
      <c r="TTI115" s="451"/>
      <c r="TTJ115" s="451"/>
      <c r="TTK115" s="451"/>
      <c r="TTL115" s="451"/>
      <c r="TTM115" s="451"/>
      <c r="TTN115" s="451"/>
      <c r="TTO115" s="451"/>
      <c r="TTP115" s="451"/>
      <c r="TTQ115" s="451"/>
      <c r="TTR115" s="451"/>
      <c r="TTS115" s="451"/>
      <c r="TTT115" s="451"/>
      <c r="TTU115" s="451"/>
      <c r="TTV115" s="451"/>
      <c r="TTW115" s="451"/>
      <c r="TTX115" s="451"/>
      <c r="TTY115" s="451"/>
      <c r="TTZ115" s="451"/>
      <c r="TUA115" s="451"/>
      <c r="TUB115" s="451"/>
      <c r="TUC115" s="451"/>
      <c r="TUD115" s="451"/>
      <c r="TUE115" s="451"/>
      <c r="TUF115" s="451"/>
      <c r="TUG115" s="451"/>
      <c r="TUH115" s="451"/>
      <c r="TUI115" s="451"/>
      <c r="TUJ115" s="451"/>
      <c r="TUK115" s="451"/>
      <c r="TUL115" s="451"/>
      <c r="TUM115" s="451"/>
      <c r="TUN115" s="451"/>
      <c r="TUO115" s="451"/>
      <c r="TUP115" s="451"/>
      <c r="TUQ115" s="451"/>
      <c r="TUR115" s="451"/>
      <c r="TUS115" s="451"/>
      <c r="TUT115" s="451"/>
      <c r="TUU115" s="451"/>
      <c r="TUV115" s="451"/>
      <c r="TUW115" s="451"/>
      <c r="TUX115" s="451"/>
      <c r="TUY115" s="451"/>
      <c r="TUZ115" s="451"/>
      <c r="TVA115" s="451"/>
      <c r="TVB115" s="451"/>
      <c r="TVC115" s="451"/>
      <c r="TVD115" s="451"/>
      <c r="TVE115" s="451"/>
      <c r="TVF115" s="451"/>
      <c r="TVG115" s="451"/>
      <c r="TVH115" s="451"/>
      <c r="TVI115" s="451"/>
      <c r="TVJ115" s="451"/>
      <c r="TVK115" s="451"/>
      <c r="TVL115" s="451"/>
      <c r="TVM115" s="451"/>
      <c r="TVN115" s="451"/>
      <c r="TVO115" s="451"/>
      <c r="TVP115" s="451"/>
      <c r="TVQ115" s="451"/>
      <c r="TVR115" s="451"/>
      <c r="TVS115" s="451"/>
      <c r="TVT115" s="451"/>
      <c r="TVU115" s="451"/>
      <c r="TVV115" s="451"/>
      <c r="TVW115" s="451"/>
      <c r="TVX115" s="451"/>
      <c r="TVY115" s="451"/>
      <c r="TVZ115" s="451"/>
      <c r="TWA115" s="451"/>
      <c r="TWB115" s="451"/>
      <c r="TWC115" s="451"/>
      <c r="TWD115" s="451"/>
      <c r="TWE115" s="451"/>
      <c r="TWF115" s="451"/>
      <c r="TWG115" s="451"/>
      <c r="TWH115" s="451"/>
      <c r="TWI115" s="451"/>
      <c r="TWJ115" s="451"/>
      <c r="TWK115" s="451"/>
      <c r="TWL115" s="451"/>
      <c r="TWM115" s="451"/>
      <c r="TWN115" s="451"/>
      <c r="TWO115" s="451"/>
      <c r="TWP115" s="451"/>
      <c r="TWQ115" s="451"/>
      <c r="TWR115" s="451"/>
      <c r="TWS115" s="451"/>
      <c r="TWT115" s="451"/>
      <c r="TWU115" s="451"/>
      <c r="TWV115" s="451"/>
      <c r="TWW115" s="451"/>
      <c r="TWX115" s="451"/>
      <c r="TWY115" s="451"/>
      <c r="TWZ115" s="451"/>
      <c r="TXA115" s="451"/>
      <c r="TXB115" s="451"/>
      <c r="TXC115" s="451"/>
      <c r="TXD115" s="451"/>
      <c r="TXE115" s="451"/>
      <c r="TXF115" s="451"/>
      <c r="TXG115" s="451"/>
      <c r="TXH115" s="451"/>
      <c r="TXI115" s="451"/>
      <c r="TXJ115" s="451"/>
      <c r="TXK115" s="451"/>
      <c r="TXL115" s="451"/>
      <c r="TXM115" s="451"/>
      <c r="TXN115" s="451"/>
      <c r="TXO115" s="451"/>
      <c r="TXP115" s="451"/>
      <c r="TXQ115" s="451"/>
      <c r="TXR115" s="451"/>
      <c r="TXS115" s="451"/>
      <c r="TXT115" s="451"/>
      <c r="TXU115" s="451"/>
      <c r="TXV115" s="451"/>
      <c r="TXW115" s="451"/>
      <c r="TXX115" s="451"/>
      <c r="TXY115" s="451"/>
      <c r="TXZ115" s="451"/>
      <c r="TYA115" s="451"/>
      <c r="TYB115" s="451"/>
      <c r="TYC115" s="451"/>
      <c r="TYD115" s="451"/>
      <c r="TYE115" s="451"/>
      <c r="TYF115" s="451"/>
      <c r="TYG115" s="451"/>
      <c r="TYH115" s="451"/>
      <c r="TYI115" s="451"/>
      <c r="TYJ115" s="451"/>
      <c r="TYK115" s="451"/>
      <c r="TYL115" s="451"/>
      <c r="TYM115" s="451"/>
      <c r="TYN115" s="451"/>
      <c r="TYO115" s="451"/>
      <c r="TYP115" s="451"/>
      <c r="TYQ115" s="451"/>
      <c r="TYR115" s="451"/>
      <c r="TYS115" s="451"/>
      <c r="TYT115" s="451"/>
      <c r="TYU115" s="451"/>
      <c r="TYV115" s="451"/>
      <c r="TYW115" s="451"/>
      <c r="TYX115" s="451"/>
      <c r="TYY115" s="451"/>
      <c r="TYZ115" s="451"/>
      <c r="TZA115" s="451"/>
      <c r="TZB115" s="451"/>
      <c r="TZC115" s="451"/>
      <c r="TZD115" s="451"/>
      <c r="TZE115" s="451"/>
      <c r="TZF115" s="451"/>
      <c r="TZG115" s="451"/>
      <c r="TZH115" s="451"/>
      <c r="TZI115" s="451"/>
      <c r="TZJ115" s="451"/>
      <c r="TZK115" s="451"/>
      <c r="TZL115" s="451"/>
      <c r="TZM115" s="451"/>
      <c r="TZN115" s="451"/>
      <c r="TZO115" s="451"/>
      <c r="TZP115" s="451"/>
      <c r="TZQ115" s="451"/>
      <c r="TZR115" s="451"/>
      <c r="TZS115" s="451"/>
      <c r="TZT115" s="451"/>
      <c r="TZU115" s="451"/>
      <c r="TZV115" s="451"/>
      <c r="TZW115" s="451"/>
      <c r="TZX115" s="451"/>
      <c r="TZY115" s="451"/>
      <c r="TZZ115" s="451"/>
      <c r="UAA115" s="451"/>
      <c r="UAB115" s="451"/>
      <c r="UAC115" s="451"/>
      <c r="UAD115" s="451"/>
      <c r="UAE115" s="451"/>
      <c r="UAF115" s="451"/>
      <c r="UAG115" s="451"/>
      <c r="UAH115" s="451"/>
      <c r="UAI115" s="451"/>
      <c r="UAJ115" s="451"/>
      <c r="UAK115" s="451"/>
      <c r="UAL115" s="451"/>
      <c r="UAM115" s="451"/>
      <c r="UAN115" s="451"/>
      <c r="UAO115" s="451"/>
      <c r="UAP115" s="451"/>
      <c r="UAQ115" s="451"/>
      <c r="UAR115" s="451"/>
      <c r="UAS115" s="451"/>
      <c r="UAT115" s="451"/>
      <c r="UAU115" s="451"/>
      <c r="UAV115" s="451"/>
      <c r="UAW115" s="451"/>
      <c r="UAX115" s="451"/>
      <c r="UAY115" s="451"/>
      <c r="UAZ115" s="451"/>
      <c r="UBA115" s="451"/>
      <c r="UBB115" s="451"/>
      <c r="UBC115" s="451"/>
      <c r="UBD115" s="451"/>
      <c r="UBE115" s="451"/>
      <c r="UBF115" s="451"/>
      <c r="UBG115" s="451"/>
      <c r="UBH115" s="451"/>
      <c r="UBI115" s="451"/>
      <c r="UBJ115" s="451"/>
      <c r="UBK115" s="451"/>
      <c r="UBL115" s="451"/>
      <c r="UBM115" s="451"/>
      <c r="UBN115" s="451"/>
      <c r="UBO115" s="451"/>
      <c r="UBP115" s="451"/>
      <c r="UBQ115" s="451"/>
      <c r="UBR115" s="451"/>
      <c r="UBS115" s="451"/>
      <c r="UBT115" s="451"/>
      <c r="UBU115" s="451"/>
      <c r="UBV115" s="451"/>
      <c r="UBW115" s="451"/>
      <c r="UBX115" s="451"/>
      <c r="UBY115" s="451"/>
      <c r="UBZ115" s="451"/>
      <c r="UCA115" s="451"/>
      <c r="UCB115" s="451"/>
      <c r="UCC115" s="451"/>
      <c r="UCD115" s="451"/>
      <c r="UCE115" s="451"/>
      <c r="UCF115" s="451"/>
      <c r="UCG115" s="451"/>
      <c r="UCH115" s="451"/>
      <c r="UCI115" s="451"/>
      <c r="UCJ115" s="451"/>
      <c r="UCK115" s="451"/>
      <c r="UCL115" s="451"/>
      <c r="UCM115" s="451"/>
      <c r="UCN115" s="451"/>
      <c r="UCO115" s="451"/>
      <c r="UCP115" s="451"/>
      <c r="UCQ115" s="451"/>
      <c r="UCR115" s="451"/>
      <c r="UCS115" s="451"/>
      <c r="UCT115" s="451"/>
      <c r="UCU115" s="451"/>
      <c r="UCV115" s="451"/>
      <c r="UCW115" s="451"/>
      <c r="UCX115" s="451"/>
      <c r="UCY115" s="451"/>
      <c r="UCZ115" s="451"/>
      <c r="UDA115" s="451"/>
      <c r="UDB115" s="451"/>
      <c r="UDC115" s="451"/>
      <c r="UDD115" s="451"/>
      <c r="UDE115" s="451"/>
      <c r="UDF115" s="451"/>
      <c r="UDG115" s="451"/>
      <c r="UDH115" s="451"/>
      <c r="UDI115" s="451"/>
      <c r="UDJ115" s="451"/>
      <c r="UDK115" s="451"/>
      <c r="UDL115" s="451"/>
      <c r="UDM115" s="451"/>
      <c r="UDN115" s="451"/>
      <c r="UDO115" s="451"/>
      <c r="UDP115" s="451"/>
      <c r="UDQ115" s="451"/>
      <c r="UDR115" s="451"/>
      <c r="UDS115" s="451"/>
      <c r="UDT115" s="451"/>
      <c r="UDU115" s="451"/>
      <c r="UDV115" s="451"/>
      <c r="UDW115" s="451"/>
      <c r="UDX115" s="451"/>
      <c r="UDY115" s="451"/>
      <c r="UDZ115" s="451"/>
      <c r="UEA115" s="451"/>
      <c r="UEB115" s="451"/>
      <c r="UEC115" s="451"/>
      <c r="UED115" s="451"/>
      <c r="UEE115" s="451"/>
      <c r="UEF115" s="451"/>
      <c r="UEG115" s="451"/>
      <c r="UEH115" s="451"/>
      <c r="UEI115" s="451"/>
      <c r="UEJ115" s="451"/>
      <c r="UEK115" s="451"/>
      <c r="UEL115" s="451"/>
      <c r="UEM115" s="451"/>
      <c r="UEN115" s="451"/>
      <c r="UEO115" s="451"/>
      <c r="UEP115" s="451"/>
      <c r="UEQ115" s="451"/>
      <c r="UER115" s="451"/>
      <c r="UES115" s="451"/>
      <c r="UET115" s="451"/>
      <c r="UEU115" s="451"/>
      <c r="UEV115" s="451"/>
      <c r="UEW115" s="451"/>
      <c r="UEX115" s="451"/>
      <c r="UEY115" s="451"/>
      <c r="UEZ115" s="451"/>
      <c r="UFA115" s="451"/>
      <c r="UFB115" s="451"/>
      <c r="UFC115" s="451"/>
      <c r="UFD115" s="451"/>
      <c r="UFE115" s="451"/>
      <c r="UFF115" s="451"/>
      <c r="UFG115" s="451"/>
      <c r="UFH115" s="451"/>
      <c r="UFI115" s="451"/>
      <c r="UFJ115" s="451"/>
      <c r="UFK115" s="451"/>
      <c r="UFL115" s="451"/>
      <c r="UFM115" s="451"/>
      <c r="UFN115" s="451"/>
      <c r="UFO115" s="451"/>
      <c r="UFP115" s="451"/>
      <c r="UFQ115" s="451"/>
      <c r="UFR115" s="451"/>
      <c r="UFS115" s="451"/>
      <c r="UFT115" s="451"/>
      <c r="UFU115" s="451"/>
      <c r="UFV115" s="451"/>
      <c r="UFW115" s="451"/>
      <c r="UFX115" s="451"/>
      <c r="UFY115" s="451"/>
      <c r="UFZ115" s="451"/>
      <c r="UGA115" s="451"/>
      <c r="UGB115" s="451"/>
      <c r="UGC115" s="451"/>
      <c r="UGD115" s="451"/>
      <c r="UGE115" s="451"/>
      <c r="UGF115" s="451"/>
      <c r="UGG115" s="451"/>
      <c r="UGH115" s="451"/>
      <c r="UGI115" s="451"/>
      <c r="UGJ115" s="451"/>
      <c r="UGK115" s="451"/>
      <c r="UGL115" s="451"/>
      <c r="UGM115" s="451"/>
      <c r="UGN115" s="451"/>
      <c r="UGO115" s="451"/>
      <c r="UGP115" s="451"/>
      <c r="UGQ115" s="451"/>
      <c r="UGR115" s="451"/>
      <c r="UGS115" s="451"/>
      <c r="UGT115" s="451"/>
      <c r="UGU115" s="451"/>
      <c r="UGV115" s="451"/>
      <c r="UGW115" s="451"/>
      <c r="UGX115" s="451"/>
      <c r="UGY115" s="451"/>
      <c r="UGZ115" s="451"/>
      <c r="UHA115" s="451"/>
      <c r="UHB115" s="451"/>
      <c r="UHC115" s="451"/>
      <c r="UHD115" s="451"/>
      <c r="UHE115" s="451"/>
      <c r="UHF115" s="451"/>
      <c r="UHG115" s="451"/>
      <c r="UHH115" s="451"/>
      <c r="UHI115" s="451"/>
      <c r="UHJ115" s="451"/>
      <c r="UHK115" s="451"/>
      <c r="UHL115" s="451"/>
      <c r="UHM115" s="451"/>
      <c r="UHN115" s="451"/>
      <c r="UHO115" s="451"/>
      <c r="UHP115" s="451"/>
      <c r="UHQ115" s="451"/>
      <c r="UHR115" s="451"/>
      <c r="UHS115" s="451"/>
      <c r="UHT115" s="451"/>
      <c r="UHU115" s="451"/>
      <c r="UHV115" s="451"/>
      <c r="UHW115" s="451"/>
      <c r="UHX115" s="451"/>
      <c r="UHY115" s="451"/>
      <c r="UHZ115" s="451"/>
      <c r="UIA115" s="451"/>
      <c r="UIB115" s="451"/>
      <c r="UIC115" s="451"/>
      <c r="UID115" s="451"/>
      <c r="UIE115" s="451"/>
      <c r="UIF115" s="451"/>
      <c r="UIG115" s="451"/>
      <c r="UIH115" s="451"/>
      <c r="UII115" s="451"/>
      <c r="UIJ115" s="451"/>
      <c r="UIK115" s="451"/>
      <c r="UIL115" s="451"/>
      <c r="UIM115" s="451"/>
      <c r="UIN115" s="451"/>
      <c r="UIO115" s="451"/>
      <c r="UIP115" s="451"/>
      <c r="UIQ115" s="451"/>
      <c r="UIR115" s="451"/>
      <c r="UIS115" s="451"/>
      <c r="UIT115" s="451"/>
      <c r="UIU115" s="451"/>
      <c r="UIV115" s="451"/>
      <c r="UIW115" s="451"/>
      <c r="UIX115" s="451"/>
      <c r="UIY115" s="451"/>
      <c r="UIZ115" s="451"/>
      <c r="UJA115" s="451"/>
      <c r="UJB115" s="451"/>
      <c r="UJC115" s="451"/>
      <c r="UJD115" s="451"/>
      <c r="UJE115" s="451"/>
      <c r="UJF115" s="451"/>
      <c r="UJG115" s="451"/>
      <c r="UJH115" s="451"/>
      <c r="UJI115" s="451"/>
      <c r="UJJ115" s="451"/>
      <c r="UJK115" s="451"/>
      <c r="UJL115" s="451"/>
      <c r="UJM115" s="451"/>
      <c r="UJN115" s="451"/>
      <c r="UJO115" s="451"/>
      <c r="UJP115" s="451"/>
      <c r="UJQ115" s="451"/>
      <c r="UJR115" s="451"/>
      <c r="UJS115" s="451"/>
      <c r="UJT115" s="451"/>
      <c r="UJU115" s="451"/>
      <c r="UJV115" s="451"/>
      <c r="UJW115" s="451"/>
      <c r="UJX115" s="451"/>
      <c r="UJY115" s="451"/>
      <c r="UJZ115" s="451"/>
      <c r="UKA115" s="451"/>
      <c r="UKB115" s="451"/>
      <c r="UKC115" s="451"/>
      <c r="UKD115" s="451"/>
      <c r="UKE115" s="451"/>
      <c r="UKF115" s="451"/>
      <c r="UKG115" s="451"/>
      <c r="UKH115" s="451"/>
      <c r="UKI115" s="451"/>
      <c r="UKJ115" s="451"/>
      <c r="UKK115" s="451"/>
      <c r="UKL115" s="451"/>
      <c r="UKM115" s="451"/>
      <c r="UKN115" s="451"/>
      <c r="UKO115" s="451"/>
      <c r="UKP115" s="451"/>
      <c r="UKQ115" s="451"/>
      <c r="UKR115" s="451"/>
      <c r="UKS115" s="451"/>
      <c r="UKT115" s="451"/>
      <c r="UKU115" s="451"/>
      <c r="UKV115" s="451"/>
      <c r="UKW115" s="451"/>
      <c r="UKX115" s="451"/>
      <c r="UKY115" s="451"/>
      <c r="UKZ115" s="451"/>
      <c r="ULA115" s="451"/>
      <c r="ULB115" s="451"/>
      <c r="ULC115" s="451"/>
      <c r="ULD115" s="451"/>
      <c r="ULE115" s="451"/>
      <c r="ULF115" s="451"/>
      <c r="ULG115" s="451"/>
      <c r="ULH115" s="451"/>
      <c r="ULI115" s="451"/>
      <c r="ULJ115" s="451"/>
      <c r="ULK115" s="451"/>
      <c r="ULL115" s="451"/>
      <c r="ULM115" s="451"/>
      <c r="ULN115" s="451"/>
      <c r="ULO115" s="451"/>
      <c r="ULP115" s="451"/>
      <c r="ULQ115" s="451"/>
      <c r="ULR115" s="451"/>
      <c r="ULS115" s="451"/>
      <c r="ULT115" s="451"/>
      <c r="ULU115" s="451"/>
      <c r="ULV115" s="451"/>
      <c r="ULW115" s="451"/>
      <c r="ULX115" s="451"/>
      <c r="ULY115" s="451"/>
      <c r="ULZ115" s="451"/>
      <c r="UMA115" s="451"/>
      <c r="UMB115" s="451"/>
      <c r="UMC115" s="451"/>
      <c r="UMD115" s="451"/>
      <c r="UME115" s="451"/>
      <c r="UMF115" s="451"/>
      <c r="UMG115" s="451"/>
      <c r="UMH115" s="451"/>
      <c r="UMI115" s="451"/>
      <c r="UMJ115" s="451"/>
      <c r="UMK115" s="451"/>
      <c r="UML115" s="451"/>
      <c r="UMM115" s="451"/>
      <c r="UMN115" s="451"/>
      <c r="UMO115" s="451"/>
      <c r="UMP115" s="451"/>
      <c r="UMQ115" s="451"/>
      <c r="UMR115" s="451"/>
      <c r="UMS115" s="451"/>
      <c r="UMT115" s="451"/>
      <c r="UMU115" s="451"/>
      <c r="UMV115" s="451"/>
      <c r="UMW115" s="451"/>
      <c r="UMX115" s="451"/>
      <c r="UMY115" s="451"/>
      <c r="UMZ115" s="451"/>
      <c r="UNA115" s="451"/>
      <c r="UNB115" s="451"/>
      <c r="UNC115" s="451"/>
      <c r="UND115" s="451"/>
      <c r="UNE115" s="451"/>
      <c r="UNF115" s="451"/>
      <c r="UNG115" s="451"/>
      <c r="UNH115" s="451"/>
      <c r="UNI115" s="451"/>
      <c r="UNJ115" s="451"/>
      <c r="UNK115" s="451"/>
      <c r="UNL115" s="451"/>
      <c r="UNM115" s="451"/>
      <c r="UNN115" s="451"/>
      <c r="UNO115" s="451"/>
      <c r="UNP115" s="451"/>
      <c r="UNQ115" s="451"/>
      <c r="UNR115" s="451"/>
      <c r="UNS115" s="451"/>
      <c r="UNT115" s="451"/>
      <c r="UNU115" s="451"/>
      <c r="UNV115" s="451"/>
      <c r="UNW115" s="451"/>
      <c r="UNX115" s="451"/>
      <c r="UNY115" s="451"/>
      <c r="UNZ115" s="451"/>
      <c r="UOA115" s="451"/>
      <c r="UOB115" s="451"/>
      <c r="UOC115" s="451"/>
      <c r="UOD115" s="451"/>
      <c r="UOE115" s="451"/>
      <c r="UOF115" s="451"/>
      <c r="UOG115" s="451"/>
      <c r="UOH115" s="451"/>
      <c r="UOI115" s="451"/>
      <c r="UOJ115" s="451"/>
      <c r="UOK115" s="451"/>
      <c r="UOL115" s="451"/>
      <c r="UOM115" s="451"/>
      <c r="UON115" s="451"/>
      <c r="UOO115" s="451"/>
      <c r="UOP115" s="451"/>
      <c r="UOQ115" s="451"/>
      <c r="UOR115" s="451"/>
      <c r="UOS115" s="451"/>
      <c r="UOT115" s="451"/>
      <c r="UOU115" s="451"/>
      <c r="UOV115" s="451"/>
      <c r="UOW115" s="451"/>
      <c r="UOX115" s="451"/>
      <c r="UOY115" s="451"/>
      <c r="UOZ115" s="451"/>
      <c r="UPA115" s="451"/>
      <c r="UPB115" s="451"/>
      <c r="UPC115" s="451"/>
      <c r="UPD115" s="451"/>
      <c r="UPE115" s="451"/>
      <c r="UPF115" s="451"/>
      <c r="UPG115" s="451"/>
      <c r="UPH115" s="451"/>
      <c r="UPI115" s="451"/>
      <c r="UPJ115" s="451"/>
      <c r="UPK115" s="451"/>
      <c r="UPL115" s="451"/>
      <c r="UPM115" s="451"/>
      <c r="UPN115" s="451"/>
      <c r="UPO115" s="451"/>
      <c r="UPP115" s="451"/>
      <c r="UPQ115" s="451"/>
      <c r="UPR115" s="451"/>
      <c r="UPS115" s="451"/>
      <c r="UPT115" s="451"/>
      <c r="UPU115" s="451"/>
      <c r="UPV115" s="451"/>
      <c r="UPW115" s="451"/>
      <c r="UPX115" s="451"/>
      <c r="UPY115" s="451"/>
      <c r="UPZ115" s="451"/>
      <c r="UQA115" s="451"/>
      <c r="UQB115" s="451"/>
      <c r="UQC115" s="451"/>
      <c r="UQD115" s="451"/>
      <c r="UQE115" s="451"/>
      <c r="UQF115" s="451"/>
      <c r="UQG115" s="451"/>
      <c r="UQH115" s="451"/>
      <c r="UQI115" s="451"/>
      <c r="UQJ115" s="451"/>
      <c r="UQK115" s="451"/>
      <c r="UQL115" s="451"/>
      <c r="UQM115" s="451"/>
      <c r="UQN115" s="451"/>
      <c r="UQO115" s="451"/>
      <c r="UQP115" s="451"/>
      <c r="UQQ115" s="451"/>
      <c r="UQR115" s="451"/>
      <c r="UQS115" s="451"/>
      <c r="UQT115" s="451"/>
      <c r="UQU115" s="451"/>
      <c r="UQV115" s="451"/>
      <c r="UQW115" s="451"/>
      <c r="UQX115" s="451"/>
      <c r="UQY115" s="451"/>
      <c r="UQZ115" s="451"/>
      <c r="URA115" s="451"/>
      <c r="URB115" s="451"/>
      <c r="URC115" s="451"/>
      <c r="URD115" s="451"/>
      <c r="URE115" s="451"/>
      <c r="URF115" s="451"/>
      <c r="URG115" s="451"/>
      <c r="URH115" s="451"/>
      <c r="URI115" s="451"/>
      <c r="URJ115" s="451"/>
      <c r="URK115" s="451"/>
      <c r="URL115" s="451"/>
      <c r="URM115" s="451"/>
      <c r="URN115" s="451"/>
      <c r="URO115" s="451"/>
      <c r="URP115" s="451"/>
      <c r="URQ115" s="451"/>
      <c r="URR115" s="451"/>
      <c r="URS115" s="451"/>
      <c r="URT115" s="451"/>
      <c r="URU115" s="451"/>
      <c r="URV115" s="451"/>
      <c r="URW115" s="451"/>
      <c r="URX115" s="451"/>
      <c r="URY115" s="451"/>
      <c r="URZ115" s="451"/>
      <c r="USA115" s="451"/>
      <c r="USB115" s="451"/>
      <c r="USC115" s="451"/>
      <c r="USD115" s="451"/>
      <c r="USE115" s="451"/>
      <c r="USF115" s="451"/>
      <c r="USG115" s="451"/>
      <c r="USH115" s="451"/>
      <c r="USI115" s="451"/>
      <c r="USJ115" s="451"/>
      <c r="USK115" s="451"/>
      <c r="USL115" s="451"/>
      <c r="USM115" s="451"/>
      <c r="USN115" s="451"/>
      <c r="USO115" s="451"/>
      <c r="USP115" s="451"/>
      <c r="USQ115" s="451"/>
      <c r="USR115" s="451"/>
      <c r="USS115" s="451"/>
      <c r="UST115" s="451"/>
      <c r="USU115" s="451"/>
      <c r="USV115" s="451"/>
      <c r="USW115" s="451"/>
      <c r="USX115" s="451"/>
      <c r="USY115" s="451"/>
      <c r="USZ115" s="451"/>
      <c r="UTA115" s="451"/>
      <c r="UTB115" s="451"/>
      <c r="UTC115" s="451"/>
      <c r="UTD115" s="451"/>
      <c r="UTE115" s="451"/>
      <c r="UTF115" s="451"/>
      <c r="UTG115" s="451"/>
      <c r="UTH115" s="451"/>
      <c r="UTI115" s="451"/>
      <c r="UTJ115" s="451"/>
      <c r="UTK115" s="451"/>
      <c r="UTL115" s="451"/>
      <c r="UTM115" s="451"/>
      <c r="UTN115" s="451"/>
      <c r="UTO115" s="451"/>
      <c r="UTP115" s="451"/>
      <c r="UTQ115" s="451"/>
      <c r="UTR115" s="451"/>
      <c r="UTS115" s="451"/>
      <c r="UTT115" s="451"/>
      <c r="UTU115" s="451"/>
      <c r="UTV115" s="451"/>
      <c r="UTW115" s="451"/>
      <c r="UTX115" s="451"/>
      <c r="UTY115" s="451"/>
      <c r="UTZ115" s="451"/>
      <c r="UUA115" s="451"/>
      <c r="UUB115" s="451"/>
      <c r="UUC115" s="451"/>
      <c r="UUD115" s="451"/>
      <c r="UUE115" s="451"/>
      <c r="UUF115" s="451"/>
      <c r="UUG115" s="451"/>
      <c r="UUH115" s="451"/>
      <c r="UUI115" s="451"/>
      <c r="UUJ115" s="451"/>
      <c r="UUK115" s="451"/>
      <c r="UUL115" s="451"/>
      <c r="UUM115" s="451"/>
      <c r="UUN115" s="451"/>
      <c r="UUO115" s="451"/>
      <c r="UUP115" s="451"/>
      <c r="UUQ115" s="451"/>
      <c r="UUR115" s="451"/>
      <c r="UUS115" s="451"/>
      <c r="UUT115" s="451"/>
      <c r="UUU115" s="451"/>
      <c r="UUV115" s="451"/>
      <c r="UUW115" s="451"/>
      <c r="UUX115" s="451"/>
      <c r="UUY115" s="451"/>
      <c r="UUZ115" s="451"/>
      <c r="UVA115" s="451"/>
      <c r="UVB115" s="451"/>
      <c r="UVC115" s="451"/>
      <c r="UVD115" s="451"/>
      <c r="UVE115" s="451"/>
      <c r="UVF115" s="451"/>
      <c r="UVG115" s="451"/>
      <c r="UVH115" s="451"/>
      <c r="UVI115" s="451"/>
      <c r="UVJ115" s="451"/>
      <c r="UVK115" s="451"/>
      <c r="UVL115" s="451"/>
      <c r="UVM115" s="451"/>
      <c r="UVN115" s="451"/>
      <c r="UVO115" s="451"/>
      <c r="UVP115" s="451"/>
      <c r="UVQ115" s="451"/>
      <c r="UVR115" s="451"/>
      <c r="UVS115" s="451"/>
      <c r="UVT115" s="451"/>
      <c r="UVU115" s="451"/>
      <c r="UVV115" s="451"/>
      <c r="UVW115" s="451"/>
      <c r="UVX115" s="451"/>
      <c r="UVY115" s="451"/>
      <c r="UVZ115" s="451"/>
      <c r="UWA115" s="451"/>
      <c r="UWB115" s="451"/>
      <c r="UWC115" s="451"/>
      <c r="UWD115" s="451"/>
      <c r="UWE115" s="451"/>
      <c r="UWF115" s="451"/>
      <c r="UWG115" s="451"/>
      <c r="UWH115" s="451"/>
      <c r="UWI115" s="451"/>
      <c r="UWJ115" s="451"/>
      <c r="UWK115" s="451"/>
      <c r="UWL115" s="451"/>
      <c r="UWM115" s="451"/>
      <c r="UWN115" s="451"/>
      <c r="UWO115" s="451"/>
      <c r="UWP115" s="451"/>
      <c r="UWQ115" s="451"/>
      <c r="UWR115" s="451"/>
      <c r="UWS115" s="451"/>
      <c r="UWT115" s="451"/>
      <c r="UWU115" s="451"/>
      <c r="UWV115" s="451"/>
      <c r="UWW115" s="451"/>
      <c r="UWX115" s="451"/>
      <c r="UWY115" s="451"/>
      <c r="UWZ115" s="451"/>
      <c r="UXA115" s="451"/>
      <c r="UXB115" s="451"/>
      <c r="UXC115" s="451"/>
      <c r="UXD115" s="451"/>
      <c r="UXE115" s="451"/>
      <c r="UXF115" s="451"/>
      <c r="UXG115" s="451"/>
      <c r="UXH115" s="451"/>
      <c r="UXI115" s="451"/>
      <c r="UXJ115" s="451"/>
      <c r="UXK115" s="451"/>
      <c r="UXL115" s="451"/>
      <c r="UXM115" s="451"/>
      <c r="UXN115" s="451"/>
      <c r="UXO115" s="451"/>
      <c r="UXP115" s="451"/>
      <c r="UXQ115" s="451"/>
      <c r="UXR115" s="451"/>
      <c r="UXS115" s="451"/>
      <c r="UXT115" s="451"/>
      <c r="UXU115" s="451"/>
      <c r="UXV115" s="451"/>
      <c r="UXW115" s="451"/>
      <c r="UXX115" s="451"/>
      <c r="UXY115" s="451"/>
      <c r="UXZ115" s="451"/>
      <c r="UYA115" s="451"/>
      <c r="UYB115" s="451"/>
      <c r="UYC115" s="451"/>
      <c r="UYD115" s="451"/>
      <c r="UYE115" s="451"/>
      <c r="UYF115" s="451"/>
      <c r="UYG115" s="451"/>
      <c r="UYH115" s="451"/>
      <c r="UYI115" s="451"/>
      <c r="UYJ115" s="451"/>
      <c r="UYK115" s="451"/>
      <c r="UYL115" s="451"/>
      <c r="UYM115" s="451"/>
      <c r="UYN115" s="451"/>
      <c r="UYO115" s="451"/>
      <c r="UYP115" s="451"/>
      <c r="UYQ115" s="451"/>
      <c r="UYR115" s="451"/>
      <c r="UYS115" s="451"/>
      <c r="UYT115" s="451"/>
      <c r="UYU115" s="451"/>
      <c r="UYV115" s="451"/>
      <c r="UYW115" s="451"/>
      <c r="UYX115" s="451"/>
      <c r="UYY115" s="451"/>
      <c r="UYZ115" s="451"/>
      <c r="UZA115" s="451"/>
      <c r="UZB115" s="451"/>
      <c r="UZC115" s="451"/>
      <c r="UZD115" s="451"/>
      <c r="UZE115" s="451"/>
      <c r="UZF115" s="451"/>
      <c r="UZG115" s="451"/>
      <c r="UZH115" s="451"/>
      <c r="UZI115" s="451"/>
      <c r="UZJ115" s="451"/>
      <c r="UZK115" s="451"/>
      <c r="UZL115" s="451"/>
      <c r="UZM115" s="451"/>
      <c r="UZN115" s="451"/>
      <c r="UZO115" s="451"/>
      <c r="UZP115" s="451"/>
      <c r="UZQ115" s="451"/>
      <c r="UZR115" s="451"/>
      <c r="UZS115" s="451"/>
      <c r="UZT115" s="451"/>
      <c r="UZU115" s="451"/>
      <c r="UZV115" s="451"/>
      <c r="UZW115" s="451"/>
      <c r="UZX115" s="451"/>
      <c r="UZY115" s="451"/>
      <c r="UZZ115" s="451"/>
      <c r="VAA115" s="451"/>
      <c r="VAB115" s="451"/>
      <c r="VAC115" s="451"/>
      <c r="VAD115" s="451"/>
      <c r="VAE115" s="451"/>
      <c r="VAF115" s="451"/>
      <c r="VAG115" s="451"/>
      <c r="VAH115" s="451"/>
      <c r="VAI115" s="451"/>
      <c r="VAJ115" s="451"/>
      <c r="VAK115" s="451"/>
      <c r="VAL115" s="451"/>
      <c r="VAM115" s="451"/>
      <c r="VAN115" s="451"/>
      <c r="VAO115" s="451"/>
      <c r="VAP115" s="451"/>
      <c r="VAQ115" s="451"/>
      <c r="VAR115" s="451"/>
      <c r="VAS115" s="451"/>
      <c r="VAT115" s="451"/>
      <c r="VAU115" s="451"/>
      <c r="VAV115" s="451"/>
      <c r="VAW115" s="451"/>
      <c r="VAX115" s="451"/>
      <c r="VAY115" s="451"/>
      <c r="VAZ115" s="451"/>
      <c r="VBA115" s="451"/>
      <c r="VBB115" s="451"/>
      <c r="VBC115" s="451"/>
      <c r="VBD115" s="451"/>
      <c r="VBE115" s="451"/>
      <c r="VBF115" s="451"/>
      <c r="VBG115" s="451"/>
      <c r="VBH115" s="451"/>
      <c r="VBI115" s="451"/>
      <c r="VBJ115" s="451"/>
      <c r="VBK115" s="451"/>
      <c r="VBL115" s="451"/>
      <c r="VBM115" s="451"/>
      <c r="VBN115" s="451"/>
      <c r="VBO115" s="451"/>
      <c r="VBP115" s="451"/>
      <c r="VBQ115" s="451"/>
      <c r="VBR115" s="451"/>
      <c r="VBS115" s="451"/>
      <c r="VBT115" s="451"/>
      <c r="VBU115" s="451"/>
      <c r="VBV115" s="451"/>
      <c r="VBW115" s="451"/>
      <c r="VBX115" s="451"/>
      <c r="VBY115" s="451"/>
      <c r="VBZ115" s="451"/>
      <c r="VCA115" s="451"/>
      <c r="VCB115" s="451"/>
      <c r="VCC115" s="451"/>
      <c r="VCD115" s="451"/>
      <c r="VCE115" s="451"/>
      <c r="VCF115" s="451"/>
      <c r="VCG115" s="451"/>
      <c r="VCH115" s="451"/>
      <c r="VCI115" s="451"/>
      <c r="VCJ115" s="451"/>
      <c r="VCK115" s="451"/>
      <c r="VCL115" s="451"/>
      <c r="VCM115" s="451"/>
      <c r="VCN115" s="451"/>
      <c r="VCO115" s="451"/>
      <c r="VCP115" s="451"/>
      <c r="VCQ115" s="451"/>
      <c r="VCR115" s="451"/>
      <c r="VCS115" s="451"/>
      <c r="VCT115" s="451"/>
      <c r="VCU115" s="451"/>
      <c r="VCV115" s="451"/>
      <c r="VCW115" s="451"/>
      <c r="VCX115" s="451"/>
      <c r="VCY115" s="451"/>
      <c r="VCZ115" s="451"/>
      <c r="VDA115" s="451"/>
      <c r="VDB115" s="451"/>
      <c r="VDC115" s="451"/>
      <c r="VDD115" s="451"/>
      <c r="VDE115" s="451"/>
      <c r="VDF115" s="451"/>
      <c r="VDG115" s="451"/>
      <c r="VDH115" s="451"/>
      <c r="VDI115" s="451"/>
      <c r="VDJ115" s="451"/>
      <c r="VDK115" s="451"/>
      <c r="VDL115" s="451"/>
      <c r="VDM115" s="451"/>
      <c r="VDN115" s="451"/>
      <c r="VDO115" s="451"/>
      <c r="VDP115" s="451"/>
      <c r="VDQ115" s="451"/>
      <c r="VDR115" s="451"/>
      <c r="VDS115" s="451"/>
      <c r="VDT115" s="451"/>
      <c r="VDU115" s="451"/>
      <c r="VDV115" s="451"/>
      <c r="VDW115" s="451"/>
      <c r="VDX115" s="451"/>
      <c r="VDY115" s="451"/>
      <c r="VDZ115" s="451"/>
      <c r="VEA115" s="451"/>
      <c r="VEB115" s="451"/>
      <c r="VEC115" s="451"/>
      <c r="VED115" s="451"/>
      <c r="VEE115" s="451"/>
      <c r="VEF115" s="451"/>
      <c r="VEG115" s="451"/>
      <c r="VEH115" s="451"/>
      <c r="VEI115" s="451"/>
      <c r="VEJ115" s="451"/>
      <c r="VEK115" s="451"/>
      <c r="VEL115" s="451"/>
      <c r="VEM115" s="451"/>
      <c r="VEN115" s="451"/>
      <c r="VEO115" s="451"/>
      <c r="VEP115" s="451"/>
      <c r="VEQ115" s="451"/>
      <c r="VER115" s="451"/>
      <c r="VES115" s="451"/>
      <c r="VET115" s="451"/>
      <c r="VEU115" s="451"/>
      <c r="VEV115" s="451"/>
      <c r="VEW115" s="451"/>
      <c r="VEX115" s="451"/>
      <c r="VEY115" s="451"/>
      <c r="VEZ115" s="451"/>
      <c r="VFA115" s="451"/>
      <c r="VFB115" s="451"/>
      <c r="VFC115" s="451"/>
      <c r="VFD115" s="451"/>
      <c r="VFE115" s="451"/>
      <c r="VFF115" s="451"/>
      <c r="VFG115" s="451"/>
      <c r="VFH115" s="451"/>
      <c r="VFI115" s="451"/>
      <c r="VFJ115" s="451"/>
      <c r="VFK115" s="451"/>
      <c r="VFL115" s="451"/>
      <c r="VFM115" s="451"/>
      <c r="VFN115" s="451"/>
      <c r="VFO115" s="451"/>
      <c r="VFP115" s="451"/>
      <c r="VFQ115" s="451"/>
      <c r="VFR115" s="451"/>
      <c r="VFS115" s="451"/>
      <c r="VFT115" s="451"/>
      <c r="VFU115" s="451"/>
      <c r="VFV115" s="451"/>
      <c r="VFW115" s="451"/>
      <c r="VFX115" s="451"/>
      <c r="VFY115" s="451"/>
      <c r="VFZ115" s="451"/>
      <c r="VGA115" s="451"/>
      <c r="VGB115" s="451"/>
      <c r="VGC115" s="451"/>
      <c r="VGD115" s="451"/>
      <c r="VGE115" s="451"/>
      <c r="VGF115" s="451"/>
      <c r="VGG115" s="451"/>
      <c r="VGH115" s="451"/>
      <c r="VGI115" s="451"/>
      <c r="VGJ115" s="451"/>
      <c r="VGK115" s="451"/>
      <c r="VGL115" s="451"/>
      <c r="VGM115" s="451"/>
      <c r="VGN115" s="451"/>
      <c r="VGO115" s="451"/>
      <c r="VGP115" s="451"/>
      <c r="VGQ115" s="451"/>
      <c r="VGR115" s="451"/>
      <c r="VGS115" s="451"/>
      <c r="VGT115" s="451"/>
      <c r="VGU115" s="451"/>
      <c r="VGV115" s="451"/>
      <c r="VGW115" s="451"/>
      <c r="VGX115" s="451"/>
      <c r="VGY115" s="451"/>
      <c r="VGZ115" s="451"/>
      <c r="VHA115" s="451"/>
      <c r="VHB115" s="451"/>
      <c r="VHC115" s="451"/>
      <c r="VHD115" s="451"/>
      <c r="VHE115" s="451"/>
      <c r="VHF115" s="451"/>
      <c r="VHG115" s="451"/>
      <c r="VHH115" s="451"/>
      <c r="VHI115" s="451"/>
      <c r="VHJ115" s="451"/>
      <c r="VHK115" s="451"/>
      <c r="VHL115" s="451"/>
      <c r="VHM115" s="451"/>
      <c r="VHN115" s="451"/>
      <c r="VHO115" s="451"/>
      <c r="VHP115" s="451"/>
      <c r="VHQ115" s="451"/>
      <c r="VHR115" s="451"/>
      <c r="VHS115" s="451"/>
      <c r="VHT115" s="451"/>
      <c r="VHU115" s="451"/>
      <c r="VHV115" s="451"/>
      <c r="VHW115" s="451"/>
      <c r="VHX115" s="451"/>
      <c r="VHY115" s="451"/>
      <c r="VHZ115" s="451"/>
      <c r="VIA115" s="451"/>
      <c r="VIB115" s="451"/>
      <c r="VIC115" s="451"/>
      <c r="VID115" s="451"/>
      <c r="VIE115" s="451"/>
      <c r="VIF115" s="451"/>
      <c r="VIG115" s="451"/>
      <c r="VIH115" s="451"/>
      <c r="VII115" s="451"/>
      <c r="VIJ115" s="451"/>
      <c r="VIK115" s="451"/>
      <c r="VIL115" s="451"/>
      <c r="VIM115" s="451"/>
      <c r="VIN115" s="451"/>
      <c r="VIO115" s="451"/>
      <c r="VIP115" s="451"/>
      <c r="VIQ115" s="451"/>
      <c r="VIR115" s="451"/>
      <c r="VIS115" s="451"/>
      <c r="VIT115" s="451"/>
      <c r="VIU115" s="451"/>
      <c r="VIV115" s="451"/>
      <c r="VIW115" s="451"/>
      <c r="VIX115" s="451"/>
      <c r="VIY115" s="451"/>
      <c r="VIZ115" s="451"/>
      <c r="VJA115" s="451"/>
      <c r="VJB115" s="451"/>
      <c r="VJC115" s="451"/>
      <c r="VJD115" s="451"/>
      <c r="VJE115" s="451"/>
      <c r="VJF115" s="451"/>
      <c r="VJG115" s="451"/>
      <c r="VJH115" s="451"/>
      <c r="VJI115" s="451"/>
      <c r="VJJ115" s="451"/>
      <c r="VJK115" s="451"/>
      <c r="VJL115" s="451"/>
      <c r="VJM115" s="451"/>
      <c r="VJN115" s="451"/>
      <c r="VJO115" s="451"/>
      <c r="VJP115" s="451"/>
      <c r="VJQ115" s="451"/>
      <c r="VJR115" s="451"/>
      <c r="VJS115" s="451"/>
      <c r="VJT115" s="451"/>
      <c r="VJU115" s="451"/>
      <c r="VJV115" s="451"/>
      <c r="VJW115" s="451"/>
      <c r="VJX115" s="451"/>
      <c r="VJY115" s="451"/>
      <c r="VJZ115" s="451"/>
      <c r="VKA115" s="451"/>
      <c r="VKB115" s="451"/>
      <c r="VKC115" s="451"/>
      <c r="VKD115" s="451"/>
      <c r="VKE115" s="451"/>
      <c r="VKF115" s="451"/>
      <c r="VKG115" s="451"/>
      <c r="VKH115" s="451"/>
      <c r="VKI115" s="451"/>
      <c r="VKJ115" s="451"/>
      <c r="VKK115" s="451"/>
      <c r="VKL115" s="451"/>
      <c r="VKM115" s="451"/>
      <c r="VKN115" s="451"/>
      <c r="VKO115" s="451"/>
      <c r="VKP115" s="451"/>
      <c r="VKQ115" s="451"/>
      <c r="VKR115" s="451"/>
      <c r="VKS115" s="451"/>
      <c r="VKT115" s="451"/>
      <c r="VKU115" s="451"/>
      <c r="VKV115" s="451"/>
      <c r="VKW115" s="451"/>
      <c r="VKX115" s="451"/>
      <c r="VKY115" s="451"/>
      <c r="VKZ115" s="451"/>
      <c r="VLA115" s="451"/>
      <c r="VLB115" s="451"/>
      <c r="VLC115" s="451"/>
      <c r="VLD115" s="451"/>
      <c r="VLE115" s="451"/>
      <c r="VLF115" s="451"/>
      <c r="VLG115" s="451"/>
      <c r="VLH115" s="451"/>
      <c r="VLI115" s="451"/>
      <c r="VLJ115" s="451"/>
      <c r="VLK115" s="451"/>
      <c r="VLL115" s="451"/>
      <c r="VLM115" s="451"/>
      <c r="VLN115" s="451"/>
      <c r="VLO115" s="451"/>
      <c r="VLP115" s="451"/>
      <c r="VLQ115" s="451"/>
      <c r="VLR115" s="451"/>
      <c r="VLS115" s="451"/>
      <c r="VLT115" s="451"/>
      <c r="VLU115" s="451"/>
      <c r="VLV115" s="451"/>
      <c r="VLW115" s="451"/>
      <c r="VLX115" s="451"/>
      <c r="VLY115" s="451"/>
      <c r="VLZ115" s="451"/>
      <c r="VMA115" s="451"/>
      <c r="VMB115" s="451"/>
      <c r="VMC115" s="451"/>
      <c r="VMD115" s="451"/>
      <c r="VME115" s="451"/>
      <c r="VMF115" s="451"/>
      <c r="VMG115" s="451"/>
      <c r="VMH115" s="451"/>
      <c r="VMI115" s="451"/>
      <c r="VMJ115" s="451"/>
      <c r="VMK115" s="451"/>
      <c r="VML115" s="451"/>
      <c r="VMM115" s="451"/>
      <c r="VMN115" s="451"/>
      <c r="VMO115" s="451"/>
      <c r="VMP115" s="451"/>
      <c r="VMQ115" s="451"/>
      <c r="VMR115" s="451"/>
      <c r="VMS115" s="451"/>
      <c r="VMT115" s="451"/>
      <c r="VMU115" s="451"/>
      <c r="VMV115" s="451"/>
      <c r="VMW115" s="451"/>
      <c r="VMX115" s="451"/>
      <c r="VMY115" s="451"/>
      <c r="VMZ115" s="451"/>
      <c r="VNA115" s="451"/>
      <c r="VNB115" s="451"/>
      <c r="VNC115" s="451"/>
      <c r="VND115" s="451"/>
      <c r="VNE115" s="451"/>
      <c r="VNF115" s="451"/>
      <c r="VNG115" s="451"/>
      <c r="VNH115" s="451"/>
      <c r="VNI115" s="451"/>
      <c r="VNJ115" s="451"/>
      <c r="VNK115" s="451"/>
      <c r="VNL115" s="451"/>
      <c r="VNM115" s="451"/>
      <c r="VNN115" s="451"/>
      <c r="VNO115" s="451"/>
      <c r="VNP115" s="451"/>
      <c r="VNQ115" s="451"/>
      <c r="VNR115" s="451"/>
      <c r="VNS115" s="451"/>
      <c r="VNT115" s="451"/>
      <c r="VNU115" s="451"/>
      <c r="VNV115" s="451"/>
      <c r="VNW115" s="451"/>
      <c r="VNX115" s="451"/>
      <c r="VNY115" s="451"/>
      <c r="VNZ115" s="451"/>
      <c r="VOA115" s="451"/>
      <c r="VOB115" s="451"/>
      <c r="VOC115" s="451"/>
      <c r="VOD115" s="451"/>
      <c r="VOE115" s="451"/>
      <c r="VOF115" s="451"/>
      <c r="VOG115" s="451"/>
      <c r="VOH115" s="451"/>
      <c r="VOI115" s="451"/>
      <c r="VOJ115" s="451"/>
      <c r="VOK115" s="451"/>
      <c r="VOL115" s="451"/>
      <c r="VOM115" s="451"/>
      <c r="VON115" s="451"/>
      <c r="VOO115" s="451"/>
      <c r="VOP115" s="451"/>
      <c r="VOQ115" s="451"/>
      <c r="VOR115" s="451"/>
      <c r="VOS115" s="451"/>
      <c r="VOT115" s="451"/>
      <c r="VOU115" s="451"/>
      <c r="VOV115" s="451"/>
      <c r="VOW115" s="451"/>
      <c r="VOX115" s="451"/>
      <c r="VOY115" s="451"/>
      <c r="VOZ115" s="451"/>
      <c r="VPA115" s="451"/>
      <c r="VPB115" s="451"/>
      <c r="VPC115" s="451"/>
      <c r="VPD115" s="451"/>
      <c r="VPE115" s="451"/>
      <c r="VPF115" s="451"/>
      <c r="VPG115" s="451"/>
      <c r="VPH115" s="451"/>
      <c r="VPI115" s="451"/>
      <c r="VPJ115" s="451"/>
      <c r="VPK115" s="451"/>
      <c r="VPL115" s="451"/>
      <c r="VPM115" s="451"/>
      <c r="VPN115" s="451"/>
      <c r="VPO115" s="451"/>
      <c r="VPP115" s="451"/>
      <c r="VPQ115" s="451"/>
      <c r="VPR115" s="451"/>
      <c r="VPS115" s="451"/>
      <c r="VPT115" s="451"/>
      <c r="VPU115" s="451"/>
      <c r="VPV115" s="451"/>
      <c r="VPW115" s="451"/>
      <c r="VPX115" s="451"/>
      <c r="VPY115" s="451"/>
      <c r="VPZ115" s="451"/>
      <c r="VQA115" s="451"/>
      <c r="VQB115" s="451"/>
      <c r="VQC115" s="451"/>
      <c r="VQD115" s="451"/>
      <c r="VQE115" s="451"/>
      <c r="VQF115" s="451"/>
      <c r="VQG115" s="451"/>
      <c r="VQH115" s="451"/>
      <c r="VQI115" s="451"/>
      <c r="VQJ115" s="451"/>
      <c r="VQK115" s="451"/>
      <c r="VQL115" s="451"/>
      <c r="VQM115" s="451"/>
      <c r="VQN115" s="451"/>
      <c r="VQO115" s="451"/>
      <c r="VQP115" s="451"/>
      <c r="VQQ115" s="451"/>
      <c r="VQR115" s="451"/>
      <c r="VQS115" s="451"/>
      <c r="VQT115" s="451"/>
      <c r="VQU115" s="451"/>
      <c r="VQV115" s="451"/>
      <c r="VQW115" s="451"/>
      <c r="VQX115" s="451"/>
      <c r="VQY115" s="451"/>
      <c r="VQZ115" s="451"/>
      <c r="VRA115" s="451"/>
      <c r="VRB115" s="451"/>
      <c r="VRC115" s="451"/>
      <c r="VRD115" s="451"/>
      <c r="VRE115" s="451"/>
      <c r="VRF115" s="451"/>
      <c r="VRG115" s="451"/>
      <c r="VRH115" s="451"/>
      <c r="VRI115" s="451"/>
      <c r="VRJ115" s="451"/>
      <c r="VRK115" s="451"/>
      <c r="VRL115" s="451"/>
      <c r="VRM115" s="451"/>
      <c r="VRN115" s="451"/>
      <c r="VRO115" s="451"/>
      <c r="VRP115" s="451"/>
      <c r="VRQ115" s="451"/>
      <c r="VRR115" s="451"/>
      <c r="VRS115" s="451"/>
      <c r="VRT115" s="451"/>
      <c r="VRU115" s="451"/>
      <c r="VRV115" s="451"/>
      <c r="VRW115" s="451"/>
      <c r="VRX115" s="451"/>
      <c r="VRY115" s="451"/>
      <c r="VRZ115" s="451"/>
      <c r="VSA115" s="451"/>
      <c r="VSB115" s="451"/>
      <c r="VSC115" s="451"/>
      <c r="VSD115" s="451"/>
      <c r="VSE115" s="451"/>
      <c r="VSF115" s="451"/>
      <c r="VSG115" s="451"/>
      <c r="VSH115" s="451"/>
      <c r="VSI115" s="451"/>
      <c r="VSJ115" s="451"/>
      <c r="VSK115" s="451"/>
      <c r="VSL115" s="451"/>
      <c r="VSM115" s="451"/>
      <c r="VSN115" s="451"/>
      <c r="VSO115" s="451"/>
      <c r="VSP115" s="451"/>
      <c r="VSQ115" s="451"/>
      <c r="VSR115" s="451"/>
      <c r="VSS115" s="451"/>
      <c r="VST115" s="451"/>
      <c r="VSU115" s="451"/>
      <c r="VSV115" s="451"/>
      <c r="VSW115" s="451"/>
      <c r="VSX115" s="451"/>
      <c r="VSY115" s="451"/>
      <c r="VSZ115" s="451"/>
      <c r="VTA115" s="451"/>
      <c r="VTB115" s="451"/>
      <c r="VTC115" s="451"/>
      <c r="VTD115" s="451"/>
      <c r="VTE115" s="451"/>
      <c r="VTF115" s="451"/>
      <c r="VTG115" s="451"/>
      <c r="VTH115" s="451"/>
      <c r="VTI115" s="451"/>
      <c r="VTJ115" s="451"/>
      <c r="VTK115" s="451"/>
      <c r="VTL115" s="451"/>
      <c r="VTM115" s="451"/>
      <c r="VTN115" s="451"/>
      <c r="VTO115" s="451"/>
      <c r="VTP115" s="451"/>
      <c r="VTQ115" s="451"/>
      <c r="VTR115" s="451"/>
      <c r="VTS115" s="451"/>
      <c r="VTT115" s="451"/>
      <c r="VTU115" s="451"/>
      <c r="VTV115" s="451"/>
      <c r="VTW115" s="451"/>
      <c r="VTX115" s="451"/>
      <c r="VTY115" s="451"/>
      <c r="VTZ115" s="451"/>
      <c r="VUA115" s="451"/>
      <c r="VUB115" s="451"/>
      <c r="VUC115" s="451"/>
      <c r="VUD115" s="451"/>
      <c r="VUE115" s="451"/>
      <c r="VUF115" s="451"/>
      <c r="VUG115" s="451"/>
      <c r="VUH115" s="451"/>
      <c r="VUI115" s="451"/>
      <c r="VUJ115" s="451"/>
      <c r="VUK115" s="451"/>
      <c r="VUL115" s="451"/>
      <c r="VUM115" s="451"/>
      <c r="VUN115" s="451"/>
      <c r="VUO115" s="451"/>
      <c r="VUP115" s="451"/>
      <c r="VUQ115" s="451"/>
      <c r="VUR115" s="451"/>
      <c r="VUS115" s="451"/>
      <c r="VUT115" s="451"/>
      <c r="VUU115" s="451"/>
      <c r="VUV115" s="451"/>
      <c r="VUW115" s="451"/>
      <c r="VUX115" s="451"/>
      <c r="VUY115" s="451"/>
      <c r="VUZ115" s="451"/>
      <c r="VVA115" s="451"/>
      <c r="VVB115" s="451"/>
      <c r="VVC115" s="451"/>
      <c r="VVD115" s="451"/>
      <c r="VVE115" s="451"/>
      <c r="VVF115" s="451"/>
      <c r="VVG115" s="451"/>
      <c r="VVH115" s="451"/>
      <c r="VVI115" s="451"/>
      <c r="VVJ115" s="451"/>
      <c r="VVK115" s="451"/>
      <c r="VVL115" s="451"/>
      <c r="VVM115" s="451"/>
      <c r="VVN115" s="451"/>
      <c r="VVO115" s="451"/>
      <c r="VVP115" s="451"/>
      <c r="VVQ115" s="451"/>
      <c r="VVR115" s="451"/>
      <c r="VVS115" s="451"/>
      <c r="VVT115" s="451"/>
      <c r="VVU115" s="451"/>
      <c r="VVV115" s="451"/>
      <c r="VVW115" s="451"/>
      <c r="VVX115" s="451"/>
      <c r="VVY115" s="451"/>
      <c r="VVZ115" s="451"/>
      <c r="VWA115" s="451"/>
      <c r="VWB115" s="451"/>
      <c r="VWC115" s="451"/>
      <c r="VWD115" s="451"/>
      <c r="VWE115" s="451"/>
      <c r="VWF115" s="451"/>
      <c r="VWG115" s="451"/>
      <c r="VWH115" s="451"/>
      <c r="VWI115" s="451"/>
      <c r="VWJ115" s="451"/>
      <c r="VWK115" s="451"/>
      <c r="VWL115" s="451"/>
      <c r="VWM115" s="451"/>
      <c r="VWN115" s="451"/>
      <c r="VWO115" s="451"/>
      <c r="VWP115" s="451"/>
      <c r="VWQ115" s="451"/>
      <c r="VWR115" s="451"/>
      <c r="VWS115" s="451"/>
      <c r="VWT115" s="451"/>
      <c r="VWU115" s="451"/>
      <c r="VWV115" s="451"/>
      <c r="VWW115" s="451"/>
      <c r="VWX115" s="451"/>
      <c r="VWY115" s="451"/>
      <c r="VWZ115" s="451"/>
      <c r="VXA115" s="451"/>
      <c r="VXB115" s="451"/>
      <c r="VXC115" s="451"/>
      <c r="VXD115" s="451"/>
      <c r="VXE115" s="451"/>
      <c r="VXF115" s="451"/>
      <c r="VXG115" s="451"/>
      <c r="VXH115" s="451"/>
      <c r="VXI115" s="451"/>
      <c r="VXJ115" s="451"/>
      <c r="VXK115" s="451"/>
      <c r="VXL115" s="451"/>
      <c r="VXM115" s="451"/>
      <c r="VXN115" s="451"/>
      <c r="VXO115" s="451"/>
      <c r="VXP115" s="451"/>
      <c r="VXQ115" s="451"/>
      <c r="VXR115" s="451"/>
      <c r="VXS115" s="451"/>
      <c r="VXT115" s="451"/>
      <c r="VXU115" s="451"/>
      <c r="VXV115" s="451"/>
      <c r="VXW115" s="451"/>
      <c r="VXX115" s="451"/>
      <c r="VXY115" s="451"/>
      <c r="VXZ115" s="451"/>
      <c r="VYA115" s="451"/>
      <c r="VYB115" s="451"/>
      <c r="VYC115" s="451"/>
      <c r="VYD115" s="451"/>
      <c r="VYE115" s="451"/>
      <c r="VYF115" s="451"/>
      <c r="VYG115" s="451"/>
      <c r="VYH115" s="451"/>
      <c r="VYI115" s="451"/>
      <c r="VYJ115" s="451"/>
      <c r="VYK115" s="451"/>
      <c r="VYL115" s="451"/>
      <c r="VYM115" s="451"/>
      <c r="VYN115" s="451"/>
      <c r="VYO115" s="451"/>
      <c r="VYP115" s="451"/>
      <c r="VYQ115" s="451"/>
      <c r="VYR115" s="451"/>
      <c r="VYS115" s="451"/>
      <c r="VYT115" s="451"/>
      <c r="VYU115" s="451"/>
      <c r="VYV115" s="451"/>
      <c r="VYW115" s="451"/>
      <c r="VYX115" s="451"/>
      <c r="VYY115" s="451"/>
      <c r="VYZ115" s="451"/>
      <c r="VZA115" s="451"/>
      <c r="VZB115" s="451"/>
      <c r="VZC115" s="451"/>
      <c r="VZD115" s="451"/>
      <c r="VZE115" s="451"/>
      <c r="VZF115" s="451"/>
      <c r="VZG115" s="451"/>
      <c r="VZH115" s="451"/>
      <c r="VZI115" s="451"/>
      <c r="VZJ115" s="451"/>
      <c r="VZK115" s="451"/>
      <c r="VZL115" s="451"/>
      <c r="VZM115" s="451"/>
      <c r="VZN115" s="451"/>
      <c r="VZO115" s="451"/>
      <c r="VZP115" s="451"/>
      <c r="VZQ115" s="451"/>
      <c r="VZR115" s="451"/>
      <c r="VZS115" s="451"/>
      <c r="VZT115" s="451"/>
      <c r="VZU115" s="451"/>
      <c r="VZV115" s="451"/>
      <c r="VZW115" s="451"/>
      <c r="VZX115" s="451"/>
      <c r="VZY115" s="451"/>
      <c r="VZZ115" s="451"/>
      <c r="WAA115" s="451"/>
      <c r="WAB115" s="451"/>
      <c r="WAC115" s="451"/>
      <c r="WAD115" s="451"/>
      <c r="WAE115" s="451"/>
      <c r="WAF115" s="451"/>
      <c r="WAG115" s="451"/>
      <c r="WAH115" s="451"/>
      <c r="WAI115" s="451"/>
      <c r="WAJ115" s="451"/>
      <c r="WAK115" s="451"/>
      <c r="WAL115" s="451"/>
      <c r="WAM115" s="451"/>
      <c r="WAN115" s="451"/>
      <c r="WAO115" s="451"/>
      <c r="WAP115" s="451"/>
      <c r="WAQ115" s="451"/>
      <c r="WAR115" s="451"/>
      <c r="WAS115" s="451"/>
      <c r="WAT115" s="451"/>
      <c r="WAU115" s="451"/>
      <c r="WAV115" s="451"/>
      <c r="WAW115" s="451"/>
      <c r="WAX115" s="451"/>
      <c r="WAY115" s="451"/>
      <c r="WAZ115" s="451"/>
      <c r="WBA115" s="451"/>
      <c r="WBB115" s="451"/>
      <c r="WBC115" s="451"/>
      <c r="WBD115" s="451"/>
      <c r="WBE115" s="451"/>
      <c r="WBF115" s="451"/>
      <c r="WBG115" s="451"/>
      <c r="WBH115" s="451"/>
      <c r="WBI115" s="451"/>
      <c r="WBJ115" s="451"/>
      <c r="WBK115" s="451"/>
      <c r="WBL115" s="451"/>
      <c r="WBM115" s="451"/>
      <c r="WBN115" s="451"/>
      <c r="WBO115" s="451"/>
      <c r="WBP115" s="451"/>
      <c r="WBQ115" s="451"/>
      <c r="WBR115" s="451"/>
      <c r="WBS115" s="451"/>
      <c r="WBT115" s="451"/>
      <c r="WBU115" s="451"/>
      <c r="WBV115" s="451"/>
      <c r="WBW115" s="451"/>
      <c r="WBX115" s="451"/>
      <c r="WBY115" s="451"/>
      <c r="WBZ115" s="451"/>
      <c r="WCA115" s="451"/>
      <c r="WCB115" s="451"/>
      <c r="WCC115" s="451"/>
      <c r="WCD115" s="451"/>
      <c r="WCE115" s="451"/>
      <c r="WCF115" s="451"/>
      <c r="WCG115" s="451"/>
      <c r="WCH115" s="451"/>
      <c r="WCI115" s="451"/>
      <c r="WCJ115" s="451"/>
      <c r="WCK115" s="451"/>
      <c r="WCL115" s="451"/>
      <c r="WCM115" s="451"/>
      <c r="WCN115" s="451"/>
      <c r="WCO115" s="451"/>
      <c r="WCP115" s="451"/>
      <c r="WCQ115" s="451"/>
      <c r="WCR115" s="451"/>
      <c r="WCS115" s="451"/>
      <c r="WCT115" s="451"/>
      <c r="WCU115" s="451"/>
      <c r="WCV115" s="451"/>
      <c r="WCW115" s="451"/>
      <c r="WCX115" s="451"/>
      <c r="WCY115" s="451"/>
      <c r="WCZ115" s="451"/>
      <c r="WDA115" s="451"/>
      <c r="WDB115" s="451"/>
      <c r="WDC115" s="451"/>
      <c r="WDD115" s="451"/>
      <c r="WDE115" s="451"/>
      <c r="WDF115" s="451"/>
      <c r="WDG115" s="451"/>
      <c r="WDH115" s="451"/>
      <c r="WDI115" s="451"/>
      <c r="WDJ115" s="451"/>
      <c r="WDK115" s="451"/>
      <c r="WDL115" s="451"/>
      <c r="WDM115" s="451"/>
      <c r="WDN115" s="451"/>
      <c r="WDO115" s="451"/>
      <c r="WDP115" s="451"/>
      <c r="WDQ115" s="451"/>
      <c r="WDR115" s="451"/>
      <c r="WDS115" s="451"/>
      <c r="WDT115" s="451"/>
      <c r="WDU115" s="451"/>
      <c r="WDV115" s="451"/>
      <c r="WDW115" s="451"/>
      <c r="WDX115" s="451"/>
      <c r="WDY115" s="451"/>
      <c r="WDZ115" s="451"/>
      <c r="WEA115" s="451"/>
      <c r="WEB115" s="451"/>
      <c r="WEC115" s="451"/>
      <c r="WED115" s="451"/>
      <c r="WEE115" s="451"/>
      <c r="WEF115" s="451"/>
      <c r="WEG115" s="451"/>
      <c r="WEH115" s="451"/>
      <c r="WEI115" s="451"/>
      <c r="WEJ115" s="451"/>
      <c r="WEK115" s="451"/>
      <c r="WEL115" s="451"/>
      <c r="WEM115" s="451"/>
      <c r="WEN115" s="451"/>
      <c r="WEO115" s="451"/>
      <c r="WEP115" s="451"/>
      <c r="WEQ115" s="451"/>
      <c r="WER115" s="451"/>
      <c r="WES115" s="451"/>
      <c r="WET115" s="451"/>
      <c r="WEU115" s="451"/>
      <c r="WEV115" s="451"/>
      <c r="WEW115" s="451"/>
      <c r="WEX115" s="451"/>
      <c r="WEY115" s="451"/>
      <c r="WEZ115" s="451"/>
      <c r="WFA115" s="451"/>
      <c r="WFB115" s="451"/>
      <c r="WFC115" s="451"/>
      <c r="WFD115" s="451"/>
      <c r="WFE115" s="451"/>
      <c r="WFF115" s="451"/>
      <c r="WFG115" s="451"/>
      <c r="WFH115" s="451"/>
      <c r="WFI115" s="451"/>
      <c r="WFJ115" s="451"/>
      <c r="WFK115" s="451"/>
      <c r="WFL115" s="451"/>
      <c r="WFM115" s="451"/>
      <c r="WFN115" s="451"/>
      <c r="WFO115" s="451"/>
      <c r="WFP115" s="451"/>
      <c r="WFQ115" s="451"/>
      <c r="WFR115" s="451"/>
      <c r="WFS115" s="451"/>
      <c r="WFT115" s="451"/>
      <c r="WFU115" s="451"/>
      <c r="WFV115" s="451"/>
      <c r="WFW115" s="451"/>
      <c r="WFX115" s="451"/>
      <c r="WFY115" s="451"/>
      <c r="WFZ115" s="451"/>
      <c r="WGA115" s="451"/>
      <c r="WGB115" s="451"/>
      <c r="WGC115" s="451"/>
      <c r="WGD115" s="451"/>
      <c r="WGE115" s="451"/>
      <c r="WGF115" s="451"/>
      <c r="WGG115" s="451"/>
      <c r="WGH115" s="451"/>
      <c r="WGI115" s="451"/>
      <c r="WGJ115" s="451"/>
      <c r="WGK115" s="451"/>
      <c r="WGL115" s="451"/>
      <c r="WGM115" s="451"/>
      <c r="WGN115" s="451"/>
      <c r="WGO115" s="451"/>
      <c r="WGP115" s="451"/>
      <c r="WGQ115" s="451"/>
      <c r="WGR115" s="451"/>
      <c r="WGS115" s="451"/>
      <c r="WGT115" s="451"/>
      <c r="WGU115" s="451"/>
      <c r="WGV115" s="451"/>
      <c r="WGW115" s="451"/>
      <c r="WGX115" s="451"/>
      <c r="WGY115" s="451"/>
      <c r="WGZ115" s="451"/>
      <c r="WHA115" s="451"/>
      <c r="WHB115" s="451"/>
      <c r="WHC115" s="451"/>
      <c r="WHD115" s="451"/>
      <c r="WHE115" s="451"/>
      <c r="WHF115" s="451"/>
      <c r="WHG115" s="451"/>
      <c r="WHH115" s="451"/>
      <c r="WHI115" s="451"/>
      <c r="WHJ115" s="451"/>
      <c r="WHK115" s="451"/>
      <c r="WHL115" s="451"/>
      <c r="WHM115" s="451"/>
      <c r="WHN115" s="451"/>
      <c r="WHO115" s="451"/>
      <c r="WHP115" s="451"/>
      <c r="WHQ115" s="451"/>
      <c r="WHR115" s="451"/>
      <c r="WHS115" s="451"/>
      <c r="WHT115" s="451"/>
      <c r="WHU115" s="451"/>
      <c r="WHV115" s="451"/>
      <c r="WHW115" s="451"/>
      <c r="WHX115" s="451"/>
      <c r="WHY115" s="451"/>
      <c r="WHZ115" s="451"/>
      <c r="WIA115" s="451"/>
      <c r="WIB115" s="451"/>
      <c r="WIC115" s="451"/>
      <c r="WID115" s="451"/>
      <c r="WIE115" s="451"/>
      <c r="WIF115" s="451"/>
      <c r="WIG115" s="451"/>
      <c r="WIH115" s="451"/>
      <c r="WII115" s="451"/>
      <c r="WIJ115" s="451"/>
      <c r="WIK115" s="451"/>
      <c r="WIL115" s="451"/>
      <c r="WIM115" s="451"/>
      <c r="WIN115" s="451"/>
      <c r="WIO115" s="451"/>
      <c r="WIP115" s="451"/>
      <c r="WIQ115" s="451"/>
      <c r="WIR115" s="451"/>
      <c r="WIS115" s="451"/>
      <c r="WIT115" s="451"/>
      <c r="WIU115" s="451"/>
      <c r="WIV115" s="451"/>
      <c r="WIW115" s="451"/>
      <c r="WIX115" s="451"/>
      <c r="WIY115" s="451"/>
      <c r="WIZ115" s="451"/>
      <c r="WJA115" s="451"/>
      <c r="WJB115" s="451"/>
      <c r="WJC115" s="451"/>
      <c r="WJD115" s="451"/>
      <c r="WJE115" s="451"/>
      <c r="WJF115" s="451"/>
      <c r="WJG115" s="451"/>
      <c r="WJH115" s="451"/>
      <c r="WJI115" s="451"/>
      <c r="WJJ115" s="451"/>
      <c r="WJK115" s="451"/>
      <c r="WJL115" s="451"/>
      <c r="WJM115" s="451"/>
      <c r="WJN115" s="451"/>
      <c r="WJO115" s="451"/>
      <c r="WJP115" s="451"/>
      <c r="WJQ115" s="451"/>
      <c r="WJR115" s="451"/>
      <c r="WJS115" s="451"/>
      <c r="WJT115" s="451"/>
      <c r="WJU115" s="451"/>
      <c r="WJV115" s="451"/>
      <c r="WJW115" s="451"/>
      <c r="WJX115" s="451"/>
      <c r="WJY115" s="451"/>
      <c r="WJZ115" s="451"/>
      <c r="WKA115" s="451"/>
      <c r="WKB115" s="451"/>
      <c r="WKC115" s="451"/>
      <c r="WKD115" s="451"/>
      <c r="WKE115" s="451"/>
      <c r="WKF115" s="451"/>
      <c r="WKG115" s="451"/>
      <c r="WKH115" s="451"/>
      <c r="WKI115" s="451"/>
      <c r="WKJ115" s="451"/>
      <c r="WKK115" s="451"/>
      <c r="WKL115" s="451"/>
      <c r="WKM115" s="451"/>
      <c r="WKN115" s="451"/>
      <c r="WKO115" s="451"/>
      <c r="WKP115" s="451"/>
      <c r="WKQ115" s="451"/>
      <c r="WKR115" s="451"/>
      <c r="WKS115" s="451"/>
      <c r="WKT115" s="451"/>
      <c r="WKU115" s="451"/>
      <c r="WKV115" s="451"/>
      <c r="WKW115" s="451"/>
      <c r="WKX115" s="451"/>
      <c r="WKY115" s="451"/>
      <c r="WKZ115" s="451"/>
      <c r="WLA115" s="451"/>
      <c r="WLB115" s="451"/>
      <c r="WLC115" s="451"/>
      <c r="WLD115" s="451"/>
      <c r="WLE115" s="451"/>
      <c r="WLF115" s="451"/>
      <c r="WLG115" s="451"/>
      <c r="WLH115" s="451"/>
      <c r="WLI115" s="451"/>
      <c r="WLJ115" s="451"/>
      <c r="WLK115" s="451"/>
      <c r="WLL115" s="451"/>
      <c r="WLM115" s="451"/>
      <c r="WLN115" s="451"/>
      <c r="WLO115" s="451"/>
      <c r="WLP115" s="451"/>
      <c r="WLQ115" s="451"/>
      <c r="WLR115" s="451"/>
      <c r="WLS115" s="451"/>
      <c r="WLT115" s="451"/>
      <c r="WLU115" s="451"/>
      <c r="WLV115" s="451"/>
      <c r="WLW115" s="451"/>
      <c r="WLX115" s="451"/>
      <c r="WLY115" s="451"/>
      <c r="WLZ115" s="451"/>
      <c r="WMA115" s="451"/>
      <c r="WMB115" s="451"/>
      <c r="WMC115" s="451"/>
      <c r="WMD115" s="451"/>
      <c r="WME115" s="451"/>
      <c r="WMF115" s="451"/>
      <c r="WMG115" s="451"/>
      <c r="WMH115" s="451"/>
      <c r="WMI115" s="451"/>
      <c r="WMJ115" s="451"/>
      <c r="WMK115" s="451"/>
      <c r="WML115" s="451"/>
      <c r="WMM115" s="451"/>
      <c r="WMN115" s="451"/>
      <c r="WMO115" s="451"/>
      <c r="WMP115" s="451"/>
      <c r="WMQ115" s="451"/>
      <c r="WMR115" s="451"/>
      <c r="WMS115" s="451"/>
      <c r="WMT115" s="451"/>
      <c r="WMU115" s="451"/>
      <c r="WMV115" s="451"/>
      <c r="WMW115" s="451"/>
      <c r="WMX115" s="451"/>
      <c r="WMY115" s="451"/>
      <c r="WMZ115" s="451"/>
      <c r="WNA115" s="451"/>
      <c r="WNB115" s="451"/>
      <c r="WNC115" s="451"/>
      <c r="WND115" s="451"/>
      <c r="WNE115" s="451"/>
      <c r="WNF115" s="451"/>
      <c r="WNG115" s="451"/>
      <c r="WNH115" s="451"/>
      <c r="WNI115" s="451"/>
      <c r="WNJ115" s="451"/>
      <c r="WNK115" s="451"/>
      <c r="WNL115" s="451"/>
      <c r="WNM115" s="451"/>
      <c r="WNN115" s="451"/>
      <c r="WNO115" s="451"/>
      <c r="WNP115" s="451"/>
      <c r="WNQ115" s="451"/>
      <c r="WNR115" s="451"/>
      <c r="WNS115" s="451"/>
      <c r="WNT115" s="451"/>
      <c r="WNU115" s="451"/>
      <c r="WNV115" s="451"/>
      <c r="WNW115" s="451"/>
      <c r="WNX115" s="451"/>
      <c r="WNY115" s="451"/>
      <c r="WNZ115" s="451"/>
      <c r="WOA115" s="451"/>
      <c r="WOB115" s="451"/>
      <c r="WOC115" s="451"/>
      <c r="WOD115" s="451"/>
      <c r="WOE115" s="451"/>
      <c r="WOF115" s="451"/>
      <c r="WOG115" s="451"/>
      <c r="WOH115" s="451"/>
      <c r="WOI115" s="451"/>
      <c r="WOJ115" s="451"/>
      <c r="WOK115" s="451"/>
      <c r="WOL115" s="451"/>
      <c r="WOM115" s="451"/>
      <c r="WON115" s="451"/>
      <c r="WOO115" s="451"/>
      <c r="WOP115" s="451"/>
      <c r="WOQ115" s="451"/>
      <c r="WOR115" s="451"/>
      <c r="WOS115" s="451"/>
      <c r="WOT115" s="451"/>
      <c r="WOU115" s="451"/>
      <c r="WOV115" s="451"/>
      <c r="WOW115" s="451"/>
      <c r="WOX115" s="451"/>
      <c r="WOY115" s="451"/>
      <c r="WOZ115" s="451"/>
      <c r="WPA115" s="451"/>
      <c r="WPB115" s="451"/>
      <c r="WPC115" s="451"/>
      <c r="WPD115" s="451"/>
      <c r="WPE115" s="451"/>
      <c r="WPF115" s="451"/>
      <c r="WPG115" s="451"/>
      <c r="WPH115" s="451"/>
      <c r="WPI115" s="451"/>
      <c r="WPJ115" s="451"/>
      <c r="WPK115" s="451"/>
      <c r="WPL115" s="451"/>
      <c r="WPM115" s="451"/>
      <c r="WPN115" s="451"/>
      <c r="WPO115" s="451"/>
      <c r="WPP115" s="451"/>
      <c r="WPQ115" s="451"/>
      <c r="WPR115" s="451"/>
      <c r="WPS115" s="451"/>
      <c r="WPT115" s="451"/>
      <c r="WPU115" s="451"/>
      <c r="WPV115" s="451"/>
      <c r="WPW115" s="451"/>
      <c r="WPX115" s="451"/>
      <c r="WPY115" s="451"/>
      <c r="WPZ115" s="451"/>
      <c r="WQA115" s="451"/>
      <c r="WQB115" s="451"/>
      <c r="WQC115" s="451"/>
      <c r="WQD115" s="451"/>
      <c r="WQE115" s="451"/>
      <c r="WQF115" s="451"/>
      <c r="WQG115" s="451"/>
      <c r="WQH115" s="451"/>
      <c r="WQI115" s="451"/>
      <c r="WQJ115" s="451"/>
      <c r="WQK115" s="451"/>
      <c r="WQL115" s="451"/>
      <c r="WQM115" s="451"/>
      <c r="WQN115" s="451"/>
      <c r="WQO115" s="451"/>
      <c r="WQP115" s="451"/>
      <c r="WQQ115" s="451"/>
      <c r="WQR115" s="451"/>
      <c r="WQS115" s="451"/>
      <c r="WQT115" s="451"/>
      <c r="WQU115" s="451"/>
      <c r="WQV115" s="451"/>
      <c r="WQW115" s="451"/>
      <c r="WQX115" s="451"/>
      <c r="WQY115" s="451"/>
      <c r="WQZ115" s="451"/>
      <c r="WRA115" s="451"/>
      <c r="WRB115" s="451"/>
      <c r="WRC115" s="451"/>
      <c r="WRD115" s="451"/>
      <c r="WRE115" s="451"/>
      <c r="WRF115" s="451"/>
      <c r="WRG115" s="451"/>
      <c r="WRH115" s="451"/>
      <c r="WRI115" s="451"/>
      <c r="WRJ115" s="451"/>
      <c r="WRK115" s="451"/>
      <c r="WRL115" s="451"/>
      <c r="WRM115" s="451"/>
      <c r="WRN115" s="451"/>
      <c r="WRO115" s="451"/>
      <c r="WRP115" s="451"/>
      <c r="WRQ115" s="451"/>
      <c r="WRR115" s="451"/>
      <c r="WRS115" s="451"/>
      <c r="WRT115" s="451"/>
      <c r="WRU115" s="451"/>
      <c r="WRV115" s="451"/>
      <c r="WRW115" s="451"/>
      <c r="WRX115" s="451"/>
      <c r="WRY115" s="451"/>
      <c r="WRZ115" s="451"/>
      <c r="WSA115" s="451"/>
      <c r="WSB115" s="451"/>
      <c r="WSC115" s="451"/>
      <c r="WSD115" s="451"/>
      <c r="WSE115" s="451"/>
      <c r="WSF115" s="451"/>
      <c r="WSG115" s="451"/>
      <c r="WSH115" s="451"/>
      <c r="WSI115" s="451"/>
      <c r="WSJ115" s="451"/>
      <c r="WSK115" s="451"/>
      <c r="WSL115" s="451"/>
      <c r="WSM115" s="451"/>
      <c r="WSN115" s="451"/>
      <c r="WSO115" s="451"/>
      <c r="WSP115" s="451"/>
      <c r="WSQ115" s="451"/>
      <c r="WSR115" s="451"/>
      <c r="WSS115" s="451"/>
      <c r="WST115" s="451"/>
      <c r="WSU115" s="451"/>
      <c r="WSV115" s="451"/>
      <c r="WSW115" s="451"/>
      <c r="WSX115" s="451"/>
      <c r="WSY115" s="451"/>
      <c r="WSZ115" s="451"/>
      <c r="WTA115" s="451"/>
      <c r="WTB115" s="451"/>
      <c r="WTC115" s="451"/>
      <c r="WTD115" s="451"/>
      <c r="WTE115" s="451"/>
      <c r="WTF115" s="451"/>
      <c r="WTG115" s="451"/>
      <c r="WTH115" s="451"/>
      <c r="WTI115" s="451"/>
      <c r="WTJ115" s="451"/>
      <c r="WTK115" s="451"/>
      <c r="WTL115" s="451"/>
      <c r="WTM115" s="451"/>
      <c r="WTN115" s="451"/>
      <c r="WTO115" s="451"/>
      <c r="WTP115" s="451"/>
      <c r="WTQ115" s="451"/>
      <c r="WTR115" s="451"/>
      <c r="WTS115" s="451"/>
      <c r="WTT115" s="451"/>
      <c r="WTU115" s="451"/>
      <c r="WTV115" s="451"/>
      <c r="WTW115" s="451"/>
      <c r="WTX115" s="451"/>
      <c r="WTY115" s="451"/>
      <c r="WTZ115" s="451"/>
      <c r="WUA115" s="451"/>
      <c r="WUB115" s="451"/>
      <c r="WUC115" s="451"/>
      <c r="WUD115" s="451"/>
      <c r="WUE115" s="451"/>
      <c r="WUF115" s="451"/>
      <c r="WUG115" s="451"/>
      <c r="WUH115" s="451"/>
      <c r="WUI115" s="451"/>
      <c r="WUJ115" s="451"/>
      <c r="WUK115" s="451"/>
      <c r="WUL115" s="451"/>
      <c r="WUM115" s="451"/>
      <c r="WUN115" s="451"/>
      <c r="WUO115" s="451"/>
      <c r="WUP115" s="451"/>
      <c r="WUQ115" s="451"/>
      <c r="WUR115" s="451"/>
      <c r="WUS115" s="451"/>
      <c r="WUT115" s="451"/>
      <c r="WUU115" s="451"/>
      <c r="WUV115" s="451"/>
      <c r="WUW115" s="451"/>
      <c r="WUX115" s="451"/>
      <c r="WUY115" s="451"/>
      <c r="WUZ115" s="451"/>
      <c r="WVA115" s="451"/>
      <c r="WVB115" s="451"/>
      <c r="WVC115" s="451"/>
      <c r="WVD115" s="451"/>
      <c r="WVE115" s="451"/>
      <c r="WVF115" s="451"/>
      <c r="WVG115" s="451"/>
      <c r="WVH115" s="451"/>
      <c r="WVI115" s="451"/>
      <c r="WVJ115" s="451"/>
      <c r="WVK115" s="451"/>
      <c r="WVL115" s="451"/>
      <c r="WVM115" s="451"/>
      <c r="WVN115" s="451"/>
      <c r="WVO115" s="451"/>
      <c r="WVP115" s="451"/>
      <c r="WVQ115" s="451"/>
      <c r="WVR115" s="451"/>
      <c r="WVS115" s="451"/>
      <c r="WVT115" s="451"/>
      <c r="WVU115" s="451"/>
      <c r="WVV115" s="451"/>
      <c r="WVW115" s="451"/>
      <c r="WVX115" s="451"/>
      <c r="WVY115" s="451"/>
      <c r="WVZ115" s="451"/>
      <c r="WWA115" s="451"/>
      <c r="WWB115" s="451"/>
      <c r="WWC115" s="451"/>
      <c r="WWD115" s="451"/>
      <c r="WWE115" s="451"/>
      <c r="WWF115" s="451"/>
      <c r="WWG115" s="451"/>
      <c r="WWH115" s="451"/>
      <c r="WWI115" s="451"/>
      <c r="WWJ115" s="451"/>
      <c r="WWK115" s="451"/>
      <c r="WWL115" s="451"/>
      <c r="WWM115" s="451"/>
      <c r="WWN115" s="451"/>
      <c r="WWO115" s="451"/>
      <c r="WWP115" s="451"/>
      <c r="WWQ115" s="451"/>
      <c r="WWR115" s="451"/>
      <c r="WWS115" s="451"/>
      <c r="WWT115" s="451"/>
      <c r="WWU115" s="451"/>
      <c r="WWV115" s="451"/>
      <c r="WWW115" s="451"/>
      <c r="WWX115" s="451"/>
      <c r="WWY115" s="451"/>
      <c r="WWZ115" s="451"/>
      <c r="WXA115" s="451"/>
      <c r="WXB115" s="451"/>
      <c r="WXC115" s="451"/>
      <c r="WXD115" s="451"/>
      <c r="WXE115" s="451"/>
      <c r="WXF115" s="451"/>
      <c r="WXG115" s="451"/>
      <c r="WXH115" s="451"/>
      <c r="WXI115" s="451"/>
      <c r="WXJ115" s="451"/>
      <c r="WXK115" s="451"/>
      <c r="WXL115" s="451"/>
      <c r="WXM115" s="451"/>
      <c r="WXN115" s="451"/>
      <c r="WXO115" s="451"/>
      <c r="WXP115" s="451"/>
      <c r="WXQ115" s="451"/>
      <c r="WXR115" s="451"/>
      <c r="WXS115" s="451"/>
      <c r="WXT115" s="451"/>
      <c r="WXU115" s="451"/>
      <c r="WXV115" s="451"/>
      <c r="WXW115" s="451"/>
      <c r="WXX115" s="451"/>
      <c r="WXY115" s="451"/>
      <c r="WXZ115" s="451"/>
      <c r="WYA115" s="451"/>
      <c r="WYB115" s="451"/>
      <c r="WYC115" s="451"/>
      <c r="WYD115" s="451"/>
      <c r="WYE115" s="451"/>
      <c r="WYF115" s="451"/>
      <c r="WYG115" s="451"/>
      <c r="WYH115" s="451"/>
      <c r="WYI115" s="451"/>
      <c r="WYJ115" s="451"/>
      <c r="WYK115" s="451"/>
      <c r="WYL115" s="451"/>
      <c r="WYM115" s="451"/>
      <c r="WYN115" s="451"/>
      <c r="WYO115" s="451"/>
      <c r="WYP115" s="451"/>
      <c r="WYQ115" s="451"/>
      <c r="WYR115" s="451"/>
      <c r="WYS115" s="451"/>
      <c r="WYT115" s="451"/>
      <c r="WYU115" s="451"/>
      <c r="WYV115" s="451"/>
      <c r="WYW115" s="451"/>
      <c r="WYX115" s="451"/>
      <c r="WYY115" s="451"/>
      <c r="WYZ115" s="451"/>
      <c r="WZA115" s="451"/>
      <c r="WZB115" s="451"/>
      <c r="WZC115" s="451"/>
      <c r="WZD115" s="451"/>
      <c r="WZE115" s="451"/>
      <c r="WZF115" s="451"/>
      <c r="WZG115" s="451"/>
      <c r="WZH115" s="451"/>
      <c r="WZI115" s="451"/>
      <c r="WZJ115" s="451"/>
      <c r="WZK115" s="451"/>
      <c r="WZL115" s="451"/>
      <c r="WZM115" s="451"/>
      <c r="WZN115" s="451"/>
      <c r="WZO115" s="451"/>
      <c r="WZP115" s="451"/>
      <c r="WZQ115" s="451"/>
      <c r="WZR115" s="451"/>
      <c r="WZS115" s="451"/>
      <c r="WZT115" s="451"/>
      <c r="WZU115" s="451"/>
      <c r="WZV115" s="451"/>
      <c r="WZW115" s="451"/>
      <c r="WZX115" s="451"/>
      <c r="WZY115" s="451"/>
      <c r="WZZ115" s="451"/>
      <c r="XAA115" s="451"/>
      <c r="XAB115" s="451"/>
      <c r="XAC115" s="451"/>
      <c r="XAD115" s="451"/>
      <c r="XAE115" s="451"/>
      <c r="XAF115" s="451"/>
      <c r="XAG115" s="451"/>
      <c r="XAH115" s="451"/>
      <c r="XAI115" s="451"/>
      <c r="XAJ115" s="451"/>
      <c r="XAK115" s="451"/>
      <c r="XAL115" s="451"/>
      <c r="XAM115" s="451"/>
      <c r="XAN115" s="451"/>
      <c r="XAO115" s="451"/>
      <c r="XAP115" s="451"/>
      <c r="XAQ115" s="451"/>
      <c r="XAR115" s="451"/>
      <c r="XAS115" s="451"/>
      <c r="XAT115" s="451"/>
      <c r="XAU115" s="451"/>
      <c r="XAV115" s="451"/>
      <c r="XAW115" s="451"/>
      <c r="XAX115" s="451"/>
      <c r="XAY115" s="451"/>
      <c r="XAZ115" s="451"/>
      <c r="XBA115" s="451"/>
      <c r="XBB115" s="451"/>
      <c r="XBC115" s="451"/>
      <c r="XBD115" s="451"/>
      <c r="XBE115" s="451"/>
      <c r="XBF115" s="451"/>
      <c r="XBG115" s="451"/>
      <c r="XBH115" s="451"/>
      <c r="XBI115" s="451"/>
      <c r="XBJ115" s="451"/>
      <c r="XBK115" s="451"/>
      <c r="XBL115" s="451"/>
      <c r="XBM115" s="451"/>
      <c r="XBN115" s="451"/>
      <c r="XBO115" s="451"/>
      <c r="XBP115" s="451"/>
      <c r="XBQ115" s="451"/>
      <c r="XBR115" s="451"/>
      <c r="XBS115" s="451"/>
      <c r="XBT115" s="451"/>
      <c r="XBU115" s="451"/>
      <c r="XBV115" s="451"/>
      <c r="XBW115" s="451"/>
      <c r="XBX115" s="451"/>
      <c r="XBY115" s="451"/>
      <c r="XBZ115" s="451"/>
      <c r="XCA115" s="451"/>
      <c r="XCB115" s="451"/>
      <c r="XCC115" s="451"/>
      <c r="XCD115" s="451"/>
      <c r="XCE115" s="451"/>
      <c r="XCF115" s="451"/>
      <c r="XCG115" s="451"/>
      <c r="XCH115" s="451"/>
      <c r="XCI115" s="451"/>
      <c r="XCJ115" s="451"/>
      <c r="XCK115" s="451"/>
      <c r="XCL115" s="451"/>
      <c r="XCM115" s="451"/>
      <c r="XCN115" s="451"/>
      <c r="XCO115" s="451"/>
      <c r="XCP115" s="451"/>
      <c r="XCQ115" s="451"/>
      <c r="XCR115" s="451"/>
      <c r="XCS115" s="451"/>
      <c r="XCT115" s="451"/>
      <c r="XCU115" s="451"/>
      <c r="XCV115" s="451"/>
      <c r="XCW115" s="451"/>
      <c r="XCX115" s="451"/>
      <c r="XCY115" s="451"/>
      <c r="XCZ115" s="451"/>
      <c r="XDA115" s="451"/>
      <c r="XDB115" s="451"/>
      <c r="XDC115" s="451"/>
      <c r="XDD115" s="451"/>
      <c r="XDE115" s="451"/>
      <c r="XDF115" s="451"/>
      <c r="XDG115" s="451"/>
      <c r="XDH115" s="451"/>
      <c r="XDI115" s="451"/>
      <c r="XDJ115" s="451"/>
      <c r="XDK115" s="451"/>
      <c r="XDL115" s="451"/>
      <c r="XDM115" s="451"/>
      <c r="XDN115" s="451"/>
      <c r="XDO115" s="451"/>
      <c r="XDP115" s="451"/>
      <c r="XDQ115" s="451"/>
      <c r="XDR115" s="451"/>
      <c r="XDS115" s="451"/>
      <c r="XDT115" s="451"/>
      <c r="XDU115" s="451"/>
      <c r="XDV115" s="451"/>
      <c r="XDW115" s="451"/>
      <c r="XDX115" s="451"/>
      <c r="XDY115" s="451"/>
      <c r="XDZ115" s="451"/>
      <c r="XEA115" s="451"/>
      <c r="XEB115" s="451"/>
      <c r="XEC115" s="451"/>
      <c r="XED115" s="451"/>
      <c r="XEE115" s="451"/>
      <c r="XEF115" s="451"/>
      <c r="XEG115" s="451"/>
      <c r="XEH115" s="451"/>
      <c r="XEI115" s="451"/>
      <c r="XEJ115" s="451"/>
      <c r="XEK115" s="451"/>
      <c r="XEL115" s="451"/>
      <c r="XEM115" s="451"/>
      <c r="XEN115" s="451"/>
      <c r="XEO115" s="451"/>
      <c r="XEP115" s="451"/>
      <c r="XEQ115" s="451"/>
      <c r="XER115" s="451"/>
      <c r="XES115" s="451"/>
      <c r="XET115" s="451"/>
      <c r="XEU115" s="451"/>
      <c r="XEV115" s="451"/>
      <c r="XEW115" s="451"/>
      <c r="XEX115" s="451"/>
      <c r="XEY115" s="451"/>
      <c r="XEZ115" s="451"/>
      <c r="XFA115" s="451"/>
      <c r="XFB115" s="451"/>
    </row>
    <row r="116" spans="1:16382" s="451" customFormat="1" ht="14.4" customHeight="1" x14ac:dyDescent="0.25">
      <c r="A116" s="564" t="s">
        <v>296</v>
      </c>
      <c r="B116" s="440">
        <f>[11]Pe!$C226</f>
        <v>0.59896319111188256</v>
      </c>
      <c r="C116" s="440">
        <f>[11]Pe!$P226</f>
        <v>0.67878210544586182</v>
      </c>
      <c r="D116" s="440">
        <f>[11]Pe!$S226</f>
        <v>0.52918353676795959</v>
      </c>
      <c r="E116" s="441">
        <f>[11]Pe!$M226</f>
        <v>59.486823399861656</v>
      </c>
      <c r="F116" s="442">
        <f>[11]Pe!$J226</f>
        <v>0.26506753265857697</v>
      </c>
      <c r="G116" s="561">
        <f>[11]Pe!$G226</f>
        <v>0.35954999923706055</v>
      </c>
      <c r="H116" s="443">
        <f>[11]Pe!$H226</f>
        <v>0.78957793116569519</v>
      </c>
    </row>
    <row r="117" spans="1:16382" ht="14.4" customHeight="1" x14ac:dyDescent="0.25">
      <c r="A117" s="564" t="s">
        <v>297</v>
      </c>
      <c r="B117" s="565">
        <f>[11]Pe!$C229</f>
        <v>0.58953620990117395</v>
      </c>
      <c r="C117" s="565">
        <f>[11]Pe!$P229</f>
        <v>0.67977935075759888</v>
      </c>
      <c r="D117" s="565">
        <f>[11]Pe!$S229</f>
        <v>0.5441819429397583</v>
      </c>
      <c r="E117" s="566">
        <f>[11]Pe!$M229</f>
        <v>53.973356882731117</v>
      </c>
      <c r="F117" s="565">
        <f>[11]Pe!$J229</f>
        <v>0.27240004638830823</v>
      </c>
      <c r="G117" s="565">
        <f>[11]Pe!$G229</f>
        <v>0.34412499517202377</v>
      </c>
      <c r="H117" s="567">
        <f>[11]Pe!$H229</f>
        <v>0.78558524449666345</v>
      </c>
    </row>
    <row r="118" spans="1:16382" ht="14.4" customHeight="1" x14ac:dyDescent="0.25">
      <c r="A118" s="564" t="s">
        <v>298</v>
      </c>
      <c r="B118" s="565">
        <f>[11]Pe!$C232</f>
        <v>0.5585000912348429</v>
      </c>
      <c r="C118" s="565">
        <f>[11]Pe!$P232</f>
        <v>0.70618073145548499</v>
      </c>
      <c r="D118" s="565">
        <f>[11]Pe!$S232</f>
        <v>0.54068152109781897</v>
      </c>
      <c r="E118" s="566">
        <f>[11]Pe!$M232</f>
        <v>57.360264460245766</v>
      </c>
      <c r="F118" s="565">
        <f>[11]Pe!$J232</f>
        <v>0.27073356509208679</v>
      </c>
      <c r="G118" s="565">
        <f>[11]Pe!$G232</f>
        <v>0.34297499060630798</v>
      </c>
      <c r="H118" s="567">
        <f>[11]Pe!$H232</f>
        <v>0.78313731153806054</v>
      </c>
    </row>
    <row r="119" spans="1:16382" s="452" customFormat="1" ht="14.4" customHeight="1" x14ac:dyDescent="0.25">
      <c r="A119" s="564" t="s">
        <v>299</v>
      </c>
      <c r="B119" s="565">
        <f>[11]Pe!$C235</f>
        <v>0.62357085943222046</v>
      </c>
      <c r="C119" s="565">
        <f>[11]Pe!$P235</f>
        <v>0.74381555120150245</v>
      </c>
      <c r="D119" s="565">
        <f>[11]Pe!$S235</f>
        <v>0.50408206383387244</v>
      </c>
      <c r="E119" s="566">
        <f>[11]Pe!$M235</f>
        <v>52.489962972005209</v>
      </c>
      <c r="F119" s="565">
        <f>[11]Pe!$J235</f>
        <v>0.27776698271433514</v>
      </c>
      <c r="G119" s="565">
        <f>[11]Pe!$G235</f>
        <v>0.34799999743700027</v>
      </c>
      <c r="H119" s="567">
        <f>[11]Pe!$H235</f>
        <v>0.79655043284098304</v>
      </c>
      <c r="I119" s="451"/>
      <c r="J119" s="451"/>
      <c r="K119" s="451"/>
      <c r="L119" s="451"/>
      <c r="M119" s="451"/>
      <c r="N119" s="451"/>
      <c r="O119" s="451"/>
      <c r="P119" s="451"/>
      <c r="Q119" s="451"/>
      <c r="R119" s="451"/>
      <c r="S119" s="451"/>
      <c r="T119" s="451"/>
      <c r="U119" s="451"/>
      <c r="V119" s="451"/>
      <c r="W119" s="451"/>
      <c r="X119" s="451"/>
      <c r="Y119" s="451"/>
      <c r="Z119" s="451"/>
      <c r="AA119" s="451"/>
      <c r="AB119" s="451"/>
      <c r="AC119" s="451"/>
      <c r="AD119" s="451"/>
      <c r="AE119" s="451"/>
      <c r="AF119" s="451"/>
      <c r="AG119" s="451"/>
      <c r="AH119" s="451"/>
      <c r="AI119" s="451"/>
      <c r="AJ119" s="451"/>
      <c r="AK119" s="451"/>
      <c r="AL119" s="451"/>
      <c r="AM119" s="451"/>
      <c r="AN119" s="451"/>
      <c r="AO119" s="451"/>
      <c r="AP119" s="451"/>
      <c r="AQ119" s="451"/>
      <c r="AR119" s="451"/>
      <c r="AS119" s="451"/>
      <c r="AT119" s="451"/>
      <c r="AU119" s="451"/>
      <c r="AV119" s="451"/>
      <c r="AW119" s="451"/>
      <c r="AX119" s="451"/>
      <c r="AY119" s="451"/>
      <c r="AZ119" s="451"/>
      <c r="BA119" s="451"/>
      <c r="BB119" s="451"/>
      <c r="BC119" s="451"/>
      <c r="BD119" s="451"/>
      <c r="BE119" s="451"/>
      <c r="BF119" s="451"/>
      <c r="BG119" s="451"/>
      <c r="BH119" s="451"/>
      <c r="BI119" s="451"/>
      <c r="BJ119" s="451"/>
      <c r="BK119" s="451"/>
      <c r="BL119" s="451"/>
      <c r="BM119" s="451"/>
      <c r="BN119" s="451"/>
      <c r="BO119" s="451"/>
      <c r="BP119" s="451"/>
      <c r="BQ119" s="451"/>
      <c r="BR119" s="451"/>
      <c r="BS119" s="451"/>
      <c r="BT119" s="451"/>
      <c r="BU119" s="451"/>
      <c r="BV119" s="451"/>
      <c r="BW119" s="451"/>
      <c r="BX119" s="451"/>
      <c r="BY119" s="451"/>
      <c r="BZ119" s="451"/>
      <c r="CA119" s="451"/>
      <c r="CB119" s="451"/>
      <c r="CC119" s="451"/>
      <c r="CD119" s="451"/>
      <c r="CE119" s="451"/>
      <c r="CF119" s="451"/>
      <c r="CG119" s="451"/>
      <c r="CH119" s="451"/>
      <c r="CI119" s="451"/>
      <c r="CJ119" s="451"/>
      <c r="CK119" s="451"/>
      <c r="CL119" s="451"/>
      <c r="CM119" s="451"/>
      <c r="CN119" s="451"/>
      <c r="CO119" s="451"/>
      <c r="CP119" s="451"/>
      <c r="CQ119" s="451"/>
      <c r="CR119" s="451"/>
      <c r="CS119" s="451"/>
      <c r="CT119" s="451"/>
      <c r="CU119" s="451"/>
      <c r="CV119" s="451"/>
      <c r="CW119" s="451"/>
      <c r="CX119" s="451"/>
      <c r="CY119" s="451"/>
      <c r="CZ119" s="451"/>
      <c r="DA119" s="451"/>
      <c r="DB119" s="451"/>
      <c r="DC119" s="451"/>
      <c r="DD119" s="451"/>
      <c r="DE119" s="451"/>
      <c r="DF119" s="451"/>
      <c r="DG119" s="451"/>
      <c r="DH119" s="451"/>
      <c r="DI119" s="451"/>
      <c r="DJ119" s="451"/>
      <c r="DK119" s="451"/>
      <c r="DL119" s="451"/>
      <c r="DM119" s="451"/>
      <c r="DN119" s="451"/>
      <c r="DO119" s="451"/>
      <c r="DP119" s="451"/>
      <c r="DQ119" s="451"/>
      <c r="DR119" s="451"/>
      <c r="DS119" s="451"/>
      <c r="DT119" s="451"/>
      <c r="DU119" s="451"/>
      <c r="DV119" s="451"/>
      <c r="DW119" s="451"/>
      <c r="DX119" s="451"/>
      <c r="DY119" s="451"/>
      <c r="DZ119" s="451"/>
      <c r="EA119" s="451"/>
      <c r="EB119" s="451"/>
      <c r="EC119" s="451"/>
      <c r="ED119" s="451"/>
      <c r="EE119" s="451"/>
      <c r="EF119" s="451"/>
      <c r="EG119" s="451"/>
      <c r="EH119" s="451"/>
      <c r="EI119" s="451"/>
      <c r="EJ119" s="451"/>
      <c r="EK119" s="451"/>
      <c r="EL119" s="451"/>
      <c r="EM119" s="451"/>
      <c r="EN119" s="451"/>
      <c r="EO119" s="451"/>
      <c r="EP119" s="451"/>
      <c r="EQ119" s="451"/>
      <c r="ER119" s="451"/>
      <c r="ES119" s="451"/>
      <c r="ET119" s="451"/>
      <c r="EU119" s="451"/>
      <c r="EV119" s="451"/>
      <c r="EW119" s="451"/>
      <c r="EX119" s="451"/>
      <c r="EY119" s="451"/>
      <c r="EZ119" s="451"/>
      <c r="FA119" s="451"/>
      <c r="FB119" s="451"/>
      <c r="FC119" s="451"/>
      <c r="FD119" s="451"/>
      <c r="FE119" s="451"/>
      <c r="FF119" s="451"/>
      <c r="FG119" s="451"/>
      <c r="FH119" s="451"/>
      <c r="FI119" s="451"/>
      <c r="FJ119" s="451"/>
      <c r="FK119" s="451"/>
      <c r="FL119" s="451"/>
      <c r="FM119" s="451"/>
      <c r="FN119" s="451"/>
      <c r="FO119" s="451"/>
      <c r="FP119" s="451"/>
      <c r="FQ119" s="451"/>
      <c r="FR119" s="451"/>
      <c r="FS119" s="451"/>
      <c r="FT119" s="451"/>
      <c r="FU119" s="451"/>
      <c r="FV119" s="451"/>
      <c r="FW119" s="451"/>
      <c r="FX119" s="451"/>
      <c r="FY119" s="451"/>
      <c r="FZ119" s="451"/>
      <c r="GA119" s="451"/>
      <c r="GB119" s="451"/>
      <c r="GC119" s="451"/>
      <c r="GD119" s="451"/>
      <c r="GE119" s="451"/>
      <c r="GF119" s="451"/>
      <c r="GG119" s="451"/>
      <c r="GH119" s="451"/>
      <c r="GI119" s="451"/>
      <c r="GJ119" s="451"/>
      <c r="GK119" s="451"/>
      <c r="GL119" s="451"/>
      <c r="GM119" s="451"/>
      <c r="GN119" s="451"/>
      <c r="GO119" s="451"/>
      <c r="GP119" s="451"/>
      <c r="GQ119" s="451"/>
      <c r="GR119" s="451"/>
      <c r="GS119" s="451"/>
      <c r="GT119" s="451"/>
      <c r="GU119" s="451"/>
      <c r="GV119" s="451"/>
      <c r="GW119" s="451"/>
      <c r="GX119" s="451"/>
      <c r="GY119" s="451"/>
      <c r="GZ119" s="451"/>
      <c r="HA119" s="451"/>
      <c r="HB119" s="451"/>
      <c r="HC119" s="451"/>
      <c r="HD119" s="451"/>
      <c r="HE119" s="451"/>
      <c r="HF119" s="451"/>
      <c r="HG119" s="451"/>
      <c r="HH119" s="451"/>
      <c r="HI119" s="451"/>
      <c r="HJ119" s="451"/>
      <c r="HK119" s="451"/>
      <c r="HL119" s="451"/>
      <c r="HM119" s="451"/>
      <c r="HN119" s="451"/>
      <c r="HO119" s="451"/>
      <c r="HP119" s="451"/>
      <c r="HQ119" s="451"/>
      <c r="HR119" s="451"/>
      <c r="HS119" s="451"/>
      <c r="HT119" s="451"/>
      <c r="HU119" s="451"/>
      <c r="HV119" s="451"/>
      <c r="HW119" s="451"/>
      <c r="HX119" s="451"/>
      <c r="HY119" s="451"/>
      <c r="HZ119" s="451"/>
      <c r="IA119" s="451"/>
      <c r="IB119" s="451"/>
      <c r="IC119" s="451"/>
      <c r="ID119" s="451"/>
      <c r="IE119" s="451"/>
      <c r="IF119" s="451"/>
      <c r="IG119" s="451"/>
      <c r="IH119" s="451"/>
      <c r="II119" s="451"/>
      <c r="IJ119" s="451"/>
      <c r="IK119" s="451"/>
      <c r="IL119" s="451"/>
      <c r="IM119" s="451"/>
      <c r="IN119" s="451"/>
      <c r="IO119" s="451"/>
      <c r="IP119" s="451"/>
      <c r="IQ119" s="451"/>
      <c r="IR119" s="451"/>
      <c r="IS119" s="451"/>
      <c r="IT119" s="451"/>
      <c r="IU119" s="451"/>
      <c r="IV119" s="451"/>
      <c r="IW119" s="451"/>
      <c r="IX119" s="451"/>
      <c r="IY119" s="451"/>
      <c r="IZ119" s="451"/>
      <c r="JA119" s="451"/>
      <c r="JB119" s="451"/>
      <c r="JC119" s="451"/>
      <c r="JD119" s="451"/>
      <c r="JE119" s="451"/>
      <c r="JF119" s="451"/>
      <c r="JG119" s="451"/>
      <c r="JH119" s="451"/>
      <c r="JI119" s="451"/>
      <c r="JJ119" s="451"/>
      <c r="JK119" s="451"/>
      <c r="JL119" s="451"/>
      <c r="JM119" s="451"/>
      <c r="JN119" s="451"/>
      <c r="JO119" s="451"/>
      <c r="JP119" s="451"/>
      <c r="JQ119" s="451"/>
      <c r="JR119" s="451"/>
      <c r="JS119" s="451"/>
      <c r="JT119" s="451"/>
      <c r="JU119" s="451"/>
      <c r="JV119" s="451"/>
      <c r="JW119" s="451"/>
      <c r="JX119" s="451"/>
      <c r="JY119" s="451"/>
      <c r="JZ119" s="451"/>
      <c r="KA119" s="451"/>
      <c r="KB119" s="451"/>
      <c r="KC119" s="451"/>
      <c r="KD119" s="451"/>
      <c r="KE119" s="451"/>
      <c r="KF119" s="451"/>
      <c r="KG119" s="451"/>
      <c r="KH119" s="451"/>
      <c r="KI119" s="451"/>
      <c r="KJ119" s="451"/>
      <c r="KK119" s="451"/>
      <c r="KL119" s="451"/>
      <c r="KM119" s="451"/>
      <c r="KN119" s="451"/>
      <c r="KO119" s="451"/>
      <c r="KP119" s="451"/>
      <c r="KQ119" s="451"/>
      <c r="KR119" s="451"/>
      <c r="KS119" s="451"/>
      <c r="KT119" s="451"/>
      <c r="KU119" s="451"/>
      <c r="KV119" s="451"/>
      <c r="KW119" s="451"/>
      <c r="KX119" s="451"/>
      <c r="KY119" s="451"/>
      <c r="KZ119" s="451"/>
      <c r="LA119" s="451"/>
      <c r="LB119" s="451"/>
      <c r="LC119" s="451"/>
      <c r="LD119" s="451"/>
      <c r="LE119" s="451"/>
      <c r="LF119" s="451"/>
      <c r="LG119" s="451"/>
      <c r="LH119" s="451"/>
      <c r="LI119" s="451"/>
      <c r="LJ119" s="451"/>
      <c r="LK119" s="451"/>
      <c r="LL119" s="451"/>
      <c r="LM119" s="451"/>
      <c r="LN119" s="451"/>
      <c r="LO119" s="451"/>
      <c r="LP119" s="451"/>
      <c r="LQ119" s="451"/>
      <c r="LR119" s="451"/>
      <c r="LS119" s="451"/>
      <c r="LT119" s="451"/>
      <c r="LU119" s="451"/>
      <c r="LV119" s="451"/>
      <c r="LW119" s="451"/>
      <c r="LX119" s="451"/>
      <c r="LY119" s="451"/>
      <c r="LZ119" s="451"/>
      <c r="MA119" s="451"/>
      <c r="MB119" s="451"/>
      <c r="MC119" s="451"/>
      <c r="MD119" s="451"/>
      <c r="ME119" s="451"/>
      <c r="MF119" s="451"/>
      <c r="MG119" s="451"/>
      <c r="MH119" s="451"/>
      <c r="MI119" s="451"/>
      <c r="MJ119" s="451"/>
      <c r="MK119" s="451"/>
      <c r="ML119" s="451"/>
      <c r="MM119" s="451"/>
      <c r="MN119" s="451"/>
      <c r="MO119" s="451"/>
      <c r="MP119" s="451"/>
      <c r="MQ119" s="451"/>
      <c r="MR119" s="451"/>
      <c r="MS119" s="451"/>
      <c r="MT119" s="451"/>
      <c r="MU119" s="451"/>
      <c r="MV119" s="451"/>
      <c r="MW119" s="451"/>
      <c r="MX119" s="451"/>
      <c r="MY119" s="451"/>
      <c r="MZ119" s="451"/>
      <c r="NA119" s="451"/>
      <c r="NB119" s="451"/>
      <c r="NC119" s="451"/>
      <c r="ND119" s="451"/>
      <c r="NE119" s="451"/>
      <c r="NF119" s="451"/>
      <c r="NG119" s="451"/>
      <c r="NH119" s="451"/>
      <c r="NI119" s="451"/>
      <c r="NJ119" s="451"/>
      <c r="NK119" s="451"/>
      <c r="NL119" s="451"/>
      <c r="NM119" s="451"/>
      <c r="NN119" s="451"/>
      <c r="NO119" s="451"/>
      <c r="NP119" s="451"/>
      <c r="NQ119" s="451"/>
      <c r="NR119" s="451"/>
      <c r="NS119" s="451"/>
      <c r="NT119" s="451"/>
      <c r="NU119" s="451"/>
      <c r="NV119" s="451"/>
      <c r="NW119" s="451"/>
      <c r="NX119" s="451"/>
      <c r="NY119" s="451"/>
      <c r="NZ119" s="451"/>
      <c r="OA119" s="451"/>
      <c r="OB119" s="451"/>
      <c r="OC119" s="451"/>
      <c r="OD119" s="451"/>
      <c r="OE119" s="451"/>
      <c r="OF119" s="451"/>
      <c r="OG119" s="451"/>
      <c r="OH119" s="451"/>
      <c r="OI119" s="451"/>
      <c r="OJ119" s="451"/>
      <c r="OK119" s="451"/>
      <c r="OL119" s="451"/>
      <c r="OM119" s="451"/>
      <c r="ON119" s="451"/>
      <c r="OO119" s="451"/>
      <c r="OP119" s="451"/>
      <c r="OQ119" s="451"/>
      <c r="OR119" s="451"/>
      <c r="OS119" s="451"/>
      <c r="OT119" s="451"/>
      <c r="OU119" s="451"/>
      <c r="OV119" s="451"/>
      <c r="OW119" s="451"/>
      <c r="OX119" s="451"/>
      <c r="OY119" s="451"/>
      <c r="OZ119" s="451"/>
      <c r="PA119" s="451"/>
      <c r="PB119" s="451"/>
      <c r="PC119" s="451"/>
      <c r="PD119" s="451"/>
      <c r="PE119" s="451"/>
      <c r="PF119" s="451"/>
      <c r="PG119" s="451"/>
      <c r="PH119" s="451"/>
      <c r="PI119" s="451"/>
      <c r="PJ119" s="451"/>
      <c r="PK119" s="451"/>
      <c r="PL119" s="451"/>
      <c r="PM119" s="451"/>
      <c r="PN119" s="451"/>
      <c r="PO119" s="451"/>
      <c r="PP119" s="451"/>
      <c r="PQ119" s="451"/>
      <c r="PR119" s="451"/>
      <c r="PS119" s="451"/>
      <c r="PT119" s="451"/>
      <c r="PU119" s="451"/>
      <c r="PV119" s="451"/>
      <c r="PW119" s="451"/>
      <c r="PX119" s="451"/>
      <c r="PY119" s="451"/>
      <c r="PZ119" s="451"/>
      <c r="QA119" s="451"/>
      <c r="QB119" s="451"/>
      <c r="QC119" s="451"/>
      <c r="QD119" s="451"/>
      <c r="QE119" s="451"/>
      <c r="QF119" s="451"/>
      <c r="QG119" s="451"/>
      <c r="QH119" s="451"/>
      <c r="QI119" s="451"/>
      <c r="QJ119" s="451"/>
      <c r="QK119" s="451"/>
      <c r="QL119" s="451"/>
      <c r="QM119" s="451"/>
      <c r="QN119" s="451"/>
      <c r="QO119" s="451"/>
      <c r="QP119" s="451"/>
      <c r="QQ119" s="451"/>
      <c r="QR119" s="451"/>
      <c r="QS119" s="451"/>
      <c r="QT119" s="451"/>
      <c r="QU119" s="451"/>
      <c r="QV119" s="451"/>
      <c r="QW119" s="451"/>
      <c r="QX119" s="451"/>
      <c r="QY119" s="451"/>
      <c r="QZ119" s="451"/>
      <c r="RA119" s="451"/>
      <c r="RB119" s="451"/>
      <c r="RC119" s="451"/>
      <c r="RD119" s="451"/>
      <c r="RE119" s="451"/>
      <c r="RF119" s="451"/>
      <c r="RG119" s="451"/>
      <c r="RH119" s="451"/>
      <c r="RI119" s="451"/>
      <c r="RJ119" s="451"/>
      <c r="RK119" s="451"/>
      <c r="RL119" s="451"/>
      <c r="RM119" s="451"/>
      <c r="RN119" s="451"/>
      <c r="RO119" s="451"/>
      <c r="RP119" s="451"/>
      <c r="RQ119" s="451"/>
      <c r="RR119" s="451"/>
      <c r="RS119" s="451"/>
      <c r="RT119" s="451"/>
      <c r="RU119" s="451"/>
      <c r="RV119" s="451"/>
      <c r="RW119" s="451"/>
      <c r="RX119" s="451"/>
      <c r="RY119" s="451"/>
      <c r="RZ119" s="451"/>
      <c r="SA119" s="451"/>
      <c r="SB119" s="451"/>
      <c r="SC119" s="451"/>
      <c r="SD119" s="451"/>
      <c r="SE119" s="451"/>
      <c r="SF119" s="451"/>
      <c r="SG119" s="451"/>
      <c r="SH119" s="451"/>
      <c r="SI119" s="451"/>
      <c r="SJ119" s="451"/>
      <c r="SK119" s="451"/>
      <c r="SL119" s="451"/>
      <c r="SM119" s="451"/>
      <c r="SN119" s="451"/>
      <c r="SO119" s="451"/>
      <c r="SP119" s="451"/>
      <c r="SQ119" s="451"/>
      <c r="SR119" s="451"/>
      <c r="SS119" s="451"/>
      <c r="ST119" s="451"/>
      <c r="SU119" s="451"/>
      <c r="SV119" s="451"/>
      <c r="SW119" s="451"/>
      <c r="SX119" s="451"/>
      <c r="SY119" s="451"/>
      <c r="SZ119" s="451"/>
      <c r="TA119" s="451"/>
      <c r="TB119" s="451"/>
      <c r="TC119" s="451"/>
      <c r="TD119" s="451"/>
      <c r="TE119" s="451"/>
      <c r="TF119" s="451"/>
      <c r="TG119" s="451"/>
      <c r="TH119" s="451"/>
      <c r="TI119" s="451"/>
      <c r="TJ119" s="451"/>
      <c r="TK119" s="451"/>
      <c r="TL119" s="451"/>
      <c r="TM119" s="451"/>
      <c r="TN119" s="451"/>
      <c r="TO119" s="451"/>
      <c r="TP119" s="451"/>
      <c r="TQ119" s="451"/>
      <c r="TR119" s="451"/>
      <c r="TS119" s="451"/>
      <c r="TT119" s="451"/>
      <c r="TU119" s="451"/>
      <c r="TV119" s="451"/>
      <c r="TW119" s="451"/>
      <c r="TX119" s="451"/>
      <c r="TY119" s="451"/>
      <c r="TZ119" s="451"/>
      <c r="UA119" s="451"/>
      <c r="UB119" s="451"/>
      <c r="UC119" s="451"/>
      <c r="UD119" s="451"/>
      <c r="UE119" s="451"/>
      <c r="UF119" s="451"/>
      <c r="UG119" s="451"/>
      <c r="UH119" s="451"/>
      <c r="UI119" s="451"/>
      <c r="UJ119" s="451"/>
      <c r="UK119" s="451"/>
      <c r="UL119" s="451"/>
      <c r="UM119" s="451"/>
      <c r="UN119" s="451"/>
      <c r="UO119" s="451"/>
      <c r="UP119" s="451"/>
      <c r="UQ119" s="451"/>
      <c r="UR119" s="451"/>
      <c r="US119" s="451"/>
      <c r="UT119" s="451"/>
      <c r="UU119" s="451"/>
      <c r="UV119" s="451"/>
      <c r="UW119" s="451"/>
      <c r="UX119" s="451"/>
      <c r="UY119" s="451"/>
      <c r="UZ119" s="451"/>
      <c r="VA119" s="451"/>
      <c r="VB119" s="451"/>
      <c r="VC119" s="451"/>
      <c r="VD119" s="451"/>
      <c r="VE119" s="451"/>
      <c r="VF119" s="451"/>
      <c r="VG119" s="451"/>
      <c r="VH119" s="451"/>
      <c r="VI119" s="451"/>
      <c r="VJ119" s="451"/>
      <c r="VK119" s="451"/>
      <c r="VL119" s="451"/>
      <c r="VM119" s="451"/>
      <c r="VN119" s="451"/>
      <c r="VO119" s="451"/>
      <c r="VP119" s="451"/>
      <c r="VQ119" s="451"/>
      <c r="VR119" s="451"/>
      <c r="VS119" s="451"/>
      <c r="VT119" s="451"/>
      <c r="VU119" s="451"/>
      <c r="VV119" s="451"/>
      <c r="VW119" s="451"/>
      <c r="VX119" s="451"/>
      <c r="VY119" s="451"/>
      <c r="VZ119" s="451"/>
      <c r="WA119" s="451"/>
      <c r="WB119" s="451"/>
      <c r="WC119" s="451"/>
      <c r="WD119" s="451"/>
      <c r="WE119" s="451"/>
      <c r="WF119" s="451"/>
      <c r="WG119" s="451"/>
      <c r="WH119" s="451"/>
      <c r="WI119" s="451"/>
      <c r="WJ119" s="451"/>
      <c r="WK119" s="451"/>
      <c r="WL119" s="451"/>
      <c r="WM119" s="451"/>
      <c r="WN119" s="451"/>
      <c r="WO119" s="451"/>
      <c r="WP119" s="451"/>
      <c r="WQ119" s="451"/>
      <c r="WR119" s="451"/>
      <c r="WS119" s="451"/>
      <c r="WT119" s="451"/>
      <c r="WU119" s="451"/>
      <c r="WV119" s="451"/>
      <c r="WW119" s="451"/>
      <c r="WX119" s="451"/>
      <c r="WY119" s="451"/>
      <c r="WZ119" s="451"/>
      <c r="XA119" s="451"/>
      <c r="XB119" s="451"/>
      <c r="XC119" s="451"/>
      <c r="XD119" s="451"/>
      <c r="XE119" s="451"/>
      <c r="XF119" s="451"/>
      <c r="XG119" s="451"/>
      <c r="XH119" s="451"/>
      <c r="XI119" s="451"/>
      <c r="XJ119" s="451"/>
      <c r="XK119" s="451"/>
      <c r="XL119" s="451"/>
      <c r="XM119" s="451"/>
      <c r="XN119" s="451"/>
      <c r="XO119" s="451"/>
      <c r="XP119" s="451"/>
      <c r="XQ119" s="451"/>
      <c r="XR119" s="451"/>
      <c r="XS119" s="451"/>
      <c r="XT119" s="451"/>
      <c r="XU119" s="451"/>
      <c r="XV119" s="451"/>
      <c r="XW119" s="451"/>
      <c r="XX119" s="451"/>
      <c r="XY119" s="451"/>
      <c r="XZ119" s="451"/>
      <c r="YA119" s="451"/>
      <c r="YB119" s="451"/>
      <c r="YC119" s="451"/>
      <c r="YD119" s="451"/>
      <c r="YE119" s="451"/>
      <c r="YF119" s="451"/>
      <c r="YG119" s="451"/>
      <c r="YH119" s="451"/>
      <c r="YI119" s="451"/>
      <c r="YJ119" s="451"/>
      <c r="YK119" s="451"/>
      <c r="YL119" s="451"/>
      <c r="YM119" s="451"/>
      <c r="YN119" s="451"/>
      <c r="YO119" s="451"/>
      <c r="YP119" s="451"/>
      <c r="YQ119" s="451"/>
      <c r="YR119" s="451"/>
      <c r="YS119" s="451"/>
      <c r="YT119" s="451"/>
      <c r="YU119" s="451"/>
      <c r="YV119" s="451"/>
      <c r="YW119" s="451"/>
      <c r="YX119" s="451"/>
      <c r="YY119" s="451"/>
      <c r="YZ119" s="451"/>
      <c r="ZA119" s="451"/>
      <c r="ZB119" s="451"/>
      <c r="ZC119" s="451"/>
      <c r="ZD119" s="451"/>
      <c r="ZE119" s="451"/>
      <c r="ZF119" s="451"/>
      <c r="ZG119" s="451"/>
      <c r="ZH119" s="451"/>
      <c r="ZI119" s="451"/>
      <c r="ZJ119" s="451"/>
      <c r="ZK119" s="451"/>
      <c r="ZL119" s="451"/>
      <c r="ZM119" s="451"/>
      <c r="ZN119" s="451"/>
      <c r="ZO119" s="451"/>
      <c r="ZP119" s="451"/>
      <c r="ZQ119" s="451"/>
      <c r="ZR119" s="451"/>
      <c r="ZS119" s="451"/>
      <c r="ZT119" s="451"/>
      <c r="ZU119" s="451"/>
      <c r="ZV119" s="451"/>
      <c r="ZW119" s="451"/>
      <c r="ZX119" s="451"/>
      <c r="ZY119" s="451"/>
      <c r="ZZ119" s="451"/>
      <c r="AAA119" s="451"/>
      <c r="AAB119" s="451"/>
      <c r="AAC119" s="451"/>
      <c r="AAD119" s="451"/>
      <c r="AAE119" s="451"/>
      <c r="AAF119" s="451"/>
      <c r="AAG119" s="451"/>
      <c r="AAH119" s="451"/>
      <c r="AAI119" s="451"/>
      <c r="AAJ119" s="451"/>
      <c r="AAK119" s="451"/>
      <c r="AAL119" s="451"/>
      <c r="AAM119" s="451"/>
      <c r="AAN119" s="451"/>
      <c r="AAO119" s="451"/>
      <c r="AAP119" s="451"/>
      <c r="AAQ119" s="451"/>
      <c r="AAR119" s="451"/>
      <c r="AAS119" s="451"/>
      <c r="AAT119" s="451"/>
      <c r="AAU119" s="451"/>
      <c r="AAV119" s="451"/>
      <c r="AAW119" s="451"/>
      <c r="AAX119" s="451"/>
      <c r="AAY119" s="451"/>
      <c r="AAZ119" s="451"/>
      <c r="ABA119" s="451"/>
      <c r="ABB119" s="451"/>
      <c r="ABC119" s="451"/>
      <c r="ABD119" s="451"/>
      <c r="ABE119" s="451"/>
      <c r="ABF119" s="451"/>
      <c r="ABG119" s="451"/>
      <c r="ABH119" s="451"/>
      <c r="ABI119" s="451"/>
      <c r="ABJ119" s="451"/>
      <c r="ABK119" s="451"/>
      <c r="ABL119" s="451"/>
      <c r="ABM119" s="451"/>
      <c r="ABN119" s="451"/>
      <c r="ABO119" s="451"/>
      <c r="ABP119" s="451"/>
      <c r="ABQ119" s="451"/>
      <c r="ABR119" s="451"/>
      <c r="ABS119" s="451"/>
      <c r="ABT119" s="451"/>
      <c r="ABU119" s="451"/>
      <c r="ABV119" s="451"/>
      <c r="ABW119" s="451"/>
      <c r="ABX119" s="451"/>
      <c r="ABY119" s="451"/>
      <c r="ABZ119" s="451"/>
      <c r="ACA119" s="451"/>
      <c r="ACB119" s="451"/>
      <c r="ACC119" s="451"/>
      <c r="ACD119" s="451"/>
      <c r="ACE119" s="451"/>
      <c r="ACF119" s="451"/>
      <c r="ACG119" s="451"/>
      <c r="ACH119" s="451"/>
      <c r="ACI119" s="451"/>
      <c r="ACJ119" s="451"/>
      <c r="ACK119" s="451"/>
      <c r="ACL119" s="451"/>
      <c r="ACM119" s="451"/>
      <c r="ACN119" s="451"/>
      <c r="ACO119" s="451"/>
      <c r="ACP119" s="451"/>
      <c r="ACQ119" s="451"/>
      <c r="ACR119" s="451"/>
      <c r="ACS119" s="451"/>
      <c r="ACT119" s="451"/>
      <c r="ACU119" s="451"/>
      <c r="ACV119" s="451"/>
      <c r="ACW119" s="451"/>
      <c r="ACX119" s="451"/>
      <c r="ACY119" s="451"/>
      <c r="ACZ119" s="451"/>
      <c r="ADA119" s="451"/>
      <c r="ADB119" s="451"/>
      <c r="ADC119" s="451"/>
      <c r="ADD119" s="451"/>
      <c r="ADE119" s="451"/>
      <c r="ADF119" s="451"/>
      <c r="ADG119" s="451"/>
      <c r="ADH119" s="451"/>
      <c r="ADI119" s="451"/>
      <c r="ADJ119" s="451"/>
      <c r="ADK119" s="451"/>
      <c r="ADL119" s="451"/>
      <c r="ADM119" s="451"/>
      <c r="ADN119" s="451"/>
      <c r="ADO119" s="451"/>
      <c r="ADP119" s="451"/>
      <c r="ADQ119" s="451"/>
      <c r="ADR119" s="451"/>
      <c r="ADS119" s="451"/>
      <c r="ADT119" s="451"/>
      <c r="ADU119" s="451"/>
      <c r="ADV119" s="451"/>
      <c r="ADW119" s="451"/>
      <c r="ADX119" s="451"/>
      <c r="ADY119" s="451"/>
      <c r="ADZ119" s="451"/>
      <c r="AEA119" s="451"/>
      <c r="AEB119" s="451"/>
      <c r="AEC119" s="451"/>
      <c r="AED119" s="451"/>
      <c r="AEE119" s="451"/>
      <c r="AEF119" s="451"/>
      <c r="AEG119" s="451"/>
      <c r="AEH119" s="451"/>
      <c r="AEI119" s="451"/>
      <c r="AEJ119" s="451"/>
      <c r="AEK119" s="451"/>
      <c r="AEL119" s="451"/>
      <c r="AEM119" s="451"/>
      <c r="AEN119" s="451"/>
      <c r="AEO119" s="451"/>
      <c r="AEP119" s="451"/>
      <c r="AEQ119" s="451"/>
      <c r="AER119" s="451"/>
      <c r="AES119" s="451"/>
      <c r="AET119" s="451"/>
      <c r="AEU119" s="451"/>
      <c r="AEV119" s="451"/>
      <c r="AEW119" s="451"/>
      <c r="AEX119" s="451"/>
      <c r="AEY119" s="451"/>
      <c r="AEZ119" s="451"/>
      <c r="AFA119" s="451"/>
      <c r="AFB119" s="451"/>
      <c r="AFC119" s="451"/>
      <c r="AFD119" s="451"/>
      <c r="AFE119" s="451"/>
      <c r="AFF119" s="451"/>
      <c r="AFG119" s="451"/>
      <c r="AFH119" s="451"/>
      <c r="AFI119" s="451"/>
      <c r="AFJ119" s="451"/>
      <c r="AFK119" s="451"/>
      <c r="AFL119" s="451"/>
      <c r="AFM119" s="451"/>
      <c r="AFN119" s="451"/>
      <c r="AFO119" s="451"/>
      <c r="AFP119" s="451"/>
      <c r="AFQ119" s="451"/>
      <c r="AFR119" s="451"/>
      <c r="AFS119" s="451"/>
      <c r="AFT119" s="451"/>
      <c r="AFU119" s="451"/>
      <c r="AFV119" s="451"/>
      <c r="AFW119" s="451"/>
      <c r="AFX119" s="451"/>
      <c r="AFY119" s="451"/>
      <c r="AFZ119" s="451"/>
      <c r="AGA119" s="451"/>
      <c r="AGB119" s="451"/>
      <c r="AGC119" s="451"/>
      <c r="AGD119" s="451"/>
      <c r="AGE119" s="451"/>
      <c r="AGF119" s="451"/>
      <c r="AGG119" s="451"/>
      <c r="AGH119" s="451"/>
      <c r="AGI119" s="451"/>
      <c r="AGJ119" s="451"/>
      <c r="AGK119" s="451"/>
      <c r="AGL119" s="451"/>
      <c r="AGM119" s="451"/>
      <c r="AGN119" s="451"/>
      <c r="AGO119" s="451"/>
      <c r="AGP119" s="451"/>
      <c r="AGQ119" s="451"/>
      <c r="AGR119" s="451"/>
      <c r="AGS119" s="451"/>
      <c r="AGT119" s="451"/>
      <c r="AGU119" s="451"/>
      <c r="AGV119" s="451"/>
      <c r="AGW119" s="451"/>
      <c r="AGX119" s="451"/>
      <c r="AGY119" s="451"/>
      <c r="AGZ119" s="451"/>
      <c r="AHA119" s="451"/>
      <c r="AHB119" s="451"/>
      <c r="AHC119" s="451"/>
      <c r="AHD119" s="451"/>
      <c r="AHE119" s="451"/>
      <c r="AHF119" s="451"/>
      <c r="AHG119" s="451"/>
      <c r="AHH119" s="451"/>
      <c r="AHI119" s="451"/>
      <c r="AHJ119" s="451"/>
      <c r="AHK119" s="451"/>
      <c r="AHL119" s="451"/>
      <c r="AHM119" s="451"/>
      <c r="AHN119" s="451"/>
      <c r="AHO119" s="451"/>
      <c r="AHP119" s="451"/>
      <c r="AHQ119" s="451"/>
      <c r="AHR119" s="451"/>
      <c r="AHS119" s="451"/>
      <c r="AHT119" s="451"/>
      <c r="AHU119" s="451"/>
      <c r="AHV119" s="451"/>
      <c r="AHW119" s="451"/>
      <c r="AHX119" s="451"/>
      <c r="AHY119" s="451"/>
      <c r="AHZ119" s="451"/>
      <c r="AIA119" s="451"/>
      <c r="AIB119" s="451"/>
      <c r="AIC119" s="451"/>
      <c r="AID119" s="451"/>
      <c r="AIE119" s="451"/>
      <c r="AIF119" s="451"/>
      <c r="AIG119" s="451"/>
      <c r="AIH119" s="451"/>
      <c r="AII119" s="451"/>
      <c r="AIJ119" s="451"/>
      <c r="AIK119" s="451"/>
      <c r="AIL119" s="451"/>
      <c r="AIM119" s="451"/>
      <c r="AIN119" s="451"/>
      <c r="AIO119" s="451"/>
      <c r="AIP119" s="451"/>
      <c r="AIQ119" s="451"/>
      <c r="AIR119" s="451"/>
      <c r="AIS119" s="451"/>
      <c r="AIT119" s="451"/>
      <c r="AIU119" s="451"/>
      <c r="AIV119" s="451"/>
      <c r="AIW119" s="451"/>
      <c r="AIX119" s="451"/>
      <c r="AIY119" s="451"/>
      <c r="AIZ119" s="451"/>
      <c r="AJA119" s="451"/>
      <c r="AJB119" s="451"/>
      <c r="AJC119" s="451"/>
      <c r="AJD119" s="451"/>
      <c r="AJE119" s="451"/>
      <c r="AJF119" s="451"/>
      <c r="AJG119" s="451"/>
      <c r="AJH119" s="451"/>
      <c r="AJI119" s="451"/>
      <c r="AJJ119" s="451"/>
      <c r="AJK119" s="451"/>
      <c r="AJL119" s="451"/>
      <c r="AJM119" s="451"/>
      <c r="AJN119" s="451"/>
      <c r="AJO119" s="451"/>
      <c r="AJP119" s="451"/>
      <c r="AJQ119" s="451"/>
      <c r="AJR119" s="451"/>
      <c r="AJS119" s="451"/>
      <c r="AJT119" s="451"/>
      <c r="AJU119" s="451"/>
      <c r="AJV119" s="451"/>
      <c r="AJW119" s="451"/>
      <c r="AJX119" s="451"/>
      <c r="AJY119" s="451"/>
      <c r="AJZ119" s="451"/>
      <c r="AKA119" s="451"/>
      <c r="AKB119" s="451"/>
      <c r="AKC119" s="451"/>
      <c r="AKD119" s="451"/>
      <c r="AKE119" s="451"/>
      <c r="AKF119" s="451"/>
      <c r="AKG119" s="451"/>
      <c r="AKH119" s="451"/>
      <c r="AKI119" s="451"/>
      <c r="AKJ119" s="451"/>
      <c r="AKK119" s="451"/>
      <c r="AKL119" s="451"/>
      <c r="AKM119" s="451"/>
      <c r="AKN119" s="451"/>
      <c r="AKO119" s="451"/>
      <c r="AKP119" s="451"/>
      <c r="AKQ119" s="451"/>
      <c r="AKR119" s="451"/>
      <c r="AKS119" s="451"/>
      <c r="AKT119" s="451"/>
      <c r="AKU119" s="451"/>
      <c r="AKV119" s="451"/>
      <c r="AKW119" s="451"/>
      <c r="AKX119" s="451"/>
      <c r="AKY119" s="451"/>
      <c r="AKZ119" s="451"/>
      <c r="ALA119" s="451"/>
      <c r="ALB119" s="451"/>
      <c r="ALC119" s="451"/>
      <c r="ALD119" s="451"/>
      <c r="ALE119" s="451"/>
      <c r="ALF119" s="451"/>
      <c r="ALG119" s="451"/>
      <c r="ALH119" s="451"/>
      <c r="ALI119" s="451"/>
      <c r="ALJ119" s="451"/>
      <c r="ALK119" s="451"/>
      <c r="ALL119" s="451"/>
      <c r="ALM119" s="451"/>
      <c r="ALN119" s="451"/>
      <c r="ALO119" s="451"/>
      <c r="ALP119" s="451"/>
      <c r="ALQ119" s="451"/>
      <c r="ALR119" s="451"/>
      <c r="ALS119" s="451"/>
      <c r="ALT119" s="451"/>
      <c r="ALU119" s="451"/>
      <c r="ALV119" s="451"/>
      <c r="ALW119" s="451"/>
      <c r="ALX119" s="451"/>
      <c r="ALY119" s="451"/>
      <c r="ALZ119" s="451"/>
      <c r="AMA119" s="451"/>
      <c r="AMB119" s="451"/>
      <c r="AMC119" s="451"/>
      <c r="AMD119" s="451"/>
      <c r="AME119" s="451"/>
      <c r="AMF119" s="451"/>
      <c r="AMG119" s="451"/>
      <c r="AMH119" s="451"/>
      <c r="AMI119" s="451"/>
      <c r="AMJ119" s="451"/>
      <c r="AMK119" s="451"/>
      <c r="AML119" s="451"/>
      <c r="AMM119" s="451"/>
      <c r="AMN119" s="451"/>
      <c r="AMO119" s="451"/>
      <c r="AMP119" s="451"/>
      <c r="AMQ119" s="451"/>
      <c r="AMR119" s="451"/>
      <c r="AMS119" s="451"/>
      <c r="AMT119" s="451"/>
      <c r="AMU119" s="451"/>
      <c r="AMV119" s="451"/>
      <c r="AMW119" s="451"/>
      <c r="AMX119" s="451"/>
      <c r="AMY119" s="451"/>
      <c r="AMZ119" s="451"/>
      <c r="ANA119" s="451"/>
      <c r="ANB119" s="451"/>
      <c r="ANC119" s="451"/>
      <c r="AND119" s="451"/>
      <c r="ANE119" s="451"/>
      <c r="ANF119" s="451"/>
      <c r="ANG119" s="451"/>
      <c r="ANH119" s="451"/>
      <c r="ANI119" s="451"/>
      <c r="ANJ119" s="451"/>
      <c r="ANK119" s="451"/>
      <c r="ANL119" s="451"/>
      <c r="ANM119" s="451"/>
      <c r="ANN119" s="451"/>
      <c r="ANO119" s="451"/>
      <c r="ANP119" s="451"/>
      <c r="ANQ119" s="451"/>
      <c r="ANR119" s="451"/>
      <c r="ANS119" s="451"/>
      <c r="ANT119" s="451"/>
      <c r="ANU119" s="451"/>
      <c r="ANV119" s="451"/>
      <c r="ANW119" s="451"/>
      <c r="ANX119" s="451"/>
      <c r="ANY119" s="451"/>
      <c r="ANZ119" s="451"/>
      <c r="AOA119" s="451"/>
      <c r="AOB119" s="451"/>
      <c r="AOC119" s="451"/>
      <c r="AOD119" s="451"/>
      <c r="AOE119" s="451"/>
      <c r="AOF119" s="451"/>
      <c r="AOG119" s="451"/>
      <c r="AOH119" s="451"/>
      <c r="AOI119" s="451"/>
      <c r="AOJ119" s="451"/>
      <c r="AOK119" s="451"/>
      <c r="AOL119" s="451"/>
      <c r="AOM119" s="451"/>
      <c r="AON119" s="451"/>
      <c r="AOO119" s="451"/>
      <c r="AOP119" s="451"/>
      <c r="AOQ119" s="451"/>
      <c r="AOR119" s="451"/>
      <c r="AOS119" s="451"/>
      <c r="AOT119" s="451"/>
      <c r="AOU119" s="451"/>
      <c r="AOV119" s="451"/>
      <c r="AOW119" s="451"/>
      <c r="AOX119" s="451"/>
      <c r="AOY119" s="451"/>
      <c r="AOZ119" s="451"/>
      <c r="APA119" s="451"/>
      <c r="APB119" s="451"/>
      <c r="APC119" s="451"/>
      <c r="APD119" s="451"/>
      <c r="APE119" s="451"/>
      <c r="APF119" s="451"/>
      <c r="APG119" s="451"/>
      <c r="APH119" s="451"/>
      <c r="API119" s="451"/>
      <c r="APJ119" s="451"/>
      <c r="APK119" s="451"/>
      <c r="APL119" s="451"/>
      <c r="APM119" s="451"/>
      <c r="APN119" s="451"/>
      <c r="APO119" s="451"/>
      <c r="APP119" s="451"/>
      <c r="APQ119" s="451"/>
      <c r="APR119" s="451"/>
      <c r="APS119" s="451"/>
      <c r="APT119" s="451"/>
      <c r="APU119" s="451"/>
      <c r="APV119" s="451"/>
      <c r="APW119" s="451"/>
      <c r="APX119" s="451"/>
      <c r="APY119" s="451"/>
      <c r="APZ119" s="451"/>
      <c r="AQA119" s="451"/>
      <c r="AQB119" s="451"/>
      <c r="AQC119" s="451"/>
      <c r="AQD119" s="451"/>
      <c r="AQE119" s="451"/>
      <c r="AQF119" s="451"/>
      <c r="AQG119" s="451"/>
      <c r="AQH119" s="451"/>
      <c r="AQI119" s="451"/>
      <c r="AQJ119" s="451"/>
      <c r="AQK119" s="451"/>
      <c r="AQL119" s="451"/>
      <c r="AQM119" s="451"/>
      <c r="AQN119" s="451"/>
      <c r="AQO119" s="451"/>
      <c r="AQP119" s="451"/>
      <c r="AQQ119" s="451"/>
      <c r="AQR119" s="451"/>
      <c r="AQS119" s="451"/>
      <c r="AQT119" s="451"/>
      <c r="AQU119" s="451"/>
      <c r="AQV119" s="451"/>
      <c r="AQW119" s="451"/>
      <c r="AQX119" s="451"/>
      <c r="AQY119" s="451"/>
      <c r="AQZ119" s="451"/>
      <c r="ARA119" s="451"/>
      <c r="ARB119" s="451"/>
      <c r="ARC119" s="451"/>
      <c r="ARD119" s="451"/>
      <c r="ARE119" s="451"/>
      <c r="ARF119" s="451"/>
      <c r="ARG119" s="451"/>
      <c r="ARH119" s="451"/>
      <c r="ARI119" s="451"/>
      <c r="ARJ119" s="451"/>
      <c r="ARK119" s="451"/>
      <c r="ARL119" s="451"/>
      <c r="ARM119" s="451"/>
      <c r="ARN119" s="451"/>
      <c r="ARO119" s="451"/>
      <c r="ARP119" s="451"/>
      <c r="ARQ119" s="451"/>
      <c r="ARR119" s="451"/>
      <c r="ARS119" s="451"/>
      <c r="ART119" s="451"/>
      <c r="ARU119" s="451"/>
      <c r="ARV119" s="451"/>
      <c r="ARW119" s="451"/>
      <c r="ARX119" s="451"/>
      <c r="ARY119" s="451"/>
      <c r="ARZ119" s="451"/>
      <c r="ASA119" s="451"/>
      <c r="ASB119" s="451"/>
      <c r="ASC119" s="451"/>
      <c r="ASD119" s="451"/>
      <c r="ASE119" s="451"/>
      <c r="ASF119" s="451"/>
      <c r="ASG119" s="451"/>
      <c r="ASH119" s="451"/>
      <c r="ASI119" s="451"/>
      <c r="ASJ119" s="451"/>
      <c r="ASK119" s="451"/>
      <c r="ASL119" s="451"/>
      <c r="ASM119" s="451"/>
      <c r="ASN119" s="451"/>
      <c r="ASO119" s="451"/>
      <c r="ASP119" s="451"/>
      <c r="ASQ119" s="451"/>
      <c r="ASR119" s="451"/>
      <c r="ASS119" s="451"/>
      <c r="AST119" s="451"/>
      <c r="ASU119" s="451"/>
      <c r="ASV119" s="451"/>
      <c r="ASW119" s="451"/>
      <c r="ASX119" s="451"/>
      <c r="ASY119" s="451"/>
      <c r="ASZ119" s="451"/>
      <c r="ATA119" s="451"/>
      <c r="ATB119" s="451"/>
      <c r="ATC119" s="451"/>
      <c r="ATD119" s="451"/>
      <c r="ATE119" s="451"/>
      <c r="ATF119" s="451"/>
      <c r="ATG119" s="451"/>
      <c r="ATH119" s="451"/>
      <c r="ATI119" s="451"/>
      <c r="ATJ119" s="451"/>
      <c r="ATK119" s="451"/>
      <c r="ATL119" s="451"/>
      <c r="ATM119" s="451"/>
      <c r="ATN119" s="451"/>
      <c r="ATO119" s="451"/>
      <c r="ATP119" s="451"/>
      <c r="ATQ119" s="451"/>
      <c r="ATR119" s="451"/>
      <c r="ATS119" s="451"/>
      <c r="ATT119" s="451"/>
      <c r="ATU119" s="451"/>
      <c r="ATV119" s="451"/>
      <c r="ATW119" s="451"/>
      <c r="ATX119" s="451"/>
      <c r="ATY119" s="451"/>
      <c r="ATZ119" s="451"/>
      <c r="AUA119" s="451"/>
      <c r="AUB119" s="451"/>
      <c r="AUC119" s="451"/>
      <c r="AUD119" s="451"/>
      <c r="AUE119" s="451"/>
      <c r="AUF119" s="451"/>
      <c r="AUG119" s="451"/>
      <c r="AUH119" s="451"/>
      <c r="AUI119" s="451"/>
      <c r="AUJ119" s="451"/>
      <c r="AUK119" s="451"/>
      <c r="AUL119" s="451"/>
      <c r="AUM119" s="451"/>
      <c r="AUN119" s="451"/>
      <c r="AUO119" s="451"/>
      <c r="AUP119" s="451"/>
      <c r="AUQ119" s="451"/>
      <c r="AUR119" s="451"/>
      <c r="AUS119" s="451"/>
      <c r="AUT119" s="451"/>
      <c r="AUU119" s="451"/>
      <c r="AUV119" s="451"/>
      <c r="AUW119" s="451"/>
      <c r="AUX119" s="451"/>
      <c r="AUY119" s="451"/>
      <c r="AUZ119" s="451"/>
      <c r="AVA119" s="451"/>
      <c r="AVB119" s="451"/>
      <c r="AVC119" s="451"/>
      <c r="AVD119" s="451"/>
      <c r="AVE119" s="451"/>
      <c r="AVF119" s="451"/>
      <c r="AVG119" s="451"/>
      <c r="AVH119" s="451"/>
      <c r="AVI119" s="451"/>
      <c r="AVJ119" s="451"/>
      <c r="AVK119" s="451"/>
      <c r="AVL119" s="451"/>
      <c r="AVM119" s="451"/>
      <c r="AVN119" s="451"/>
      <c r="AVO119" s="451"/>
      <c r="AVP119" s="451"/>
      <c r="AVQ119" s="451"/>
      <c r="AVR119" s="451"/>
      <c r="AVS119" s="451"/>
      <c r="AVT119" s="451"/>
      <c r="AVU119" s="451"/>
      <c r="AVV119" s="451"/>
      <c r="AVW119" s="451"/>
      <c r="AVX119" s="451"/>
      <c r="AVY119" s="451"/>
      <c r="AVZ119" s="451"/>
      <c r="AWA119" s="451"/>
      <c r="AWB119" s="451"/>
      <c r="AWC119" s="451"/>
      <c r="AWD119" s="451"/>
      <c r="AWE119" s="451"/>
      <c r="AWF119" s="451"/>
      <c r="AWG119" s="451"/>
      <c r="AWH119" s="451"/>
      <c r="AWI119" s="451"/>
      <c r="AWJ119" s="451"/>
      <c r="AWK119" s="451"/>
      <c r="AWL119" s="451"/>
      <c r="AWM119" s="451"/>
      <c r="AWN119" s="451"/>
      <c r="AWO119" s="451"/>
      <c r="AWP119" s="451"/>
      <c r="AWQ119" s="451"/>
      <c r="AWR119" s="451"/>
      <c r="AWS119" s="451"/>
      <c r="AWT119" s="451"/>
      <c r="AWU119" s="451"/>
      <c r="AWV119" s="451"/>
      <c r="AWW119" s="451"/>
      <c r="AWX119" s="451"/>
      <c r="AWY119" s="451"/>
      <c r="AWZ119" s="451"/>
      <c r="AXA119" s="451"/>
      <c r="AXB119" s="451"/>
      <c r="AXC119" s="451"/>
      <c r="AXD119" s="451"/>
      <c r="AXE119" s="451"/>
      <c r="AXF119" s="451"/>
      <c r="AXG119" s="451"/>
      <c r="AXH119" s="451"/>
      <c r="AXI119" s="451"/>
      <c r="AXJ119" s="451"/>
      <c r="AXK119" s="451"/>
      <c r="AXL119" s="451"/>
      <c r="AXM119" s="451"/>
      <c r="AXN119" s="451"/>
      <c r="AXO119" s="451"/>
      <c r="AXP119" s="451"/>
      <c r="AXQ119" s="451"/>
      <c r="AXR119" s="451"/>
      <c r="AXS119" s="451"/>
      <c r="AXT119" s="451"/>
      <c r="AXU119" s="451"/>
      <c r="AXV119" s="451"/>
      <c r="AXW119" s="451"/>
      <c r="AXX119" s="451"/>
      <c r="AXY119" s="451"/>
      <c r="AXZ119" s="451"/>
      <c r="AYA119" s="451"/>
      <c r="AYB119" s="451"/>
      <c r="AYC119" s="451"/>
      <c r="AYD119" s="451"/>
      <c r="AYE119" s="451"/>
      <c r="AYF119" s="451"/>
      <c r="AYG119" s="451"/>
      <c r="AYH119" s="451"/>
      <c r="AYI119" s="451"/>
      <c r="AYJ119" s="451"/>
      <c r="AYK119" s="451"/>
      <c r="AYL119" s="451"/>
      <c r="AYM119" s="451"/>
      <c r="AYN119" s="451"/>
      <c r="AYO119" s="451"/>
      <c r="AYP119" s="451"/>
      <c r="AYQ119" s="451"/>
      <c r="AYR119" s="451"/>
      <c r="AYS119" s="451"/>
      <c r="AYT119" s="451"/>
      <c r="AYU119" s="451"/>
      <c r="AYV119" s="451"/>
      <c r="AYW119" s="451"/>
      <c r="AYX119" s="451"/>
      <c r="AYY119" s="451"/>
      <c r="AYZ119" s="451"/>
      <c r="AZA119" s="451"/>
      <c r="AZB119" s="451"/>
      <c r="AZC119" s="451"/>
      <c r="AZD119" s="451"/>
      <c r="AZE119" s="451"/>
      <c r="AZF119" s="451"/>
      <c r="AZG119" s="451"/>
      <c r="AZH119" s="451"/>
      <c r="AZI119" s="451"/>
      <c r="AZJ119" s="451"/>
      <c r="AZK119" s="451"/>
      <c r="AZL119" s="451"/>
      <c r="AZM119" s="451"/>
      <c r="AZN119" s="451"/>
      <c r="AZO119" s="451"/>
      <c r="AZP119" s="451"/>
      <c r="AZQ119" s="451"/>
      <c r="AZR119" s="451"/>
      <c r="AZS119" s="451"/>
      <c r="AZT119" s="451"/>
      <c r="AZU119" s="451"/>
      <c r="AZV119" s="451"/>
      <c r="AZW119" s="451"/>
      <c r="AZX119" s="451"/>
      <c r="AZY119" s="451"/>
      <c r="AZZ119" s="451"/>
      <c r="BAA119" s="451"/>
      <c r="BAB119" s="451"/>
      <c r="BAC119" s="451"/>
      <c r="BAD119" s="451"/>
      <c r="BAE119" s="451"/>
      <c r="BAF119" s="451"/>
      <c r="BAG119" s="451"/>
      <c r="BAH119" s="451"/>
      <c r="BAI119" s="451"/>
      <c r="BAJ119" s="451"/>
      <c r="BAK119" s="451"/>
      <c r="BAL119" s="451"/>
      <c r="BAM119" s="451"/>
      <c r="BAN119" s="451"/>
      <c r="BAO119" s="451"/>
      <c r="BAP119" s="451"/>
      <c r="BAQ119" s="451"/>
      <c r="BAR119" s="451"/>
      <c r="BAS119" s="451"/>
      <c r="BAT119" s="451"/>
      <c r="BAU119" s="451"/>
      <c r="BAV119" s="451"/>
      <c r="BAW119" s="451"/>
      <c r="BAX119" s="451"/>
      <c r="BAY119" s="451"/>
      <c r="BAZ119" s="451"/>
      <c r="BBA119" s="451"/>
      <c r="BBB119" s="451"/>
      <c r="BBC119" s="451"/>
      <c r="BBD119" s="451"/>
      <c r="BBE119" s="451"/>
      <c r="BBF119" s="451"/>
      <c r="BBG119" s="451"/>
      <c r="BBH119" s="451"/>
      <c r="BBI119" s="451"/>
      <c r="BBJ119" s="451"/>
      <c r="BBK119" s="451"/>
      <c r="BBL119" s="451"/>
      <c r="BBM119" s="451"/>
      <c r="BBN119" s="451"/>
      <c r="BBO119" s="451"/>
      <c r="BBP119" s="451"/>
      <c r="BBQ119" s="451"/>
      <c r="BBR119" s="451"/>
      <c r="BBS119" s="451"/>
      <c r="BBT119" s="451"/>
      <c r="BBU119" s="451"/>
      <c r="BBV119" s="451"/>
      <c r="BBW119" s="451"/>
      <c r="BBX119" s="451"/>
      <c r="BBY119" s="451"/>
      <c r="BBZ119" s="451"/>
      <c r="BCA119" s="451"/>
      <c r="BCB119" s="451"/>
      <c r="BCC119" s="451"/>
      <c r="BCD119" s="451"/>
      <c r="BCE119" s="451"/>
      <c r="BCF119" s="451"/>
      <c r="BCG119" s="451"/>
      <c r="BCH119" s="451"/>
      <c r="BCI119" s="451"/>
      <c r="BCJ119" s="451"/>
      <c r="BCK119" s="451"/>
      <c r="BCL119" s="451"/>
      <c r="BCM119" s="451"/>
      <c r="BCN119" s="451"/>
      <c r="BCO119" s="451"/>
      <c r="BCP119" s="451"/>
      <c r="BCQ119" s="451"/>
      <c r="BCR119" s="451"/>
      <c r="BCS119" s="451"/>
      <c r="BCT119" s="451"/>
      <c r="BCU119" s="451"/>
      <c r="BCV119" s="451"/>
      <c r="BCW119" s="451"/>
      <c r="BCX119" s="451"/>
      <c r="BCY119" s="451"/>
      <c r="BCZ119" s="451"/>
      <c r="BDA119" s="451"/>
      <c r="BDB119" s="451"/>
      <c r="BDC119" s="451"/>
      <c r="BDD119" s="451"/>
      <c r="BDE119" s="451"/>
      <c r="BDF119" s="451"/>
      <c r="BDG119" s="451"/>
      <c r="BDH119" s="451"/>
      <c r="BDI119" s="451"/>
      <c r="BDJ119" s="451"/>
      <c r="BDK119" s="451"/>
      <c r="BDL119" s="451"/>
      <c r="BDM119" s="451"/>
      <c r="BDN119" s="451"/>
      <c r="BDO119" s="451"/>
      <c r="BDP119" s="451"/>
      <c r="BDQ119" s="451"/>
      <c r="BDR119" s="451"/>
      <c r="BDS119" s="451"/>
      <c r="BDT119" s="451"/>
      <c r="BDU119" s="451"/>
      <c r="BDV119" s="451"/>
      <c r="BDW119" s="451"/>
      <c r="BDX119" s="451"/>
      <c r="BDY119" s="451"/>
      <c r="BDZ119" s="451"/>
      <c r="BEA119" s="451"/>
      <c r="BEB119" s="451"/>
      <c r="BEC119" s="451"/>
      <c r="BED119" s="451"/>
      <c r="BEE119" s="451"/>
      <c r="BEF119" s="451"/>
      <c r="BEG119" s="451"/>
      <c r="BEH119" s="451"/>
      <c r="BEI119" s="451"/>
      <c r="BEJ119" s="451"/>
      <c r="BEK119" s="451"/>
      <c r="BEL119" s="451"/>
      <c r="BEM119" s="451"/>
      <c r="BEN119" s="451"/>
      <c r="BEO119" s="451"/>
      <c r="BEP119" s="451"/>
      <c r="BEQ119" s="451"/>
      <c r="BER119" s="451"/>
      <c r="BES119" s="451"/>
      <c r="BET119" s="451"/>
      <c r="BEU119" s="451"/>
      <c r="BEV119" s="451"/>
      <c r="BEW119" s="451"/>
      <c r="BEX119" s="451"/>
      <c r="BEY119" s="451"/>
      <c r="BEZ119" s="451"/>
      <c r="BFA119" s="451"/>
      <c r="BFB119" s="451"/>
      <c r="BFC119" s="451"/>
      <c r="BFD119" s="451"/>
      <c r="BFE119" s="451"/>
      <c r="BFF119" s="451"/>
      <c r="BFG119" s="451"/>
      <c r="BFH119" s="451"/>
      <c r="BFI119" s="451"/>
      <c r="BFJ119" s="451"/>
      <c r="BFK119" s="451"/>
      <c r="BFL119" s="451"/>
      <c r="BFM119" s="451"/>
      <c r="BFN119" s="451"/>
      <c r="BFO119" s="451"/>
      <c r="BFP119" s="451"/>
      <c r="BFQ119" s="451"/>
      <c r="BFR119" s="451"/>
      <c r="BFS119" s="451"/>
      <c r="BFT119" s="451"/>
      <c r="BFU119" s="451"/>
      <c r="BFV119" s="451"/>
      <c r="BFW119" s="451"/>
      <c r="BFX119" s="451"/>
      <c r="BFY119" s="451"/>
      <c r="BFZ119" s="451"/>
      <c r="BGA119" s="451"/>
      <c r="BGB119" s="451"/>
      <c r="BGC119" s="451"/>
      <c r="BGD119" s="451"/>
      <c r="BGE119" s="451"/>
      <c r="BGF119" s="451"/>
      <c r="BGG119" s="451"/>
      <c r="BGH119" s="451"/>
      <c r="BGI119" s="451"/>
      <c r="BGJ119" s="451"/>
      <c r="BGK119" s="451"/>
      <c r="BGL119" s="451"/>
      <c r="BGM119" s="451"/>
      <c r="BGN119" s="451"/>
      <c r="BGO119" s="451"/>
      <c r="BGP119" s="451"/>
      <c r="BGQ119" s="451"/>
      <c r="BGR119" s="451"/>
      <c r="BGS119" s="451"/>
      <c r="BGT119" s="451"/>
      <c r="BGU119" s="451"/>
      <c r="BGV119" s="451"/>
      <c r="BGW119" s="451"/>
      <c r="BGX119" s="451"/>
      <c r="BGY119" s="451"/>
      <c r="BGZ119" s="451"/>
      <c r="BHA119" s="451"/>
      <c r="BHB119" s="451"/>
      <c r="BHC119" s="451"/>
      <c r="BHD119" s="451"/>
      <c r="BHE119" s="451"/>
      <c r="BHF119" s="451"/>
      <c r="BHG119" s="451"/>
      <c r="BHH119" s="451"/>
      <c r="BHI119" s="451"/>
      <c r="BHJ119" s="451"/>
      <c r="BHK119" s="451"/>
      <c r="BHL119" s="451"/>
      <c r="BHM119" s="451"/>
      <c r="BHN119" s="451"/>
      <c r="BHO119" s="451"/>
      <c r="BHP119" s="451"/>
      <c r="BHQ119" s="451"/>
      <c r="BHR119" s="451"/>
      <c r="BHS119" s="451"/>
      <c r="BHT119" s="451"/>
      <c r="BHU119" s="451"/>
      <c r="BHV119" s="451"/>
      <c r="BHW119" s="451"/>
      <c r="BHX119" s="451"/>
      <c r="BHY119" s="451"/>
      <c r="BHZ119" s="451"/>
      <c r="BIA119" s="451"/>
      <c r="BIB119" s="451"/>
      <c r="BIC119" s="451"/>
      <c r="BID119" s="451"/>
      <c r="BIE119" s="451"/>
      <c r="BIF119" s="451"/>
      <c r="BIG119" s="451"/>
      <c r="BIH119" s="451"/>
      <c r="BII119" s="451"/>
      <c r="BIJ119" s="451"/>
      <c r="BIK119" s="451"/>
      <c r="BIL119" s="451"/>
      <c r="BIM119" s="451"/>
      <c r="BIN119" s="451"/>
      <c r="BIO119" s="451"/>
      <c r="BIP119" s="451"/>
      <c r="BIQ119" s="451"/>
      <c r="BIR119" s="451"/>
      <c r="BIS119" s="451"/>
      <c r="BIT119" s="451"/>
      <c r="BIU119" s="451"/>
      <c r="BIV119" s="451"/>
      <c r="BIW119" s="451"/>
      <c r="BIX119" s="451"/>
      <c r="BIY119" s="451"/>
      <c r="BIZ119" s="451"/>
      <c r="BJA119" s="451"/>
      <c r="BJB119" s="451"/>
      <c r="BJC119" s="451"/>
      <c r="BJD119" s="451"/>
      <c r="BJE119" s="451"/>
      <c r="BJF119" s="451"/>
      <c r="BJG119" s="451"/>
      <c r="BJH119" s="451"/>
      <c r="BJI119" s="451"/>
      <c r="BJJ119" s="451"/>
      <c r="BJK119" s="451"/>
      <c r="BJL119" s="451"/>
      <c r="BJM119" s="451"/>
      <c r="BJN119" s="451"/>
      <c r="BJO119" s="451"/>
      <c r="BJP119" s="451"/>
      <c r="BJQ119" s="451"/>
      <c r="BJR119" s="451"/>
      <c r="BJS119" s="451"/>
      <c r="BJT119" s="451"/>
      <c r="BJU119" s="451"/>
      <c r="BJV119" s="451"/>
      <c r="BJW119" s="451"/>
      <c r="BJX119" s="451"/>
      <c r="BJY119" s="451"/>
      <c r="BJZ119" s="451"/>
      <c r="BKA119" s="451"/>
      <c r="BKB119" s="451"/>
      <c r="BKC119" s="451"/>
      <c r="BKD119" s="451"/>
      <c r="BKE119" s="451"/>
      <c r="BKF119" s="451"/>
      <c r="BKG119" s="451"/>
      <c r="BKH119" s="451"/>
      <c r="BKI119" s="451"/>
      <c r="BKJ119" s="451"/>
      <c r="BKK119" s="451"/>
      <c r="BKL119" s="451"/>
      <c r="BKM119" s="451"/>
      <c r="BKN119" s="451"/>
      <c r="BKO119" s="451"/>
      <c r="BKP119" s="451"/>
      <c r="BKQ119" s="451"/>
      <c r="BKR119" s="451"/>
      <c r="BKS119" s="451"/>
      <c r="BKT119" s="451"/>
      <c r="BKU119" s="451"/>
      <c r="BKV119" s="451"/>
      <c r="BKW119" s="451"/>
      <c r="BKX119" s="451"/>
      <c r="BKY119" s="451"/>
      <c r="BKZ119" s="451"/>
      <c r="BLA119" s="451"/>
      <c r="BLB119" s="451"/>
      <c r="BLC119" s="451"/>
      <c r="BLD119" s="451"/>
      <c r="BLE119" s="451"/>
      <c r="BLF119" s="451"/>
      <c r="BLG119" s="451"/>
      <c r="BLH119" s="451"/>
      <c r="BLI119" s="451"/>
      <c r="BLJ119" s="451"/>
      <c r="BLK119" s="451"/>
      <c r="BLL119" s="451"/>
      <c r="BLM119" s="451"/>
      <c r="BLN119" s="451"/>
      <c r="BLO119" s="451"/>
      <c r="BLP119" s="451"/>
      <c r="BLQ119" s="451"/>
      <c r="BLR119" s="451"/>
      <c r="BLS119" s="451"/>
      <c r="BLT119" s="451"/>
      <c r="BLU119" s="451"/>
      <c r="BLV119" s="451"/>
      <c r="BLW119" s="451"/>
      <c r="BLX119" s="451"/>
      <c r="BLY119" s="451"/>
      <c r="BLZ119" s="451"/>
      <c r="BMA119" s="451"/>
      <c r="BMB119" s="451"/>
      <c r="BMC119" s="451"/>
      <c r="BMD119" s="451"/>
      <c r="BME119" s="451"/>
      <c r="BMF119" s="451"/>
      <c r="BMG119" s="451"/>
      <c r="BMH119" s="451"/>
      <c r="BMI119" s="451"/>
      <c r="BMJ119" s="451"/>
      <c r="BMK119" s="451"/>
      <c r="BML119" s="451"/>
      <c r="BMM119" s="451"/>
      <c r="BMN119" s="451"/>
      <c r="BMO119" s="451"/>
      <c r="BMP119" s="451"/>
      <c r="BMQ119" s="451"/>
      <c r="BMR119" s="451"/>
      <c r="BMS119" s="451"/>
      <c r="BMT119" s="451"/>
      <c r="BMU119" s="451"/>
      <c r="BMV119" s="451"/>
      <c r="BMW119" s="451"/>
      <c r="BMX119" s="451"/>
      <c r="BMY119" s="451"/>
      <c r="BMZ119" s="451"/>
      <c r="BNA119" s="451"/>
      <c r="BNB119" s="451"/>
      <c r="BNC119" s="451"/>
      <c r="BND119" s="451"/>
      <c r="BNE119" s="451"/>
      <c r="BNF119" s="451"/>
      <c r="BNG119" s="451"/>
      <c r="BNH119" s="451"/>
      <c r="BNI119" s="451"/>
      <c r="BNJ119" s="451"/>
      <c r="BNK119" s="451"/>
      <c r="BNL119" s="451"/>
      <c r="BNM119" s="451"/>
      <c r="BNN119" s="451"/>
      <c r="BNO119" s="451"/>
      <c r="BNP119" s="451"/>
      <c r="BNQ119" s="451"/>
      <c r="BNR119" s="451"/>
      <c r="BNS119" s="451"/>
      <c r="BNT119" s="451"/>
      <c r="BNU119" s="451"/>
      <c r="BNV119" s="451"/>
      <c r="BNW119" s="451"/>
      <c r="BNX119" s="451"/>
      <c r="BNY119" s="451"/>
      <c r="BNZ119" s="451"/>
      <c r="BOA119" s="451"/>
      <c r="BOB119" s="451"/>
      <c r="BOC119" s="451"/>
      <c r="BOD119" s="451"/>
      <c r="BOE119" s="451"/>
      <c r="BOF119" s="451"/>
      <c r="BOG119" s="451"/>
      <c r="BOH119" s="451"/>
      <c r="BOI119" s="451"/>
      <c r="BOJ119" s="451"/>
      <c r="BOK119" s="451"/>
      <c r="BOL119" s="451"/>
      <c r="BOM119" s="451"/>
      <c r="BON119" s="451"/>
      <c r="BOO119" s="451"/>
      <c r="BOP119" s="451"/>
      <c r="BOQ119" s="451"/>
      <c r="BOR119" s="451"/>
      <c r="BOS119" s="451"/>
      <c r="BOT119" s="451"/>
      <c r="BOU119" s="451"/>
      <c r="BOV119" s="451"/>
      <c r="BOW119" s="451"/>
      <c r="BOX119" s="451"/>
      <c r="BOY119" s="451"/>
      <c r="BOZ119" s="451"/>
      <c r="BPA119" s="451"/>
      <c r="BPB119" s="451"/>
      <c r="BPC119" s="451"/>
      <c r="BPD119" s="451"/>
      <c r="BPE119" s="451"/>
      <c r="BPF119" s="451"/>
      <c r="BPG119" s="451"/>
      <c r="BPH119" s="451"/>
      <c r="BPI119" s="451"/>
      <c r="BPJ119" s="451"/>
      <c r="BPK119" s="451"/>
      <c r="BPL119" s="451"/>
      <c r="BPM119" s="451"/>
      <c r="BPN119" s="451"/>
      <c r="BPO119" s="451"/>
      <c r="BPP119" s="451"/>
      <c r="BPQ119" s="451"/>
      <c r="BPR119" s="451"/>
      <c r="BPS119" s="451"/>
      <c r="BPT119" s="451"/>
      <c r="BPU119" s="451"/>
      <c r="BPV119" s="451"/>
      <c r="BPW119" s="451"/>
      <c r="BPX119" s="451"/>
      <c r="BPY119" s="451"/>
      <c r="BPZ119" s="451"/>
      <c r="BQA119" s="451"/>
      <c r="BQB119" s="451"/>
      <c r="BQC119" s="451"/>
      <c r="BQD119" s="451"/>
      <c r="BQE119" s="451"/>
      <c r="BQF119" s="451"/>
      <c r="BQG119" s="451"/>
      <c r="BQH119" s="451"/>
      <c r="BQI119" s="451"/>
      <c r="BQJ119" s="451"/>
      <c r="BQK119" s="451"/>
      <c r="BQL119" s="451"/>
      <c r="BQM119" s="451"/>
      <c r="BQN119" s="451"/>
      <c r="BQO119" s="451"/>
      <c r="BQP119" s="451"/>
      <c r="BQQ119" s="451"/>
      <c r="BQR119" s="451"/>
      <c r="BQS119" s="451"/>
      <c r="BQT119" s="451"/>
      <c r="BQU119" s="451"/>
      <c r="BQV119" s="451"/>
      <c r="BQW119" s="451"/>
      <c r="BQX119" s="451"/>
      <c r="BQY119" s="451"/>
      <c r="BQZ119" s="451"/>
      <c r="BRA119" s="451"/>
      <c r="BRB119" s="451"/>
      <c r="BRC119" s="451"/>
      <c r="BRD119" s="451"/>
      <c r="BRE119" s="451"/>
      <c r="BRF119" s="451"/>
      <c r="BRG119" s="451"/>
      <c r="BRH119" s="451"/>
      <c r="BRI119" s="451"/>
      <c r="BRJ119" s="451"/>
      <c r="BRK119" s="451"/>
      <c r="BRL119" s="451"/>
      <c r="BRM119" s="451"/>
      <c r="BRN119" s="451"/>
      <c r="BRO119" s="451"/>
      <c r="BRP119" s="451"/>
      <c r="BRQ119" s="451"/>
      <c r="BRR119" s="451"/>
      <c r="BRS119" s="451"/>
      <c r="BRT119" s="451"/>
      <c r="BRU119" s="451"/>
      <c r="BRV119" s="451"/>
      <c r="BRW119" s="451"/>
      <c r="BRX119" s="451"/>
      <c r="BRY119" s="451"/>
      <c r="BRZ119" s="451"/>
      <c r="BSA119" s="451"/>
      <c r="BSB119" s="451"/>
      <c r="BSC119" s="451"/>
      <c r="BSD119" s="451"/>
      <c r="BSE119" s="451"/>
      <c r="BSF119" s="451"/>
      <c r="BSG119" s="451"/>
      <c r="BSH119" s="451"/>
      <c r="BSI119" s="451"/>
      <c r="BSJ119" s="451"/>
      <c r="BSK119" s="451"/>
      <c r="BSL119" s="451"/>
      <c r="BSM119" s="451"/>
      <c r="BSN119" s="451"/>
      <c r="BSO119" s="451"/>
      <c r="BSP119" s="451"/>
      <c r="BSQ119" s="451"/>
      <c r="BSR119" s="451"/>
      <c r="BSS119" s="451"/>
      <c r="BST119" s="451"/>
      <c r="BSU119" s="451"/>
      <c r="BSV119" s="451"/>
      <c r="BSW119" s="451"/>
      <c r="BSX119" s="451"/>
      <c r="BSY119" s="451"/>
      <c r="BSZ119" s="451"/>
      <c r="BTA119" s="451"/>
      <c r="BTB119" s="451"/>
      <c r="BTC119" s="451"/>
      <c r="BTD119" s="451"/>
      <c r="BTE119" s="451"/>
      <c r="BTF119" s="451"/>
      <c r="BTG119" s="451"/>
      <c r="BTH119" s="451"/>
      <c r="BTI119" s="451"/>
      <c r="BTJ119" s="451"/>
      <c r="BTK119" s="451"/>
      <c r="BTL119" s="451"/>
      <c r="BTM119" s="451"/>
      <c r="BTN119" s="451"/>
      <c r="BTO119" s="451"/>
      <c r="BTP119" s="451"/>
      <c r="BTQ119" s="451"/>
      <c r="BTR119" s="451"/>
      <c r="BTS119" s="451"/>
      <c r="BTT119" s="451"/>
      <c r="BTU119" s="451"/>
      <c r="BTV119" s="451"/>
      <c r="BTW119" s="451"/>
      <c r="BTX119" s="451"/>
      <c r="BTY119" s="451"/>
      <c r="BTZ119" s="451"/>
      <c r="BUA119" s="451"/>
      <c r="BUB119" s="451"/>
      <c r="BUC119" s="451"/>
      <c r="BUD119" s="451"/>
      <c r="BUE119" s="451"/>
      <c r="BUF119" s="451"/>
      <c r="BUG119" s="451"/>
      <c r="BUH119" s="451"/>
      <c r="BUI119" s="451"/>
      <c r="BUJ119" s="451"/>
      <c r="BUK119" s="451"/>
      <c r="BUL119" s="451"/>
      <c r="BUM119" s="451"/>
      <c r="BUN119" s="451"/>
      <c r="BUO119" s="451"/>
      <c r="BUP119" s="451"/>
      <c r="BUQ119" s="451"/>
      <c r="BUR119" s="451"/>
      <c r="BUS119" s="451"/>
      <c r="BUT119" s="451"/>
      <c r="BUU119" s="451"/>
      <c r="BUV119" s="451"/>
      <c r="BUW119" s="451"/>
      <c r="BUX119" s="451"/>
      <c r="BUY119" s="451"/>
      <c r="BUZ119" s="451"/>
      <c r="BVA119" s="451"/>
      <c r="BVB119" s="451"/>
      <c r="BVC119" s="451"/>
      <c r="BVD119" s="451"/>
      <c r="BVE119" s="451"/>
      <c r="BVF119" s="451"/>
      <c r="BVG119" s="451"/>
      <c r="BVH119" s="451"/>
      <c r="BVI119" s="451"/>
      <c r="BVJ119" s="451"/>
      <c r="BVK119" s="451"/>
      <c r="BVL119" s="451"/>
      <c r="BVM119" s="451"/>
      <c r="BVN119" s="451"/>
      <c r="BVO119" s="451"/>
      <c r="BVP119" s="451"/>
      <c r="BVQ119" s="451"/>
      <c r="BVR119" s="451"/>
      <c r="BVS119" s="451"/>
      <c r="BVT119" s="451"/>
      <c r="BVU119" s="451"/>
      <c r="BVV119" s="451"/>
      <c r="BVW119" s="451"/>
      <c r="BVX119" s="451"/>
      <c r="BVY119" s="451"/>
      <c r="BVZ119" s="451"/>
      <c r="BWA119" s="451"/>
      <c r="BWB119" s="451"/>
      <c r="BWC119" s="451"/>
      <c r="BWD119" s="451"/>
      <c r="BWE119" s="451"/>
      <c r="BWF119" s="451"/>
      <c r="BWG119" s="451"/>
      <c r="BWH119" s="451"/>
      <c r="BWI119" s="451"/>
      <c r="BWJ119" s="451"/>
      <c r="BWK119" s="451"/>
      <c r="BWL119" s="451"/>
      <c r="BWM119" s="451"/>
      <c r="BWN119" s="451"/>
      <c r="BWO119" s="451"/>
      <c r="BWP119" s="451"/>
      <c r="BWQ119" s="451"/>
      <c r="BWR119" s="451"/>
      <c r="BWS119" s="451"/>
      <c r="BWT119" s="451"/>
      <c r="BWU119" s="451"/>
      <c r="BWV119" s="451"/>
      <c r="BWW119" s="451"/>
      <c r="BWX119" s="451"/>
      <c r="BWY119" s="451"/>
      <c r="BWZ119" s="451"/>
      <c r="BXA119" s="451"/>
      <c r="BXB119" s="451"/>
      <c r="BXC119" s="451"/>
      <c r="BXD119" s="451"/>
      <c r="BXE119" s="451"/>
      <c r="BXF119" s="451"/>
      <c r="BXG119" s="451"/>
      <c r="BXH119" s="451"/>
      <c r="BXI119" s="451"/>
      <c r="BXJ119" s="451"/>
      <c r="BXK119" s="451"/>
      <c r="BXL119" s="451"/>
      <c r="BXM119" s="451"/>
      <c r="BXN119" s="451"/>
      <c r="BXO119" s="451"/>
      <c r="BXP119" s="451"/>
      <c r="BXQ119" s="451"/>
      <c r="BXR119" s="451"/>
      <c r="BXS119" s="451"/>
      <c r="BXT119" s="451"/>
      <c r="BXU119" s="451"/>
      <c r="BXV119" s="451"/>
      <c r="BXW119" s="451"/>
      <c r="BXX119" s="451"/>
      <c r="BXY119" s="451"/>
      <c r="BXZ119" s="451"/>
      <c r="BYA119" s="451"/>
      <c r="BYB119" s="451"/>
      <c r="BYC119" s="451"/>
      <c r="BYD119" s="451"/>
      <c r="BYE119" s="451"/>
      <c r="BYF119" s="451"/>
      <c r="BYG119" s="451"/>
      <c r="BYH119" s="451"/>
      <c r="BYI119" s="451"/>
      <c r="BYJ119" s="451"/>
      <c r="BYK119" s="451"/>
      <c r="BYL119" s="451"/>
      <c r="BYM119" s="451"/>
      <c r="BYN119" s="451"/>
      <c r="BYO119" s="451"/>
      <c r="BYP119" s="451"/>
      <c r="BYQ119" s="451"/>
      <c r="BYR119" s="451"/>
      <c r="BYS119" s="451"/>
      <c r="BYT119" s="451"/>
      <c r="BYU119" s="451"/>
      <c r="BYV119" s="451"/>
      <c r="BYW119" s="451"/>
      <c r="BYX119" s="451"/>
      <c r="BYY119" s="451"/>
      <c r="BYZ119" s="451"/>
      <c r="BZA119" s="451"/>
      <c r="BZB119" s="451"/>
      <c r="BZC119" s="451"/>
      <c r="BZD119" s="451"/>
      <c r="BZE119" s="451"/>
      <c r="BZF119" s="451"/>
      <c r="BZG119" s="451"/>
      <c r="BZH119" s="451"/>
      <c r="BZI119" s="451"/>
      <c r="BZJ119" s="451"/>
      <c r="BZK119" s="451"/>
      <c r="BZL119" s="451"/>
      <c r="BZM119" s="451"/>
      <c r="BZN119" s="451"/>
      <c r="BZO119" s="451"/>
      <c r="BZP119" s="451"/>
      <c r="BZQ119" s="451"/>
      <c r="BZR119" s="451"/>
      <c r="BZS119" s="451"/>
      <c r="BZT119" s="451"/>
      <c r="BZU119" s="451"/>
      <c r="BZV119" s="451"/>
      <c r="BZW119" s="451"/>
      <c r="BZX119" s="451"/>
      <c r="BZY119" s="451"/>
      <c r="BZZ119" s="451"/>
      <c r="CAA119" s="451"/>
      <c r="CAB119" s="451"/>
      <c r="CAC119" s="451"/>
      <c r="CAD119" s="451"/>
      <c r="CAE119" s="451"/>
      <c r="CAF119" s="451"/>
      <c r="CAG119" s="451"/>
      <c r="CAH119" s="451"/>
      <c r="CAI119" s="451"/>
      <c r="CAJ119" s="451"/>
      <c r="CAK119" s="451"/>
      <c r="CAL119" s="451"/>
      <c r="CAM119" s="451"/>
      <c r="CAN119" s="451"/>
      <c r="CAO119" s="451"/>
      <c r="CAP119" s="451"/>
      <c r="CAQ119" s="451"/>
      <c r="CAR119" s="451"/>
      <c r="CAS119" s="451"/>
      <c r="CAT119" s="451"/>
      <c r="CAU119" s="451"/>
      <c r="CAV119" s="451"/>
      <c r="CAW119" s="451"/>
      <c r="CAX119" s="451"/>
      <c r="CAY119" s="451"/>
      <c r="CAZ119" s="451"/>
      <c r="CBA119" s="451"/>
      <c r="CBB119" s="451"/>
      <c r="CBC119" s="451"/>
      <c r="CBD119" s="451"/>
      <c r="CBE119" s="451"/>
      <c r="CBF119" s="451"/>
      <c r="CBG119" s="451"/>
      <c r="CBH119" s="451"/>
      <c r="CBI119" s="451"/>
      <c r="CBJ119" s="451"/>
      <c r="CBK119" s="451"/>
      <c r="CBL119" s="451"/>
      <c r="CBM119" s="451"/>
      <c r="CBN119" s="451"/>
      <c r="CBO119" s="451"/>
      <c r="CBP119" s="451"/>
      <c r="CBQ119" s="451"/>
      <c r="CBR119" s="451"/>
      <c r="CBS119" s="451"/>
      <c r="CBT119" s="451"/>
      <c r="CBU119" s="451"/>
      <c r="CBV119" s="451"/>
      <c r="CBW119" s="451"/>
      <c r="CBX119" s="451"/>
      <c r="CBY119" s="451"/>
      <c r="CBZ119" s="451"/>
      <c r="CCA119" s="451"/>
      <c r="CCB119" s="451"/>
      <c r="CCC119" s="451"/>
      <c r="CCD119" s="451"/>
      <c r="CCE119" s="451"/>
      <c r="CCF119" s="451"/>
      <c r="CCG119" s="451"/>
      <c r="CCH119" s="451"/>
      <c r="CCI119" s="451"/>
      <c r="CCJ119" s="451"/>
      <c r="CCK119" s="451"/>
      <c r="CCL119" s="451"/>
      <c r="CCM119" s="451"/>
      <c r="CCN119" s="451"/>
      <c r="CCO119" s="451"/>
      <c r="CCP119" s="451"/>
      <c r="CCQ119" s="451"/>
      <c r="CCR119" s="451"/>
      <c r="CCS119" s="451"/>
      <c r="CCT119" s="451"/>
      <c r="CCU119" s="451"/>
      <c r="CCV119" s="451"/>
      <c r="CCW119" s="451"/>
      <c r="CCX119" s="451"/>
      <c r="CCY119" s="451"/>
      <c r="CCZ119" s="451"/>
      <c r="CDA119" s="451"/>
      <c r="CDB119" s="451"/>
      <c r="CDC119" s="451"/>
      <c r="CDD119" s="451"/>
      <c r="CDE119" s="451"/>
      <c r="CDF119" s="451"/>
      <c r="CDG119" s="451"/>
      <c r="CDH119" s="451"/>
      <c r="CDI119" s="451"/>
      <c r="CDJ119" s="451"/>
      <c r="CDK119" s="451"/>
      <c r="CDL119" s="451"/>
      <c r="CDM119" s="451"/>
      <c r="CDN119" s="451"/>
      <c r="CDO119" s="451"/>
      <c r="CDP119" s="451"/>
      <c r="CDQ119" s="451"/>
      <c r="CDR119" s="451"/>
      <c r="CDS119" s="451"/>
      <c r="CDT119" s="451"/>
      <c r="CDU119" s="451"/>
      <c r="CDV119" s="451"/>
      <c r="CDW119" s="451"/>
      <c r="CDX119" s="451"/>
      <c r="CDY119" s="451"/>
      <c r="CDZ119" s="451"/>
      <c r="CEA119" s="451"/>
      <c r="CEB119" s="451"/>
      <c r="CEC119" s="451"/>
      <c r="CED119" s="451"/>
      <c r="CEE119" s="451"/>
      <c r="CEF119" s="451"/>
      <c r="CEG119" s="451"/>
      <c r="CEH119" s="451"/>
      <c r="CEI119" s="451"/>
      <c r="CEJ119" s="451"/>
      <c r="CEK119" s="451"/>
      <c r="CEL119" s="451"/>
      <c r="CEM119" s="451"/>
      <c r="CEN119" s="451"/>
      <c r="CEO119" s="451"/>
      <c r="CEP119" s="451"/>
      <c r="CEQ119" s="451"/>
      <c r="CER119" s="451"/>
      <c r="CES119" s="451"/>
      <c r="CET119" s="451"/>
      <c r="CEU119" s="451"/>
      <c r="CEV119" s="451"/>
      <c r="CEW119" s="451"/>
      <c r="CEX119" s="451"/>
      <c r="CEY119" s="451"/>
      <c r="CEZ119" s="451"/>
      <c r="CFA119" s="451"/>
      <c r="CFB119" s="451"/>
      <c r="CFC119" s="451"/>
      <c r="CFD119" s="451"/>
      <c r="CFE119" s="451"/>
      <c r="CFF119" s="451"/>
      <c r="CFG119" s="451"/>
      <c r="CFH119" s="451"/>
      <c r="CFI119" s="451"/>
      <c r="CFJ119" s="451"/>
      <c r="CFK119" s="451"/>
      <c r="CFL119" s="451"/>
      <c r="CFM119" s="451"/>
      <c r="CFN119" s="451"/>
      <c r="CFO119" s="451"/>
      <c r="CFP119" s="451"/>
      <c r="CFQ119" s="451"/>
      <c r="CFR119" s="451"/>
      <c r="CFS119" s="451"/>
      <c r="CFT119" s="451"/>
      <c r="CFU119" s="451"/>
      <c r="CFV119" s="451"/>
      <c r="CFW119" s="451"/>
      <c r="CFX119" s="451"/>
      <c r="CFY119" s="451"/>
      <c r="CFZ119" s="451"/>
      <c r="CGA119" s="451"/>
      <c r="CGB119" s="451"/>
      <c r="CGC119" s="451"/>
      <c r="CGD119" s="451"/>
      <c r="CGE119" s="451"/>
      <c r="CGF119" s="451"/>
      <c r="CGG119" s="451"/>
      <c r="CGH119" s="451"/>
      <c r="CGI119" s="451"/>
      <c r="CGJ119" s="451"/>
      <c r="CGK119" s="451"/>
      <c r="CGL119" s="451"/>
      <c r="CGM119" s="451"/>
      <c r="CGN119" s="451"/>
      <c r="CGO119" s="451"/>
      <c r="CGP119" s="451"/>
      <c r="CGQ119" s="451"/>
      <c r="CGR119" s="451"/>
      <c r="CGS119" s="451"/>
      <c r="CGT119" s="451"/>
      <c r="CGU119" s="451"/>
      <c r="CGV119" s="451"/>
      <c r="CGW119" s="451"/>
      <c r="CGX119" s="451"/>
      <c r="CGY119" s="451"/>
      <c r="CGZ119" s="451"/>
      <c r="CHA119" s="451"/>
      <c r="CHB119" s="451"/>
      <c r="CHC119" s="451"/>
      <c r="CHD119" s="451"/>
      <c r="CHE119" s="451"/>
      <c r="CHF119" s="451"/>
      <c r="CHG119" s="451"/>
      <c r="CHH119" s="451"/>
      <c r="CHI119" s="451"/>
      <c r="CHJ119" s="451"/>
      <c r="CHK119" s="451"/>
      <c r="CHL119" s="451"/>
      <c r="CHM119" s="451"/>
      <c r="CHN119" s="451"/>
      <c r="CHO119" s="451"/>
      <c r="CHP119" s="451"/>
      <c r="CHQ119" s="451"/>
      <c r="CHR119" s="451"/>
      <c r="CHS119" s="451"/>
      <c r="CHT119" s="451"/>
      <c r="CHU119" s="451"/>
      <c r="CHV119" s="451"/>
      <c r="CHW119" s="451"/>
      <c r="CHX119" s="451"/>
      <c r="CHY119" s="451"/>
      <c r="CHZ119" s="451"/>
      <c r="CIA119" s="451"/>
      <c r="CIB119" s="451"/>
      <c r="CIC119" s="451"/>
      <c r="CID119" s="451"/>
      <c r="CIE119" s="451"/>
      <c r="CIF119" s="451"/>
      <c r="CIG119" s="451"/>
      <c r="CIH119" s="451"/>
      <c r="CII119" s="451"/>
      <c r="CIJ119" s="451"/>
      <c r="CIK119" s="451"/>
      <c r="CIL119" s="451"/>
      <c r="CIM119" s="451"/>
      <c r="CIN119" s="451"/>
      <c r="CIO119" s="451"/>
      <c r="CIP119" s="451"/>
      <c r="CIQ119" s="451"/>
      <c r="CIR119" s="451"/>
      <c r="CIS119" s="451"/>
      <c r="CIT119" s="451"/>
      <c r="CIU119" s="451"/>
      <c r="CIV119" s="451"/>
      <c r="CIW119" s="451"/>
      <c r="CIX119" s="451"/>
      <c r="CIY119" s="451"/>
      <c r="CIZ119" s="451"/>
      <c r="CJA119" s="451"/>
      <c r="CJB119" s="451"/>
      <c r="CJC119" s="451"/>
      <c r="CJD119" s="451"/>
      <c r="CJE119" s="451"/>
      <c r="CJF119" s="451"/>
      <c r="CJG119" s="451"/>
      <c r="CJH119" s="451"/>
      <c r="CJI119" s="451"/>
      <c r="CJJ119" s="451"/>
      <c r="CJK119" s="451"/>
      <c r="CJL119" s="451"/>
      <c r="CJM119" s="451"/>
      <c r="CJN119" s="451"/>
      <c r="CJO119" s="451"/>
      <c r="CJP119" s="451"/>
      <c r="CJQ119" s="451"/>
      <c r="CJR119" s="451"/>
      <c r="CJS119" s="451"/>
      <c r="CJT119" s="451"/>
      <c r="CJU119" s="451"/>
      <c r="CJV119" s="451"/>
      <c r="CJW119" s="451"/>
      <c r="CJX119" s="451"/>
      <c r="CJY119" s="451"/>
      <c r="CJZ119" s="451"/>
      <c r="CKA119" s="451"/>
      <c r="CKB119" s="451"/>
      <c r="CKC119" s="451"/>
      <c r="CKD119" s="451"/>
      <c r="CKE119" s="451"/>
      <c r="CKF119" s="451"/>
      <c r="CKG119" s="451"/>
      <c r="CKH119" s="451"/>
      <c r="CKI119" s="451"/>
      <c r="CKJ119" s="451"/>
      <c r="CKK119" s="451"/>
      <c r="CKL119" s="451"/>
      <c r="CKM119" s="451"/>
      <c r="CKN119" s="451"/>
      <c r="CKO119" s="451"/>
      <c r="CKP119" s="451"/>
      <c r="CKQ119" s="451"/>
      <c r="CKR119" s="451"/>
      <c r="CKS119" s="451"/>
      <c r="CKT119" s="451"/>
      <c r="CKU119" s="451"/>
      <c r="CKV119" s="451"/>
      <c r="CKW119" s="451"/>
      <c r="CKX119" s="451"/>
      <c r="CKY119" s="451"/>
      <c r="CKZ119" s="451"/>
      <c r="CLA119" s="451"/>
      <c r="CLB119" s="451"/>
      <c r="CLC119" s="451"/>
      <c r="CLD119" s="451"/>
      <c r="CLE119" s="451"/>
      <c r="CLF119" s="451"/>
      <c r="CLG119" s="451"/>
      <c r="CLH119" s="451"/>
      <c r="CLI119" s="451"/>
      <c r="CLJ119" s="451"/>
      <c r="CLK119" s="451"/>
      <c r="CLL119" s="451"/>
      <c r="CLM119" s="451"/>
      <c r="CLN119" s="451"/>
      <c r="CLO119" s="451"/>
      <c r="CLP119" s="451"/>
      <c r="CLQ119" s="451"/>
      <c r="CLR119" s="451"/>
      <c r="CLS119" s="451"/>
      <c r="CLT119" s="451"/>
      <c r="CLU119" s="451"/>
      <c r="CLV119" s="451"/>
      <c r="CLW119" s="451"/>
      <c r="CLX119" s="451"/>
      <c r="CLY119" s="451"/>
      <c r="CLZ119" s="451"/>
      <c r="CMA119" s="451"/>
      <c r="CMB119" s="451"/>
      <c r="CMC119" s="451"/>
      <c r="CMD119" s="451"/>
      <c r="CME119" s="451"/>
      <c r="CMF119" s="451"/>
      <c r="CMG119" s="451"/>
      <c r="CMH119" s="451"/>
      <c r="CMI119" s="451"/>
      <c r="CMJ119" s="451"/>
      <c r="CMK119" s="451"/>
      <c r="CML119" s="451"/>
      <c r="CMM119" s="451"/>
      <c r="CMN119" s="451"/>
      <c r="CMO119" s="451"/>
      <c r="CMP119" s="451"/>
      <c r="CMQ119" s="451"/>
      <c r="CMR119" s="451"/>
      <c r="CMS119" s="451"/>
      <c r="CMT119" s="451"/>
      <c r="CMU119" s="451"/>
      <c r="CMV119" s="451"/>
      <c r="CMW119" s="451"/>
      <c r="CMX119" s="451"/>
      <c r="CMY119" s="451"/>
      <c r="CMZ119" s="451"/>
      <c r="CNA119" s="451"/>
      <c r="CNB119" s="451"/>
      <c r="CNC119" s="451"/>
      <c r="CND119" s="451"/>
      <c r="CNE119" s="451"/>
      <c r="CNF119" s="451"/>
      <c r="CNG119" s="451"/>
      <c r="CNH119" s="451"/>
      <c r="CNI119" s="451"/>
      <c r="CNJ119" s="451"/>
      <c r="CNK119" s="451"/>
      <c r="CNL119" s="451"/>
      <c r="CNM119" s="451"/>
      <c r="CNN119" s="451"/>
      <c r="CNO119" s="451"/>
      <c r="CNP119" s="451"/>
      <c r="CNQ119" s="451"/>
      <c r="CNR119" s="451"/>
      <c r="CNS119" s="451"/>
      <c r="CNT119" s="451"/>
      <c r="CNU119" s="451"/>
      <c r="CNV119" s="451"/>
      <c r="CNW119" s="451"/>
      <c r="CNX119" s="451"/>
      <c r="CNY119" s="451"/>
      <c r="CNZ119" s="451"/>
      <c r="COA119" s="451"/>
      <c r="COB119" s="451"/>
      <c r="COC119" s="451"/>
      <c r="COD119" s="451"/>
      <c r="COE119" s="451"/>
      <c r="COF119" s="451"/>
      <c r="COG119" s="451"/>
      <c r="COH119" s="451"/>
      <c r="COI119" s="451"/>
      <c r="COJ119" s="451"/>
      <c r="COK119" s="451"/>
      <c r="COL119" s="451"/>
      <c r="COM119" s="451"/>
      <c r="CON119" s="451"/>
      <c r="COO119" s="451"/>
      <c r="COP119" s="451"/>
      <c r="COQ119" s="451"/>
      <c r="COR119" s="451"/>
      <c r="COS119" s="451"/>
      <c r="COT119" s="451"/>
      <c r="COU119" s="451"/>
      <c r="COV119" s="451"/>
      <c r="COW119" s="451"/>
      <c r="COX119" s="451"/>
      <c r="COY119" s="451"/>
      <c r="COZ119" s="451"/>
      <c r="CPA119" s="451"/>
      <c r="CPB119" s="451"/>
      <c r="CPC119" s="451"/>
      <c r="CPD119" s="451"/>
      <c r="CPE119" s="451"/>
      <c r="CPF119" s="451"/>
      <c r="CPG119" s="451"/>
      <c r="CPH119" s="451"/>
      <c r="CPI119" s="451"/>
      <c r="CPJ119" s="451"/>
      <c r="CPK119" s="451"/>
      <c r="CPL119" s="451"/>
      <c r="CPM119" s="451"/>
      <c r="CPN119" s="451"/>
      <c r="CPO119" s="451"/>
      <c r="CPP119" s="451"/>
      <c r="CPQ119" s="451"/>
      <c r="CPR119" s="451"/>
      <c r="CPS119" s="451"/>
      <c r="CPT119" s="451"/>
      <c r="CPU119" s="451"/>
      <c r="CPV119" s="451"/>
      <c r="CPW119" s="451"/>
      <c r="CPX119" s="451"/>
      <c r="CPY119" s="451"/>
      <c r="CPZ119" s="451"/>
      <c r="CQA119" s="451"/>
      <c r="CQB119" s="451"/>
      <c r="CQC119" s="451"/>
      <c r="CQD119" s="451"/>
      <c r="CQE119" s="451"/>
      <c r="CQF119" s="451"/>
      <c r="CQG119" s="451"/>
      <c r="CQH119" s="451"/>
      <c r="CQI119" s="451"/>
      <c r="CQJ119" s="451"/>
      <c r="CQK119" s="451"/>
      <c r="CQL119" s="451"/>
      <c r="CQM119" s="451"/>
      <c r="CQN119" s="451"/>
      <c r="CQO119" s="451"/>
      <c r="CQP119" s="451"/>
      <c r="CQQ119" s="451"/>
      <c r="CQR119" s="451"/>
      <c r="CQS119" s="451"/>
      <c r="CQT119" s="451"/>
      <c r="CQU119" s="451"/>
      <c r="CQV119" s="451"/>
      <c r="CQW119" s="451"/>
      <c r="CQX119" s="451"/>
      <c r="CQY119" s="451"/>
      <c r="CQZ119" s="451"/>
      <c r="CRA119" s="451"/>
      <c r="CRB119" s="451"/>
      <c r="CRC119" s="451"/>
      <c r="CRD119" s="451"/>
      <c r="CRE119" s="451"/>
      <c r="CRF119" s="451"/>
      <c r="CRG119" s="451"/>
      <c r="CRH119" s="451"/>
      <c r="CRI119" s="451"/>
      <c r="CRJ119" s="451"/>
      <c r="CRK119" s="451"/>
      <c r="CRL119" s="451"/>
      <c r="CRM119" s="451"/>
      <c r="CRN119" s="451"/>
      <c r="CRO119" s="451"/>
      <c r="CRP119" s="451"/>
      <c r="CRQ119" s="451"/>
      <c r="CRR119" s="451"/>
      <c r="CRS119" s="451"/>
      <c r="CRT119" s="451"/>
      <c r="CRU119" s="451"/>
      <c r="CRV119" s="451"/>
      <c r="CRW119" s="451"/>
      <c r="CRX119" s="451"/>
      <c r="CRY119" s="451"/>
      <c r="CRZ119" s="451"/>
      <c r="CSA119" s="451"/>
      <c r="CSB119" s="451"/>
      <c r="CSC119" s="451"/>
      <c r="CSD119" s="451"/>
      <c r="CSE119" s="451"/>
      <c r="CSF119" s="451"/>
      <c r="CSG119" s="451"/>
      <c r="CSH119" s="451"/>
      <c r="CSI119" s="451"/>
      <c r="CSJ119" s="451"/>
      <c r="CSK119" s="451"/>
      <c r="CSL119" s="451"/>
      <c r="CSM119" s="451"/>
      <c r="CSN119" s="451"/>
      <c r="CSO119" s="451"/>
      <c r="CSP119" s="451"/>
      <c r="CSQ119" s="451"/>
      <c r="CSR119" s="451"/>
      <c r="CSS119" s="451"/>
      <c r="CST119" s="451"/>
      <c r="CSU119" s="451"/>
      <c r="CSV119" s="451"/>
      <c r="CSW119" s="451"/>
      <c r="CSX119" s="451"/>
      <c r="CSY119" s="451"/>
      <c r="CSZ119" s="451"/>
      <c r="CTA119" s="451"/>
      <c r="CTB119" s="451"/>
      <c r="CTC119" s="451"/>
      <c r="CTD119" s="451"/>
      <c r="CTE119" s="451"/>
      <c r="CTF119" s="451"/>
      <c r="CTG119" s="451"/>
      <c r="CTH119" s="451"/>
      <c r="CTI119" s="451"/>
      <c r="CTJ119" s="451"/>
      <c r="CTK119" s="451"/>
      <c r="CTL119" s="451"/>
      <c r="CTM119" s="451"/>
      <c r="CTN119" s="451"/>
      <c r="CTO119" s="451"/>
      <c r="CTP119" s="451"/>
      <c r="CTQ119" s="451"/>
      <c r="CTR119" s="451"/>
      <c r="CTS119" s="451"/>
      <c r="CTT119" s="451"/>
      <c r="CTU119" s="451"/>
      <c r="CTV119" s="451"/>
      <c r="CTW119" s="451"/>
      <c r="CTX119" s="451"/>
      <c r="CTY119" s="451"/>
      <c r="CTZ119" s="451"/>
      <c r="CUA119" s="451"/>
      <c r="CUB119" s="451"/>
      <c r="CUC119" s="451"/>
      <c r="CUD119" s="451"/>
      <c r="CUE119" s="451"/>
      <c r="CUF119" s="451"/>
      <c r="CUG119" s="451"/>
      <c r="CUH119" s="451"/>
      <c r="CUI119" s="451"/>
      <c r="CUJ119" s="451"/>
      <c r="CUK119" s="451"/>
      <c r="CUL119" s="451"/>
      <c r="CUM119" s="451"/>
      <c r="CUN119" s="451"/>
      <c r="CUO119" s="451"/>
      <c r="CUP119" s="451"/>
      <c r="CUQ119" s="451"/>
      <c r="CUR119" s="451"/>
      <c r="CUS119" s="451"/>
      <c r="CUT119" s="451"/>
      <c r="CUU119" s="451"/>
      <c r="CUV119" s="451"/>
      <c r="CUW119" s="451"/>
      <c r="CUX119" s="451"/>
      <c r="CUY119" s="451"/>
      <c r="CUZ119" s="451"/>
      <c r="CVA119" s="451"/>
      <c r="CVB119" s="451"/>
      <c r="CVC119" s="451"/>
      <c r="CVD119" s="451"/>
      <c r="CVE119" s="451"/>
      <c r="CVF119" s="451"/>
      <c r="CVG119" s="451"/>
      <c r="CVH119" s="451"/>
      <c r="CVI119" s="451"/>
      <c r="CVJ119" s="451"/>
      <c r="CVK119" s="451"/>
      <c r="CVL119" s="451"/>
      <c r="CVM119" s="451"/>
      <c r="CVN119" s="451"/>
      <c r="CVO119" s="451"/>
      <c r="CVP119" s="451"/>
      <c r="CVQ119" s="451"/>
      <c r="CVR119" s="451"/>
      <c r="CVS119" s="451"/>
      <c r="CVT119" s="451"/>
      <c r="CVU119" s="451"/>
      <c r="CVV119" s="451"/>
      <c r="CVW119" s="451"/>
      <c r="CVX119" s="451"/>
      <c r="CVY119" s="451"/>
      <c r="CVZ119" s="451"/>
      <c r="CWA119" s="451"/>
      <c r="CWB119" s="451"/>
      <c r="CWC119" s="451"/>
      <c r="CWD119" s="451"/>
      <c r="CWE119" s="451"/>
      <c r="CWF119" s="451"/>
      <c r="CWG119" s="451"/>
      <c r="CWH119" s="451"/>
      <c r="CWI119" s="451"/>
      <c r="CWJ119" s="451"/>
      <c r="CWK119" s="451"/>
      <c r="CWL119" s="451"/>
      <c r="CWM119" s="451"/>
      <c r="CWN119" s="451"/>
      <c r="CWO119" s="451"/>
      <c r="CWP119" s="451"/>
      <c r="CWQ119" s="451"/>
      <c r="CWR119" s="451"/>
      <c r="CWS119" s="451"/>
      <c r="CWT119" s="451"/>
      <c r="CWU119" s="451"/>
      <c r="CWV119" s="451"/>
      <c r="CWW119" s="451"/>
      <c r="CWX119" s="451"/>
      <c r="CWY119" s="451"/>
      <c r="CWZ119" s="451"/>
      <c r="CXA119" s="451"/>
      <c r="CXB119" s="451"/>
      <c r="CXC119" s="451"/>
      <c r="CXD119" s="451"/>
      <c r="CXE119" s="451"/>
      <c r="CXF119" s="451"/>
      <c r="CXG119" s="451"/>
      <c r="CXH119" s="451"/>
      <c r="CXI119" s="451"/>
      <c r="CXJ119" s="451"/>
      <c r="CXK119" s="451"/>
      <c r="CXL119" s="451"/>
      <c r="CXM119" s="451"/>
      <c r="CXN119" s="451"/>
      <c r="CXO119" s="451"/>
      <c r="CXP119" s="451"/>
      <c r="CXQ119" s="451"/>
      <c r="CXR119" s="451"/>
      <c r="CXS119" s="451"/>
      <c r="CXT119" s="451"/>
      <c r="CXU119" s="451"/>
      <c r="CXV119" s="451"/>
      <c r="CXW119" s="451"/>
      <c r="CXX119" s="451"/>
      <c r="CXY119" s="451"/>
      <c r="CXZ119" s="451"/>
      <c r="CYA119" s="451"/>
      <c r="CYB119" s="451"/>
      <c r="CYC119" s="451"/>
      <c r="CYD119" s="451"/>
      <c r="CYE119" s="451"/>
      <c r="CYF119" s="451"/>
      <c r="CYG119" s="451"/>
      <c r="CYH119" s="451"/>
      <c r="CYI119" s="451"/>
      <c r="CYJ119" s="451"/>
      <c r="CYK119" s="451"/>
      <c r="CYL119" s="451"/>
      <c r="CYM119" s="451"/>
      <c r="CYN119" s="451"/>
      <c r="CYO119" s="451"/>
      <c r="CYP119" s="451"/>
      <c r="CYQ119" s="451"/>
      <c r="CYR119" s="451"/>
      <c r="CYS119" s="451"/>
      <c r="CYT119" s="451"/>
      <c r="CYU119" s="451"/>
      <c r="CYV119" s="451"/>
      <c r="CYW119" s="451"/>
      <c r="CYX119" s="451"/>
      <c r="CYY119" s="451"/>
      <c r="CYZ119" s="451"/>
      <c r="CZA119" s="451"/>
      <c r="CZB119" s="451"/>
      <c r="CZC119" s="451"/>
      <c r="CZD119" s="451"/>
      <c r="CZE119" s="451"/>
      <c r="CZF119" s="451"/>
      <c r="CZG119" s="451"/>
      <c r="CZH119" s="451"/>
      <c r="CZI119" s="451"/>
      <c r="CZJ119" s="451"/>
      <c r="CZK119" s="451"/>
      <c r="CZL119" s="451"/>
      <c r="CZM119" s="451"/>
      <c r="CZN119" s="451"/>
      <c r="CZO119" s="451"/>
      <c r="CZP119" s="451"/>
      <c r="CZQ119" s="451"/>
      <c r="CZR119" s="451"/>
      <c r="CZS119" s="451"/>
      <c r="CZT119" s="451"/>
      <c r="CZU119" s="451"/>
      <c r="CZV119" s="451"/>
      <c r="CZW119" s="451"/>
      <c r="CZX119" s="451"/>
      <c r="CZY119" s="451"/>
      <c r="CZZ119" s="451"/>
      <c r="DAA119" s="451"/>
      <c r="DAB119" s="451"/>
      <c r="DAC119" s="451"/>
      <c r="DAD119" s="451"/>
      <c r="DAE119" s="451"/>
      <c r="DAF119" s="451"/>
      <c r="DAG119" s="451"/>
      <c r="DAH119" s="451"/>
      <c r="DAI119" s="451"/>
      <c r="DAJ119" s="451"/>
      <c r="DAK119" s="451"/>
      <c r="DAL119" s="451"/>
      <c r="DAM119" s="451"/>
      <c r="DAN119" s="451"/>
      <c r="DAO119" s="451"/>
      <c r="DAP119" s="451"/>
      <c r="DAQ119" s="451"/>
      <c r="DAR119" s="451"/>
      <c r="DAS119" s="451"/>
      <c r="DAT119" s="451"/>
      <c r="DAU119" s="451"/>
      <c r="DAV119" s="451"/>
      <c r="DAW119" s="451"/>
      <c r="DAX119" s="451"/>
      <c r="DAY119" s="451"/>
      <c r="DAZ119" s="451"/>
      <c r="DBA119" s="451"/>
      <c r="DBB119" s="451"/>
      <c r="DBC119" s="451"/>
      <c r="DBD119" s="451"/>
      <c r="DBE119" s="451"/>
      <c r="DBF119" s="451"/>
      <c r="DBG119" s="451"/>
      <c r="DBH119" s="451"/>
      <c r="DBI119" s="451"/>
      <c r="DBJ119" s="451"/>
      <c r="DBK119" s="451"/>
      <c r="DBL119" s="451"/>
      <c r="DBM119" s="451"/>
      <c r="DBN119" s="451"/>
      <c r="DBO119" s="451"/>
      <c r="DBP119" s="451"/>
      <c r="DBQ119" s="451"/>
      <c r="DBR119" s="451"/>
      <c r="DBS119" s="451"/>
      <c r="DBT119" s="451"/>
      <c r="DBU119" s="451"/>
      <c r="DBV119" s="451"/>
      <c r="DBW119" s="451"/>
      <c r="DBX119" s="451"/>
      <c r="DBY119" s="451"/>
      <c r="DBZ119" s="451"/>
      <c r="DCA119" s="451"/>
      <c r="DCB119" s="451"/>
      <c r="DCC119" s="451"/>
      <c r="DCD119" s="451"/>
      <c r="DCE119" s="451"/>
      <c r="DCF119" s="451"/>
      <c r="DCG119" s="451"/>
      <c r="DCH119" s="451"/>
      <c r="DCI119" s="451"/>
      <c r="DCJ119" s="451"/>
      <c r="DCK119" s="451"/>
      <c r="DCL119" s="451"/>
      <c r="DCM119" s="451"/>
      <c r="DCN119" s="451"/>
      <c r="DCO119" s="451"/>
      <c r="DCP119" s="451"/>
      <c r="DCQ119" s="451"/>
      <c r="DCR119" s="451"/>
      <c r="DCS119" s="451"/>
      <c r="DCT119" s="451"/>
      <c r="DCU119" s="451"/>
      <c r="DCV119" s="451"/>
      <c r="DCW119" s="451"/>
      <c r="DCX119" s="451"/>
      <c r="DCY119" s="451"/>
      <c r="DCZ119" s="451"/>
      <c r="DDA119" s="451"/>
      <c r="DDB119" s="451"/>
      <c r="DDC119" s="451"/>
      <c r="DDD119" s="451"/>
      <c r="DDE119" s="451"/>
      <c r="DDF119" s="451"/>
      <c r="DDG119" s="451"/>
      <c r="DDH119" s="451"/>
      <c r="DDI119" s="451"/>
      <c r="DDJ119" s="451"/>
      <c r="DDK119" s="451"/>
      <c r="DDL119" s="451"/>
      <c r="DDM119" s="451"/>
      <c r="DDN119" s="451"/>
      <c r="DDO119" s="451"/>
      <c r="DDP119" s="451"/>
      <c r="DDQ119" s="451"/>
      <c r="DDR119" s="451"/>
      <c r="DDS119" s="451"/>
      <c r="DDT119" s="451"/>
      <c r="DDU119" s="451"/>
      <c r="DDV119" s="451"/>
      <c r="DDW119" s="451"/>
      <c r="DDX119" s="451"/>
      <c r="DDY119" s="451"/>
      <c r="DDZ119" s="451"/>
      <c r="DEA119" s="451"/>
      <c r="DEB119" s="451"/>
      <c r="DEC119" s="451"/>
      <c r="DED119" s="451"/>
      <c r="DEE119" s="451"/>
      <c r="DEF119" s="451"/>
      <c r="DEG119" s="451"/>
      <c r="DEH119" s="451"/>
      <c r="DEI119" s="451"/>
      <c r="DEJ119" s="451"/>
      <c r="DEK119" s="451"/>
      <c r="DEL119" s="451"/>
      <c r="DEM119" s="451"/>
      <c r="DEN119" s="451"/>
      <c r="DEO119" s="451"/>
      <c r="DEP119" s="451"/>
      <c r="DEQ119" s="451"/>
      <c r="DER119" s="451"/>
      <c r="DES119" s="451"/>
      <c r="DET119" s="451"/>
      <c r="DEU119" s="451"/>
      <c r="DEV119" s="451"/>
      <c r="DEW119" s="451"/>
      <c r="DEX119" s="451"/>
      <c r="DEY119" s="451"/>
      <c r="DEZ119" s="451"/>
      <c r="DFA119" s="451"/>
      <c r="DFB119" s="451"/>
      <c r="DFC119" s="451"/>
      <c r="DFD119" s="451"/>
      <c r="DFE119" s="451"/>
      <c r="DFF119" s="451"/>
      <c r="DFG119" s="451"/>
      <c r="DFH119" s="451"/>
      <c r="DFI119" s="451"/>
      <c r="DFJ119" s="451"/>
      <c r="DFK119" s="451"/>
      <c r="DFL119" s="451"/>
      <c r="DFM119" s="451"/>
      <c r="DFN119" s="451"/>
      <c r="DFO119" s="451"/>
      <c r="DFP119" s="451"/>
      <c r="DFQ119" s="451"/>
      <c r="DFR119" s="451"/>
      <c r="DFS119" s="451"/>
      <c r="DFT119" s="451"/>
      <c r="DFU119" s="451"/>
      <c r="DFV119" s="451"/>
      <c r="DFW119" s="451"/>
      <c r="DFX119" s="451"/>
      <c r="DFY119" s="451"/>
      <c r="DFZ119" s="451"/>
      <c r="DGA119" s="451"/>
      <c r="DGB119" s="451"/>
      <c r="DGC119" s="451"/>
      <c r="DGD119" s="451"/>
      <c r="DGE119" s="451"/>
      <c r="DGF119" s="451"/>
      <c r="DGG119" s="451"/>
      <c r="DGH119" s="451"/>
      <c r="DGI119" s="451"/>
      <c r="DGJ119" s="451"/>
      <c r="DGK119" s="451"/>
      <c r="DGL119" s="451"/>
      <c r="DGM119" s="451"/>
      <c r="DGN119" s="451"/>
      <c r="DGO119" s="451"/>
      <c r="DGP119" s="451"/>
      <c r="DGQ119" s="451"/>
      <c r="DGR119" s="451"/>
      <c r="DGS119" s="451"/>
      <c r="DGT119" s="451"/>
      <c r="DGU119" s="451"/>
      <c r="DGV119" s="451"/>
      <c r="DGW119" s="451"/>
      <c r="DGX119" s="451"/>
      <c r="DGY119" s="451"/>
      <c r="DGZ119" s="451"/>
      <c r="DHA119" s="451"/>
      <c r="DHB119" s="451"/>
      <c r="DHC119" s="451"/>
      <c r="DHD119" s="451"/>
      <c r="DHE119" s="451"/>
      <c r="DHF119" s="451"/>
      <c r="DHG119" s="451"/>
      <c r="DHH119" s="451"/>
      <c r="DHI119" s="451"/>
      <c r="DHJ119" s="451"/>
      <c r="DHK119" s="451"/>
      <c r="DHL119" s="451"/>
      <c r="DHM119" s="451"/>
      <c r="DHN119" s="451"/>
      <c r="DHO119" s="451"/>
      <c r="DHP119" s="451"/>
      <c r="DHQ119" s="451"/>
      <c r="DHR119" s="451"/>
      <c r="DHS119" s="451"/>
      <c r="DHT119" s="451"/>
      <c r="DHU119" s="451"/>
      <c r="DHV119" s="451"/>
      <c r="DHW119" s="451"/>
      <c r="DHX119" s="451"/>
      <c r="DHY119" s="451"/>
      <c r="DHZ119" s="451"/>
      <c r="DIA119" s="451"/>
      <c r="DIB119" s="451"/>
      <c r="DIC119" s="451"/>
      <c r="DID119" s="451"/>
      <c r="DIE119" s="451"/>
      <c r="DIF119" s="451"/>
      <c r="DIG119" s="451"/>
      <c r="DIH119" s="451"/>
      <c r="DII119" s="451"/>
      <c r="DIJ119" s="451"/>
      <c r="DIK119" s="451"/>
      <c r="DIL119" s="451"/>
      <c r="DIM119" s="451"/>
      <c r="DIN119" s="451"/>
      <c r="DIO119" s="451"/>
      <c r="DIP119" s="451"/>
      <c r="DIQ119" s="451"/>
      <c r="DIR119" s="451"/>
      <c r="DIS119" s="451"/>
      <c r="DIT119" s="451"/>
      <c r="DIU119" s="451"/>
      <c r="DIV119" s="451"/>
      <c r="DIW119" s="451"/>
      <c r="DIX119" s="451"/>
      <c r="DIY119" s="451"/>
      <c r="DIZ119" s="451"/>
      <c r="DJA119" s="451"/>
      <c r="DJB119" s="451"/>
      <c r="DJC119" s="451"/>
      <c r="DJD119" s="451"/>
      <c r="DJE119" s="451"/>
      <c r="DJF119" s="451"/>
      <c r="DJG119" s="451"/>
      <c r="DJH119" s="451"/>
      <c r="DJI119" s="451"/>
      <c r="DJJ119" s="451"/>
      <c r="DJK119" s="451"/>
      <c r="DJL119" s="451"/>
      <c r="DJM119" s="451"/>
      <c r="DJN119" s="451"/>
      <c r="DJO119" s="451"/>
      <c r="DJP119" s="451"/>
      <c r="DJQ119" s="451"/>
      <c r="DJR119" s="451"/>
      <c r="DJS119" s="451"/>
      <c r="DJT119" s="451"/>
      <c r="DJU119" s="451"/>
      <c r="DJV119" s="451"/>
      <c r="DJW119" s="451"/>
      <c r="DJX119" s="451"/>
      <c r="DJY119" s="451"/>
      <c r="DJZ119" s="451"/>
      <c r="DKA119" s="451"/>
      <c r="DKB119" s="451"/>
      <c r="DKC119" s="451"/>
      <c r="DKD119" s="451"/>
      <c r="DKE119" s="451"/>
      <c r="DKF119" s="451"/>
      <c r="DKG119" s="451"/>
      <c r="DKH119" s="451"/>
      <c r="DKI119" s="451"/>
      <c r="DKJ119" s="451"/>
      <c r="DKK119" s="451"/>
      <c r="DKL119" s="451"/>
      <c r="DKM119" s="451"/>
      <c r="DKN119" s="451"/>
      <c r="DKO119" s="451"/>
      <c r="DKP119" s="451"/>
      <c r="DKQ119" s="451"/>
      <c r="DKR119" s="451"/>
      <c r="DKS119" s="451"/>
      <c r="DKT119" s="451"/>
      <c r="DKU119" s="451"/>
      <c r="DKV119" s="451"/>
      <c r="DKW119" s="451"/>
      <c r="DKX119" s="451"/>
      <c r="DKY119" s="451"/>
      <c r="DKZ119" s="451"/>
      <c r="DLA119" s="451"/>
      <c r="DLB119" s="451"/>
      <c r="DLC119" s="451"/>
      <c r="DLD119" s="451"/>
      <c r="DLE119" s="451"/>
      <c r="DLF119" s="451"/>
      <c r="DLG119" s="451"/>
      <c r="DLH119" s="451"/>
      <c r="DLI119" s="451"/>
      <c r="DLJ119" s="451"/>
      <c r="DLK119" s="451"/>
      <c r="DLL119" s="451"/>
      <c r="DLM119" s="451"/>
      <c r="DLN119" s="451"/>
      <c r="DLO119" s="451"/>
      <c r="DLP119" s="451"/>
      <c r="DLQ119" s="451"/>
      <c r="DLR119" s="451"/>
      <c r="DLS119" s="451"/>
      <c r="DLT119" s="451"/>
      <c r="DLU119" s="451"/>
      <c r="DLV119" s="451"/>
      <c r="DLW119" s="451"/>
      <c r="DLX119" s="451"/>
      <c r="DLY119" s="451"/>
      <c r="DLZ119" s="451"/>
      <c r="DMA119" s="451"/>
      <c r="DMB119" s="451"/>
      <c r="DMC119" s="451"/>
      <c r="DMD119" s="451"/>
      <c r="DME119" s="451"/>
      <c r="DMF119" s="451"/>
      <c r="DMG119" s="451"/>
      <c r="DMH119" s="451"/>
      <c r="DMI119" s="451"/>
      <c r="DMJ119" s="451"/>
      <c r="DMK119" s="451"/>
      <c r="DML119" s="451"/>
      <c r="DMM119" s="451"/>
      <c r="DMN119" s="451"/>
      <c r="DMO119" s="451"/>
      <c r="DMP119" s="451"/>
      <c r="DMQ119" s="451"/>
      <c r="DMR119" s="451"/>
      <c r="DMS119" s="451"/>
      <c r="DMT119" s="451"/>
      <c r="DMU119" s="451"/>
      <c r="DMV119" s="451"/>
      <c r="DMW119" s="451"/>
      <c r="DMX119" s="451"/>
      <c r="DMY119" s="451"/>
      <c r="DMZ119" s="451"/>
      <c r="DNA119" s="451"/>
      <c r="DNB119" s="451"/>
      <c r="DNC119" s="451"/>
      <c r="DND119" s="451"/>
      <c r="DNE119" s="451"/>
      <c r="DNF119" s="451"/>
      <c r="DNG119" s="451"/>
      <c r="DNH119" s="451"/>
      <c r="DNI119" s="451"/>
      <c r="DNJ119" s="451"/>
      <c r="DNK119" s="451"/>
      <c r="DNL119" s="451"/>
      <c r="DNM119" s="451"/>
      <c r="DNN119" s="451"/>
      <c r="DNO119" s="451"/>
      <c r="DNP119" s="451"/>
      <c r="DNQ119" s="451"/>
      <c r="DNR119" s="451"/>
      <c r="DNS119" s="451"/>
      <c r="DNT119" s="451"/>
      <c r="DNU119" s="451"/>
      <c r="DNV119" s="451"/>
      <c r="DNW119" s="451"/>
      <c r="DNX119" s="451"/>
      <c r="DNY119" s="451"/>
      <c r="DNZ119" s="451"/>
      <c r="DOA119" s="451"/>
      <c r="DOB119" s="451"/>
      <c r="DOC119" s="451"/>
      <c r="DOD119" s="451"/>
      <c r="DOE119" s="451"/>
      <c r="DOF119" s="451"/>
      <c r="DOG119" s="451"/>
      <c r="DOH119" s="451"/>
      <c r="DOI119" s="451"/>
      <c r="DOJ119" s="451"/>
      <c r="DOK119" s="451"/>
      <c r="DOL119" s="451"/>
      <c r="DOM119" s="451"/>
      <c r="DON119" s="451"/>
      <c r="DOO119" s="451"/>
      <c r="DOP119" s="451"/>
      <c r="DOQ119" s="451"/>
      <c r="DOR119" s="451"/>
      <c r="DOS119" s="451"/>
      <c r="DOT119" s="451"/>
      <c r="DOU119" s="451"/>
      <c r="DOV119" s="451"/>
      <c r="DOW119" s="451"/>
      <c r="DOX119" s="451"/>
      <c r="DOY119" s="451"/>
      <c r="DOZ119" s="451"/>
      <c r="DPA119" s="451"/>
      <c r="DPB119" s="451"/>
      <c r="DPC119" s="451"/>
      <c r="DPD119" s="451"/>
      <c r="DPE119" s="451"/>
      <c r="DPF119" s="451"/>
      <c r="DPG119" s="451"/>
      <c r="DPH119" s="451"/>
      <c r="DPI119" s="451"/>
      <c r="DPJ119" s="451"/>
      <c r="DPK119" s="451"/>
      <c r="DPL119" s="451"/>
      <c r="DPM119" s="451"/>
      <c r="DPN119" s="451"/>
      <c r="DPO119" s="451"/>
      <c r="DPP119" s="451"/>
      <c r="DPQ119" s="451"/>
      <c r="DPR119" s="451"/>
      <c r="DPS119" s="451"/>
      <c r="DPT119" s="451"/>
      <c r="DPU119" s="451"/>
      <c r="DPV119" s="451"/>
      <c r="DPW119" s="451"/>
      <c r="DPX119" s="451"/>
      <c r="DPY119" s="451"/>
      <c r="DPZ119" s="451"/>
      <c r="DQA119" s="451"/>
      <c r="DQB119" s="451"/>
      <c r="DQC119" s="451"/>
      <c r="DQD119" s="451"/>
      <c r="DQE119" s="451"/>
      <c r="DQF119" s="451"/>
      <c r="DQG119" s="451"/>
      <c r="DQH119" s="451"/>
      <c r="DQI119" s="451"/>
      <c r="DQJ119" s="451"/>
      <c r="DQK119" s="451"/>
      <c r="DQL119" s="451"/>
      <c r="DQM119" s="451"/>
      <c r="DQN119" s="451"/>
      <c r="DQO119" s="451"/>
      <c r="DQP119" s="451"/>
      <c r="DQQ119" s="451"/>
      <c r="DQR119" s="451"/>
      <c r="DQS119" s="451"/>
      <c r="DQT119" s="451"/>
      <c r="DQU119" s="451"/>
      <c r="DQV119" s="451"/>
      <c r="DQW119" s="451"/>
      <c r="DQX119" s="451"/>
      <c r="DQY119" s="451"/>
      <c r="DQZ119" s="451"/>
      <c r="DRA119" s="451"/>
      <c r="DRB119" s="451"/>
      <c r="DRC119" s="451"/>
      <c r="DRD119" s="451"/>
      <c r="DRE119" s="451"/>
      <c r="DRF119" s="451"/>
      <c r="DRG119" s="451"/>
      <c r="DRH119" s="451"/>
      <c r="DRI119" s="451"/>
      <c r="DRJ119" s="451"/>
      <c r="DRK119" s="451"/>
      <c r="DRL119" s="451"/>
      <c r="DRM119" s="451"/>
      <c r="DRN119" s="451"/>
      <c r="DRO119" s="451"/>
      <c r="DRP119" s="451"/>
      <c r="DRQ119" s="451"/>
      <c r="DRR119" s="451"/>
      <c r="DRS119" s="451"/>
      <c r="DRT119" s="451"/>
      <c r="DRU119" s="451"/>
      <c r="DRV119" s="451"/>
      <c r="DRW119" s="451"/>
      <c r="DRX119" s="451"/>
      <c r="DRY119" s="451"/>
      <c r="DRZ119" s="451"/>
      <c r="DSA119" s="451"/>
      <c r="DSB119" s="451"/>
      <c r="DSC119" s="451"/>
      <c r="DSD119" s="451"/>
      <c r="DSE119" s="451"/>
      <c r="DSF119" s="451"/>
      <c r="DSG119" s="451"/>
      <c r="DSH119" s="451"/>
      <c r="DSI119" s="451"/>
      <c r="DSJ119" s="451"/>
      <c r="DSK119" s="451"/>
      <c r="DSL119" s="451"/>
      <c r="DSM119" s="451"/>
      <c r="DSN119" s="451"/>
      <c r="DSO119" s="451"/>
      <c r="DSP119" s="451"/>
      <c r="DSQ119" s="451"/>
      <c r="DSR119" s="451"/>
      <c r="DSS119" s="451"/>
      <c r="DST119" s="451"/>
      <c r="DSU119" s="451"/>
      <c r="DSV119" s="451"/>
      <c r="DSW119" s="451"/>
      <c r="DSX119" s="451"/>
      <c r="DSY119" s="451"/>
      <c r="DSZ119" s="451"/>
      <c r="DTA119" s="451"/>
      <c r="DTB119" s="451"/>
      <c r="DTC119" s="451"/>
      <c r="DTD119" s="451"/>
      <c r="DTE119" s="451"/>
      <c r="DTF119" s="451"/>
      <c r="DTG119" s="451"/>
      <c r="DTH119" s="451"/>
      <c r="DTI119" s="451"/>
      <c r="DTJ119" s="451"/>
      <c r="DTK119" s="451"/>
      <c r="DTL119" s="451"/>
      <c r="DTM119" s="451"/>
      <c r="DTN119" s="451"/>
      <c r="DTO119" s="451"/>
      <c r="DTP119" s="451"/>
      <c r="DTQ119" s="451"/>
      <c r="DTR119" s="451"/>
      <c r="DTS119" s="451"/>
      <c r="DTT119" s="451"/>
      <c r="DTU119" s="451"/>
      <c r="DTV119" s="451"/>
      <c r="DTW119" s="451"/>
      <c r="DTX119" s="451"/>
      <c r="DTY119" s="451"/>
      <c r="DTZ119" s="451"/>
      <c r="DUA119" s="451"/>
      <c r="DUB119" s="451"/>
      <c r="DUC119" s="451"/>
      <c r="DUD119" s="451"/>
      <c r="DUE119" s="451"/>
      <c r="DUF119" s="451"/>
      <c r="DUG119" s="451"/>
      <c r="DUH119" s="451"/>
      <c r="DUI119" s="451"/>
      <c r="DUJ119" s="451"/>
      <c r="DUK119" s="451"/>
      <c r="DUL119" s="451"/>
      <c r="DUM119" s="451"/>
      <c r="DUN119" s="451"/>
      <c r="DUO119" s="451"/>
      <c r="DUP119" s="451"/>
      <c r="DUQ119" s="451"/>
      <c r="DUR119" s="451"/>
      <c r="DUS119" s="451"/>
      <c r="DUT119" s="451"/>
      <c r="DUU119" s="451"/>
      <c r="DUV119" s="451"/>
      <c r="DUW119" s="451"/>
      <c r="DUX119" s="451"/>
      <c r="DUY119" s="451"/>
      <c r="DUZ119" s="451"/>
      <c r="DVA119" s="451"/>
      <c r="DVB119" s="451"/>
      <c r="DVC119" s="451"/>
      <c r="DVD119" s="451"/>
      <c r="DVE119" s="451"/>
      <c r="DVF119" s="451"/>
      <c r="DVG119" s="451"/>
      <c r="DVH119" s="451"/>
      <c r="DVI119" s="451"/>
      <c r="DVJ119" s="451"/>
      <c r="DVK119" s="451"/>
      <c r="DVL119" s="451"/>
      <c r="DVM119" s="451"/>
      <c r="DVN119" s="451"/>
      <c r="DVO119" s="451"/>
      <c r="DVP119" s="451"/>
      <c r="DVQ119" s="451"/>
      <c r="DVR119" s="451"/>
      <c r="DVS119" s="451"/>
      <c r="DVT119" s="451"/>
      <c r="DVU119" s="451"/>
      <c r="DVV119" s="451"/>
      <c r="DVW119" s="451"/>
      <c r="DVX119" s="451"/>
      <c r="DVY119" s="451"/>
      <c r="DVZ119" s="451"/>
      <c r="DWA119" s="451"/>
      <c r="DWB119" s="451"/>
      <c r="DWC119" s="451"/>
      <c r="DWD119" s="451"/>
      <c r="DWE119" s="451"/>
      <c r="DWF119" s="451"/>
      <c r="DWG119" s="451"/>
      <c r="DWH119" s="451"/>
      <c r="DWI119" s="451"/>
      <c r="DWJ119" s="451"/>
      <c r="DWK119" s="451"/>
      <c r="DWL119" s="451"/>
      <c r="DWM119" s="451"/>
      <c r="DWN119" s="451"/>
      <c r="DWO119" s="451"/>
      <c r="DWP119" s="451"/>
      <c r="DWQ119" s="451"/>
      <c r="DWR119" s="451"/>
      <c r="DWS119" s="451"/>
      <c r="DWT119" s="451"/>
      <c r="DWU119" s="451"/>
      <c r="DWV119" s="451"/>
      <c r="DWW119" s="451"/>
      <c r="DWX119" s="451"/>
      <c r="DWY119" s="451"/>
      <c r="DWZ119" s="451"/>
      <c r="DXA119" s="451"/>
      <c r="DXB119" s="451"/>
      <c r="DXC119" s="451"/>
      <c r="DXD119" s="451"/>
      <c r="DXE119" s="451"/>
      <c r="DXF119" s="451"/>
      <c r="DXG119" s="451"/>
      <c r="DXH119" s="451"/>
      <c r="DXI119" s="451"/>
      <c r="DXJ119" s="451"/>
      <c r="DXK119" s="451"/>
      <c r="DXL119" s="451"/>
      <c r="DXM119" s="451"/>
      <c r="DXN119" s="451"/>
      <c r="DXO119" s="451"/>
      <c r="DXP119" s="451"/>
      <c r="DXQ119" s="451"/>
      <c r="DXR119" s="451"/>
      <c r="DXS119" s="451"/>
      <c r="DXT119" s="451"/>
      <c r="DXU119" s="451"/>
      <c r="DXV119" s="451"/>
      <c r="DXW119" s="451"/>
      <c r="DXX119" s="451"/>
      <c r="DXY119" s="451"/>
      <c r="DXZ119" s="451"/>
      <c r="DYA119" s="451"/>
      <c r="DYB119" s="451"/>
      <c r="DYC119" s="451"/>
      <c r="DYD119" s="451"/>
      <c r="DYE119" s="451"/>
      <c r="DYF119" s="451"/>
      <c r="DYG119" s="451"/>
      <c r="DYH119" s="451"/>
      <c r="DYI119" s="451"/>
      <c r="DYJ119" s="451"/>
      <c r="DYK119" s="451"/>
      <c r="DYL119" s="451"/>
      <c r="DYM119" s="451"/>
      <c r="DYN119" s="451"/>
      <c r="DYO119" s="451"/>
      <c r="DYP119" s="451"/>
      <c r="DYQ119" s="451"/>
      <c r="DYR119" s="451"/>
      <c r="DYS119" s="451"/>
      <c r="DYT119" s="451"/>
      <c r="DYU119" s="451"/>
      <c r="DYV119" s="451"/>
      <c r="DYW119" s="451"/>
      <c r="DYX119" s="451"/>
      <c r="DYY119" s="451"/>
      <c r="DYZ119" s="451"/>
      <c r="DZA119" s="451"/>
      <c r="DZB119" s="451"/>
      <c r="DZC119" s="451"/>
      <c r="DZD119" s="451"/>
      <c r="DZE119" s="451"/>
      <c r="DZF119" s="451"/>
      <c r="DZG119" s="451"/>
      <c r="DZH119" s="451"/>
      <c r="DZI119" s="451"/>
      <c r="DZJ119" s="451"/>
      <c r="DZK119" s="451"/>
      <c r="DZL119" s="451"/>
      <c r="DZM119" s="451"/>
      <c r="DZN119" s="451"/>
      <c r="DZO119" s="451"/>
      <c r="DZP119" s="451"/>
      <c r="DZQ119" s="451"/>
      <c r="DZR119" s="451"/>
      <c r="DZS119" s="451"/>
      <c r="DZT119" s="451"/>
      <c r="DZU119" s="451"/>
      <c r="DZV119" s="451"/>
      <c r="DZW119" s="451"/>
      <c r="DZX119" s="451"/>
      <c r="DZY119" s="451"/>
      <c r="DZZ119" s="451"/>
      <c r="EAA119" s="451"/>
      <c r="EAB119" s="451"/>
      <c r="EAC119" s="451"/>
      <c r="EAD119" s="451"/>
      <c r="EAE119" s="451"/>
      <c r="EAF119" s="451"/>
      <c r="EAG119" s="451"/>
      <c r="EAH119" s="451"/>
      <c r="EAI119" s="451"/>
      <c r="EAJ119" s="451"/>
      <c r="EAK119" s="451"/>
      <c r="EAL119" s="451"/>
      <c r="EAM119" s="451"/>
      <c r="EAN119" s="451"/>
      <c r="EAO119" s="451"/>
      <c r="EAP119" s="451"/>
      <c r="EAQ119" s="451"/>
      <c r="EAR119" s="451"/>
      <c r="EAS119" s="451"/>
      <c r="EAT119" s="451"/>
      <c r="EAU119" s="451"/>
      <c r="EAV119" s="451"/>
      <c r="EAW119" s="451"/>
      <c r="EAX119" s="451"/>
      <c r="EAY119" s="451"/>
      <c r="EAZ119" s="451"/>
      <c r="EBA119" s="451"/>
      <c r="EBB119" s="451"/>
      <c r="EBC119" s="451"/>
      <c r="EBD119" s="451"/>
      <c r="EBE119" s="451"/>
      <c r="EBF119" s="451"/>
      <c r="EBG119" s="451"/>
      <c r="EBH119" s="451"/>
      <c r="EBI119" s="451"/>
      <c r="EBJ119" s="451"/>
      <c r="EBK119" s="451"/>
      <c r="EBL119" s="451"/>
      <c r="EBM119" s="451"/>
      <c r="EBN119" s="451"/>
      <c r="EBO119" s="451"/>
      <c r="EBP119" s="451"/>
      <c r="EBQ119" s="451"/>
      <c r="EBR119" s="451"/>
      <c r="EBS119" s="451"/>
      <c r="EBT119" s="451"/>
      <c r="EBU119" s="451"/>
      <c r="EBV119" s="451"/>
      <c r="EBW119" s="451"/>
      <c r="EBX119" s="451"/>
      <c r="EBY119" s="451"/>
      <c r="EBZ119" s="451"/>
      <c r="ECA119" s="451"/>
      <c r="ECB119" s="451"/>
      <c r="ECC119" s="451"/>
      <c r="ECD119" s="451"/>
      <c r="ECE119" s="451"/>
      <c r="ECF119" s="451"/>
      <c r="ECG119" s="451"/>
      <c r="ECH119" s="451"/>
      <c r="ECI119" s="451"/>
      <c r="ECJ119" s="451"/>
      <c r="ECK119" s="451"/>
      <c r="ECL119" s="451"/>
      <c r="ECM119" s="451"/>
      <c r="ECN119" s="451"/>
      <c r="ECO119" s="451"/>
      <c r="ECP119" s="451"/>
      <c r="ECQ119" s="451"/>
      <c r="ECR119" s="451"/>
      <c r="ECS119" s="451"/>
      <c r="ECT119" s="451"/>
      <c r="ECU119" s="451"/>
      <c r="ECV119" s="451"/>
      <c r="ECW119" s="451"/>
      <c r="ECX119" s="451"/>
      <c r="ECY119" s="451"/>
      <c r="ECZ119" s="451"/>
      <c r="EDA119" s="451"/>
      <c r="EDB119" s="451"/>
      <c r="EDC119" s="451"/>
      <c r="EDD119" s="451"/>
      <c r="EDE119" s="451"/>
      <c r="EDF119" s="451"/>
      <c r="EDG119" s="451"/>
      <c r="EDH119" s="451"/>
      <c r="EDI119" s="451"/>
      <c r="EDJ119" s="451"/>
      <c r="EDK119" s="451"/>
      <c r="EDL119" s="451"/>
      <c r="EDM119" s="451"/>
      <c r="EDN119" s="451"/>
      <c r="EDO119" s="451"/>
      <c r="EDP119" s="451"/>
      <c r="EDQ119" s="451"/>
      <c r="EDR119" s="451"/>
      <c r="EDS119" s="451"/>
      <c r="EDT119" s="451"/>
      <c r="EDU119" s="451"/>
      <c r="EDV119" s="451"/>
      <c r="EDW119" s="451"/>
      <c r="EDX119" s="451"/>
      <c r="EDY119" s="451"/>
      <c r="EDZ119" s="451"/>
      <c r="EEA119" s="451"/>
      <c r="EEB119" s="451"/>
      <c r="EEC119" s="451"/>
      <c r="EED119" s="451"/>
      <c r="EEE119" s="451"/>
      <c r="EEF119" s="451"/>
      <c r="EEG119" s="451"/>
      <c r="EEH119" s="451"/>
      <c r="EEI119" s="451"/>
      <c r="EEJ119" s="451"/>
      <c r="EEK119" s="451"/>
      <c r="EEL119" s="451"/>
      <c r="EEM119" s="451"/>
      <c r="EEN119" s="451"/>
      <c r="EEO119" s="451"/>
      <c r="EEP119" s="451"/>
      <c r="EEQ119" s="451"/>
      <c r="EER119" s="451"/>
      <c r="EES119" s="451"/>
      <c r="EET119" s="451"/>
      <c r="EEU119" s="451"/>
      <c r="EEV119" s="451"/>
      <c r="EEW119" s="451"/>
      <c r="EEX119" s="451"/>
      <c r="EEY119" s="451"/>
      <c r="EEZ119" s="451"/>
      <c r="EFA119" s="451"/>
      <c r="EFB119" s="451"/>
      <c r="EFC119" s="451"/>
      <c r="EFD119" s="451"/>
      <c r="EFE119" s="451"/>
      <c r="EFF119" s="451"/>
      <c r="EFG119" s="451"/>
      <c r="EFH119" s="451"/>
      <c r="EFI119" s="451"/>
      <c r="EFJ119" s="451"/>
      <c r="EFK119" s="451"/>
      <c r="EFL119" s="451"/>
      <c r="EFM119" s="451"/>
      <c r="EFN119" s="451"/>
      <c r="EFO119" s="451"/>
      <c r="EFP119" s="451"/>
      <c r="EFQ119" s="451"/>
      <c r="EFR119" s="451"/>
      <c r="EFS119" s="451"/>
      <c r="EFT119" s="451"/>
      <c r="EFU119" s="451"/>
      <c r="EFV119" s="451"/>
      <c r="EFW119" s="451"/>
      <c r="EFX119" s="451"/>
      <c r="EFY119" s="451"/>
      <c r="EFZ119" s="451"/>
      <c r="EGA119" s="451"/>
      <c r="EGB119" s="451"/>
      <c r="EGC119" s="451"/>
      <c r="EGD119" s="451"/>
      <c r="EGE119" s="451"/>
      <c r="EGF119" s="451"/>
      <c r="EGG119" s="451"/>
      <c r="EGH119" s="451"/>
      <c r="EGI119" s="451"/>
      <c r="EGJ119" s="451"/>
      <c r="EGK119" s="451"/>
      <c r="EGL119" s="451"/>
      <c r="EGM119" s="451"/>
      <c r="EGN119" s="451"/>
      <c r="EGO119" s="451"/>
      <c r="EGP119" s="451"/>
      <c r="EGQ119" s="451"/>
      <c r="EGR119" s="451"/>
      <c r="EGS119" s="451"/>
      <c r="EGT119" s="451"/>
      <c r="EGU119" s="451"/>
      <c r="EGV119" s="451"/>
      <c r="EGW119" s="451"/>
      <c r="EGX119" s="451"/>
      <c r="EGY119" s="451"/>
      <c r="EGZ119" s="451"/>
      <c r="EHA119" s="451"/>
      <c r="EHB119" s="451"/>
      <c r="EHC119" s="451"/>
      <c r="EHD119" s="451"/>
      <c r="EHE119" s="451"/>
      <c r="EHF119" s="451"/>
      <c r="EHG119" s="451"/>
      <c r="EHH119" s="451"/>
      <c r="EHI119" s="451"/>
      <c r="EHJ119" s="451"/>
      <c r="EHK119" s="451"/>
      <c r="EHL119" s="451"/>
      <c r="EHM119" s="451"/>
      <c r="EHN119" s="451"/>
      <c r="EHO119" s="451"/>
      <c r="EHP119" s="451"/>
      <c r="EHQ119" s="451"/>
      <c r="EHR119" s="451"/>
      <c r="EHS119" s="451"/>
      <c r="EHT119" s="451"/>
      <c r="EHU119" s="451"/>
      <c r="EHV119" s="451"/>
      <c r="EHW119" s="451"/>
      <c r="EHX119" s="451"/>
      <c r="EHY119" s="451"/>
      <c r="EHZ119" s="451"/>
      <c r="EIA119" s="451"/>
      <c r="EIB119" s="451"/>
      <c r="EIC119" s="451"/>
      <c r="EID119" s="451"/>
      <c r="EIE119" s="451"/>
      <c r="EIF119" s="451"/>
      <c r="EIG119" s="451"/>
      <c r="EIH119" s="451"/>
      <c r="EII119" s="451"/>
      <c r="EIJ119" s="451"/>
      <c r="EIK119" s="451"/>
      <c r="EIL119" s="451"/>
      <c r="EIM119" s="451"/>
      <c r="EIN119" s="451"/>
      <c r="EIO119" s="451"/>
      <c r="EIP119" s="451"/>
      <c r="EIQ119" s="451"/>
      <c r="EIR119" s="451"/>
      <c r="EIS119" s="451"/>
      <c r="EIT119" s="451"/>
      <c r="EIU119" s="451"/>
      <c r="EIV119" s="451"/>
      <c r="EIW119" s="451"/>
      <c r="EIX119" s="451"/>
      <c r="EIY119" s="451"/>
      <c r="EIZ119" s="451"/>
      <c r="EJA119" s="451"/>
      <c r="EJB119" s="451"/>
      <c r="EJC119" s="451"/>
      <c r="EJD119" s="451"/>
      <c r="EJE119" s="451"/>
      <c r="EJF119" s="451"/>
      <c r="EJG119" s="451"/>
      <c r="EJH119" s="451"/>
      <c r="EJI119" s="451"/>
      <c r="EJJ119" s="451"/>
      <c r="EJK119" s="451"/>
      <c r="EJL119" s="451"/>
      <c r="EJM119" s="451"/>
      <c r="EJN119" s="451"/>
      <c r="EJO119" s="451"/>
      <c r="EJP119" s="451"/>
      <c r="EJQ119" s="451"/>
      <c r="EJR119" s="451"/>
      <c r="EJS119" s="451"/>
      <c r="EJT119" s="451"/>
      <c r="EJU119" s="451"/>
      <c r="EJV119" s="451"/>
      <c r="EJW119" s="451"/>
      <c r="EJX119" s="451"/>
      <c r="EJY119" s="451"/>
      <c r="EJZ119" s="451"/>
      <c r="EKA119" s="451"/>
      <c r="EKB119" s="451"/>
      <c r="EKC119" s="451"/>
      <c r="EKD119" s="451"/>
      <c r="EKE119" s="451"/>
      <c r="EKF119" s="451"/>
      <c r="EKG119" s="451"/>
      <c r="EKH119" s="451"/>
      <c r="EKI119" s="451"/>
      <c r="EKJ119" s="451"/>
      <c r="EKK119" s="451"/>
      <c r="EKL119" s="451"/>
      <c r="EKM119" s="451"/>
      <c r="EKN119" s="451"/>
      <c r="EKO119" s="451"/>
      <c r="EKP119" s="451"/>
      <c r="EKQ119" s="451"/>
      <c r="EKR119" s="451"/>
      <c r="EKS119" s="451"/>
      <c r="EKT119" s="451"/>
      <c r="EKU119" s="451"/>
      <c r="EKV119" s="451"/>
      <c r="EKW119" s="451"/>
      <c r="EKX119" s="451"/>
      <c r="EKY119" s="451"/>
      <c r="EKZ119" s="451"/>
      <c r="ELA119" s="451"/>
      <c r="ELB119" s="451"/>
      <c r="ELC119" s="451"/>
      <c r="ELD119" s="451"/>
      <c r="ELE119" s="451"/>
      <c r="ELF119" s="451"/>
      <c r="ELG119" s="451"/>
      <c r="ELH119" s="451"/>
      <c r="ELI119" s="451"/>
      <c r="ELJ119" s="451"/>
      <c r="ELK119" s="451"/>
      <c r="ELL119" s="451"/>
      <c r="ELM119" s="451"/>
      <c r="ELN119" s="451"/>
      <c r="ELO119" s="451"/>
      <c r="ELP119" s="451"/>
      <c r="ELQ119" s="451"/>
      <c r="ELR119" s="451"/>
      <c r="ELS119" s="451"/>
      <c r="ELT119" s="451"/>
      <c r="ELU119" s="451"/>
      <c r="ELV119" s="451"/>
      <c r="ELW119" s="451"/>
      <c r="ELX119" s="451"/>
      <c r="ELY119" s="451"/>
      <c r="ELZ119" s="451"/>
      <c r="EMA119" s="451"/>
      <c r="EMB119" s="451"/>
      <c r="EMC119" s="451"/>
      <c r="EMD119" s="451"/>
      <c r="EME119" s="451"/>
      <c r="EMF119" s="451"/>
      <c r="EMG119" s="451"/>
      <c r="EMH119" s="451"/>
      <c r="EMI119" s="451"/>
      <c r="EMJ119" s="451"/>
      <c r="EMK119" s="451"/>
      <c r="EML119" s="451"/>
      <c r="EMM119" s="451"/>
      <c r="EMN119" s="451"/>
      <c r="EMO119" s="451"/>
      <c r="EMP119" s="451"/>
      <c r="EMQ119" s="451"/>
      <c r="EMR119" s="451"/>
      <c r="EMS119" s="451"/>
      <c r="EMT119" s="451"/>
      <c r="EMU119" s="451"/>
      <c r="EMV119" s="451"/>
      <c r="EMW119" s="451"/>
      <c r="EMX119" s="451"/>
      <c r="EMY119" s="451"/>
      <c r="EMZ119" s="451"/>
      <c r="ENA119" s="451"/>
      <c r="ENB119" s="451"/>
      <c r="ENC119" s="451"/>
      <c r="END119" s="451"/>
      <c r="ENE119" s="451"/>
      <c r="ENF119" s="451"/>
      <c r="ENG119" s="451"/>
      <c r="ENH119" s="451"/>
      <c r="ENI119" s="451"/>
      <c r="ENJ119" s="451"/>
      <c r="ENK119" s="451"/>
      <c r="ENL119" s="451"/>
      <c r="ENM119" s="451"/>
      <c r="ENN119" s="451"/>
      <c r="ENO119" s="451"/>
      <c r="ENP119" s="451"/>
      <c r="ENQ119" s="451"/>
      <c r="ENR119" s="451"/>
      <c r="ENS119" s="451"/>
      <c r="ENT119" s="451"/>
      <c r="ENU119" s="451"/>
      <c r="ENV119" s="451"/>
      <c r="ENW119" s="451"/>
      <c r="ENX119" s="451"/>
      <c r="ENY119" s="451"/>
      <c r="ENZ119" s="451"/>
      <c r="EOA119" s="451"/>
      <c r="EOB119" s="451"/>
      <c r="EOC119" s="451"/>
      <c r="EOD119" s="451"/>
      <c r="EOE119" s="451"/>
      <c r="EOF119" s="451"/>
      <c r="EOG119" s="451"/>
      <c r="EOH119" s="451"/>
      <c r="EOI119" s="451"/>
      <c r="EOJ119" s="451"/>
      <c r="EOK119" s="451"/>
      <c r="EOL119" s="451"/>
      <c r="EOM119" s="451"/>
      <c r="EON119" s="451"/>
      <c r="EOO119" s="451"/>
      <c r="EOP119" s="451"/>
      <c r="EOQ119" s="451"/>
      <c r="EOR119" s="451"/>
      <c r="EOS119" s="451"/>
      <c r="EOT119" s="451"/>
      <c r="EOU119" s="451"/>
      <c r="EOV119" s="451"/>
      <c r="EOW119" s="451"/>
      <c r="EOX119" s="451"/>
      <c r="EOY119" s="451"/>
      <c r="EOZ119" s="451"/>
      <c r="EPA119" s="451"/>
      <c r="EPB119" s="451"/>
      <c r="EPC119" s="451"/>
      <c r="EPD119" s="451"/>
      <c r="EPE119" s="451"/>
      <c r="EPF119" s="451"/>
      <c r="EPG119" s="451"/>
      <c r="EPH119" s="451"/>
      <c r="EPI119" s="451"/>
      <c r="EPJ119" s="451"/>
      <c r="EPK119" s="451"/>
      <c r="EPL119" s="451"/>
      <c r="EPM119" s="451"/>
      <c r="EPN119" s="451"/>
      <c r="EPO119" s="451"/>
      <c r="EPP119" s="451"/>
      <c r="EPQ119" s="451"/>
      <c r="EPR119" s="451"/>
      <c r="EPS119" s="451"/>
      <c r="EPT119" s="451"/>
      <c r="EPU119" s="451"/>
      <c r="EPV119" s="451"/>
      <c r="EPW119" s="451"/>
      <c r="EPX119" s="451"/>
      <c r="EPY119" s="451"/>
      <c r="EPZ119" s="451"/>
      <c r="EQA119" s="451"/>
      <c r="EQB119" s="451"/>
      <c r="EQC119" s="451"/>
      <c r="EQD119" s="451"/>
      <c r="EQE119" s="451"/>
      <c r="EQF119" s="451"/>
      <c r="EQG119" s="451"/>
      <c r="EQH119" s="451"/>
      <c r="EQI119" s="451"/>
      <c r="EQJ119" s="451"/>
      <c r="EQK119" s="451"/>
      <c r="EQL119" s="451"/>
      <c r="EQM119" s="451"/>
      <c r="EQN119" s="451"/>
      <c r="EQO119" s="451"/>
      <c r="EQP119" s="451"/>
      <c r="EQQ119" s="451"/>
      <c r="EQR119" s="451"/>
      <c r="EQS119" s="451"/>
      <c r="EQT119" s="451"/>
      <c r="EQU119" s="451"/>
      <c r="EQV119" s="451"/>
      <c r="EQW119" s="451"/>
      <c r="EQX119" s="451"/>
      <c r="EQY119" s="451"/>
      <c r="EQZ119" s="451"/>
      <c r="ERA119" s="451"/>
      <c r="ERB119" s="451"/>
      <c r="ERC119" s="451"/>
      <c r="ERD119" s="451"/>
      <c r="ERE119" s="451"/>
      <c r="ERF119" s="451"/>
      <c r="ERG119" s="451"/>
      <c r="ERH119" s="451"/>
      <c r="ERI119" s="451"/>
      <c r="ERJ119" s="451"/>
      <c r="ERK119" s="451"/>
      <c r="ERL119" s="451"/>
      <c r="ERM119" s="451"/>
      <c r="ERN119" s="451"/>
      <c r="ERO119" s="451"/>
      <c r="ERP119" s="451"/>
      <c r="ERQ119" s="451"/>
      <c r="ERR119" s="451"/>
      <c r="ERS119" s="451"/>
      <c r="ERT119" s="451"/>
      <c r="ERU119" s="451"/>
      <c r="ERV119" s="451"/>
      <c r="ERW119" s="451"/>
      <c r="ERX119" s="451"/>
      <c r="ERY119" s="451"/>
      <c r="ERZ119" s="451"/>
      <c r="ESA119" s="451"/>
      <c r="ESB119" s="451"/>
      <c r="ESC119" s="451"/>
      <c r="ESD119" s="451"/>
      <c r="ESE119" s="451"/>
      <c r="ESF119" s="451"/>
      <c r="ESG119" s="451"/>
      <c r="ESH119" s="451"/>
      <c r="ESI119" s="451"/>
      <c r="ESJ119" s="451"/>
      <c r="ESK119" s="451"/>
      <c r="ESL119" s="451"/>
      <c r="ESM119" s="451"/>
      <c r="ESN119" s="451"/>
      <c r="ESO119" s="451"/>
      <c r="ESP119" s="451"/>
      <c r="ESQ119" s="451"/>
      <c r="ESR119" s="451"/>
      <c r="ESS119" s="451"/>
      <c r="EST119" s="451"/>
      <c r="ESU119" s="451"/>
      <c r="ESV119" s="451"/>
      <c r="ESW119" s="451"/>
      <c r="ESX119" s="451"/>
      <c r="ESY119" s="451"/>
      <c r="ESZ119" s="451"/>
      <c r="ETA119" s="451"/>
      <c r="ETB119" s="451"/>
      <c r="ETC119" s="451"/>
      <c r="ETD119" s="451"/>
      <c r="ETE119" s="451"/>
      <c r="ETF119" s="451"/>
      <c r="ETG119" s="451"/>
      <c r="ETH119" s="451"/>
      <c r="ETI119" s="451"/>
      <c r="ETJ119" s="451"/>
      <c r="ETK119" s="451"/>
      <c r="ETL119" s="451"/>
      <c r="ETM119" s="451"/>
      <c r="ETN119" s="451"/>
      <c r="ETO119" s="451"/>
      <c r="ETP119" s="451"/>
      <c r="ETQ119" s="451"/>
      <c r="ETR119" s="451"/>
      <c r="ETS119" s="451"/>
      <c r="ETT119" s="451"/>
      <c r="ETU119" s="451"/>
      <c r="ETV119" s="451"/>
      <c r="ETW119" s="451"/>
      <c r="ETX119" s="451"/>
      <c r="ETY119" s="451"/>
      <c r="ETZ119" s="451"/>
      <c r="EUA119" s="451"/>
      <c r="EUB119" s="451"/>
      <c r="EUC119" s="451"/>
      <c r="EUD119" s="451"/>
      <c r="EUE119" s="451"/>
      <c r="EUF119" s="451"/>
      <c r="EUG119" s="451"/>
      <c r="EUH119" s="451"/>
      <c r="EUI119" s="451"/>
      <c r="EUJ119" s="451"/>
      <c r="EUK119" s="451"/>
      <c r="EUL119" s="451"/>
      <c r="EUM119" s="451"/>
      <c r="EUN119" s="451"/>
      <c r="EUO119" s="451"/>
      <c r="EUP119" s="451"/>
      <c r="EUQ119" s="451"/>
      <c r="EUR119" s="451"/>
      <c r="EUS119" s="451"/>
      <c r="EUT119" s="451"/>
      <c r="EUU119" s="451"/>
      <c r="EUV119" s="451"/>
      <c r="EUW119" s="451"/>
      <c r="EUX119" s="451"/>
      <c r="EUY119" s="451"/>
      <c r="EUZ119" s="451"/>
      <c r="EVA119" s="451"/>
      <c r="EVB119" s="451"/>
      <c r="EVC119" s="451"/>
      <c r="EVD119" s="451"/>
      <c r="EVE119" s="451"/>
      <c r="EVF119" s="451"/>
      <c r="EVG119" s="451"/>
      <c r="EVH119" s="451"/>
      <c r="EVI119" s="451"/>
      <c r="EVJ119" s="451"/>
      <c r="EVK119" s="451"/>
      <c r="EVL119" s="451"/>
      <c r="EVM119" s="451"/>
      <c r="EVN119" s="451"/>
      <c r="EVO119" s="451"/>
      <c r="EVP119" s="451"/>
      <c r="EVQ119" s="451"/>
      <c r="EVR119" s="451"/>
      <c r="EVS119" s="451"/>
      <c r="EVT119" s="451"/>
      <c r="EVU119" s="451"/>
      <c r="EVV119" s="451"/>
      <c r="EVW119" s="451"/>
      <c r="EVX119" s="451"/>
      <c r="EVY119" s="451"/>
      <c r="EVZ119" s="451"/>
      <c r="EWA119" s="451"/>
      <c r="EWB119" s="451"/>
      <c r="EWC119" s="451"/>
      <c r="EWD119" s="451"/>
      <c r="EWE119" s="451"/>
      <c r="EWF119" s="451"/>
      <c r="EWG119" s="451"/>
      <c r="EWH119" s="451"/>
      <c r="EWI119" s="451"/>
      <c r="EWJ119" s="451"/>
      <c r="EWK119" s="451"/>
      <c r="EWL119" s="451"/>
      <c r="EWM119" s="451"/>
      <c r="EWN119" s="451"/>
      <c r="EWO119" s="451"/>
      <c r="EWP119" s="451"/>
      <c r="EWQ119" s="451"/>
      <c r="EWR119" s="451"/>
      <c r="EWS119" s="451"/>
      <c r="EWT119" s="451"/>
      <c r="EWU119" s="451"/>
      <c r="EWV119" s="451"/>
      <c r="EWW119" s="451"/>
      <c r="EWX119" s="451"/>
      <c r="EWY119" s="451"/>
      <c r="EWZ119" s="451"/>
      <c r="EXA119" s="451"/>
      <c r="EXB119" s="451"/>
      <c r="EXC119" s="451"/>
      <c r="EXD119" s="451"/>
      <c r="EXE119" s="451"/>
      <c r="EXF119" s="451"/>
      <c r="EXG119" s="451"/>
      <c r="EXH119" s="451"/>
      <c r="EXI119" s="451"/>
      <c r="EXJ119" s="451"/>
      <c r="EXK119" s="451"/>
      <c r="EXL119" s="451"/>
      <c r="EXM119" s="451"/>
      <c r="EXN119" s="451"/>
      <c r="EXO119" s="451"/>
      <c r="EXP119" s="451"/>
      <c r="EXQ119" s="451"/>
      <c r="EXR119" s="451"/>
      <c r="EXS119" s="451"/>
      <c r="EXT119" s="451"/>
      <c r="EXU119" s="451"/>
      <c r="EXV119" s="451"/>
      <c r="EXW119" s="451"/>
      <c r="EXX119" s="451"/>
      <c r="EXY119" s="451"/>
      <c r="EXZ119" s="451"/>
      <c r="EYA119" s="451"/>
      <c r="EYB119" s="451"/>
      <c r="EYC119" s="451"/>
      <c r="EYD119" s="451"/>
      <c r="EYE119" s="451"/>
      <c r="EYF119" s="451"/>
      <c r="EYG119" s="451"/>
      <c r="EYH119" s="451"/>
      <c r="EYI119" s="451"/>
      <c r="EYJ119" s="451"/>
      <c r="EYK119" s="451"/>
      <c r="EYL119" s="451"/>
      <c r="EYM119" s="451"/>
      <c r="EYN119" s="451"/>
      <c r="EYO119" s="451"/>
      <c r="EYP119" s="451"/>
      <c r="EYQ119" s="451"/>
      <c r="EYR119" s="451"/>
      <c r="EYS119" s="451"/>
      <c r="EYT119" s="451"/>
      <c r="EYU119" s="451"/>
      <c r="EYV119" s="451"/>
      <c r="EYW119" s="451"/>
      <c r="EYX119" s="451"/>
      <c r="EYY119" s="451"/>
      <c r="EYZ119" s="451"/>
      <c r="EZA119" s="451"/>
      <c r="EZB119" s="451"/>
      <c r="EZC119" s="451"/>
      <c r="EZD119" s="451"/>
      <c r="EZE119" s="451"/>
      <c r="EZF119" s="451"/>
      <c r="EZG119" s="451"/>
      <c r="EZH119" s="451"/>
      <c r="EZI119" s="451"/>
      <c r="EZJ119" s="451"/>
      <c r="EZK119" s="451"/>
      <c r="EZL119" s="451"/>
      <c r="EZM119" s="451"/>
      <c r="EZN119" s="451"/>
      <c r="EZO119" s="451"/>
      <c r="EZP119" s="451"/>
      <c r="EZQ119" s="451"/>
      <c r="EZR119" s="451"/>
      <c r="EZS119" s="451"/>
      <c r="EZT119" s="451"/>
      <c r="EZU119" s="451"/>
      <c r="EZV119" s="451"/>
      <c r="EZW119" s="451"/>
      <c r="EZX119" s="451"/>
      <c r="EZY119" s="451"/>
      <c r="EZZ119" s="451"/>
      <c r="FAA119" s="451"/>
      <c r="FAB119" s="451"/>
      <c r="FAC119" s="451"/>
      <c r="FAD119" s="451"/>
      <c r="FAE119" s="451"/>
      <c r="FAF119" s="451"/>
      <c r="FAG119" s="451"/>
      <c r="FAH119" s="451"/>
      <c r="FAI119" s="451"/>
      <c r="FAJ119" s="451"/>
      <c r="FAK119" s="451"/>
      <c r="FAL119" s="451"/>
      <c r="FAM119" s="451"/>
      <c r="FAN119" s="451"/>
      <c r="FAO119" s="451"/>
      <c r="FAP119" s="451"/>
      <c r="FAQ119" s="451"/>
      <c r="FAR119" s="451"/>
      <c r="FAS119" s="451"/>
      <c r="FAT119" s="451"/>
      <c r="FAU119" s="451"/>
      <c r="FAV119" s="451"/>
      <c r="FAW119" s="451"/>
      <c r="FAX119" s="451"/>
      <c r="FAY119" s="451"/>
      <c r="FAZ119" s="451"/>
      <c r="FBA119" s="451"/>
      <c r="FBB119" s="451"/>
      <c r="FBC119" s="451"/>
      <c r="FBD119" s="451"/>
      <c r="FBE119" s="451"/>
      <c r="FBF119" s="451"/>
      <c r="FBG119" s="451"/>
      <c r="FBH119" s="451"/>
      <c r="FBI119" s="451"/>
      <c r="FBJ119" s="451"/>
      <c r="FBK119" s="451"/>
      <c r="FBL119" s="451"/>
      <c r="FBM119" s="451"/>
      <c r="FBN119" s="451"/>
      <c r="FBO119" s="451"/>
      <c r="FBP119" s="451"/>
      <c r="FBQ119" s="451"/>
      <c r="FBR119" s="451"/>
      <c r="FBS119" s="451"/>
      <c r="FBT119" s="451"/>
      <c r="FBU119" s="451"/>
      <c r="FBV119" s="451"/>
      <c r="FBW119" s="451"/>
      <c r="FBX119" s="451"/>
      <c r="FBY119" s="451"/>
      <c r="FBZ119" s="451"/>
      <c r="FCA119" s="451"/>
      <c r="FCB119" s="451"/>
      <c r="FCC119" s="451"/>
      <c r="FCD119" s="451"/>
      <c r="FCE119" s="451"/>
      <c r="FCF119" s="451"/>
      <c r="FCG119" s="451"/>
      <c r="FCH119" s="451"/>
      <c r="FCI119" s="451"/>
      <c r="FCJ119" s="451"/>
      <c r="FCK119" s="451"/>
      <c r="FCL119" s="451"/>
      <c r="FCM119" s="451"/>
      <c r="FCN119" s="451"/>
      <c r="FCO119" s="451"/>
      <c r="FCP119" s="451"/>
      <c r="FCQ119" s="451"/>
      <c r="FCR119" s="451"/>
      <c r="FCS119" s="451"/>
      <c r="FCT119" s="451"/>
      <c r="FCU119" s="451"/>
      <c r="FCV119" s="451"/>
      <c r="FCW119" s="451"/>
      <c r="FCX119" s="451"/>
      <c r="FCY119" s="451"/>
      <c r="FCZ119" s="451"/>
      <c r="FDA119" s="451"/>
      <c r="FDB119" s="451"/>
      <c r="FDC119" s="451"/>
      <c r="FDD119" s="451"/>
      <c r="FDE119" s="451"/>
      <c r="FDF119" s="451"/>
      <c r="FDG119" s="451"/>
      <c r="FDH119" s="451"/>
      <c r="FDI119" s="451"/>
      <c r="FDJ119" s="451"/>
      <c r="FDK119" s="451"/>
      <c r="FDL119" s="451"/>
      <c r="FDM119" s="451"/>
      <c r="FDN119" s="451"/>
      <c r="FDO119" s="451"/>
      <c r="FDP119" s="451"/>
      <c r="FDQ119" s="451"/>
      <c r="FDR119" s="451"/>
      <c r="FDS119" s="451"/>
      <c r="FDT119" s="451"/>
      <c r="FDU119" s="451"/>
      <c r="FDV119" s="451"/>
      <c r="FDW119" s="451"/>
      <c r="FDX119" s="451"/>
      <c r="FDY119" s="451"/>
      <c r="FDZ119" s="451"/>
      <c r="FEA119" s="451"/>
      <c r="FEB119" s="451"/>
      <c r="FEC119" s="451"/>
      <c r="FED119" s="451"/>
      <c r="FEE119" s="451"/>
      <c r="FEF119" s="451"/>
      <c r="FEG119" s="451"/>
      <c r="FEH119" s="451"/>
      <c r="FEI119" s="451"/>
      <c r="FEJ119" s="451"/>
      <c r="FEK119" s="451"/>
      <c r="FEL119" s="451"/>
      <c r="FEM119" s="451"/>
      <c r="FEN119" s="451"/>
      <c r="FEO119" s="451"/>
      <c r="FEP119" s="451"/>
      <c r="FEQ119" s="451"/>
      <c r="FER119" s="451"/>
      <c r="FES119" s="451"/>
      <c r="FET119" s="451"/>
      <c r="FEU119" s="451"/>
      <c r="FEV119" s="451"/>
      <c r="FEW119" s="451"/>
      <c r="FEX119" s="451"/>
      <c r="FEY119" s="451"/>
      <c r="FEZ119" s="451"/>
      <c r="FFA119" s="451"/>
      <c r="FFB119" s="451"/>
      <c r="FFC119" s="451"/>
      <c r="FFD119" s="451"/>
      <c r="FFE119" s="451"/>
      <c r="FFF119" s="451"/>
      <c r="FFG119" s="451"/>
      <c r="FFH119" s="451"/>
      <c r="FFI119" s="451"/>
      <c r="FFJ119" s="451"/>
      <c r="FFK119" s="451"/>
      <c r="FFL119" s="451"/>
      <c r="FFM119" s="451"/>
      <c r="FFN119" s="451"/>
      <c r="FFO119" s="451"/>
      <c r="FFP119" s="451"/>
      <c r="FFQ119" s="451"/>
      <c r="FFR119" s="451"/>
      <c r="FFS119" s="451"/>
      <c r="FFT119" s="451"/>
      <c r="FFU119" s="451"/>
      <c r="FFV119" s="451"/>
      <c r="FFW119" s="451"/>
      <c r="FFX119" s="451"/>
      <c r="FFY119" s="451"/>
      <c r="FFZ119" s="451"/>
      <c r="FGA119" s="451"/>
      <c r="FGB119" s="451"/>
      <c r="FGC119" s="451"/>
      <c r="FGD119" s="451"/>
      <c r="FGE119" s="451"/>
      <c r="FGF119" s="451"/>
      <c r="FGG119" s="451"/>
      <c r="FGH119" s="451"/>
      <c r="FGI119" s="451"/>
      <c r="FGJ119" s="451"/>
      <c r="FGK119" s="451"/>
      <c r="FGL119" s="451"/>
      <c r="FGM119" s="451"/>
      <c r="FGN119" s="451"/>
      <c r="FGO119" s="451"/>
      <c r="FGP119" s="451"/>
      <c r="FGQ119" s="451"/>
      <c r="FGR119" s="451"/>
      <c r="FGS119" s="451"/>
      <c r="FGT119" s="451"/>
      <c r="FGU119" s="451"/>
      <c r="FGV119" s="451"/>
      <c r="FGW119" s="451"/>
      <c r="FGX119" s="451"/>
      <c r="FGY119" s="451"/>
      <c r="FGZ119" s="451"/>
      <c r="FHA119" s="451"/>
      <c r="FHB119" s="451"/>
      <c r="FHC119" s="451"/>
      <c r="FHD119" s="451"/>
      <c r="FHE119" s="451"/>
      <c r="FHF119" s="451"/>
      <c r="FHG119" s="451"/>
      <c r="FHH119" s="451"/>
      <c r="FHI119" s="451"/>
      <c r="FHJ119" s="451"/>
      <c r="FHK119" s="451"/>
      <c r="FHL119" s="451"/>
      <c r="FHM119" s="451"/>
      <c r="FHN119" s="451"/>
      <c r="FHO119" s="451"/>
      <c r="FHP119" s="451"/>
      <c r="FHQ119" s="451"/>
      <c r="FHR119" s="451"/>
      <c r="FHS119" s="451"/>
      <c r="FHT119" s="451"/>
      <c r="FHU119" s="451"/>
      <c r="FHV119" s="451"/>
      <c r="FHW119" s="451"/>
      <c r="FHX119" s="451"/>
      <c r="FHY119" s="451"/>
      <c r="FHZ119" s="451"/>
      <c r="FIA119" s="451"/>
      <c r="FIB119" s="451"/>
      <c r="FIC119" s="451"/>
      <c r="FID119" s="451"/>
      <c r="FIE119" s="451"/>
      <c r="FIF119" s="451"/>
      <c r="FIG119" s="451"/>
      <c r="FIH119" s="451"/>
      <c r="FII119" s="451"/>
      <c r="FIJ119" s="451"/>
      <c r="FIK119" s="451"/>
      <c r="FIL119" s="451"/>
      <c r="FIM119" s="451"/>
      <c r="FIN119" s="451"/>
      <c r="FIO119" s="451"/>
      <c r="FIP119" s="451"/>
      <c r="FIQ119" s="451"/>
      <c r="FIR119" s="451"/>
      <c r="FIS119" s="451"/>
      <c r="FIT119" s="451"/>
      <c r="FIU119" s="451"/>
      <c r="FIV119" s="451"/>
      <c r="FIW119" s="451"/>
      <c r="FIX119" s="451"/>
      <c r="FIY119" s="451"/>
      <c r="FIZ119" s="451"/>
      <c r="FJA119" s="451"/>
      <c r="FJB119" s="451"/>
      <c r="FJC119" s="451"/>
      <c r="FJD119" s="451"/>
      <c r="FJE119" s="451"/>
      <c r="FJF119" s="451"/>
      <c r="FJG119" s="451"/>
      <c r="FJH119" s="451"/>
      <c r="FJI119" s="451"/>
      <c r="FJJ119" s="451"/>
      <c r="FJK119" s="451"/>
      <c r="FJL119" s="451"/>
      <c r="FJM119" s="451"/>
      <c r="FJN119" s="451"/>
      <c r="FJO119" s="451"/>
      <c r="FJP119" s="451"/>
      <c r="FJQ119" s="451"/>
      <c r="FJR119" s="451"/>
      <c r="FJS119" s="451"/>
      <c r="FJT119" s="451"/>
      <c r="FJU119" s="451"/>
      <c r="FJV119" s="451"/>
      <c r="FJW119" s="451"/>
      <c r="FJX119" s="451"/>
      <c r="FJY119" s="451"/>
      <c r="FJZ119" s="451"/>
      <c r="FKA119" s="451"/>
      <c r="FKB119" s="451"/>
      <c r="FKC119" s="451"/>
      <c r="FKD119" s="451"/>
      <c r="FKE119" s="451"/>
      <c r="FKF119" s="451"/>
      <c r="FKG119" s="451"/>
      <c r="FKH119" s="451"/>
      <c r="FKI119" s="451"/>
      <c r="FKJ119" s="451"/>
      <c r="FKK119" s="451"/>
      <c r="FKL119" s="451"/>
      <c r="FKM119" s="451"/>
      <c r="FKN119" s="451"/>
      <c r="FKO119" s="451"/>
      <c r="FKP119" s="451"/>
      <c r="FKQ119" s="451"/>
      <c r="FKR119" s="451"/>
      <c r="FKS119" s="451"/>
      <c r="FKT119" s="451"/>
      <c r="FKU119" s="451"/>
      <c r="FKV119" s="451"/>
      <c r="FKW119" s="451"/>
      <c r="FKX119" s="451"/>
      <c r="FKY119" s="451"/>
      <c r="FKZ119" s="451"/>
      <c r="FLA119" s="451"/>
      <c r="FLB119" s="451"/>
      <c r="FLC119" s="451"/>
      <c r="FLD119" s="451"/>
      <c r="FLE119" s="451"/>
      <c r="FLF119" s="451"/>
      <c r="FLG119" s="451"/>
      <c r="FLH119" s="451"/>
      <c r="FLI119" s="451"/>
      <c r="FLJ119" s="451"/>
      <c r="FLK119" s="451"/>
      <c r="FLL119" s="451"/>
      <c r="FLM119" s="451"/>
      <c r="FLN119" s="451"/>
      <c r="FLO119" s="451"/>
      <c r="FLP119" s="451"/>
      <c r="FLQ119" s="451"/>
      <c r="FLR119" s="451"/>
      <c r="FLS119" s="451"/>
      <c r="FLT119" s="451"/>
      <c r="FLU119" s="451"/>
      <c r="FLV119" s="451"/>
      <c r="FLW119" s="451"/>
      <c r="FLX119" s="451"/>
      <c r="FLY119" s="451"/>
      <c r="FLZ119" s="451"/>
      <c r="FMA119" s="451"/>
      <c r="FMB119" s="451"/>
      <c r="FMC119" s="451"/>
      <c r="FMD119" s="451"/>
      <c r="FME119" s="451"/>
      <c r="FMF119" s="451"/>
      <c r="FMG119" s="451"/>
      <c r="FMH119" s="451"/>
      <c r="FMI119" s="451"/>
      <c r="FMJ119" s="451"/>
      <c r="FMK119" s="451"/>
      <c r="FML119" s="451"/>
      <c r="FMM119" s="451"/>
      <c r="FMN119" s="451"/>
      <c r="FMO119" s="451"/>
      <c r="FMP119" s="451"/>
      <c r="FMQ119" s="451"/>
      <c r="FMR119" s="451"/>
      <c r="FMS119" s="451"/>
      <c r="FMT119" s="451"/>
      <c r="FMU119" s="451"/>
      <c r="FMV119" s="451"/>
      <c r="FMW119" s="451"/>
      <c r="FMX119" s="451"/>
      <c r="FMY119" s="451"/>
      <c r="FMZ119" s="451"/>
      <c r="FNA119" s="451"/>
      <c r="FNB119" s="451"/>
      <c r="FNC119" s="451"/>
      <c r="FND119" s="451"/>
      <c r="FNE119" s="451"/>
      <c r="FNF119" s="451"/>
      <c r="FNG119" s="451"/>
      <c r="FNH119" s="451"/>
      <c r="FNI119" s="451"/>
      <c r="FNJ119" s="451"/>
      <c r="FNK119" s="451"/>
      <c r="FNL119" s="451"/>
      <c r="FNM119" s="451"/>
      <c r="FNN119" s="451"/>
      <c r="FNO119" s="451"/>
      <c r="FNP119" s="451"/>
      <c r="FNQ119" s="451"/>
      <c r="FNR119" s="451"/>
      <c r="FNS119" s="451"/>
      <c r="FNT119" s="451"/>
      <c r="FNU119" s="451"/>
      <c r="FNV119" s="451"/>
      <c r="FNW119" s="451"/>
      <c r="FNX119" s="451"/>
      <c r="FNY119" s="451"/>
      <c r="FNZ119" s="451"/>
      <c r="FOA119" s="451"/>
      <c r="FOB119" s="451"/>
      <c r="FOC119" s="451"/>
      <c r="FOD119" s="451"/>
      <c r="FOE119" s="451"/>
      <c r="FOF119" s="451"/>
      <c r="FOG119" s="451"/>
      <c r="FOH119" s="451"/>
      <c r="FOI119" s="451"/>
      <c r="FOJ119" s="451"/>
      <c r="FOK119" s="451"/>
      <c r="FOL119" s="451"/>
      <c r="FOM119" s="451"/>
      <c r="FON119" s="451"/>
      <c r="FOO119" s="451"/>
      <c r="FOP119" s="451"/>
      <c r="FOQ119" s="451"/>
      <c r="FOR119" s="451"/>
      <c r="FOS119" s="451"/>
      <c r="FOT119" s="451"/>
      <c r="FOU119" s="451"/>
      <c r="FOV119" s="451"/>
      <c r="FOW119" s="451"/>
      <c r="FOX119" s="451"/>
      <c r="FOY119" s="451"/>
      <c r="FOZ119" s="451"/>
      <c r="FPA119" s="451"/>
      <c r="FPB119" s="451"/>
      <c r="FPC119" s="451"/>
      <c r="FPD119" s="451"/>
      <c r="FPE119" s="451"/>
      <c r="FPF119" s="451"/>
      <c r="FPG119" s="451"/>
      <c r="FPH119" s="451"/>
      <c r="FPI119" s="451"/>
      <c r="FPJ119" s="451"/>
      <c r="FPK119" s="451"/>
      <c r="FPL119" s="451"/>
      <c r="FPM119" s="451"/>
      <c r="FPN119" s="451"/>
      <c r="FPO119" s="451"/>
      <c r="FPP119" s="451"/>
      <c r="FPQ119" s="451"/>
      <c r="FPR119" s="451"/>
      <c r="FPS119" s="451"/>
      <c r="FPT119" s="451"/>
      <c r="FPU119" s="451"/>
      <c r="FPV119" s="451"/>
      <c r="FPW119" s="451"/>
      <c r="FPX119" s="451"/>
      <c r="FPY119" s="451"/>
      <c r="FPZ119" s="451"/>
      <c r="FQA119" s="451"/>
      <c r="FQB119" s="451"/>
      <c r="FQC119" s="451"/>
      <c r="FQD119" s="451"/>
      <c r="FQE119" s="451"/>
      <c r="FQF119" s="451"/>
      <c r="FQG119" s="451"/>
      <c r="FQH119" s="451"/>
      <c r="FQI119" s="451"/>
      <c r="FQJ119" s="451"/>
      <c r="FQK119" s="451"/>
      <c r="FQL119" s="451"/>
      <c r="FQM119" s="451"/>
      <c r="FQN119" s="451"/>
      <c r="FQO119" s="451"/>
      <c r="FQP119" s="451"/>
      <c r="FQQ119" s="451"/>
      <c r="FQR119" s="451"/>
      <c r="FQS119" s="451"/>
      <c r="FQT119" s="451"/>
      <c r="FQU119" s="451"/>
      <c r="FQV119" s="451"/>
      <c r="FQW119" s="451"/>
      <c r="FQX119" s="451"/>
      <c r="FQY119" s="451"/>
      <c r="FQZ119" s="451"/>
      <c r="FRA119" s="451"/>
      <c r="FRB119" s="451"/>
      <c r="FRC119" s="451"/>
      <c r="FRD119" s="451"/>
      <c r="FRE119" s="451"/>
      <c r="FRF119" s="451"/>
      <c r="FRG119" s="451"/>
      <c r="FRH119" s="451"/>
      <c r="FRI119" s="451"/>
      <c r="FRJ119" s="451"/>
      <c r="FRK119" s="451"/>
      <c r="FRL119" s="451"/>
      <c r="FRM119" s="451"/>
      <c r="FRN119" s="451"/>
      <c r="FRO119" s="451"/>
      <c r="FRP119" s="451"/>
      <c r="FRQ119" s="451"/>
      <c r="FRR119" s="451"/>
      <c r="FRS119" s="451"/>
      <c r="FRT119" s="451"/>
      <c r="FRU119" s="451"/>
      <c r="FRV119" s="451"/>
      <c r="FRW119" s="451"/>
      <c r="FRX119" s="451"/>
      <c r="FRY119" s="451"/>
      <c r="FRZ119" s="451"/>
      <c r="FSA119" s="451"/>
      <c r="FSB119" s="451"/>
      <c r="FSC119" s="451"/>
      <c r="FSD119" s="451"/>
      <c r="FSE119" s="451"/>
      <c r="FSF119" s="451"/>
      <c r="FSG119" s="451"/>
      <c r="FSH119" s="451"/>
      <c r="FSI119" s="451"/>
      <c r="FSJ119" s="451"/>
      <c r="FSK119" s="451"/>
      <c r="FSL119" s="451"/>
      <c r="FSM119" s="451"/>
      <c r="FSN119" s="451"/>
      <c r="FSO119" s="451"/>
      <c r="FSP119" s="451"/>
      <c r="FSQ119" s="451"/>
      <c r="FSR119" s="451"/>
      <c r="FSS119" s="451"/>
      <c r="FST119" s="451"/>
      <c r="FSU119" s="451"/>
      <c r="FSV119" s="451"/>
      <c r="FSW119" s="451"/>
      <c r="FSX119" s="451"/>
      <c r="FSY119" s="451"/>
      <c r="FSZ119" s="451"/>
      <c r="FTA119" s="451"/>
      <c r="FTB119" s="451"/>
      <c r="FTC119" s="451"/>
      <c r="FTD119" s="451"/>
      <c r="FTE119" s="451"/>
      <c r="FTF119" s="451"/>
      <c r="FTG119" s="451"/>
      <c r="FTH119" s="451"/>
      <c r="FTI119" s="451"/>
      <c r="FTJ119" s="451"/>
      <c r="FTK119" s="451"/>
      <c r="FTL119" s="451"/>
      <c r="FTM119" s="451"/>
      <c r="FTN119" s="451"/>
      <c r="FTO119" s="451"/>
      <c r="FTP119" s="451"/>
      <c r="FTQ119" s="451"/>
      <c r="FTR119" s="451"/>
      <c r="FTS119" s="451"/>
      <c r="FTT119" s="451"/>
      <c r="FTU119" s="451"/>
      <c r="FTV119" s="451"/>
      <c r="FTW119" s="451"/>
      <c r="FTX119" s="451"/>
      <c r="FTY119" s="451"/>
      <c r="FTZ119" s="451"/>
      <c r="FUA119" s="451"/>
      <c r="FUB119" s="451"/>
      <c r="FUC119" s="451"/>
      <c r="FUD119" s="451"/>
      <c r="FUE119" s="451"/>
      <c r="FUF119" s="451"/>
      <c r="FUG119" s="451"/>
      <c r="FUH119" s="451"/>
      <c r="FUI119" s="451"/>
      <c r="FUJ119" s="451"/>
      <c r="FUK119" s="451"/>
      <c r="FUL119" s="451"/>
      <c r="FUM119" s="451"/>
      <c r="FUN119" s="451"/>
      <c r="FUO119" s="451"/>
      <c r="FUP119" s="451"/>
      <c r="FUQ119" s="451"/>
      <c r="FUR119" s="451"/>
      <c r="FUS119" s="451"/>
      <c r="FUT119" s="451"/>
      <c r="FUU119" s="451"/>
      <c r="FUV119" s="451"/>
      <c r="FUW119" s="451"/>
      <c r="FUX119" s="451"/>
      <c r="FUY119" s="451"/>
      <c r="FUZ119" s="451"/>
      <c r="FVA119" s="451"/>
      <c r="FVB119" s="451"/>
      <c r="FVC119" s="451"/>
      <c r="FVD119" s="451"/>
      <c r="FVE119" s="451"/>
      <c r="FVF119" s="451"/>
      <c r="FVG119" s="451"/>
      <c r="FVH119" s="451"/>
      <c r="FVI119" s="451"/>
      <c r="FVJ119" s="451"/>
      <c r="FVK119" s="451"/>
      <c r="FVL119" s="451"/>
      <c r="FVM119" s="451"/>
      <c r="FVN119" s="451"/>
      <c r="FVO119" s="451"/>
      <c r="FVP119" s="451"/>
      <c r="FVQ119" s="451"/>
      <c r="FVR119" s="451"/>
      <c r="FVS119" s="451"/>
      <c r="FVT119" s="451"/>
      <c r="FVU119" s="451"/>
      <c r="FVV119" s="451"/>
      <c r="FVW119" s="451"/>
      <c r="FVX119" s="451"/>
      <c r="FVY119" s="451"/>
      <c r="FVZ119" s="451"/>
      <c r="FWA119" s="451"/>
      <c r="FWB119" s="451"/>
      <c r="FWC119" s="451"/>
      <c r="FWD119" s="451"/>
      <c r="FWE119" s="451"/>
      <c r="FWF119" s="451"/>
      <c r="FWG119" s="451"/>
      <c r="FWH119" s="451"/>
      <c r="FWI119" s="451"/>
      <c r="FWJ119" s="451"/>
      <c r="FWK119" s="451"/>
      <c r="FWL119" s="451"/>
      <c r="FWM119" s="451"/>
      <c r="FWN119" s="451"/>
      <c r="FWO119" s="451"/>
      <c r="FWP119" s="451"/>
      <c r="FWQ119" s="451"/>
      <c r="FWR119" s="451"/>
      <c r="FWS119" s="451"/>
      <c r="FWT119" s="451"/>
      <c r="FWU119" s="451"/>
      <c r="FWV119" s="451"/>
      <c r="FWW119" s="451"/>
      <c r="FWX119" s="451"/>
      <c r="FWY119" s="451"/>
      <c r="FWZ119" s="451"/>
      <c r="FXA119" s="451"/>
      <c r="FXB119" s="451"/>
      <c r="FXC119" s="451"/>
      <c r="FXD119" s="451"/>
      <c r="FXE119" s="451"/>
      <c r="FXF119" s="451"/>
      <c r="FXG119" s="451"/>
      <c r="FXH119" s="451"/>
      <c r="FXI119" s="451"/>
      <c r="FXJ119" s="451"/>
      <c r="FXK119" s="451"/>
      <c r="FXL119" s="451"/>
      <c r="FXM119" s="451"/>
      <c r="FXN119" s="451"/>
      <c r="FXO119" s="451"/>
      <c r="FXP119" s="451"/>
      <c r="FXQ119" s="451"/>
      <c r="FXR119" s="451"/>
      <c r="FXS119" s="451"/>
      <c r="FXT119" s="451"/>
      <c r="FXU119" s="451"/>
      <c r="FXV119" s="451"/>
      <c r="FXW119" s="451"/>
      <c r="FXX119" s="451"/>
      <c r="FXY119" s="451"/>
      <c r="FXZ119" s="451"/>
      <c r="FYA119" s="451"/>
      <c r="FYB119" s="451"/>
      <c r="FYC119" s="451"/>
      <c r="FYD119" s="451"/>
      <c r="FYE119" s="451"/>
      <c r="FYF119" s="451"/>
      <c r="FYG119" s="451"/>
      <c r="FYH119" s="451"/>
      <c r="FYI119" s="451"/>
      <c r="FYJ119" s="451"/>
      <c r="FYK119" s="451"/>
      <c r="FYL119" s="451"/>
      <c r="FYM119" s="451"/>
      <c r="FYN119" s="451"/>
      <c r="FYO119" s="451"/>
      <c r="FYP119" s="451"/>
      <c r="FYQ119" s="451"/>
      <c r="FYR119" s="451"/>
      <c r="FYS119" s="451"/>
      <c r="FYT119" s="451"/>
      <c r="FYU119" s="451"/>
      <c r="FYV119" s="451"/>
      <c r="FYW119" s="451"/>
      <c r="FYX119" s="451"/>
      <c r="FYY119" s="451"/>
      <c r="FYZ119" s="451"/>
      <c r="FZA119" s="451"/>
      <c r="FZB119" s="451"/>
      <c r="FZC119" s="451"/>
      <c r="FZD119" s="451"/>
      <c r="FZE119" s="451"/>
      <c r="FZF119" s="451"/>
      <c r="FZG119" s="451"/>
      <c r="FZH119" s="451"/>
      <c r="FZI119" s="451"/>
      <c r="FZJ119" s="451"/>
      <c r="FZK119" s="451"/>
      <c r="FZL119" s="451"/>
      <c r="FZM119" s="451"/>
      <c r="FZN119" s="451"/>
      <c r="FZO119" s="451"/>
      <c r="FZP119" s="451"/>
      <c r="FZQ119" s="451"/>
      <c r="FZR119" s="451"/>
      <c r="FZS119" s="451"/>
      <c r="FZT119" s="451"/>
      <c r="FZU119" s="451"/>
      <c r="FZV119" s="451"/>
      <c r="FZW119" s="451"/>
      <c r="FZX119" s="451"/>
      <c r="FZY119" s="451"/>
      <c r="FZZ119" s="451"/>
      <c r="GAA119" s="451"/>
      <c r="GAB119" s="451"/>
      <c r="GAC119" s="451"/>
      <c r="GAD119" s="451"/>
      <c r="GAE119" s="451"/>
      <c r="GAF119" s="451"/>
      <c r="GAG119" s="451"/>
      <c r="GAH119" s="451"/>
      <c r="GAI119" s="451"/>
      <c r="GAJ119" s="451"/>
      <c r="GAK119" s="451"/>
      <c r="GAL119" s="451"/>
      <c r="GAM119" s="451"/>
      <c r="GAN119" s="451"/>
      <c r="GAO119" s="451"/>
      <c r="GAP119" s="451"/>
      <c r="GAQ119" s="451"/>
      <c r="GAR119" s="451"/>
      <c r="GAS119" s="451"/>
      <c r="GAT119" s="451"/>
      <c r="GAU119" s="451"/>
      <c r="GAV119" s="451"/>
      <c r="GAW119" s="451"/>
      <c r="GAX119" s="451"/>
      <c r="GAY119" s="451"/>
      <c r="GAZ119" s="451"/>
      <c r="GBA119" s="451"/>
      <c r="GBB119" s="451"/>
      <c r="GBC119" s="451"/>
      <c r="GBD119" s="451"/>
      <c r="GBE119" s="451"/>
      <c r="GBF119" s="451"/>
      <c r="GBG119" s="451"/>
      <c r="GBH119" s="451"/>
      <c r="GBI119" s="451"/>
      <c r="GBJ119" s="451"/>
      <c r="GBK119" s="451"/>
      <c r="GBL119" s="451"/>
      <c r="GBM119" s="451"/>
      <c r="GBN119" s="451"/>
      <c r="GBO119" s="451"/>
      <c r="GBP119" s="451"/>
      <c r="GBQ119" s="451"/>
      <c r="GBR119" s="451"/>
      <c r="GBS119" s="451"/>
      <c r="GBT119" s="451"/>
      <c r="GBU119" s="451"/>
      <c r="GBV119" s="451"/>
      <c r="GBW119" s="451"/>
      <c r="GBX119" s="451"/>
      <c r="GBY119" s="451"/>
      <c r="GBZ119" s="451"/>
      <c r="GCA119" s="451"/>
      <c r="GCB119" s="451"/>
      <c r="GCC119" s="451"/>
      <c r="GCD119" s="451"/>
      <c r="GCE119" s="451"/>
      <c r="GCF119" s="451"/>
      <c r="GCG119" s="451"/>
      <c r="GCH119" s="451"/>
      <c r="GCI119" s="451"/>
      <c r="GCJ119" s="451"/>
      <c r="GCK119" s="451"/>
      <c r="GCL119" s="451"/>
      <c r="GCM119" s="451"/>
      <c r="GCN119" s="451"/>
      <c r="GCO119" s="451"/>
      <c r="GCP119" s="451"/>
      <c r="GCQ119" s="451"/>
      <c r="GCR119" s="451"/>
      <c r="GCS119" s="451"/>
      <c r="GCT119" s="451"/>
      <c r="GCU119" s="451"/>
      <c r="GCV119" s="451"/>
      <c r="GCW119" s="451"/>
      <c r="GCX119" s="451"/>
      <c r="GCY119" s="451"/>
      <c r="GCZ119" s="451"/>
      <c r="GDA119" s="451"/>
      <c r="GDB119" s="451"/>
      <c r="GDC119" s="451"/>
      <c r="GDD119" s="451"/>
      <c r="GDE119" s="451"/>
      <c r="GDF119" s="451"/>
      <c r="GDG119" s="451"/>
      <c r="GDH119" s="451"/>
      <c r="GDI119" s="451"/>
      <c r="GDJ119" s="451"/>
      <c r="GDK119" s="451"/>
      <c r="GDL119" s="451"/>
      <c r="GDM119" s="451"/>
      <c r="GDN119" s="451"/>
      <c r="GDO119" s="451"/>
      <c r="GDP119" s="451"/>
      <c r="GDQ119" s="451"/>
      <c r="GDR119" s="451"/>
      <c r="GDS119" s="451"/>
      <c r="GDT119" s="451"/>
      <c r="GDU119" s="451"/>
      <c r="GDV119" s="451"/>
      <c r="GDW119" s="451"/>
      <c r="GDX119" s="451"/>
      <c r="GDY119" s="451"/>
      <c r="GDZ119" s="451"/>
      <c r="GEA119" s="451"/>
      <c r="GEB119" s="451"/>
      <c r="GEC119" s="451"/>
      <c r="GED119" s="451"/>
      <c r="GEE119" s="451"/>
      <c r="GEF119" s="451"/>
      <c r="GEG119" s="451"/>
      <c r="GEH119" s="451"/>
      <c r="GEI119" s="451"/>
      <c r="GEJ119" s="451"/>
      <c r="GEK119" s="451"/>
      <c r="GEL119" s="451"/>
      <c r="GEM119" s="451"/>
      <c r="GEN119" s="451"/>
      <c r="GEO119" s="451"/>
      <c r="GEP119" s="451"/>
      <c r="GEQ119" s="451"/>
      <c r="GER119" s="451"/>
      <c r="GES119" s="451"/>
      <c r="GET119" s="451"/>
      <c r="GEU119" s="451"/>
      <c r="GEV119" s="451"/>
      <c r="GEW119" s="451"/>
      <c r="GEX119" s="451"/>
      <c r="GEY119" s="451"/>
      <c r="GEZ119" s="451"/>
      <c r="GFA119" s="451"/>
      <c r="GFB119" s="451"/>
      <c r="GFC119" s="451"/>
      <c r="GFD119" s="451"/>
      <c r="GFE119" s="451"/>
      <c r="GFF119" s="451"/>
      <c r="GFG119" s="451"/>
      <c r="GFH119" s="451"/>
      <c r="GFI119" s="451"/>
      <c r="GFJ119" s="451"/>
      <c r="GFK119" s="451"/>
      <c r="GFL119" s="451"/>
      <c r="GFM119" s="451"/>
      <c r="GFN119" s="451"/>
      <c r="GFO119" s="451"/>
      <c r="GFP119" s="451"/>
      <c r="GFQ119" s="451"/>
      <c r="GFR119" s="451"/>
      <c r="GFS119" s="451"/>
      <c r="GFT119" s="451"/>
      <c r="GFU119" s="451"/>
      <c r="GFV119" s="451"/>
      <c r="GFW119" s="451"/>
      <c r="GFX119" s="451"/>
      <c r="GFY119" s="451"/>
      <c r="GFZ119" s="451"/>
      <c r="GGA119" s="451"/>
      <c r="GGB119" s="451"/>
      <c r="GGC119" s="451"/>
      <c r="GGD119" s="451"/>
      <c r="GGE119" s="451"/>
      <c r="GGF119" s="451"/>
      <c r="GGG119" s="451"/>
      <c r="GGH119" s="451"/>
      <c r="GGI119" s="451"/>
      <c r="GGJ119" s="451"/>
      <c r="GGK119" s="451"/>
      <c r="GGL119" s="451"/>
      <c r="GGM119" s="451"/>
      <c r="GGN119" s="451"/>
      <c r="GGO119" s="451"/>
      <c r="GGP119" s="451"/>
      <c r="GGQ119" s="451"/>
      <c r="GGR119" s="451"/>
      <c r="GGS119" s="451"/>
      <c r="GGT119" s="451"/>
      <c r="GGU119" s="451"/>
      <c r="GGV119" s="451"/>
      <c r="GGW119" s="451"/>
      <c r="GGX119" s="451"/>
      <c r="GGY119" s="451"/>
      <c r="GGZ119" s="451"/>
      <c r="GHA119" s="451"/>
      <c r="GHB119" s="451"/>
      <c r="GHC119" s="451"/>
      <c r="GHD119" s="451"/>
      <c r="GHE119" s="451"/>
      <c r="GHF119" s="451"/>
      <c r="GHG119" s="451"/>
      <c r="GHH119" s="451"/>
      <c r="GHI119" s="451"/>
      <c r="GHJ119" s="451"/>
      <c r="GHK119" s="451"/>
      <c r="GHL119" s="451"/>
      <c r="GHM119" s="451"/>
      <c r="GHN119" s="451"/>
      <c r="GHO119" s="451"/>
      <c r="GHP119" s="451"/>
      <c r="GHQ119" s="451"/>
      <c r="GHR119" s="451"/>
      <c r="GHS119" s="451"/>
      <c r="GHT119" s="451"/>
      <c r="GHU119" s="451"/>
      <c r="GHV119" s="451"/>
      <c r="GHW119" s="451"/>
      <c r="GHX119" s="451"/>
      <c r="GHY119" s="451"/>
      <c r="GHZ119" s="451"/>
      <c r="GIA119" s="451"/>
      <c r="GIB119" s="451"/>
      <c r="GIC119" s="451"/>
      <c r="GID119" s="451"/>
      <c r="GIE119" s="451"/>
      <c r="GIF119" s="451"/>
      <c r="GIG119" s="451"/>
      <c r="GIH119" s="451"/>
      <c r="GII119" s="451"/>
      <c r="GIJ119" s="451"/>
      <c r="GIK119" s="451"/>
      <c r="GIL119" s="451"/>
      <c r="GIM119" s="451"/>
      <c r="GIN119" s="451"/>
      <c r="GIO119" s="451"/>
      <c r="GIP119" s="451"/>
      <c r="GIQ119" s="451"/>
      <c r="GIR119" s="451"/>
      <c r="GIS119" s="451"/>
      <c r="GIT119" s="451"/>
      <c r="GIU119" s="451"/>
      <c r="GIV119" s="451"/>
      <c r="GIW119" s="451"/>
      <c r="GIX119" s="451"/>
      <c r="GIY119" s="451"/>
      <c r="GIZ119" s="451"/>
      <c r="GJA119" s="451"/>
      <c r="GJB119" s="451"/>
      <c r="GJC119" s="451"/>
      <c r="GJD119" s="451"/>
      <c r="GJE119" s="451"/>
      <c r="GJF119" s="451"/>
      <c r="GJG119" s="451"/>
      <c r="GJH119" s="451"/>
      <c r="GJI119" s="451"/>
      <c r="GJJ119" s="451"/>
      <c r="GJK119" s="451"/>
      <c r="GJL119" s="451"/>
      <c r="GJM119" s="451"/>
      <c r="GJN119" s="451"/>
      <c r="GJO119" s="451"/>
      <c r="GJP119" s="451"/>
      <c r="GJQ119" s="451"/>
      <c r="GJR119" s="451"/>
      <c r="GJS119" s="451"/>
      <c r="GJT119" s="451"/>
      <c r="GJU119" s="451"/>
      <c r="GJV119" s="451"/>
      <c r="GJW119" s="451"/>
      <c r="GJX119" s="451"/>
      <c r="GJY119" s="451"/>
      <c r="GJZ119" s="451"/>
      <c r="GKA119" s="451"/>
      <c r="GKB119" s="451"/>
      <c r="GKC119" s="451"/>
      <c r="GKD119" s="451"/>
      <c r="GKE119" s="451"/>
      <c r="GKF119" s="451"/>
      <c r="GKG119" s="451"/>
      <c r="GKH119" s="451"/>
      <c r="GKI119" s="451"/>
      <c r="GKJ119" s="451"/>
      <c r="GKK119" s="451"/>
      <c r="GKL119" s="451"/>
      <c r="GKM119" s="451"/>
      <c r="GKN119" s="451"/>
      <c r="GKO119" s="451"/>
      <c r="GKP119" s="451"/>
      <c r="GKQ119" s="451"/>
      <c r="GKR119" s="451"/>
      <c r="GKS119" s="451"/>
      <c r="GKT119" s="451"/>
      <c r="GKU119" s="451"/>
      <c r="GKV119" s="451"/>
      <c r="GKW119" s="451"/>
      <c r="GKX119" s="451"/>
      <c r="GKY119" s="451"/>
      <c r="GKZ119" s="451"/>
      <c r="GLA119" s="451"/>
      <c r="GLB119" s="451"/>
      <c r="GLC119" s="451"/>
      <c r="GLD119" s="451"/>
      <c r="GLE119" s="451"/>
      <c r="GLF119" s="451"/>
      <c r="GLG119" s="451"/>
      <c r="GLH119" s="451"/>
      <c r="GLI119" s="451"/>
      <c r="GLJ119" s="451"/>
      <c r="GLK119" s="451"/>
      <c r="GLL119" s="451"/>
      <c r="GLM119" s="451"/>
      <c r="GLN119" s="451"/>
      <c r="GLO119" s="451"/>
      <c r="GLP119" s="451"/>
      <c r="GLQ119" s="451"/>
      <c r="GLR119" s="451"/>
      <c r="GLS119" s="451"/>
      <c r="GLT119" s="451"/>
      <c r="GLU119" s="451"/>
      <c r="GLV119" s="451"/>
      <c r="GLW119" s="451"/>
      <c r="GLX119" s="451"/>
      <c r="GLY119" s="451"/>
      <c r="GLZ119" s="451"/>
      <c r="GMA119" s="451"/>
      <c r="GMB119" s="451"/>
      <c r="GMC119" s="451"/>
      <c r="GMD119" s="451"/>
      <c r="GME119" s="451"/>
      <c r="GMF119" s="451"/>
      <c r="GMG119" s="451"/>
      <c r="GMH119" s="451"/>
      <c r="GMI119" s="451"/>
      <c r="GMJ119" s="451"/>
      <c r="GMK119" s="451"/>
      <c r="GML119" s="451"/>
      <c r="GMM119" s="451"/>
      <c r="GMN119" s="451"/>
      <c r="GMO119" s="451"/>
      <c r="GMP119" s="451"/>
      <c r="GMQ119" s="451"/>
      <c r="GMR119" s="451"/>
      <c r="GMS119" s="451"/>
      <c r="GMT119" s="451"/>
      <c r="GMU119" s="451"/>
      <c r="GMV119" s="451"/>
      <c r="GMW119" s="451"/>
      <c r="GMX119" s="451"/>
      <c r="GMY119" s="451"/>
      <c r="GMZ119" s="451"/>
      <c r="GNA119" s="451"/>
      <c r="GNB119" s="451"/>
      <c r="GNC119" s="451"/>
      <c r="GND119" s="451"/>
      <c r="GNE119" s="451"/>
      <c r="GNF119" s="451"/>
      <c r="GNG119" s="451"/>
      <c r="GNH119" s="451"/>
      <c r="GNI119" s="451"/>
      <c r="GNJ119" s="451"/>
      <c r="GNK119" s="451"/>
      <c r="GNL119" s="451"/>
      <c r="GNM119" s="451"/>
      <c r="GNN119" s="451"/>
      <c r="GNO119" s="451"/>
      <c r="GNP119" s="451"/>
      <c r="GNQ119" s="451"/>
      <c r="GNR119" s="451"/>
      <c r="GNS119" s="451"/>
      <c r="GNT119" s="451"/>
      <c r="GNU119" s="451"/>
      <c r="GNV119" s="451"/>
      <c r="GNW119" s="451"/>
      <c r="GNX119" s="451"/>
      <c r="GNY119" s="451"/>
      <c r="GNZ119" s="451"/>
      <c r="GOA119" s="451"/>
      <c r="GOB119" s="451"/>
      <c r="GOC119" s="451"/>
      <c r="GOD119" s="451"/>
      <c r="GOE119" s="451"/>
      <c r="GOF119" s="451"/>
      <c r="GOG119" s="451"/>
      <c r="GOH119" s="451"/>
      <c r="GOI119" s="451"/>
      <c r="GOJ119" s="451"/>
      <c r="GOK119" s="451"/>
      <c r="GOL119" s="451"/>
      <c r="GOM119" s="451"/>
      <c r="GON119" s="451"/>
      <c r="GOO119" s="451"/>
      <c r="GOP119" s="451"/>
      <c r="GOQ119" s="451"/>
      <c r="GOR119" s="451"/>
      <c r="GOS119" s="451"/>
      <c r="GOT119" s="451"/>
      <c r="GOU119" s="451"/>
      <c r="GOV119" s="451"/>
      <c r="GOW119" s="451"/>
      <c r="GOX119" s="451"/>
      <c r="GOY119" s="451"/>
      <c r="GOZ119" s="451"/>
      <c r="GPA119" s="451"/>
      <c r="GPB119" s="451"/>
      <c r="GPC119" s="451"/>
      <c r="GPD119" s="451"/>
      <c r="GPE119" s="451"/>
      <c r="GPF119" s="451"/>
      <c r="GPG119" s="451"/>
      <c r="GPH119" s="451"/>
      <c r="GPI119" s="451"/>
      <c r="GPJ119" s="451"/>
      <c r="GPK119" s="451"/>
      <c r="GPL119" s="451"/>
      <c r="GPM119" s="451"/>
      <c r="GPN119" s="451"/>
      <c r="GPO119" s="451"/>
      <c r="GPP119" s="451"/>
      <c r="GPQ119" s="451"/>
      <c r="GPR119" s="451"/>
      <c r="GPS119" s="451"/>
      <c r="GPT119" s="451"/>
      <c r="GPU119" s="451"/>
      <c r="GPV119" s="451"/>
      <c r="GPW119" s="451"/>
      <c r="GPX119" s="451"/>
      <c r="GPY119" s="451"/>
      <c r="GPZ119" s="451"/>
      <c r="GQA119" s="451"/>
      <c r="GQB119" s="451"/>
      <c r="GQC119" s="451"/>
      <c r="GQD119" s="451"/>
      <c r="GQE119" s="451"/>
      <c r="GQF119" s="451"/>
      <c r="GQG119" s="451"/>
      <c r="GQH119" s="451"/>
      <c r="GQI119" s="451"/>
      <c r="GQJ119" s="451"/>
      <c r="GQK119" s="451"/>
      <c r="GQL119" s="451"/>
      <c r="GQM119" s="451"/>
      <c r="GQN119" s="451"/>
      <c r="GQO119" s="451"/>
      <c r="GQP119" s="451"/>
      <c r="GQQ119" s="451"/>
      <c r="GQR119" s="451"/>
      <c r="GQS119" s="451"/>
      <c r="GQT119" s="451"/>
      <c r="GQU119" s="451"/>
      <c r="GQV119" s="451"/>
      <c r="GQW119" s="451"/>
      <c r="GQX119" s="451"/>
      <c r="GQY119" s="451"/>
      <c r="GQZ119" s="451"/>
      <c r="GRA119" s="451"/>
      <c r="GRB119" s="451"/>
      <c r="GRC119" s="451"/>
      <c r="GRD119" s="451"/>
      <c r="GRE119" s="451"/>
      <c r="GRF119" s="451"/>
      <c r="GRG119" s="451"/>
      <c r="GRH119" s="451"/>
      <c r="GRI119" s="451"/>
      <c r="GRJ119" s="451"/>
      <c r="GRK119" s="451"/>
      <c r="GRL119" s="451"/>
      <c r="GRM119" s="451"/>
      <c r="GRN119" s="451"/>
      <c r="GRO119" s="451"/>
      <c r="GRP119" s="451"/>
      <c r="GRQ119" s="451"/>
      <c r="GRR119" s="451"/>
      <c r="GRS119" s="451"/>
      <c r="GRT119" s="451"/>
      <c r="GRU119" s="451"/>
      <c r="GRV119" s="451"/>
      <c r="GRW119" s="451"/>
      <c r="GRX119" s="451"/>
      <c r="GRY119" s="451"/>
      <c r="GRZ119" s="451"/>
      <c r="GSA119" s="451"/>
      <c r="GSB119" s="451"/>
      <c r="GSC119" s="451"/>
      <c r="GSD119" s="451"/>
      <c r="GSE119" s="451"/>
      <c r="GSF119" s="451"/>
      <c r="GSG119" s="451"/>
      <c r="GSH119" s="451"/>
      <c r="GSI119" s="451"/>
      <c r="GSJ119" s="451"/>
      <c r="GSK119" s="451"/>
      <c r="GSL119" s="451"/>
      <c r="GSM119" s="451"/>
      <c r="GSN119" s="451"/>
      <c r="GSO119" s="451"/>
      <c r="GSP119" s="451"/>
      <c r="GSQ119" s="451"/>
      <c r="GSR119" s="451"/>
      <c r="GSS119" s="451"/>
      <c r="GST119" s="451"/>
      <c r="GSU119" s="451"/>
      <c r="GSV119" s="451"/>
      <c r="GSW119" s="451"/>
      <c r="GSX119" s="451"/>
      <c r="GSY119" s="451"/>
      <c r="GSZ119" s="451"/>
      <c r="GTA119" s="451"/>
      <c r="GTB119" s="451"/>
      <c r="GTC119" s="451"/>
      <c r="GTD119" s="451"/>
      <c r="GTE119" s="451"/>
      <c r="GTF119" s="451"/>
      <c r="GTG119" s="451"/>
      <c r="GTH119" s="451"/>
      <c r="GTI119" s="451"/>
      <c r="GTJ119" s="451"/>
      <c r="GTK119" s="451"/>
      <c r="GTL119" s="451"/>
      <c r="GTM119" s="451"/>
      <c r="GTN119" s="451"/>
      <c r="GTO119" s="451"/>
      <c r="GTP119" s="451"/>
      <c r="GTQ119" s="451"/>
      <c r="GTR119" s="451"/>
      <c r="GTS119" s="451"/>
      <c r="GTT119" s="451"/>
      <c r="GTU119" s="451"/>
      <c r="GTV119" s="451"/>
      <c r="GTW119" s="451"/>
      <c r="GTX119" s="451"/>
      <c r="GTY119" s="451"/>
      <c r="GTZ119" s="451"/>
      <c r="GUA119" s="451"/>
      <c r="GUB119" s="451"/>
      <c r="GUC119" s="451"/>
      <c r="GUD119" s="451"/>
      <c r="GUE119" s="451"/>
      <c r="GUF119" s="451"/>
      <c r="GUG119" s="451"/>
      <c r="GUH119" s="451"/>
      <c r="GUI119" s="451"/>
      <c r="GUJ119" s="451"/>
      <c r="GUK119" s="451"/>
      <c r="GUL119" s="451"/>
      <c r="GUM119" s="451"/>
      <c r="GUN119" s="451"/>
      <c r="GUO119" s="451"/>
      <c r="GUP119" s="451"/>
      <c r="GUQ119" s="451"/>
      <c r="GUR119" s="451"/>
      <c r="GUS119" s="451"/>
      <c r="GUT119" s="451"/>
      <c r="GUU119" s="451"/>
      <c r="GUV119" s="451"/>
      <c r="GUW119" s="451"/>
      <c r="GUX119" s="451"/>
      <c r="GUY119" s="451"/>
      <c r="GUZ119" s="451"/>
      <c r="GVA119" s="451"/>
      <c r="GVB119" s="451"/>
      <c r="GVC119" s="451"/>
      <c r="GVD119" s="451"/>
      <c r="GVE119" s="451"/>
      <c r="GVF119" s="451"/>
      <c r="GVG119" s="451"/>
      <c r="GVH119" s="451"/>
      <c r="GVI119" s="451"/>
      <c r="GVJ119" s="451"/>
      <c r="GVK119" s="451"/>
      <c r="GVL119" s="451"/>
      <c r="GVM119" s="451"/>
      <c r="GVN119" s="451"/>
      <c r="GVO119" s="451"/>
      <c r="GVP119" s="451"/>
      <c r="GVQ119" s="451"/>
      <c r="GVR119" s="451"/>
      <c r="GVS119" s="451"/>
      <c r="GVT119" s="451"/>
      <c r="GVU119" s="451"/>
      <c r="GVV119" s="451"/>
      <c r="GVW119" s="451"/>
      <c r="GVX119" s="451"/>
      <c r="GVY119" s="451"/>
      <c r="GVZ119" s="451"/>
      <c r="GWA119" s="451"/>
      <c r="GWB119" s="451"/>
      <c r="GWC119" s="451"/>
      <c r="GWD119" s="451"/>
      <c r="GWE119" s="451"/>
      <c r="GWF119" s="451"/>
      <c r="GWG119" s="451"/>
      <c r="GWH119" s="451"/>
      <c r="GWI119" s="451"/>
      <c r="GWJ119" s="451"/>
      <c r="GWK119" s="451"/>
      <c r="GWL119" s="451"/>
      <c r="GWM119" s="451"/>
      <c r="GWN119" s="451"/>
      <c r="GWO119" s="451"/>
      <c r="GWP119" s="451"/>
      <c r="GWQ119" s="451"/>
      <c r="GWR119" s="451"/>
      <c r="GWS119" s="451"/>
      <c r="GWT119" s="451"/>
      <c r="GWU119" s="451"/>
      <c r="GWV119" s="451"/>
      <c r="GWW119" s="451"/>
      <c r="GWX119" s="451"/>
      <c r="GWY119" s="451"/>
      <c r="GWZ119" s="451"/>
      <c r="GXA119" s="451"/>
      <c r="GXB119" s="451"/>
      <c r="GXC119" s="451"/>
      <c r="GXD119" s="451"/>
      <c r="GXE119" s="451"/>
      <c r="GXF119" s="451"/>
      <c r="GXG119" s="451"/>
      <c r="GXH119" s="451"/>
      <c r="GXI119" s="451"/>
      <c r="GXJ119" s="451"/>
      <c r="GXK119" s="451"/>
      <c r="GXL119" s="451"/>
      <c r="GXM119" s="451"/>
      <c r="GXN119" s="451"/>
      <c r="GXO119" s="451"/>
      <c r="GXP119" s="451"/>
      <c r="GXQ119" s="451"/>
      <c r="GXR119" s="451"/>
      <c r="GXS119" s="451"/>
      <c r="GXT119" s="451"/>
      <c r="GXU119" s="451"/>
      <c r="GXV119" s="451"/>
      <c r="GXW119" s="451"/>
      <c r="GXX119" s="451"/>
      <c r="GXY119" s="451"/>
      <c r="GXZ119" s="451"/>
      <c r="GYA119" s="451"/>
      <c r="GYB119" s="451"/>
      <c r="GYC119" s="451"/>
      <c r="GYD119" s="451"/>
      <c r="GYE119" s="451"/>
      <c r="GYF119" s="451"/>
      <c r="GYG119" s="451"/>
      <c r="GYH119" s="451"/>
      <c r="GYI119" s="451"/>
      <c r="GYJ119" s="451"/>
      <c r="GYK119" s="451"/>
      <c r="GYL119" s="451"/>
      <c r="GYM119" s="451"/>
      <c r="GYN119" s="451"/>
      <c r="GYO119" s="451"/>
      <c r="GYP119" s="451"/>
      <c r="GYQ119" s="451"/>
      <c r="GYR119" s="451"/>
      <c r="GYS119" s="451"/>
      <c r="GYT119" s="451"/>
      <c r="GYU119" s="451"/>
      <c r="GYV119" s="451"/>
      <c r="GYW119" s="451"/>
      <c r="GYX119" s="451"/>
      <c r="GYY119" s="451"/>
      <c r="GYZ119" s="451"/>
      <c r="GZA119" s="451"/>
      <c r="GZB119" s="451"/>
      <c r="GZC119" s="451"/>
      <c r="GZD119" s="451"/>
      <c r="GZE119" s="451"/>
      <c r="GZF119" s="451"/>
      <c r="GZG119" s="451"/>
      <c r="GZH119" s="451"/>
      <c r="GZI119" s="451"/>
      <c r="GZJ119" s="451"/>
      <c r="GZK119" s="451"/>
      <c r="GZL119" s="451"/>
      <c r="GZM119" s="451"/>
      <c r="GZN119" s="451"/>
      <c r="GZO119" s="451"/>
      <c r="GZP119" s="451"/>
      <c r="GZQ119" s="451"/>
      <c r="GZR119" s="451"/>
      <c r="GZS119" s="451"/>
      <c r="GZT119" s="451"/>
      <c r="GZU119" s="451"/>
      <c r="GZV119" s="451"/>
      <c r="GZW119" s="451"/>
      <c r="GZX119" s="451"/>
      <c r="GZY119" s="451"/>
      <c r="GZZ119" s="451"/>
      <c r="HAA119" s="451"/>
      <c r="HAB119" s="451"/>
      <c r="HAC119" s="451"/>
      <c r="HAD119" s="451"/>
      <c r="HAE119" s="451"/>
      <c r="HAF119" s="451"/>
      <c r="HAG119" s="451"/>
      <c r="HAH119" s="451"/>
      <c r="HAI119" s="451"/>
      <c r="HAJ119" s="451"/>
      <c r="HAK119" s="451"/>
      <c r="HAL119" s="451"/>
      <c r="HAM119" s="451"/>
      <c r="HAN119" s="451"/>
      <c r="HAO119" s="451"/>
      <c r="HAP119" s="451"/>
      <c r="HAQ119" s="451"/>
      <c r="HAR119" s="451"/>
      <c r="HAS119" s="451"/>
      <c r="HAT119" s="451"/>
      <c r="HAU119" s="451"/>
      <c r="HAV119" s="451"/>
      <c r="HAW119" s="451"/>
      <c r="HAX119" s="451"/>
      <c r="HAY119" s="451"/>
      <c r="HAZ119" s="451"/>
      <c r="HBA119" s="451"/>
      <c r="HBB119" s="451"/>
      <c r="HBC119" s="451"/>
      <c r="HBD119" s="451"/>
      <c r="HBE119" s="451"/>
      <c r="HBF119" s="451"/>
      <c r="HBG119" s="451"/>
      <c r="HBH119" s="451"/>
      <c r="HBI119" s="451"/>
      <c r="HBJ119" s="451"/>
      <c r="HBK119" s="451"/>
      <c r="HBL119" s="451"/>
      <c r="HBM119" s="451"/>
      <c r="HBN119" s="451"/>
      <c r="HBO119" s="451"/>
      <c r="HBP119" s="451"/>
      <c r="HBQ119" s="451"/>
      <c r="HBR119" s="451"/>
      <c r="HBS119" s="451"/>
      <c r="HBT119" s="451"/>
      <c r="HBU119" s="451"/>
      <c r="HBV119" s="451"/>
      <c r="HBW119" s="451"/>
      <c r="HBX119" s="451"/>
      <c r="HBY119" s="451"/>
      <c r="HBZ119" s="451"/>
      <c r="HCA119" s="451"/>
      <c r="HCB119" s="451"/>
      <c r="HCC119" s="451"/>
      <c r="HCD119" s="451"/>
      <c r="HCE119" s="451"/>
      <c r="HCF119" s="451"/>
      <c r="HCG119" s="451"/>
      <c r="HCH119" s="451"/>
      <c r="HCI119" s="451"/>
      <c r="HCJ119" s="451"/>
      <c r="HCK119" s="451"/>
      <c r="HCL119" s="451"/>
      <c r="HCM119" s="451"/>
      <c r="HCN119" s="451"/>
      <c r="HCO119" s="451"/>
      <c r="HCP119" s="451"/>
      <c r="HCQ119" s="451"/>
      <c r="HCR119" s="451"/>
      <c r="HCS119" s="451"/>
      <c r="HCT119" s="451"/>
      <c r="HCU119" s="451"/>
      <c r="HCV119" s="451"/>
      <c r="HCW119" s="451"/>
      <c r="HCX119" s="451"/>
      <c r="HCY119" s="451"/>
      <c r="HCZ119" s="451"/>
      <c r="HDA119" s="451"/>
      <c r="HDB119" s="451"/>
      <c r="HDC119" s="451"/>
      <c r="HDD119" s="451"/>
      <c r="HDE119" s="451"/>
      <c r="HDF119" s="451"/>
      <c r="HDG119" s="451"/>
      <c r="HDH119" s="451"/>
      <c r="HDI119" s="451"/>
      <c r="HDJ119" s="451"/>
      <c r="HDK119" s="451"/>
      <c r="HDL119" s="451"/>
      <c r="HDM119" s="451"/>
      <c r="HDN119" s="451"/>
      <c r="HDO119" s="451"/>
      <c r="HDP119" s="451"/>
      <c r="HDQ119" s="451"/>
      <c r="HDR119" s="451"/>
      <c r="HDS119" s="451"/>
      <c r="HDT119" s="451"/>
      <c r="HDU119" s="451"/>
      <c r="HDV119" s="451"/>
      <c r="HDW119" s="451"/>
      <c r="HDX119" s="451"/>
      <c r="HDY119" s="451"/>
      <c r="HDZ119" s="451"/>
      <c r="HEA119" s="451"/>
      <c r="HEB119" s="451"/>
      <c r="HEC119" s="451"/>
      <c r="HED119" s="451"/>
      <c r="HEE119" s="451"/>
      <c r="HEF119" s="451"/>
      <c r="HEG119" s="451"/>
      <c r="HEH119" s="451"/>
      <c r="HEI119" s="451"/>
      <c r="HEJ119" s="451"/>
      <c r="HEK119" s="451"/>
      <c r="HEL119" s="451"/>
      <c r="HEM119" s="451"/>
      <c r="HEN119" s="451"/>
      <c r="HEO119" s="451"/>
      <c r="HEP119" s="451"/>
      <c r="HEQ119" s="451"/>
      <c r="HER119" s="451"/>
      <c r="HES119" s="451"/>
      <c r="HET119" s="451"/>
      <c r="HEU119" s="451"/>
      <c r="HEV119" s="451"/>
      <c r="HEW119" s="451"/>
      <c r="HEX119" s="451"/>
      <c r="HEY119" s="451"/>
      <c r="HEZ119" s="451"/>
      <c r="HFA119" s="451"/>
      <c r="HFB119" s="451"/>
      <c r="HFC119" s="451"/>
      <c r="HFD119" s="451"/>
      <c r="HFE119" s="451"/>
      <c r="HFF119" s="451"/>
      <c r="HFG119" s="451"/>
      <c r="HFH119" s="451"/>
      <c r="HFI119" s="451"/>
      <c r="HFJ119" s="451"/>
      <c r="HFK119" s="451"/>
      <c r="HFL119" s="451"/>
      <c r="HFM119" s="451"/>
      <c r="HFN119" s="451"/>
      <c r="HFO119" s="451"/>
      <c r="HFP119" s="451"/>
      <c r="HFQ119" s="451"/>
      <c r="HFR119" s="451"/>
      <c r="HFS119" s="451"/>
      <c r="HFT119" s="451"/>
      <c r="HFU119" s="451"/>
      <c r="HFV119" s="451"/>
      <c r="HFW119" s="451"/>
      <c r="HFX119" s="451"/>
      <c r="HFY119" s="451"/>
      <c r="HFZ119" s="451"/>
      <c r="HGA119" s="451"/>
      <c r="HGB119" s="451"/>
      <c r="HGC119" s="451"/>
      <c r="HGD119" s="451"/>
      <c r="HGE119" s="451"/>
      <c r="HGF119" s="451"/>
      <c r="HGG119" s="451"/>
      <c r="HGH119" s="451"/>
      <c r="HGI119" s="451"/>
      <c r="HGJ119" s="451"/>
      <c r="HGK119" s="451"/>
      <c r="HGL119" s="451"/>
      <c r="HGM119" s="451"/>
      <c r="HGN119" s="451"/>
      <c r="HGO119" s="451"/>
      <c r="HGP119" s="451"/>
      <c r="HGQ119" s="451"/>
      <c r="HGR119" s="451"/>
      <c r="HGS119" s="451"/>
      <c r="HGT119" s="451"/>
      <c r="HGU119" s="451"/>
      <c r="HGV119" s="451"/>
      <c r="HGW119" s="451"/>
      <c r="HGX119" s="451"/>
      <c r="HGY119" s="451"/>
      <c r="HGZ119" s="451"/>
      <c r="HHA119" s="451"/>
      <c r="HHB119" s="451"/>
      <c r="HHC119" s="451"/>
      <c r="HHD119" s="451"/>
      <c r="HHE119" s="451"/>
      <c r="HHF119" s="451"/>
      <c r="HHG119" s="451"/>
      <c r="HHH119" s="451"/>
      <c r="HHI119" s="451"/>
      <c r="HHJ119" s="451"/>
      <c r="HHK119" s="451"/>
      <c r="HHL119" s="451"/>
      <c r="HHM119" s="451"/>
      <c r="HHN119" s="451"/>
      <c r="HHO119" s="451"/>
      <c r="HHP119" s="451"/>
      <c r="HHQ119" s="451"/>
      <c r="HHR119" s="451"/>
      <c r="HHS119" s="451"/>
      <c r="HHT119" s="451"/>
      <c r="HHU119" s="451"/>
      <c r="HHV119" s="451"/>
      <c r="HHW119" s="451"/>
      <c r="HHX119" s="451"/>
      <c r="HHY119" s="451"/>
      <c r="HHZ119" s="451"/>
      <c r="HIA119" s="451"/>
      <c r="HIB119" s="451"/>
      <c r="HIC119" s="451"/>
      <c r="HID119" s="451"/>
      <c r="HIE119" s="451"/>
      <c r="HIF119" s="451"/>
      <c r="HIG119" s="451"/>
      <c r="HIH119" s="451"/>
      <c r="HII119" s="451"/>
      <c r="HIJ119" s="451"/>
      <c r="HIK119" s="451"/>
      <c r="HIL119" s="451"/>
      <c r="HIM119" s="451"/>
      <c r="HIN119" s="451"/>
      <c r="HIO119" s="451"/>
      <c r="HIP119" s="451"/>
      <c r="HIQ119" s="451"/>
      <c r="HIR119" s="451"/>
      <c r="HIS119" s="451"/>
      <c r="HIT119" s="451"/>
      <c r="HIU119" s="451"/>
      <c r="HIV119" s="451"/>
      <c r="HIW119" s="451"/>
      <c r="HIX119" s="451"/>
      <c r="HIY119" s="451"/>
      <c r="HIZ119" s="451"/>
      <c r="HJA119" s="451"/>
      <c r="HJB119" s="451"/>
      <c r="HJC119" s="451"/>
      <c r="HJD119" s="451"/>
      <c r="HJE119" s="451"/>
      <c r="HJF119" s="451"/>
      <c r="HJG119" s="451"/>
      <c r="HJH119" s="451"/>
      <c r="HJI119" s="451"/>
      <c r="HJJ119" s="451"/>
      <c r="HJK119" s="451"/>
      <c r="HJL119" s="451"/>
      <c r="HJM119" s="451"/>
      <c r="HJN119" s="451"/>
      <c r="HJO119" s="451"/>
      <c r="HJP119" s="451"/>
      <c r="HJQ119" s="451"/>
      <c r="HJR119" s="451"/>
      <c r="HJS119" s="451"/>
      <c r="HJT119" s="451"/>
      <c r="HJU119" s="451"/>
      <c r="HJV119" s="451"/>
      <c r="HJW119" s="451"/>
      <c r="HJX119" s="451"/>
      <c r="HJY119" s="451"/>
      <c r="HJZ119" s="451"/>
      <c r="HKA119" s="451"/>
      <c r="HKB119" s="451"/>
      <c r="HKC119" s="451"/>
      <c r="HKD119" s="451"/>
      <c r="HKE119" s="451"/>
      <c r="HKF119" s="451"/>
      <c r="HKG119" s="451"/>
      <c r="HKH119" s="451"/>
      <c r="HKI119" s="451"/>
      <c r="HKJ119" s="451"/>
      <c r="HKK119" s="451"/>
      <c r="HKL119" s="451"/>
      <c r="HKM119" s="451"/>
      <c r="HKN119" s="451"/>
      <c r="HKO119" s="451"/>
      <c r="HKP119" s="451"/>
      <c r="HKQ119" s="451"/>
      <c r="HKR119" s="451"/>
      <c r="HKS119" s="451"/>
      <c r="HKT119" s="451"/>
      <c r="HKU119" s="451"/>
      <c r="HKV119" s="451"/>
      <c r="HKW119" s="451"/>
      <c r="HKX119" s="451"/>
      <c r="HKY119" s="451"/>
      <c r="HKZ119" s="451"/>
      <c r="HLA119" s="451"/>
      <c r="HLB119" s="451"/>
      <c r="HLC119" s="451"/>
      <c r="HLD119" s="451"/>
      <c r="HLE119" s="451"/>
      <c r="HLF119" s="451"/>
      <c r="HLG119" s="451"/>
      <c r="HLH119" s="451"/>
      <c r="HLI119" s="451"/>
      <c r="HLJ119" s="451"/>
      <c r="HLK119" s="451"/>
      <c r="HLL119" s="451"/>
      <c r="HLM119" s="451"/>
      <c r="HLN119" s="451"/>
      <c r="HLO119" s="451"/>
      <c r="HLP119" s="451"/>
      <c r="HLQ119" s="451"/>
      <c r="HLR119" s="451"/>
      <c r="HLS119" s="451"/>
      <c r="HLT119" s="451"/>
      <c r="HLU119" s="451"/>
      <c r="HLV119" s="451"/>
      <c r="HLW119" s="451"/>
      <c r="HLX119" s="451"/>
      <c r="HLY119" s="451"/>
      <c r="HLZ119" s="451"/>
      <c r="HMA119" s="451"/>
      <c r="HMB119" s="451"/>
      <c r="HMC119" s="451"/>
      <c r="HMD119" s="451"/>
      <c r="HME119" s="451"/>
      <c r="HMF119" s="451"/>
      <c r="HMG119" s="451"/>
      <c r="HMH119" s="451"/>
      <c r="HMI119" s="451"/>
      <c r="HMJ119" s="451"/>
      <c r="HMK119" s="451"/>
      <c r="HML119" s="451"/>
      <c r="HMM119" s="451"/>
      <c r="HMN119" s="451"/>
      <c r="HMO119" s="451"/>
      <c r="HMP119" s="451"/>
      <c r="HMQ119" s="451"/>
      <c r="HMR119" s="451"/>
      <c r="HMS119" s="451"/>
      <c r="HMT119" s="451"/>
      <c r="HMU119" s="451"/>
      <c r="HMV119" s="451"/>
      <c r="HMW119" s="451"/>
      <c r="HMX119" s="451"/>
      <c r="HMY119" s="451"/>
      <c r="HMZ119" s="451"/>
      <c r="HNA119" s="451"/>
      <c r="HNB119" s="451"/>
      <c r="HNC119" s="451"/>
      <c r="HND119" s="451"/>
      <c r="HNE119" s="451"/>
      <c r="HNF119" s="451"/>
      <c r="HNG119" s="451"/>
      <c r="HNH119" s="451"/>
      <c r="HNI119" s="451"/>
      <c r="HNJ119" s="451"/>
      <c r="HNK119" s="451"/>
      <c r="HNL119" s="451"/>
      <c r="HNM119" s="451"/>
      <c r="HNN119" s="451"/>
      <c r="HNO119" s="451"/>
      <c r="HNP119" s="451"/>
      <c r="HNQ119" s="451"/>
      <c r="HNR119" s="451"/>
      <c r="HNS119" s="451"/>
      <c r="HNT119" s="451"/>
      <c r="HNU119" s="451"/>
      <c r="HNV119" s="451"/>
      <c r="HNW119" s="451"/>
      <c r="HNX119" s="451"/>
      <c r="HNY119" s="451"/>
      <c r="HNZ119" s="451"/>
      <c r="HOA119" s="451"/>
      <c r="HOB119" s="451"/>
      <c r="HOC119" s="451"/>
      <c r="HOD119" s="451"/>
      <c r="HOE119" s="451"/>
      <c r="HOF119" s="451"/>
      <c r="HOG119" s="451"/>
      <c r="HOH119" s="451"/>
      <c r="HOI119" s="451"/>
      <c r="HOJ119" s="451"/>
      <c r="HOK119" s="451"/>
      <c r="HOL119" s="451"/>
      <c r="HOM119" s="451"/>
      <c r="HON119" s="451"/>
      <c r="HOO119" s="451"/>
      <c r="HOP119" s="451"/>
      <c r="HOQ119" s="451"/>
      <c r="HOR119" s="451"/>
      <c r="HOS119" s="451"/>
      <c r="HOT119" s="451"/>
      <c r="HOU119" s="451"/>
      <c r="HOV119" s="451"/>
      <c r="HOW119" s="451"/>
      <c r="HOX119" s="451"/>
      <c r="HOY119" s="451"/>
      <c r="HOZ119" s="451"/>
      <c r="HPA119" s="451"/>
      <c r="HPB119" s="451"/>
      <c r="HPC119" s="451"/>
      <c r="HPD119" s="451"/>
      <c r="HPE119" s="451"/>
      <c r="HPF119" s="451"/>
      <c r="HPG119" s="451"/>
      <c r="HPH119" s="451"/>
      <c r="HPI119" s="451"/>
      <c r="HPJ119" s="451"/>
      <c r="HPK119" s="451"/>
      <c r="HPL119" s="451"/>
      <c r="HPM119" s="451"/>
      <c r="HPN119" s="451"/>
      <c r="HPO119" s="451"/>
      <c r="HPP119" s="451"/>
      <c r="HPQ119" s="451"/>
      <c r="HPR119" s="451"/>
      <c r="HPS119" s="451"/>
      <c r="HPT119" s="451"/>
      <c r="HPU119" s="451"/>
      <c r="HPV119" s="451"/>
      <c r="HPW119" s="451"/>
      <c r="HPX119" s="451"/>
      <c r="HPY119" s="451"/>
      <c r="HPZ119" s="451"/>
      <c r="HQA119" s="451"/>
      <c r="HQB119" s="451"/>
      <c r="HQC119" s="451"/>
      <c r="HQD119" s="451"/>
      <c r="HQE119" s="451"/>
      <c r="HQF119" s="451"/>
      <c r="HQG119" s="451"/>
      <c r="HQH119" s="451"/>
      <c r="HQI119" s="451"/>
      <c r="HQJ119" s="451"/>
      <c r="HQK119" s="451"/>
      <c r="HQL119" s="451"/>
      <c r="HQM119" s="451"/>
      <c r="HQN119" s="451"/>
      <c r="HQO119" s="451"/>
      <c r="HQP119" s="451"/>
      <c r="HQQ119" s="451"/>
      <c r="HQR119" s="451"/>
      <c r="HQS119" s="451"/>
      <c r="HQT119" s="451"/>
      <c r="HQU119" s="451"/>
      <c r="HQV119" s="451"/>
      <c r="HQW119" s="451"/>
      <c r="HQX119" s="451"/>
      <c r="HQY119" s="451"/>
      <c r="HQZ119" s="451"/>
      <c r="HRA119" s="451"/>
      <c r="HRB119" s="451"/>
      <c r="HRC119" s="451"/>
      <c r="HRD119" s="451"/>
      <c r="HRE119" s="451"/>
      <c r="HRF119" s="451"/>
      <c r="HRG119" s="451"/>
      <c r="HRH119" s="451"/>
      <c r="HRI119" s="451"/>
      <c r="HRJ119" s="451"/>
      <c r="HRK119" s="451"/>
      <c r="HRL119" s="451"/>
      <c r="HRM119" s="451"/>
      <c r="HRN119" s="451"/>
      <c r="HRO119" s="451"/>
      <c r="HRP119" s="451"/>
      <c r="HRQ119" s="451"/>
      <c r="HRR119" s="451"/>
      <c r="HRS119" s="451"/>
      <c r="HRT119" s="451"/>
      <c r="HRU119" s="451"/>
      <c r="HRV119" s="451"/>
      <c r="HRW119" s="451"/>
      <c r="HRX119" s="451"/>
      <c r="HRY119" s="451"/>
      <c r="HRZ119" s="451"/>
      <c r="HSA119" s="451"/>
      <c r="HSB119" s="451"/>
      <c r="HSC119" s="451"/>
      <c r="HSD119" s="451"/>
      <c r="HSE119" s="451"/>
      <c r="HSF119" s="451"/>
      <c r="HSG119" s="451"/>
      <c r="HSH119" s="451"/>
      <c r="HSI119" s="451"/>
      <c r="HSJ119" s="451"/>
      <c r="HSK119" s="451"/>
      <c r="HSL119" s="451"/>
      <c r="HSM119" s="451"/>
      <c r="HSN119" s="451"/>
      <c r="HSO119" s="451"/>
      <c r="HSP119" s="451"/>
      <c r="HSQ119" s="451"/>
      <c r="HSR119" s="451"/>
      <c r="HSS119" s="451"/>
      <c r="HST119" s="451"/>
      <c r="HSU119" s="451"/>
      <c r="HSV119" s="451"/>
      <c r="HSW119" s="451"/>
      <c r="HSX119" s="451"/>
      <c r="HSY119" s="451"/>
      <c r="HSZ119" s="451"/>
      <c r="HTA119" s="451"/>
      <c r="HTB119" s="451"/>
      <c r="HTC119" s="451"/>
      <c r="HTD119" s="451"/>
      <c r="HTE119" s="451"/>
      <c r="HTF119" s="451"/>
      <c r="HTG119" s="451"/>
      <c r="HTH119" s="451"/>
      <c r="HTI119" s="451"/>
      <c r="HTJ119" s="451"/>
      <c r="HTK119" s="451"/>
      <c r="HTL119" s="451"/>
      <c r="HTM119" s="451"/>
      <c r="HTN119" s="451"/>
      <c r="HTO119" s="451"/>
      <c r="HTP119" s="451"/>
      <c r="HTQ119" s="451"/>
      <c r="HTR119" s="451"/>
      <c r="HTS119" s="451"/>
      <c r="HTT119" s="451"/>
      <c r="HTU119" s="451"/>
      <c r="HTV119" s="451"/>
      <c r="HTW119" s="451"/>
      <c r="HTX119" s="451"/>
      <c r="HTY119" s="451"/>
      <c r="HTZ119" s="451"/>
      <c r="HUA119" s="451"/>
      <c r="HUB119" s="451"/>
      <c r="HUC119" s="451"/>
      <c r="HUD119" s="451"/>
      <c r="HUE119" s="451"/>
      <c r="HUF119" s="451"/>
      <c r="HUG119" s="451"/>
      <c r="HUH119" s="451"/>
      <c r="HUI119" s="451"/>
      <c r="HUJ119" s="451"/>
      <c r="HUK119" s="451"/>
      <c r="HUL119" s="451"/>
      <c r="HUM119" s="451"/>
      <c r="HUN119" s="451"/>
      <c r="HUO119" s="451"/>
      <c r="HUP119" s="451"/>
      <c r="HUQ119" s="451"/>
      <c r="HUR119" s="451"/>
      <c r="HUS119" s="451"/>
      <c r="HUT119" s="451"/>
      <c r="HUU119" s="451"/>
      <c r="HUV119" s="451"/>
      <c r="HUW119" s="451"/>
      <c r="HUX119" s="451"/>
      <c r="HUY119" s="451"/>
      <c r="HUZ119" s="451"/>
      <c r="HVA119" s="451"/>
      <c r="HVB119" s="451"/>
      <c r="HVC119" s="451"/>
      <c r="HVD119" s="451"/>
      <c r="HVE119" s="451"/>
      <c r="HVF119" s="451"/>
      <c r="HVG119" s="451"/>
      <c r="HVH119" s="451"/>
      <c r="HVI119" s="451"/>
      <c r="HVJ119" s="451"/>
      <c r="HVK119" s="451"/>
      <c r="HVL119" s="451"/>
      <c r="HVM119" s="451"/>
      <c r="HVN119" s="451"/>
      <c r="HVO119" s="451"/>
      <c r="HVP119" s="451"/>
      <c r="HVQ119" s="451"/>
      <c r="HVR119" s="451"/>
      <c r="HVS119" s="451"/>
      <c r="HVT119" s="451"/>
      <c r="HVU119" s="451"/>
      <c r="HVV119" s="451"/>
      <c r="HVW119" s="451"/>
      <c r="HVX119" s="451"/>
      <c r="HVY119" s="451"/>
      <c r="HVZ119" s="451"/>
      <c r="HWA119" s="451"/>
      <c r="HWB119" s="451"/>
      <c r="HWC119" s="451"/>
      <c r="HWD119" s="451"/>
      <c r="HWE119" s="451"/>
      <c r="HWF119" s="451"/>
      <c r="HWG119" s="451"/>
      <c r="HWH119" s="451"/>
      <c r="HWI119" s="451"/>
      <c r="HWJ119" s="451"/>
      <c r="HWK119" s="451"/>
      <c r="HWL119" s="451"/>
      <c r="HWM119" s="451"/>
      <c r="HWN119" s="451"/>
      <c r="HWO119" s="451"/>
      <c r="HWP119" s="451"/>
      <c r="HWQ119" s="451"/>
      <c r="HWR119" s="451"/>
      <c r="HWS119" s="451"/>
      <c r="HWT119" s="451"/>
      <c r="HWU119" s="451"/>
      <c r="HWV119" s="451"/>
      <c r="HWW119" s="451"/>
      <c r="HWX119" s="451"/>
      <c r="HWY119" s="451"/>
      <c r="HWZ119" s="451"/>
      <c r="HXA119" s="451"/>
      <c r="HXB119" s="451"/>
      <c r="HXC119" s="451"/>
      <c r="HXD119" s="451"/>
      <c r="HXE119" s="451"/>
      <c r="HXF119" s="451"/>
      <c r="HXG119" s="451"/>
      <c r="HXH119" s="451"/>
      <c r="HXI119" s="451"/>
      <c r="HXJ119" s="451"/>
      <c r="HXK119" s="451"/>
      <c r="HXL119" s="451"/>
      <c r="HXM119" s="451"/>
      <c r="HXN119" s="451"/>
      <c r="HXO119" s="451"/>
      <c r="HXP119" s="451"/>
      <c r="HXQ119" s="451"/>
      <c r="HXR119" s="451"/>
      <c r="HXS119" s="451"/>
      <c r="HXT119" s="451"/>
      <c r="HXU119" s="451"/>
      <c r="HXV119" s="451"/>
      <c r="HXW119" s="451"/>
      <c r="HXX119" s="451"/>
      <c r="HXY119" s="451"/>
      <c r="HXZ119" s="451"/>
      <c r="HYA119" s="451"/>
      <c r="HYB119" s="451"/>
      <c r="HYC119" s="451"/>
      <c r="HYD119" s="451"/>
      <c r="HYE119" s="451"/>
      <c r="HYF119" s="451"/>
      <c r="HYG119" s="451"/>
      <c r="HYH119" s="451"/>
      <c r="HYI119" s="451"/>
      <c r="HYJ119" s="451"/>
      <c r="HYK119" s="451"/>
      <c r="HYL119" s="451"/>
      <c r="HYM119" s="451"/>
      <c r="HYN119" s="451"/>
      <c r="HYO119" s="451"/>
      <c r="HYP119" s="451"/>
      <c r="HYQ119" s="451"/>
      <c r="HYR119" s="451"/>
      <c r="HYS119" s="451"/>
      <c r="HYT119" s="451"/>
      <c r="HYU119" s="451"/>
      <c r="HYV119" s="451"/>
      <c r="HYW119" s="451"/>
      <c r="HYX119" s="451"/>
      <c r="HYY119" s="451"/>
      <c r="HYZ119" s="451"/>
      <c r="HZA119" s="451"/>
      <c r="HZB119" s="451"/>
      <c r="HZC119" s="451"/>
      <c r="HZD119" s="451"/>
      <c r="HZE119" s="451"/>
      <c r="HZF119" s="451"/>
      <c r="HZG119" s="451"/>
      <c r="HZH119" s="451"/>
      <c r="HZI119" s="451"/>
      <c r="HZJ119" s="451"/>
      <c r="HZK119" s="451"/>
      <c r="HZL119" s="451"/>
      <c r="HZM119" s="451"/>
      <c r="HZN119" s="451"/>
      <c r="HZO119" s="451"/>
      <c r="HZP119" s="451"/>
      <c r="HZQ119" s="451"/>
      <c r="HZR119" s="451"/>
      <c r="HZS119" s="451"/>
      <c r="HZT119" s="451"/>
      <c r="HZU119" s="451"/>
      <c r="HZV119" s="451"/>
      <c r="HZW119" s="451"/>
      <c r="HZX119" s="451"/>
      <c r="HZY119" s="451"/>
      <c r="HZZ119" s="451"/>
      <c r="IAA119" s="451"/>
      <c r="IAB119" s="451"/>
      <c r="IAC119" s="451"/>
      <c r="IAD119" s="451"/>
      <c r="IAE119" s="451"/>
      <c r="IAF119" s="451"/>
      <c r="IAG119" s="451"/>
      <c r="IAH119" s="451"/>
      <c r="IAI119" s="451"/>
      <c r="IAJ119" s="451"/>
      <c r="IAK119" s="451"/>
      <c r="IAL119" s="451"/>
      <c r="IAM119" s="451"/>
      <c r="IAN119" s="451"/>
      <c r="IAO119" s="451"/>
      <c r="IAP119" s="451"/>
      <c r="IAQ119" s="451"/>
      <c r="IAR119" s="451"/>
      <c r="IAS119" s="451"/>
      <c r="IAT119" s="451"/>
      <c r="IAU119" s="451"/>
      <c r="IAV119" s="451"/>
      <c r="IAW119" s="451"/>
      <c r="IAX119" s="451"/>
      <c r="IAY119" s="451"/>
      <c r="IAZ119" s="451"/>
      <c r="IBA119" s="451"/>
      <c r="IBB119" s="451"/>
      <c r="IBC119" s="451"/>
      <c r="IBD119" s="451"/>
      <c r="IBE119" s="451"/>
      <c r="IBF119" s="451"/>
      <c r="IBG119" s="451"/>
      <c r="IBH119" s="451"/>
      <c r="IBI119" s="451"/>
      <c r="IBJ119" s="451"/>
      <c r="IBK119" s="451"/>
      <c r="IBL119" s="451"/>
      <c r="IBM119" s="451"/>
      <c r="IBN119" s="451"/>
      <c r="IBO119" s="451"/>
      <c r="IBP119" s="451"/>
      <c r="IBQ119" s="451"/>
      <c r="IBR119" s="451"/>
      <c r="IBS119" s="451"/>
      <c r="IBT119" s="451"/>
      <c r="IBU119" s="451"/>
      <c r="IBV119" s="451"/>
      <c r="IBW119" s="451"/>
      <c r="IBX119" s="451"/>
      <c r="IBY119" s="451"/>
      <c r="IBZ119" s="451"/>
      <c r="ICA119" s="451"/>
      <c r="ICB119" s="451"/>
      <c r="ICC119" s="451"/>
      <c r="ICD119" s="451"/>
      <c r="ICE119" s="451"/>
      <c r="ICF119" s="451"/>
      <c r="ICG119" s="451"/>
      <c r="ICH119" s="451"/>
      <c r="ICI119" s="451"/>
      <c r="ICJ119" s="451"/>
      <c r="ICK119" s="451"/>
      <c r="ICL119" s="451"/>
      <c r="ICM119" s="451"/>
      <c r="ICN119" s="451"/>
      <c r="ICO119" s="451"/>
      <c r="ICP119" s="451"/>
      <c r="ICQ119" s="451"/>
      <c r="ICR119" s="451"/>
      <c r="ICS119" s="451"/>
      <c r="ICT119" s="451"/>
      <c r="ICU119" s="451"/>
      <c r="ICV119" s="451"/>
      <c r="ICW119" s="451"/>
      <c r="ICX119" s="451"/>
      <c r="ICY119" s="451"/>
      <c r="ICZ119" s="451"/>
      <c r="IDA119" s="451"/>
      <c r="IDB119" s="451"/>
      <c r="IDC119" s="451"/>
      <c r="IDD119" s="451"/>
      <c r="IDE119" s="451"/>
      <c r="IDF119" s="451"/>
      <c r="IDG119" s="451"/>
      <c r="IDH119" s="451"/>
      <c r="IDI119" s="451"/>
      <c r="IDJ119" s="451"/>
      <c r="IDK119" s="451"/>
      <c r="IDL119" s="451"/>
      <c r="IDM119" s="451"/>
      <c r="IDN119" s="451"/>
      <c r="IDO119" s="451"/>
      <c r="IDP119" s="451"/>
      <c r="IDQ119" s="451"/>
      <c r="IDR119" s="451"/>
      <c r="IDS119" s="451"/>
      <c r="IDT119" s="451"/>
      <c r="IDU119" s="451"/>
      <c r="IDV119" s="451"/>
      <c r="IDW119" s="451"/>
      <c r="IDX119" s="451"/>
      <c r="IDY119" s="451"/>
      <c r="IDZ119" s="451"/>
      <c r="IEA119" s="451"/>
      <c r="IEB119" s="451"/>
      <c r="IEC119" s="451"/>
      <c r="IED119" s="451"/>
      <c r="IEE119" s="451"/>
      <c r="IEF119" s="451"/>
      <c r="IEG119" s="451"/>
      <c r="IEH119" s="451"/>
      <c r="IEI119" s="451"/>
      <c r="IEJ119" s="451"/>
      <c r="IEK119" s="451"/>
      <c r="IEL119" s="451"/>
      <c r="IEM119" s="451"/>
      <c r="IEN119" s="451"/>
      <c r="IEO119" s="451"/>
      <c r="IEP119" s="451"/>
      <c r="IEQ119" s="451"/>
      <c r="IER119" s="451"/>
      <c r="IES119" s="451"/>
      <c r="IET119" s="451"/>
      <c r="IEU119" s="451"/>
      <c r="IEV119" s="451"/>
      <c r="IEW119" s="451"/>
      <c r="IEX119" s="451"/>
      <c r="IEY119" s="451"/>
      <c r="IEZ119" s="451"/>
      <c r="IFA119" s="451"/>
      <c r="IFB119" s="451"/>
      <c r="IFC119" s="451"/>
      <c r="IFD119" s="451"/>
      <c r="IFE119" s="451"/>
      <c r="IFF119" s="451"/>
      <c r="IFG119" s="451"/>
      <c r="IFH119" s="451"/>
      <c r="IFI119" s="451"/>
      <c r="IFJ119" s="451"/>
      <c r="IFK119" s="451"/>
      <c r="IFL119" s="451"/>
      <c r="IFM119" s="451"/>
      <c r="IFN119" s="451"/>
      <c r="IFO119" s="451"/>
      <c r="IFP119" s="451"/>
      <c r="IFQ119" s="451"/>
      <c r="IFR119" s="451"/>
      <c r="IFS119" s="451"/>
      <c r="IFT119" s="451"/>
      <c r="IFU119" s="451"/>
      <c r="IFV119" s="451"/>
      <c r="IFW119" s="451"/>
      <c r="IFX119" s="451"/>
      <c r="IFY119" s="451"/>
      <c r="IFZ119" s="451"/>
      <c r="IGA119" s="451"/>
      <c r="IGB119" s="451"/>
      <c r="IGC119" s="451"/>
      <c r="IGD119" s="451"/>
      <c r="IGE119" s="451"/>
      <c r="IGF119" s="451"/>
      <c r="IGG119" s="451"/>
      <c r="IGH119" s="451"/>
      <c r="IGI119" s="451"/>
      <c r="IGJ119" s="451"/>
      <c r="IGK119" s="451"/>
      <c r="IGL119" s="451"/>
      <c r="IGM119" s="451"/>
      <c r="IGN119" s="451"/>
      <c r="IGO119" s="451"/>
      <c r="IGP119" s="451"/>
      <c r="IGQ119" s="451"/>
      <c r="IGR119" s="451"/>
      <c r="IGS119" s="451"/>
      <c r="IGT119" s="451"/>
      <c r="IGU119" s="451"/>
      <c r="IGV119" s="451"/>
      <c r="IGW119" s="451"/>
      <c r="IGX119" s="451"/>
      <c r="IGY119" s="451"/>
      <c r="IGZ119" s="451"/>
      <c r="IHA119" s="451"/>
      <c r="IHB119" s="451"/>
      <c r="IHC119" s="451"/>
      <c r="IHD119" s="451"/>
      <c r="IHE119" s="451"/>
      <c r="IHF119" s="451"/>
      <c r="IHG119" s="451"/>
      <c r="IHH119" s="451"/>
      <c r="IHI119" s="451"/>
      <c r="IHJ119" s="451"/>
      <c r="IHK119" s="451"/>
      <c r="IHL119" s="451"/>
      <c r="IHM119" s="451"/>
      <c r="IHN119" s="451"/>
      <c r="IHO119" s="451"/>
      <c r="IHP119" s="451"/>
      <c r="IHQ119" s="451"/>
      <c r="IHR119" s="451"/>
      <c r="IHS119" s="451"/>
      <c r="IHT119" s="451"/>
      <c r="IHU119" s="451"/>
      <c r="IHV119" s="451"/>
      <c r="IHW119" s="451"/>
      <c r="IHX119" s="451"/>
      <c r="IHY119" s="451"/>
      <c r="IHZ119" s="451"/>
      <c r="IIA119" s="451"/>
      <c r="IIB119" s="451"/>
      <c r="IIC119" s="451"/>
      <c r="IID119" s="451"/>
      <c r="IIE119" s="451"/>
      <c r="IIF119" s="451"/>
      <c r="IIG119" s="451"/>
      <c r="IIH119" s="451"/>
      <c r="III119" s="451"/>
      <c r="IIJ119" s="451"/>
      <c r="IIK119" s="451"/>
      <c r="IIL119" s="451"/>
      <c r="IIM119" s="451"/>
      <c r="IIN119" s="451"/>
      <c r="IIO119" s="451"/>
      <c r="IIP119" s="451"/>
      <c r="IIQ119" s="451"/>
      <c r="IIR119" s="451"/>
      <c r="IIS119" s="451"/>
      <c r="IIT119" s="451"/>
      <c r="IIU119" s="451"/>
      <c r="IIV119" s="451"/>
      <c r="IIW119" s="451"/>
      <c r="IIX119" s="451"/>
      <c r="IIY119" s="451"/>
      <c r="IIZ119" s="451"/>
      <c r="IJA119" s="451"/>
      <c r="IJB119" s="451"/>
      <c r="IJC119" s="451"/>
      <c r="IJD119" s="451"/>
      <c r="IJE119" s="451"/>
      <c r="IJF119" s="451"/>
      <c r="IJG119" s="451"/>
      <c r="IJH119" s="451"/>
      <c r="IJI119" s="451"/>
      <c r="IJJ119" s="451"/>
      <c r="IJK119" s="451"/>
      <c r="IJL119" s="451"/>
      <c r="IJM119" s="451"/>
      <c r="IJN119" s="451"/>
      <c r="IJO119" s="451"/>
      <c r="IJP119" s="451"/>
      <c r="IJQ119" s="451"/>
      <c r="IJR119" s="451"/>
      <c r="IJS119" s="451"/>
      <c r="IJT119" s="451"/>
      <c r="IJU119" s="451"/>
      <c r="IJV119" s="451"/>
      <c r="IJW119" s="451"/>
      <c r="IJX119" s="451"/>
      <c r="IJY119" s="451"/>
      <c r="IJZ119" s="451"/>
      <c r="IKA119" s="451"/>
      <c r="IKB119" s="451"/>
      <c r="IKC119" s="451"/>
      <c r="IKD119" s="451"/>
      <c r="IKE119" s="451"/>
      <c r="IKF119" s="451"/>
      <c r="IKG119" s="451"/>
      <c r="IKH119" s="451"/>
      <c r="IKI119" s="451"/>
      <c r="IKJ119" s="451"/>
      <c r="IKK119" s="451"/>
      <c r="IKL119" s="451"/>
      <c r="IKM119" s="451"/>
      <c r="IKN119" s="451"/>
      <c r="IKO119" s="451"/>
      <c r="IKP119" s="451"/>
      <c r="IKQ119" s="451"/>
      <c r="IKR119" s="451"/>
      <c r="IKS119" s="451"/>
      <c r="IKT119" s="451"/>
      <c r="IKU119" s="451"/>
      <c r="IKV119" s="451"/>
      <c r="IKW119" s="451"/>
      <c r="IKX119" s="451"/>
      <c r="IKY119" s="451"/>
      <c r="IKZ119" s="451"/>
      <c r="ILA119" s="451"/>
      <c r="ILB119" s="451"/>
      <c r="ILC119" s="451"/>
      <c r="ILD119" s="451"/>
      <c r="ILE119" s="451"/>
      <c r="ILF119" s="451"/>
      <c r="ILG119" s="451"/>
      <c r="ILH119" s="451"/>
      <c r="ILI119" s="451"/>
      <c r="ILJ119" s="451"/>
      <c r="ILK119" s="451"/>
      <c r="ILL119" s="451"/>
      <c r="ILM119" s="451"/>
      <c r="ILN119" s="451"/>
      <c r="ILO119" s="451"/>
      <c r="ILP119" s="451"/>
      <c r="ILQ119" s="451"/>
      <c r="ILR119" s="451"/>
      <c r="ILS119" s="451"/>
      <c r="ILT119" s="451"/>
      <c r="ILU119" s="451"/>
      <c r="ILV119" s="451"/>
      <c r="ILW119" s="451"/>
      <c r="ILX119" s="451"/>
      <c r="ILY119" s="451"/>
      <c r="ILZ119" s="451"/>
      <c r="IMA119" s="451"/>
      <c r="IMB119" s="451"/>
      <c r="IMC119" s="451"/>
      <c r="IMD119" s="451"/>
      <c r="IME119" s="451"/>
      <c r="IMF119" s="451"/>
      <c r="IMG119" s="451"/>
      <c r="IMH119" s="451"/>
      <c r="IMI119" s="451"/>
      <c r="IMJ119" s="451"/>
      <c r="IMK119" s="451"/>
      <c r="IML119" s="451"/>
      <c r="IMM119" s="451"/>
      <c r="IMN119" s="451"/>
      <c r="IMO119" s="451"/>
      <c r="IMP119" s="451"/>
      <c r="IMQ119" s="451"/>
      <c r="IMR119" s="451"/>
      <c r="IMS119" s="451"/>
      <c r="IMT119" s="451"/>
      <c r="IMU119" s="451"/>
      <c r="IMV119" s="451"/>
      <c r="IMW119" s="451"/>
      <c r="IMX119" s="451"/>
      <c r="IMY119" s="451"/>
      <c r="IMZ119" s="451"/>
      <c r="INA119" s="451"/>
      <c r="INB119" s="451"/>
      <c r="INC119" s="451"/>
      <c r="IND119" s="451"/>
      <c r="INE119" s="451"/>
      <c r="INF119" s="451"/>
      <c r="ING119" s="451"/>
      <c r="INH119" s="451"/>
      <c r="INI119" s="451"/>
      <c r="INJ119" s="451"/>
      <c r="INK119" s="451"/>
      <c r="INL119" s="451"/>
      <c r="INM119" s="451"/>
      <c r="INN119" s="451"/>
      <c r="INO119" s="451"/>
      <c r="INP119" s="451"/>
      <c r="INQ119" s="451"/>
      <c r="INR119" s="451"/>
      <c r="INS119" s="451"/>
      <c r="INT119" s="451"/>
      <c r="INU119" s="451"/>
      <c r="INV119" s="451"/>
      <c r="INW119" s="451"/>
      <c r="INX119" s="451"/>
      <c r="INY119" s="451"/>
      <c r="INZ119" s="451"/>
      <c r="IOA119" s="451"/>
      <c r="IOB119" s="451"/>
      <c r="IOC119" s="451"/>
      <c r="IOD119" s="451"/>
      <c r="IOE119" s="451"/>
      <c r="IOF119" s="451"/>
      <c r="IOG119" s="451"/>
      <c r="IOH119" s="451"/>
      <c r="IOI119" s="451"/>
      <c r="IOJ119" s="451"/>
      <c r="IOK119" s="451"/>
      <c r="IOL119" s="451"/>
      <c r="IOM119" s="451"/>
      <c r="ION119" s="451"/>
      <c r="IOO119" s="451"/>
      <c r="IOP119" s="451"/>
      <c r="IOQ119" s="451"/>
      <c r="IOR119" s="451"/>
      <c r="IOS119" s="451"/>
      <c r="IOT119" s="451"/>
      <c r="IOU119" s="451"/>
      <c r="IOV119" s="451"/>
      <c r="IOW119" s="451"/>
      <c r="IOX119" s="451"/>
      <c r="IOY119" s="451"/>
      <c r="IOZ119" s="451"/>
      <c r="IPA119" s="451"/>
      <c r="IPB119" s="451"/>
      <c r="IPC119" s="451"/>
      <c r="IPD119" s="451"/>
      <c r="IPE119" s="451"/>
      <c r="IPF119" s="451"/>
      <c r="IPG119" s="451"/>
      <c r="IPH119" s="451"/>
      <c r="IPI119" s="451"/>
      <c r="IPJ119" s="451"/>
      <c r="IPK119" s="451"/>
      <c r="IPL119" s="451"/>
      <c r="IPM119" s="451"/>
      <c r="IPN119" s="451"/>
      <c r="IPO119" s="451"/>
      <c r="IPP119" s="451"/>
      <c r="IPQ119" s="451"/>
      <c r="IPR119" s="451"/>
      <c r="IPS119" s="451"/>
      <c r="IPT119" s="451"/>
      <c r="IPU119" s="451"/>
      <c r="IPV119" s="451"/>
      <c r="IPW119" s="451"/>
      <c r="IPX119" s="451"/>
      <c r="IPY119" s="451"/>
      <c r="IPZ119" s="451"/>
      <c r="IQA119" s="451"/>
      <c r="IQB119" s="451"/>
      <c r="IQC119" s="451"/>
      <c r="IQD119" s="451"/>
      <c r="IQE119" s="451"/>
      <c r="IQF119" s="451"/>
      <c r="IQG119" s="451"/>
      <c r="IQH119" s="451"/>
      <c r="IQI119" s="451"/>
      <c r="IQJ119" s="451"/>
      <c r="IQK119" s="451"/>
      <c r="IQL119" s="451"/>
      <c r="IQM119" s="451"/>
      <c r="IQN119" s="451"/>
      <c r="IQO119" s="451"/>
      <c r="IQP119" s="451"/>
      <c r="IQQ119" s="451"/>
      <c r="IQR119" s="451"/>
      <c r="IQS119" s="451"/>
      <c r="IQT119" s="451"/>
      <c r="IQU119" s="451"/>
      <c r="IQV119" s="451"/>
      <c r="IQW119" s="451"/>
      <c r="IQX119" s="451"/>
      <c r="IQY119" s="451"/>
      <c r="IQZ119" s="451"/>
      <c r="IRA119" s="451"/>
      <c r="IRB119" s="451"/>
      <c r="IRC119" s="451"/>
      <c r="IRD119" s="451"/>
      <c r="IRE119" s="451"/>
      <c r="IRF119" s="451"/>
      <c r="IRG119" s="451"/>
      <c r="IRH119" s="451"/>
      <c r="IRI119" s="451"/>
      <c r="IRJ119" s="451"/>
      <c r="IRK119" s="451"/>
      <c r="IRL119" s="451"/>
      <c r="IRM119" s="451"/>
      <c r="IRN119" s="451"/>
      <c r="IRO119" s="451"/>
      <c r="IRP119" s="451"/>
      <c r="IRQ119" s="451"/>
      <c r="IRR119" s="451"/>
      <c r="IRS119" s="451"/>
      <c r="IRT119" s="451"/>
      <c r="IRU119" s="451"/>
      <c r="IRV119" s="451"/>
      <c r="IRW119" s="451"/>
      <c r="IRX119" s="451"/>
      <c r="IRY119" s="451"/>
      <c r="IRZ119" s="451"/>
      <c r="ISA119" s="451"/>
      <c r="ISB119" s="451"/>
      <c r="ISC119" s="451"/>
      <c r="ISD119" s="451"/>
      <c r="ISE119" s="451"/>
      <c r="ISF119" s="451"/>
      <c r="ISG119" s="451"/>
      <c r="ISH119" s="451"/>
      <c r="ISI119" s="451"/>
      <c r="ISJ119" s="451"/>
      <c r="ISK119" s="451"/>
      <c r="ISL119" s="451"/>
      <c r="ISM119" s="451"/>
      <c r="ISN119" s="451"/>
      <c r="ISO119" s="451"/>
      <c r="ISP119" s="451"/>
      <c r="ISQ119" s="451"/>
      <c r="ISR119" s="451"/>
      <c r="ISS119" s="451"/>
      <c r="IST119" s="451"/>
      <c r="ISU119" s="451"/>
      <c r="ISV119" s="451"/>
      <c r="ISW119" s="451"/>
      <c r="ISX119" s="451"/>
      <c r="ISY119" s="451"/>
      <c r="ISZ119" s="451"/>
      <c r="ITA119" s="451"/>
      <c r="ITB119" s="451"/>
      <c r="ITC119" s="451"/>
      <c r="ITD119" s="451"/>
      <c r="ITE119" s="451"/>
      <c r="ITF119" s="451"/>
      <c r="ITG119" s="451"/>
      <c r="ITH119" s="451"/>
      <c r="ITI119" s="451"/>
      <c r="ITJ119" s="451"/>
      <c r="ITK119" s="451"/>
      <c r="ITL119" s="451"/>
      <c r="ITM119" s="451"/>
      <c r="ITN119" s="451"/>
      <c r="ITO119" s="451"/>
      <c r="ITP119" s="451"/>
      <c r="ITQ119" s="451"/>
      <c r="ITR119" s="451"/>
      <c r="ITS119" s="451"/>
      <c r="ITT119" s="451"/>
      <c r="ITU119" s="451"/>
      <c r="ITV119" s="451"/>
      <c r="ITW119" s="451"/>
      <c r="ITX119" s="451"/>
      <c r="ITY119" s="451"/>
      <c r="ITZ119" s="451"/>
      <c r="IUA119" s="451"/>
      <c r="IUB119" s="451"/>
      <c r="IUC119" s="451"/>
      <c r="IUD119" s="451"/>
      <c r="IUE119" s="451"/>
      <c r="IUF119" s="451"/>
      <c r="IUG119" s="451"/>
      <c r="IUH119" s="451"/>
      <c r="IUI119" s="451"/>
      <c r="IUJ119" s="451"/>
      <c r="IUK119" s="451"/>
      <c r="IUL119" s="451"/>
      <c r="IUM119" s="451"/>
      <c r="IUN119" s="451"/>
      <c r="IUO119" s="451"/>
      <c r="IUP119" s="451"/>
      <c r="IUQ119" s="451"/>
      <c r="IUR119" s="451"/>
      <c r="IUS119" s="451"/>
      <c r="IUT119" s="451"/>
      <c r="IUU119" s="451"/>
      <c r="IUV119" s="451"/>
      <c r="IUW119" s="451"/>
      <c r="IUX119" s="451"/>
      <c r="IUY119" s="451"/>
      <c r="IUZ119" s="451"/>
      <c r="IVA119" s="451"/>
      <c r="IVB119" s="451"/>
      <c r="IVC119" s="451"/>
      <c r="IVD119" s="451"/>
      <c r="IVE119" s="451"/>
      <c r="IVF119" s="451"/>
      <c r="IVG119" s="451"/>
      <c r="IVH119" s="451"/>
      <c r="IVI119" s="451"/>
      <c r="IVJ119" s="451"/>
      <c r="IVK119" s="451"/>
      <c r="IVL119" s="451"/>
      <c r="IVM119" s="451"/>
      <c r="IVN119" s="451"/>
      <c r="IVO119" s="451"/>
      <c r="IVP119" s="451"/>
      <c r="IVQ119" s="451"/>
      <c r="IVR119" s="451"/>
      <c r="IVS119" s="451"/>
      <c r="IVT119" s="451"/>
      <c r="IVU119" s="451"/>
      <c r="IVV119" s="451"/>
      <c r="IVW119" s="451"/>
      <c r="IVX119" s="451"/>
      <c r="IVY119" s="451"/>
      <c r="IVZ119" s="451"/>
      <c r="IWA119" s="451"/>
      <c r="IWB119" s="451"/>
      <c r="IWC119" s="451"/>
      <c r="IWD119" s="451"/>
      <c r="IWE119" s="451"/>
      <c r="IWF119" s="451"/>
      <c r="IWG119" s="451"/>
      <c r="IWH119" s="451"/>
      <c r="IWI119" s="451"/>
      <c r="IWJ119" s="451"/>
      <c r="IWK119" s="451"/>
      <c r="IWL119" s="451"/>
      <c r="IWM119" s="451"/>
      <c r="IWN119" s="451"/>
      <c r="IWO119" s="451"/>
      <c r="IWP119" s="451"/>
      <c r="IWQ119" s="451"/>
      <c r="IWR119" s="451"/>
      <c r="IWS119" s="451"/>
      <c r="IWT119" s="451"/>
      <c r="IWU119" s="451"/>
      <c r="IWV119" s="451"/>
      <c r="IWW119" s="451"/>
      <c r="IWX119" s="451"/>
      <c r="IWY119" s="451"/>
      <c r="IWZ119" s="451"/>
      <c r="IXA119" s="451"/>
      <c r="IXB119" s="451"/>
      <c r="IXC119" s="451"/>
      <c r="IXD119" s="451"/>
      <c r="IXE119" s="451"/>
      <c r="IXF119" s="451"/>
      <c r="IXG119" s="451"/>
      <c r="IXH119" s="451"/>
      <c r="IXI119" s="451"/>
      <c r="IXJ119" s="451"/>
      <c r="IXK119" s="451"/>
      <c r="IXL119" s="451"/>
      <c r="IXM119" s="451"/>
      <c r="IXN119" s="451"/>
      <c r="IXO119" s="451"/>
      <c r="IXP119" s="451"/>
      <c r="IXQ119" s="451"/>
      <c r="IXR119" s="451"/>
      <c r="IXS119" s="451"/>
      <c r="IXT119" s="451"/>
      <c r="IXU119" s="451"/>
      <c r="IXV119" s="451"/>
      <c r="IXW119" s="451"/>
      <c r="IXX119" s="451"/>
      <c r="IXY119" s="451"/>
      <c r="IXZ119" s="451"/>
      <c r="IYA119" s="451"/>
      <c r="IYB119" s="451"/>
      <c r="IYC119" s="451"/>
      <c r="IYD119" s="451"/>
      <c r="IYE119" s="451"/>
      <c r="IYF119" s="451"/>
      <c r="IYG119" s="451"/>
      <c r="IYH119" s="451"/>
      <c r="IYI119" s="451"/>
      <c r="IYJ119" s="451"/>
      <c r="IYK119" s="451"/>
      <c r="IYL119" s="451"/>
      <c r="IYM119" s="451"/>
      <c r="IYN119" s="451"/>
      <c r="IYO119" s="451"/>
      <c r="IYP119" s="451"/>
      <c r="IYQ119" s="451"/>
      <c r="IYR119" s="451"/>
      <c r="IYS119" s="451"/>
      <c r="IYT119" s="451"/>
      <c r="IYU119" s="451"/>
      <c r="IYV119" s="451"/>
      <c r="IYW119" s="451"/>
      <c r="IYX119" s="451"/>
      <c r="IYY119" s="451"/>
      <c r="IYZ119" s="451"/>
      <c r="IZA119" s="451"/>
      <c r="IZB119" s="451"/>
      <c r="IZC119" s="451"/>
      <c r="IZD119" s="451"/>
      <c r="IZE119" s="451"/>
      <c r="IZF119" s="451"/>
      <c r="IZG119" s="451"/>
      <c r="IZH119" s="451"/>
      <c r="IZI119" s="451"/>
      <c r="IZJ119" s="451"/>
      <c r="IZK119" s="451"/>
      <c r="IZL119" s="451"/>
      <c r="IZM119" s="451"/>
      <c r="IZN119" s="451"/>
      <c r="IZO119" s="451"/>
      <c r="IZP119" s="451"/>
      <c r="IZQ119" s="451"/>
      <c r="IZR119" s="451"/>
      <c r="IZS119" s="451"/>
      <c r="IZT119" s="451"/>
      <c r="IZU119" s="451"/>
      <c r="IZV119" s="451"/>
      <c r="IZW119" s="451"/>
      <c r="IZX119" s="451"/>
      <c r="IZY119" s="451"/>
      <c r="IZZ119" s="451"/>
      <c r="JAA119" s="451"/>
      <c r="JAB119" s="451"/>
      <c r="JAC119" s="451"/>
      <c r="JAD119" s="451"/>
      <c r="JAE119" s="451"/>
      <c r="JAF119" s="451"/>
      <c r="JAG119" s="451"/>
      <c r="JAH119" s="451"/>
      <c r="JAI119" s="451"/>
      <c r="JAJ119" s="451"/>
      <c r="JAK119" s="451"/>
      <c r="JAL119" s="451"/>
      <c r="JAM119" s="451"/>
      <c r="JAN119" s="451"/>
      <c r="JAO119" s="451"/>
      <c r="JAP119" s="451"/>
      <c r="JAQ119" s="451"/>
      <c r="JAR119" s="451"/>
      <c r="JAS119" s="451"/>
      <c r="JAT119" s="451"/>
      <c r="JAU119" s="451"/>
      <c r="JAV119" s="451"/>
      <c r="JAW119" s="451"/>
      <c r="JAX119" s="451"/>
      <c r="JAY119" s="451"/>
      <c r="JAZ119" s="451"/>
      <c r="JBA119" s="451"/>
      <c r="JBB119" s="451"/>
      <c r="JBC119" s="451"/>
      <c r="JBD119" s="451"/>
      <c r="JBE119" s="451"/>
      <c r="JBF119" s="451"/>
      <c r="JBG119" s="451"/>
      <c r="JBH119" s="451"/>
      <c r="JBI119" s="451"/>
      <c r="JBJ119" s="451"/>
      <c r="JBK119" s="451"/>
      <c r="JBL119" s="451"/>
      <c r="JBM119" s="451"/>
      <c r="JBN119" s="451"/>
      <c r="JBO119" s="451"/>
      <c r="JBP119" s="451"/>
      <c r="JBQ119" s="451"/>
      <c r="JBR119" s="451"/>
      <c r="JBS119" s="451"/>
      <c r="JBT119" s="451"/>
      <c r="JBU119" s="451"/>
      <c r="JBV119" s="451"/>
      <c r="JBW119" s="451"/>
      <c r="JBX119" s="451"/>
      <c r="JBY119" s="451"/>
      <c r="JBZ119" s="451"/>
      <c r="JCA119" s="451"/>
      <c r="JCB119" s="451"/>
      <c r="JCC119" s="451"/>
      <c r="JCD119" s="451"/>
      <c r="JCE119" s="451"/>
      <c r="JCF119" s="451"/>
      <c r="JCG119" s="451"/>
      <c r="JCH119" s="451"/>
      <c r="JCI119" s="451"/>
      <c r="JCJ119" s="451"/>
      <c r="JCK119" s="451"/>
      <c r="JCL119" s="451"/>
      <c r="JCM119" s="451"/>
      <c r="JCN119" s="451"/>
      <c r="JCO119" s="451"/>
      <c r="JCP119" s="451"/>
      <c r="JCQ119" s="451"/>
      <c r="JCR119" s="451"/>
      <c r="JCS119" s="451"/>
      <c r="JCT119" s="451"/>
      <c r="JCU119" s="451"/>
      <c r="JCV119" s="451"/>
      <c r="JCW119" s="451"/>
      <c r="JCX119" s="451"/>
      <c r="JCY119" s="451"/>
      <c r="JCZ119" s="451"/>
      <c r="JDA119" s="451"/>
      <c r="JDB119" s="451"/>
      <c r="JDC119" s="451"/>
      <c r="JDD119" s="451"/>
      <c r="JDE119" s="451"/>
      <c r="JDF119" s="451"/>
      <c r="JDG119" s="451"/>
      <c r="JDH119" s="451"/>
      <c r="JDI119" s="451"/>
      <c r="JDJ119" s="451"/>
      <c r="JDK119" s="451"/>
      <c r="JDL119" s="451"/>
      <c r="JDM119" s="451"/>
      <c r="JDN119" s="451"/>
      <c r="JDO119" s="451"/>
      <c r="JDP119" s="451"/>
      <c r="JDQ119" s="451"/>
      <c r="JDR119" s="451"/>
      <c r="JDS119" s="451"/>
      <c r="JDT119" s="451"/>
      <c r="JDU119" s="451"/>
      <c r="JDV119" s="451"/>
      <c r="JDW119" s="451"/>
      <c r="JDX119" s="451"/>
      <c r="JDY119" s="451"/>
      <c r="JDZ119" s="451"/>
      <c r="JEA119" s="451"/>
      <c r="JEB119" s="451"/>
      <c r="JEC119" s="451"/>
      <c r="JED119" s="451"/>
      <c r="JEE119" s="451"/>
      <c r="JEF119" s="451"/>
      <c r="JEG119" s="451"/>
      <c r="JEH119" s="451"/>
      <c r="JEI119" s="451"/>
      <c r="JEJ119" s="451"/>
      <c r="JEK119" s="451"/>
      <c r="JEL119" s="451"/>
      <c r="JEM119" s="451"/>
      <c r="JEN119" s="451"/>
      <c r="JEO119" s="451"/>
      <c r="JEP119" s="451"/>
      <c r="JEQ119" s="451"/>
      <c r="JER119" s="451"/>
      <c r="JES119" s="451"/>
      <c r="JET119" s="451"/>
      <c r="JEU119" s="451"/>
      <c r="JEV119" s="451"/>
      <c r="JEW119" s="451"/>
      <c r="JEX119" s="451"/>
      <c r="JEY119" s="451"/>
      <c r="JEZ119" s="451"/>
      <c r="JFA119" s="451"/>
      <c r="JFB119" s="451"/>
      <c r="JFC119" s="451"/>
      <c r="JFD119" s="451"/>
      <c r="JFE119" s="451"/>
      <c r="JFF119" s="451"/>
      <c r="JFG119" s="451"/>
      <c r="JFH119" s="451"/>
      <c r="JFI119" s="451"/>
      <c r="JFJ119" s="451"/>
      <c r="JFK119" s="451"/>
      <c r="JFL119" s="451"/>
      <c r="JFM119" s="451"/>
      <c r="JFN119" s="451"/>
      <c r="JFO119" s="451"/>
      <c r="JFP119" s="451"/>
      <c r="JFQ119" s="451"/>
      <c r="JFR119" s="451"/>
      <c r="JFS119" s="451"/>
      <c r="JFT119" s="451"/>
      <c r="JFU119" s="451"/>
      <c r="JFV119" s="451"/>
      <c r="JFW119" s="451"/>
      <c r="JFX119" s="451"/>
      <c r="JFY119" s="451"/>
      <c r="JFZ119" s="451"/>
      <c r="JGA119" s="451"/>
      <c r="JGB119" s="451"/>
      <c r="JGC119" s="451"/>
      <c r="JGD119" s="451"/>
      <c r="JGE119" s="451"/>
      <c r="JGF119" s="451"/>
      <c r="JGG119" s="451"/>
      <c r="JGH119" s="451"/>
      <c r="JGI119" s="451"/>
      <c r="JGJ119" s="451"/>
      <c r="JGK119" s="451"/>
      <c r="JGL119" s="451"/>
      <c r="JGM119" s="451"/>
      <c r="JGN119" s="451"/>
      <c r="JGO119" s="451"/>
      <c r="JGP119" s="451"/>
      <c r="JGQ119" s="451"/>
      <c r="JGR119" s="451"/>
      <c r="JGS119" s="451"/>
      <c r="JGT119" s="451"/>
      <c r="JGU119" s="451"/>
      <c r="JGV119" s="451"/>
      <c r="JGW119" s="451"/>
      <c r="JGX119" s="451"/>
      <c r="JGY119" s="451"/>
      <c r="JGZ119" s="451"/>
      <c r="JHA119" s="451"/>
      <c r="JHB119" s="451"/>
      <c r="JHC119" s="451"/>
      <c r="JHD119" s="451"/>
      <c r="JHE119" s="451"/>
      <c r="JHF119" s="451"/>
      <c r="JHG119" s="451"/>
      <c r="JHH119" s="451"/>
      <c r="JHI119" s="451"/>
      <c r="JHJ119" s="451"/>
      <c r="JHK119" s="451"/>
      <c r="JHL119" s="451"/>
      <c r="JHM119" s="451"/>
      <c r="JHN119" s="451"/>
      <c r="JHO119" s="451"/>
      <c r="JHP119" s="451"/>
      <c r="JHQ119" s="451"/>
      <c r="JHR119" s="451"/>
      <c r="JHS119" s="451"/>
      <c r="JHT119" s="451"/>
      <c r="JHU119" s="451"/>
      <c r="JHV119" s="451"/>
      <c r="JHW119" s="451"/>
      <c r="JHX119" s="451"/>
      <c r="JHY119" s="451"/>
      <c r="JHZ119" s="451"/>
      <c r="JIA119" s="451"/>
      <c r="JIB119" s="451"/>
      <c r="JIC119" s="451"/>
      <c r="JID119" s="451"/>
      <c r="JIE119" s="451"/>
      <c r="JIF119" s="451"/>
      <c r="JIG119" s="451"/>
      <c r="JIH119" s="451"/>
      <c r="JII119" s="451"/>
      <c r="JIJ119" s="451"/>
      <c r="JIK119" s="451"/>
      <c r="JIL119" s="451"/>
      <c r="JIM119" s="451"/>
      <c r="JIN119" s="451"/>
      <c r="JIO119" s="451"/>
      <c r="JIP119" s="451"/>
      <c r="JIQ119" s="451"/>
      <c r="JIR119" s="451"/>
      <c r="JIS119" s="451"/>
      <c r="JIT119" s="451"/>
      <c r="JIU119" s="451"/>
      <c r="JIV119" s="451"/>
      <c r="JIW119" s="451"/>
      <c r="JIX119" s="451"/>
      <c r="JIY119" s="451"/>
      <c r="JIZ119" s="451"/>
      <c r="JJA119" s="451"/>
      <c r="JJB119" s="451"/>
      <c r="JJC119" s="451"/>
      <c r="JJD119" s="451"/>
      <c r="JJE119" s="451"/>
      <c r="JJF119" s="451"/>
      <c r="JJG119" s="451"/>
      <c r="JJH119" s="451"/>
      <c r="JJI119" s="451"/>
      <c r="JJJ119" s="451"/>
      <c r="JJK119" s="451"/>
      <c r="JJL119" s="451"/>
      <c r="JJM119" s="451"/>
      <c r="JJN119" s="451"/>
      <c r="JJO119" s="451"/>
      <c r="JJP119" s="451"/>
      <c r="JJQ119" s="451"/>
      <c r="JJR119" s="451"/>
      <c r="JJS119" s="451"/>
      <c r="JJT119" s="451"/>
      <c r="JJU119" s="451"/>
      <c r="JJV119" s="451"/>
      <c r="JJW119" s="451"/>
      <c r="JJX119" s="451"/>
      <c r="JJY119" s="451"/>
      <c r="JJZ119" s="451"/>
      <c r="JKA119" s="451"/>
      <c r="JKB119" s="451"/>
      <c r="JKC119" s="451"/>
      <c r="JKD119" s="451"/>
      <c r="JKE119" s="451"/>
      <c r="JKF119" s="451"/>
      <c r="JKG119" s="451"/>
      <c r="JKH119" s="451"/>
      <c r="JKI119" s="451"/>
      <c r="JKJ119" s="451"/>
      <c r="JKK119" s="451"/>
      <c r="JKL119" s="451"/>
      <c r="JKM119" s="451"/>
      <c r="JKN119" s="451"/>
      <c r="JKO119" s="451"/>
      <c r="JKP119" s="451"/>
      <c r="JKQ119" s="451"/>
      <c r="JKR119" s="451"/>
      <c r="JKS119" s="451"/>
      <c r="JKT119" s="451"/>
      <c r="JKU119" s="451"/>
      <c r="JKV119" s="451"/>
      <c r="JKW119" s="451"/>
      <c r="JKX119" s="451"/>
      <c r="JKY119" s="451"/>
      <c r="JKZ119" s="451"/>
      <c r="JLA119" s="451"/>
      <c r="JLB119" s="451"/>
      <c r="JLC119" s="451"/>
      <c r="JLD119" s="451"/>
      <c r="JLE119" s="451"/>
      <c r="JLF119" s="451"/>
      <c r="JLG119" s="451"/>
      <c r="JLH119" s="451"/>
      <c r="JLI119" s="451"/>
      <c r="JLJ119" s="451"/>
      <c r="JLK119" s="451"/>
      <c r="JLL119" s="451"/>
      <c r="JLM119" s="451"/>
      <c r="JLN119" s="451"/>
      <c r="JLO119" s="451"/>
      <c r="JLP119" s="451"/>
      <c r="JLQ119" s="451"/>
      <c r="JLR119" s="451"/>
      <c r="JLS119" s="451"/>
      <c r="JLT119" s="451"/>
      <c r="JLU119" s="451"/>
      <c r="JLV119" s="451"/>
      <c r="JLW119" s="451"/>
      <c r="JLX119" s="451"/>
      <c r="JLY119" s="451"/>
      <c r="JLZ119" s="451"/>
      <c r="JMA119" s="451"/>
      <c r="JMB119" s="451"/>
      <c r="JMC119" s="451"/>
      <c r="JMD119" s="451"/>
      <c r="JME119" s="451"/>
      <c r="JMF119" s="451"/>
      <c r="JMG119" s="451"/>
      <c r="JMH119" s="451"/>
      <c r="JMI119" s="451"/>
      <c r="JMJ119" s="451"/>
      <c r="JMK119" s="451"/>
      <c r="JML119" s="451"/>
      <c r="JMM119" s="451"/>
      <c r="JMN119" s="451"/>
      <c r="JMO119" s="451"/>
      <c r="JMP119" s="451"/>
      <c r="JMQ119" s="451"/>
      <c r="JMR119" s="451"/>
      <c r="JMS119" s="451"/>
      <c r="JMT119" s="451"/>
      <c r="JMU119" s="451"/>
      <c r="JMV119" s="451"/>
      <c r="JMW119" s="451"/>
      <c r="JMX119" s="451"/>
      <c r="JMY119" s="451"/>
      <c r="JMZ119" s="451"/>
      <c r="JNA119" s="451"/>
      <c r="JNB119" s="451"/>
      <c r="JNC119" s="451"/>
      <c r="JND119" s="451"/>
      <c r="JNE119" s="451"/>
      <c r="JNF119" s="451"/>
      <c r="JNG119" s="451"/>
      <c r="JNH119" s="451"/>
      <c r="JNI119" s="451"/>
      <c r="JNJ119" s="451"/>
      <c r="JNK119" s="451"/>
      <c r="JNL119" s="451"/>
      <c r="JNM119" s="451"/>
      <c r="JNN119" s="451"/>
      <c r="JNO119" s="451"/>
      <c r="JNP119" s="451"/>
      <c r="JNQ119" s="451"/>
      <c r="JNR119" s="451"/>
      <c r="JNS119" s="451"/>
      <c r="JNT119" s="451"/>
      <c r="JNU119" s="451"/>
      <c r="JNV119" s="451"/>
      <c r="JNW119" s="451"/>
      <c r="JNX119" s="451"/>
      <c r="JNY119" s="451"/>
      <c r="JNZ119" s="451"/>
      <c r="JOA119" s="451"/>
      <c r="JOB119" s="451"/>
      <c r="JOC119" s="451"/>
      <c r="JOD119" s="451"/>
      <c r="JOE119" s="451"/>
      <c r="JOF119" s="451"/>
      <c r="JOG119" s="451"/>
      <c r="JOH119" s="451"/>
      <c r="JOI119" s="451"/>
      <c r="JOJ119" s="451"/>
      <c r="JOK119" s="451"/>
      <c r="JOL119" s="451"/>
      <c r="JOM119" s="451"/>
      <c r="JON119" s="451"/>
      <c r="JOO119" s="451"/>
      <c r="JOP119" s="451"/>
      <c r="JOQ119" s="451"/>
      <c r="JOR119" s="451"/>
      <c r="JOS119" s="451"/>
      <c r="JOT119" s="451"/>
      <c r="JOU119" s="451"/>
      <c r="JOV119" s="451"/>
      <c r="JOW119" s="451"/>
      <c r="JOX119" s="451"/>
      <c r="JOY119" s="451"/>
      <c r="JOZ119" s="451"/>
      <c r="JPA119" s="451"/>
      <c r="JPB119" s="451"/>
      <c r="JPC119" s="451"/>
      <c r="JPD119" s="451"/>
      <c r="JPE119" s="451"/>
      <c r="JPF119" s="451"/>
      <c r="JPG119" s="451"/>
      <c r="JPH119" s="451"/>
      <c r="JPI119" s="451"/>
      <c r="JPJ119" s="451"/>
      <c r="JPK119" s="451"/>
      <c r="JPL119" s="451"/>
      <c r="JPM119" s="451"/>
      <c r="JPN119" s="451"/>
      <c r="JPO119" s="451"/>
      <c r="JPP119" s="451"/>
      <c r="JPQ119" s="451"/>
      <c r="JPR119" s="451"/>
      <c r="JPS119" s="451"/>
      <c r="JPT119" s="451"/>
      <c r="JPU119" s="451"/>
      <c r="JPV119" s="451"/>
      <c r="JPW119" s="451"/>
      <c r="JPX119" s="451"/>
      <c r="JPY119" s="451"/>
      <c r="JPZ119" s="451"/>
      <c r="JQA119" s="451"/>
      <c r="JQB119" s="451"/>
      <c r="JQC119" s="451"/>
      <c r="JQD119" s="451"/>
      <c r="JQE119" s="451"/>
      <c r="JQF119" s="451"/>
      <c r="JQG119" s="451"/>
      <c r="JQH119" s="451"/>
      <c r="JQI119" s="451"/>
      <c r="JQJ119" s="451"/>
      <c r="JQK119" s="451"/>
      <c r="JQL119" s="451"/>
      <c r="JQM119" s="451"/>
      <c r="JQN119" s="451"/>
      <c r="JQO119" s="451"/>
      <c r="JQP119" s="451"/>
      <c r="JQQ119" s="451"/>
      <c r="JQR119" s="451"/>
      <c r="JQS119" s="451"/>
      <c r="JQT119" s="451"/>
      <c r="JQU119" s="451"/>
      <c r="JQV119" s="451"/>
      <c r="JQW119" s="451"/>
      <c r="JQX119" s="451"/>
      <c r="JQY119" s="451"/>
      <c r="JQZ119" s="451"/>
      <c r="JRA119" s="451"/>
      <c r="JRB119" s="451"/>
      <c r="JRC119" s="451"/>
      <c r="JRD119" s="451"/>
      <c r="JRE119" s="451"/>
      <c r="JRF119" s="451"/>
      <c r="JRG119" s="451"/>
      <c r="JRH119" s="451"/>
      <c r="JRI119" s="451"/>
      <c r="JRJ119" s="451"/>
      <c r="JRK119" s="451"/>
      <c r="JRL119" s="451"/>
      <c r="JRM119" s="451"/>
      <c r="JRN119" s="451"/>
      <c r="JRO119" s="451"/>
      <c r="JRP119" s="451"/>
      <c r="JRQ119" s="451"/>
      <c r="JRR119" s="451"/>
      <c r="JRS119" s="451"/>
      <c r="JRT119" s="451"/>
      <c r="JRU119" s="451"/>
      <c r="JRV119" s="451"/>
      <c r="JRW119" s="451"/>
      <c r="JRX119" s="451"/>
      <c r="JRY119" s="451"/>
      <c r="JRZ119" s="451"/>
      <c r="JSA119" s="451"/>
      <c r="JSB119" s="451"/>
      <c r="JSC119" s="451"/>
      <c r="JSD119" s="451"/>
      <c r="JSE119" s="451"/>
      <c r="JSF119" s="451"/>
      <c r="JSG119" s="451"/>
      <c r="JSH119" s="451"/>
      <c r="JSI119" s="451"/>
      <c r="JSJ119" s="451"/>
      <c r="JSK119" s="451"/>
      <c r="JSL119" s="451"/>
      <c r="JSM119" s="451"/>
      <c r="JSN119" s="451"/>
      <c r="JSO119" s="451"/>
      <c r="JSP119" s="451"/>
      <c r="JSQ119" s="451"/>
      <c r="JSR119" s="451"/>
      <c r="JSS119" s="451"/>
      <c r="JST119" s="451"/>
      <c r="JSU119" s="451"/>
      <c r="JSV119" s="451"/>
      <c r="JSW119" s="451"/>
      <c r="JSX119" s="451"/>
      <c r="JSY119" s="451"/>
      <c r="JSZ119" s="451"/>
      <c r="JTA119" s="451"/>
      <c r="JTB119" s="451"/>
      <c r="JTC119" s="451"/>
      <c r="JTD119" s="451"/>
      <c r="JTE119" s="451"/>
      <c r="JTF119" s="451"/>
      <c r="JTG119" s="451"/>
      <c r="JTH119" s="451"/>
      <c r="JTI119" s="451"/>
      <c r="JTJ119" s="451"/>
      <c r="JTK119" s="451"/>
      <c r="JTL119" s="451"/>
      <c r="JTM119" s="451"/>
      <c r="JTN119" s="451"/>
      <c r="JTO119" s="451"/>
      <c r="JTP119" s="451"/>
      <c r="JTQ119" s="451"/>
      <c r="JTR119" s="451"/>
      <c r="JTS119" s="451"/>
      <c r="JTT119" s="451"/>
      <c r="JTU119" s="451"/>
      <c r="JTV119" s="451"/>
      <c r="JTW119" s="451"/>
      <c r="JTX119" s="451"/>
      <c r="JTY119" s="451"/>
      <c r="JTZ119" s="451"/>
      <c r="JUA119" s="451"/>
      <c r="JUB119" s="451"/>
      <c r="JUC119" s="451"/>
      <c r="JUD119" s="451"/>
      <c r="JUE119" s="451"/>
      <c r="JUF119" s="451"/>
      <c r="JUG119" s="451"/>
      <c r="JUH119" s="451"/>
      <c r="JUI119" s="451"/>
      <c r="JUJ119" s="451"/>
      <c r="JUK119" s="451"/>
      <c r="JUL119" s="451"/>
      <c r="JUM119" s="451"/>
      <c r="JUN119" s="451"/>
      <c r="JUO119" s="451"/>
      <c r="JUP119" s="451"/>
      <c r="JUQ119" s="451"/>
      <c r="JUR119" s="451"/>
      <c r="JUS119" s="451"/>
      <c r="JUT119" s="451"/>
      <c r="JUU119" s="451"/>
      <c r="JUV119" s="451"/>
      <c r="JUW119" s="451"/>
      <c r="JUX119" s="451"/>
      <c r="JUY119" s="451"/>
      <c r="JUZ119" s="451"/>
      <c r="JVA119" s="451"/>
      <c r="JVB119" s="451"/>
      <c r="JVC119" s="451"/>
      <c r="JVD119" s="451"/>
      <c r="JVE119" s="451"/>
      <c r="JVF119" s="451"/>
      <c r="JVG119" s="451"/>
      <c r="JVH119" s="451"/>
      <c r="JVI119" s="451"/>
      <c r="JVJ119" s="451"/>
      <c r="JVK119" s="451"/>
      <c r="JVL119" s="451"/>
      <c r="JVM119" s="451"/>
      <c r="JVN119" s="451"/>
      <c r="JVO119" s="451"/>
      <c r="JVP119" s="451"/>
      <c r="JVQ119" s="451"/>
      <c r="JVR119" s="451"/>
      <c r="JVS119" s="451"/>
      <c r="JVT119" s="451"/>
      <c r="JVU119" s="451"/>
      <c r="JVV119" s="451"/>
      <c r="JVW119" s="451"/>
      <c r="JVX119" s="451"/>
      <c r="JVY119" s="451"/>
      <c r="JVZ119" s="451"/>
      <c r="JWA119" s="451"/>
      <c r="JWB119" s="451"/>
      <c r="JWC119" s="451"/>
      <c r="JWD119" s="451"/>
      <c r="JWE119" s="451"/>
      <c r="JWF119" s="451"/>
      <c r="JWG119" s="451"/>
      <c r="JWH119" s="451"/>
      <c r="JWI119" s="451"/>
      <c r="JWJ119" s="451"/>
      <c r="JWK119" s="451"/>
      <c r="JWL119" s="451"/>
      <c r="JWM119" s="451"/>
      <c r="JWN119" s="451"/>
      <c r="JWO119" s="451"/>
      <c r="JWP119" s="451"/>
      <c r="JWQ119" s="451"/>
      <c r="JWR119" s="451"/>
      <c r="JWS119" s="451"/>
      <c r="JWT119" s="451"/>
      <c r="JWU119" s="451"/>
      <c r="JWV119" s="451"/>
      <c r="JWW119" s="451"/>
      <c r="JWX119" s="451"/>
      <c r="JWY119" s="451"/>
      <c r="JWZ119" s="451"/>
      <c r="JXA119" s="451"/>
      <c r="JXB119" s="451"/>
      <c r="JXC119" s="451"/>
      <c r="JXD119" s="451"/>
      <c r="JXE119" s="451"/>
      <c r="JXF119" s="451"/>
      <c r="JXG119" s="451"/>
      <c r="JXH119" s="451"/>
      <c r="JXI119" s="451"/>
      <c r="JXJ119" s="451"/>
      <c r="JXK119" s="451"/>
      <c r="JXL119" s="451"/>
      <c r="JXM119" s="451"/>
      <c r="JXN119" s="451"/>
      <c r="JXO119" s="451"/>
      <c r="JXP119" s="451"/>
      <c r="JXQ119" s="451"/>
      <c r="JXR119" s="451"/>
      <c r="JXS119" s="451"/>
      <c r="JXT119" s="451"/>
      <c r="JXU119" s="451"/>
      <c r="JXV119" s="451"/>
      <c r="JXW119" s="451"/>
      <c r="JXX119" s="451"/>
      <c r="JXY119" s="451"/>
      <c r="JXZ119" s="451"/>
      <c r="JYA119" s="451"/>
      <c r="JYB119" s="451"/>
      <c r="JYC119" s="451"/>
      <c r="JYD119" s="451"/>
      <c r="JYE119" s="451"/>
      <c r="JYF119" s="451"/>
      <c r="JYG119" s="451"/>
      <c r="JYH119" s="451"/>
      <c r="JYI119" s="451"/>
      <c r="JYJ119" s="451"/>
      <c r="JYK119" s="451"/>
      <c r="JYL119" s="451"/>
      <c r="JYM119" s="451"/>
      <c r="JYN119" s="451"/>
      <c r="JYO119" s="451"/>
      <c r="JYP119" s="451"/>
      <c r="JYQ119" s="451"/>
      <c r="JYR119" s="451"/>
      <c r="JYS119" s="451"/>
      <c r="JYT119" s="451"/>
      <c r="JYU119" s="451"/>
      <c r="JYV119" s="451"/>
      <c r="JYW119" s="451"/>
      <c r="JYX119" s="451"/>
      <c r="JYY119" s="451"/>
      <c r="JYZ119" s="451"/>
      <c r="JZA119" s="451"/>
      <c r="JZB119" s="451"/>
      <c r="JZC119" s="451"/>
      <c r="JZD119" s="451"/>
      <c r="JZE119" s="451"/>
      <c r="JZF119" s="451"/>
      <c r="JZG119" s="451"/>
      <c r="JZH119" s="451"/>
      <c r="JZI119" s="451"/>
      <c r="JZJ119" s="451"/>
      <c r="JZK119" s="451"/>
      <c r="JZL119" s="451"/>
      <c r="JZM119" s="451"/>
      <c r="JZN119" s="451"/>
      <c r="JZO119" s="451"/>
      <c r="JZP119" s="451"/>
      <c r="JZQ119" s="451"/>
      <c r="JZR119" s="451"/>
      <c r="JZS119" s="451"/>
      <c r="JZT119" s="451"/>
      <c r="JZU119" s="451"/>
      <c r="JZV119" s="451"/>
      <c r="JZW119" s="451"/>
      <c r="JZX119" s="451"/>
      <c r="JZY119" s="451"/>
      <c r="JZZ119" s="451"/>
      <c r="KAA119" s="451"/>
      <c r="KAB119" s="451"/>
      <c r="KAC119" s="451"/>
      <c r="KAD119" s="451"/>
      <c r="KAE119" s="451"/>
      <c r="KAF119" s="451"/>
      <c r="KAG119" s="451"/>
      <c r="KAH119" s="451"/>
      <c r="KAI119" s="451"/>
      <c r="KAJ119" s="451"/>
      <c r="KAK119" s="451"/>
      <c r="KAL119" s="451"/>
      <c r="KAM119" s="451"/>
      <c r="KAN119" s="451"/>
      <c r="KAO119" s="451"/>
      <c r="KAP119" s="451"/>
      <c r="KAQ119" s="451"/>
      <c r="KAR119" s="451"/>
      <c r="KAS119" s="451"/>
      <c r="KAT119" s="451"/>
      <c r="KAU119" s="451"/>
      <c r="KAV119" s="451"/>
      <c r="KAW119" s="451"/>
      <c r="KAX119" s="451"/>
      <c r="KAY119" s="451"/>
      <c r="KAZ119" s="451"/>
      <c r="KBA119" s="451"/>
      <c r="KBB119" s="451"/>
      <c r="KBC119" s="451"/>
      <c r="KBD119" s="451"/>
      <c r="KBE119" s="451"/>
      <c r="KBF119" s="451"/>
      <c r="KBG119" s="451"/>
      <c r="KBH119" s="451"/>
      <c r="KBI119" s="451"/>
      <c r="KBJ119" s="451"/>
      <c r="KBK119" s="451"/>
      <c r="KBL119" s="451"/>
      <c r="KBM119" s="451"/>
      <c r="KBN119" s="451"/>
      <c r="KBO119" s="451"/>
      <c r="KBP119" s="451"/>
      <c r="KBQ119" s="451"/>
      <c r="KBR119" s="451"/>
      <c r="KBS119" s="451"/>
      <c r="KBT119" s="451"/>
      <c r="KBU119" s="451"/>
      <c r="KBV119" s="451"/>
      <c r="KBW119" s="451"/>
      <c r="KBX119" s="451"/>
      <c r="KBY119" s="451"/>
      <c r="KBZ119" s="451"/>
      <c r="KCA119" s="451"/>
      <c r="KCB119" s="451"/>
      <c r="KCC119" s="451"/>
      <c r="KCD119" s="451"/>
      <c r="KCE119" s="451"/>
      <c r="KCF119" s="451"/>
      <c r="KCG119" s="451"/>
      <c r="KCH119" s="451"/>
      <c r="KCI119" s="451"/>
      <c r="KCJ119" s="451"/>
      <c r="KCK119" s="451"/>
      <c r="KCL119" s="451"/>
      <c r="KCM119" s="451"/>
      <c r="KCN119" s="451"/>
      <c r="KCO119" s="451"/>
      <c r="KCP119" s="451"/>
      <c r="KCQ119" s="451"/>
      <c r="KCR119" s="451"/>
      <c r="KCS119" s="451"/>
      <c r="KCT119" s="451"/>
      <c r="KCU119" s="451"/>
      <c r="KCV119" s="451"/>
      <c r="KCW119" s="451"/>
      <c r="KCX119" s="451"/>
      <c r="KCY119" s="451"/>
      <c r="KCZ119" s="451"/>
      <c r="KDA119" s="451"/>
      <c r="KDB119" s="451"/>
      <c r="KDC119" s="451"/>
      <c r="KDD119" s="451"/>
      <c r="KDE119" s="451"/>
      <c r="KDF119" s="451"/>
      <c r="KDG119" s="451"/>
      <c r="KDH119" s="451"/>
      <c r="KDI119" s="451"/>
      <c r="KDJ119" s="451"/>
      <c r="KDK119" s="451"/>
      <c r="KDL119" s="451"/>
      <c r="KDM119" s="451"/>
      <c r="KDN119" s="451"/>
      <c r="KDO119" s="451"/>
      <c r="KDP119" s="451"/>
      <c r="KDQ119" s="451"/>
      <c r="KDR119" s="451"/>
      <c r="KDS119" s="451"/>
      <c r="KDT119" s="451"/>
      <c r="KDU119" s="451"/>
      <c r="KDV119" s="451"/>
      <c r="KDW119" s="451"/>
      <c r="KDX119" s="451"/>
      <c r="KDY119" s="451"/>
      <c r="KDZ119" s="451"/>
      <c r="KEA119" s="451"/>
      <c r="KEB119" s="451"/>
      <c r="KEC119" s="451"/>
      <c r="KED119" s="451"/>
      <c r="KEE119" s="451"/>
      <c r="KEF119" s="451"/>
      <c r="KEG119" s="451"/>
      <c r="KEH119" s="451"/>
      <c r="KEI119" s="451"/>
      <c r="KEJ119" s="451"/>
      <c r="KEK119" s="451"/>
      <c r="KEL119" s="451"/>
      <c r="KEM119" s="451"/>
      <c r="KEN119" s="451"/>
      <c r="KEO119" s="451"/>
      <c r="KEP119" s="451"/>
      <c r="KEQ119" s="451"/>
      <c r="KER119" s="451"/>
      <c r="KES119" s="451"/>
      <c r="KET119" s="451"/>
      <c r="KEU119" s="451"/>
      <c r="KEV119" s="451"/>
      <c r="KEW119" s="451"/>
      <c r="KEX119" s="451"/>
      <c r="KEY119" s="451"/>
      <c r="KEZ119" s="451"/>
      <c r="KFA119" s="451"/>
      <c r="KFB119" s="451"/>
      <c r="KFC119" s="451"/>
      <c r="KFD119" s="451"/>
      <c r="KFE119" s="451"/>
      <c r="KFF119" s="451"/>
      <c r="KFG119" s="451"/>
      <c r="KFH119" s="451"/>
      <c r="KFI119" s="451"/>
      <c r="KFJ119" s="451"/>
      <c r="KFK119" s="451"/>
      <c r="KFL119" s="451"/>
      <c r="KFM119" s="451"/>
      <c r="KFN119" s="451"/>
      <c r="KFO119" s="451"/>
      <c r="KFP119" s="451"/>
      <c r="KFQ119" s="451"/>
      <c r="KFR119" s="451"/>
      <c r="KFS119" s="451"/>
      <c r="KFT119" s="451"/>
      <c r="KFU119" s="451"/>
      <c r="KFV119" s="451"/>
      <c r="KFW119" s="451"/>
      <c r="KFX119" s="451"/>
      <c r="KFY119" s="451"/>
      <c r="KFZ119" s="451"/>
      <c r="KGA119" s="451"/>
      <c r="KGB119" s="451"/>
      <c r="KGC119" s="451"/>
      <c r="KGD119" s="451"/>
      <c r="KGE119" s="451"/>
      <c r="KGF119" s="451"/>
      <c r="KGG119" s="451"/>
      <c r="KGH119" s="451"/>
      <c r="KGI119" s="451"/>
      <c r="KGJ119" s="451"/>
      <c r="KGK119" s="451"/>
      <c r="KGL119" s="451"/>
      <c r="KGM119" s="451"/>
      <c r="KGN119" s="451"/>
      <c r="KGO119" s="451"/>
      <c r="KGP119" s="451"/>
      <c r="KGQ119" s="451"/>
      <c r="KGR119" s="451"/>
      <c r="KGS119" s="451"/>
      <c r="KGT119" s="451"/>
      <c r="KGU119" s="451"/>
      <c r="KGV119" s="451"/>
      <c r="KGW119" s="451"/>
      <c r="KGX119" s="451"/>
      <c r="KGY119" s="451"/>
      <c r="KGZ119" s="451"/>
      <c r="KHA119" s="451"/>
      <c r="KHB119" s="451"/>
      <c r="KHC119" s="451"/>
      <c r="KHD119" s="451"/>
      <c r="KHE119" s="451"/>
      <c r="KHF119" s="451"/>
      <c r="KHG119" s="451"/>
      <c r="KHH119" s="451"/>
      <c r="KHI119" s="451"/>
      <c r="KHJ119" s="451"/>
      <c r="KHK119" s="451"/>
      <c r="KHL119" s="451"/>
      <c r="KHM119" s="451"/>
      <c r="KHN119" s="451"/>
      <c r="KHO119" s="451"/>
      <c r="KHP119" s="451"/>
      <c r="KHQ119" s="451"/>
      <c r="KHR119" s="451"/>
      <c r="KHS119" s="451"/>
      <c r="KHT119" s="451"/>
      <c r="KHU119" s="451"/>
      <c r="KHV119" s="451"/>
      <c r="KHW119" s="451"/>
      <c r="KHX119" s="451"/>
      <c r="KHY119" s="451"/>
      <c r="KHZ119" s="451"/>
      <c r="KIA119" s="451"/>
      <c r="KIB119" s="451"/>
      <c r="KIC119" s="451"/>
      <c r="KID119" s="451"/>
      <c r="KIE119" s="451"/>
      <c r="KIF119" s="451"/>
      <c r="KIG119" s="451"/>
      <c r="KIH119" s="451"/>
      <c r="KII119" s="451"/>
      <c r="KIJ119" s="451"/>
      <c r="KIK119" s="451"/>
      <c r="KIL119" s="451"/>
      <c r="KIM119" s="451"/>
      <c r="KIN119" s="451"/>
      <c r="KIO119" s="451"/>
      <c r="KIP119" s="451"/>
      <c r="KIQ119" s="451"/>
      <c r="KIR119" s="451"/>
      <c r="KIS119" s="451"/>
      <c r="KIT119" s="451"/>
      <c r="KIU119" s="451"/>
      <c r="KIV119" s="451"/>
      <c r="KIW119" s="451"/>
      <c r="KIX119" s="451"/>
      <c r="KIY119" s="451"/>
      <c r="KIZ119" s="451"/>
      <c r="KJA119" s="451"/>
      <c r="KJB119" s="451"/>
      <c r="KJC119" s="451"/>
      <c r="KJD119" s="451"/>
      <c r="KJE119" s="451"/>
      <c r="KJF119" s="451"/>
      <c r="KJG119" s="451"/>
      <c r="KJH119" s="451"/>
      <c r="KJI119" s="451"/>
      <c r="KJJ119" s="451"/>
      <c r="KJK119" s="451"/>
      <c r="KJL119" s="451"/>
      <c r="KJM119" s="451"/>
      <c r="KJN119" s="451"/>
      <c r="KJO119" s="451"/>
      <c r="KJP119" s="451"/>
      <c r="KJQ119" s="451"/>
      <c r="KJR119" s="451"/>
      <c r="KJS119" s="451"/>
      <c r="KJT119" s="451"/>
      <c r="KJU119" s="451"/>
      <c r="KJV119" s="451"/>
      <c r="KJW119" s="451"/>
      <c r="KJX119" s="451"/>
      <c r="KJY119" s="451"/>
      <c r="KJZ119" s="451"/>
      <c r="KKA119" s="451"/>
      <c r="KKB119" s="451"/>
      <c r="KKC119" s="451"/>
      <c r="KKD119" s="451"/>
      <c r="KKE119" s="451"/>
      <c r="KKF119" s="451"/>
      <c r="KKG119" s="451"/>
      <c r="KKH119" s="451"/>
      <c r="KKI119" s="451"/>
      <c r="KKJ119" s="451"/>
      <c r="KKK119" s="451"/>
      <c r="KKL119" s="451"/>
      <c r="KKM119" s="451"/>
      <c r="KKN119" s="451"/>
      <c r="KKO119" s="451"/>
      <c r="KKP119" s="451"/>
      <c r="KKQ119" s="451"/>
      <c r="KKR119" s="451"/>
      <c r="KKS119" s="451"/>
      <c r="KKT119" s="451"/>
      <c r="KKU119" s="451"/>
      <c r="KKV119" s="451"/>
      <c r="KKW119" s="451"/>
      <c r="KKX119" s="451"/>
      <c r="KKY119" s="451"/>
      <c r="KKZ119" s="451"/>
      <c r="KLA119" s="451"/>
      <c r="KLB119" s="451"/>
      <c r="KLC119" s="451"/>
      <c r="KLD119" s="451"/>
      <c r="KLE119" s="451"/>
      <c r="KLF119" s="451"/>
      <c r="KLG119" s="451"/>
      <c r="KLH119" s="451"/>
      <c r="KLI119" s="451"/>
      <c r="KLJ119" s="451"/>
      <c r="KLK119" s="451"/>
      <c r="KLL119" s="451"/>
      <c r="KLM119" s="451"/>
      <c r="KLN119" s="451"/>
      <c r="KLO119" s="451"/>
      <c r="KLP119" s="451"/>
      <c r="KLQ119" s="451"/>
      <c r="KLR119" s="451"/>
      <c r="KLS119" s="451"/>
      <c r="KLT119" s="451"/>
      <c r="KLU119" s="451"/>
      <c r="KLV119" s="451"/>
      <c r="KLW119" s="451"/>
      <c r="KLX119" s="451"/>
      <c r="KLY119" s="451"/>
      <c r="KLZ119" s="451"/>
      <c r="KMA119" s="451"/>
      <c r="KMB119" s="451"/>
      <c r="KMC119" s="451"/>
      <c r="KMD119" s="451"/>
      <c r="KME119" s="451"/>
      <c r="KMF119" s="451"/>
      <c r="KMG119" s="451"/>
      <c r="KMH119" s="451"/>
      <c r="KMI119" s="451"/>
      <c r="KMJ119" s="451"/>
      <c r="KMK119" s="451"/>
      <c r="KML119" s="451"/>
      <c r="KMM119" s="451"/>
      <c r="KMN119" s="451"/>
      <c r="KMO119" s="451"/>
      <c r="KMP119" s="451"/>
      <c r="KMQ119" s="451"/>
      <c r="KMR119" s="451"/>
      <c r="KMS119" s="451"/>
      <c r="KMT119" s="451"/>
      <c r="KMU119" s="451"/>
      <c r="KMV119" s="451"/>
      <c r="KMW119" s="451"/>
      <c r="KMX119" s="451"/>
      <c r="KMY119" s="451"/>
      <c r="KMZ119" s="451"/>
      <c r="KNA119" s="451"/>
      <c r="KNB119" s="451"/>
      <c r="KNC119" s="451"/>
      <c r="KND119" s="451"/>
      <c r="KNE119" s="451"/>
      <c r="KNF119" s="451"/>
      <c r="KNG119" s="451"/>
      <c r="KNH119" s="451"/>
      <c r="KNI119" s="451"/>
      <c r="KNJ119" s="451"/>
      <c r="KNK119" s="451"/>
      <c r="KNL119" s="451"/>
      <c r="KNM119" s="451"/>
      <c r="KNN119" s="451"/>
      <c r="KNO119" s="451"/>
      <c r="KNP119" s="451"/>
      <c r="KNQ119" s="451"/>
      <c r="KNR119" s="451"/>
      <c r="KNS119" s="451"/>
      <c r="KNT119" s="451"/>
      <c r="KNU119" s="451"/>
      <c r="KNV119" s="451"/>
      <c r="KNW119" s="451"/>
      <c r="KNX119" s="451"/>
      <c r="KNY119" s="451"/>
      <c r="KNZ119" s="451"/>
      <c r="KOA119" s="451"/>
      <c r="KOB119" s="451"/>
      <c r="KOC119" s="451"/>
      <c r="KOD119" s="451"/>
      <c r="KOE119" s="451"/>
      <c r="KOF119" s="451"/>
      <c r="KOG119" s="451"/>
      <c r="KOH119" s="451"/>
      <c r="KOI119" s="451"/>
      <c r="KOJ119" s="451"/>
      <c r="KOK119" s="451"/>
      <c r="KOL119" s="451"/>
      <c r="KOM119" s="451"/>
      <c r="KON119" s="451"/>
      <c r="KOO119" s="451"/>
      <c r="KOP119" s="451"/>
      <c r="KOQ119" s="451"/>
      <c r="KOR119" s="451"/>
      <c r="KOS119" s="451"/>
      <c r="KOT119" s="451"/>
      <c r="KOU119" s="451"/>
      <c r="KOV119" s="451"/>
      <c r="KOW119" s="451"/>
      <c r="KOX119" s="451"/>
      <c r="KOY119" s="451"/>
      <c r="KOZ119" s="451"/>
      <c r="KPA119" s="451"/>
      <c r="KPB119" s="451"/>
      <c r="KPC119" s="451"/>
      <c r="KPD119" s="451"/>
      <c r="KPE119" s="451"/>
      <c r="KPF119" s="451"/>
      <c r="KPG119" s="451"/>
      <c r="KPH119" s="451"/>
      <c r="KPI119" s="451"/>
      <c r="KPJ119" s="451"/>
      <c r="KPK119" s="451"/>
      <c r="KPL119" s="451"/>
      <c r="KPM119" s="451"/>
      <c r="KPN119" s="451"/>
      <c r="KPO119" s="451"/>
      <c r="KPP119" s="451"/>
      <c r="KPQ119" s="451"/>
      <c r="KPR119" s="451"/>
      <c r="KPS119" s="451"/>
      <c r="KPT119" s="451"/>
      <c r="KPU119" s="451"/>
      <c r="KPV119" s="451"/>
      <c r="KPW119" s="451"/>
      <c r="KPX119" s="451"/>
      <c r="KPY119" s="451"/>
      <c r="KPZ119" s="451"/>
      <c r="KQA119" s="451"/>
      <c r="KQB119" s="451"/>
      <c r="KQC119" s="451"/>
      <c r="KQD119" s="451"/>
      <c r="KQE119" s="451"/>
      <c r="KQF119" s="451"/>
      <c r="KQG119" s="451"/>
      <c r="KQH119" s="451"/>
      <c r="KQI119" s="451"/>
      <c r="KQJ119" s="451"/>
      <c r="KQK119" s="451"/>
      <c r="KQL119" s="451"/>
      <c r="KQM119" s="451"/>
      <c r="KQN119" s="451"/>
      <c r="KQO119" s="451"/>
      <c r="KQP119" s="451"/>
      <c r="KQQ119" s="451"/>
      <c r="KQR119" s="451"/>
      <c r="KQS119" s="451"/>
      <c r="KQT119" s="451"/>
      <c r="KQU119" s="451"/>
      <c r="KQV119" s="451"/>
      <c r="KQW119" s="451"/>
      <c r="KQX119" s="451"/>
      <c r="KQY119" s="451"/>
      <c r="KQZ119" s="451"/>
      <c r="KRA119" s="451"/>
      <c r="KRB119" s="451"/>
      <c r="KRC119" s="451"/>
      <c r="KRD119" s="451"/>
      <c r="KRE119" s="451"/>
      <c r="KRF119" s="451"/>
      <c r="KRG119" s="451"/>
      <c r="KRH119" s="451"/>
      <c r="KRI119" s="451"/>
      <c r="KRJ119" s="451"/>
      <c r="KRK119" s="451"/>
      <c r="KRL119" s="451"/>
      <c r="KRM119" s="451"/>
      <c r="KRN119" s="451"/>
      <c r="KRO119" s="451"/>
      <c r="KRP119" s="451"/>
      <c r="KRQ119" s="451"/>
      <c r="KRR119" s="451"/>
      <c r="KRS119" s="451"/>
      <c r="KRT119" s="451"/>
      <c r="KRU119" s="451"/>
      <c r="KRV119" s="451"/>
      <c r="KRW119" s="451"/>
      <c r="KRX119" s="451"/>
      <c r="KRY119" s="451"/>
      <c r="KRZ119" s="451"/>
      <c r="KSA119" s="451"/>
      <c r="KSB119" s="451"/>
      <c r="KSC119" s="451"/>
      <c r="KSD119" s="451"/>
      <c r="KSE119" s="451"/>
      <c r="KSF119" s="451"/>
      <c r="KSG119" s="451"/>
      <c r="KSH119" s="451"/>
      <c r="KSI119" s="451"/>
      <c r="KSJ119" s="451"/>
      <c r="KSK119" s="451"/>
      <c r="KSL119" s="451"/>
      <c r="KSM119" s="451"/>
      <c r="KSN119" s="451"/>
      <c r="KSO119" s="451"/>
      <c r="KSP119" s="451"/>
      <c r="KSQ119" s="451"/>
      <c r="KSR119" s="451"/>
      <c r="KSS119" s="451"/>
      <c r="KST119" s="451"/>
      <c r="KSU119" s="451"/>
      <c r="KSV119" s="451"/>
      <c r="KSW119" s="451"/>
      <c r="KSX119" s="451"/>
      <c r="KSY119" s="451"/>
      <c r="KSZ119" s="451"/>
      <c r="KTA119" s="451"/>
      <c r="KTB119" s="451"/>
      <c r="KTC119" s="451"/>
      <c r="KTD119" s="451"/>
      <c r="KTE119" s="451"/>
      <c r="KTF119" s="451"/>
      <c r="KTG119" s="451"/>
      <c r="KTH119" s="451"/>
      <c r="KTI119" s="451"/>
      <c r="KTJ119" s="451"/>
      <c r="KTK119" s="451"/>
      <c r="KTL119" s="451"/>
      <c r="KTM119" s="451"/>
      <c r="KTN119" s="451"/>
      <c r="KTO119" s="451"/>
      <c r="KTP119" s="451"/>
      <c r="KTQ119" s="451"/>
      <c r="KTR119" s="451"/>
      <c r="KTS119" s="451"/>
      <c r="KTT119" s="451"/>
      <c r="KTU119" s="451"/>
      <c r="KTV119" s="451"/>
      <c r="KTW119" s="451"/>
      <c r="KTX119" s="451"/>
      <c r="KTY119" s="451"/>
      <c r="KTZ119" s="451"/>
      <c r="KUA119" s="451"/>
      <c r="KUB119" s="451"/>
      <c r="KUC119" s="451"/>
      <c r="KUD119" s="451"/>
      <c r="KUE119" s="451"/>
      <c r="KUF119" s="451"/>
      <c r="KUG119" s="451"/>
      <c r="KUH119" s="451"/>
      <c r="KUI119" s="451"/>
      <c r="KUJ119" s="451"/>
      <c r="KUK119" s="451"/>
      <c r="KUL119" s="451"/>
      <c r="KUM119" s="451"/>
      <c r="KUN119" s="451"/>
      <c r="KUO119" s="451"/>
      <c r="KUP119" s="451"/>
      <c r="KUQ119" s="451"/>
      <c r="KUR119" s="451"/>
      <c r="KUS119" s="451"/>
      <c r="KUT119" s="451"/>
      <c r="KUU119" s="451"/>
      <c r="KUV119" s="451"/>
      <c r="KUW119" s="451"/>
      <c r="KUX119" s="451"/>
      <c r="KUY119" s="451"/>
      <c r="KUZ119" s="451"/>
      <c r="KVA119" s="451"/>
      <c r="KVB119" s="451"/>
      <c r="KVC119" s="451"/>
      <c r="KVD119" s="451"/>
      <c r="KVE119" s="451"/>
      <c r="KVF119" s="451"/>
      <c r="KVG119" s="451"/>
      <c r="KVH119" s="451"/>
      <c r="KVI119" s="451"/>
      <c r="KVJ119" s="451"/>
      <c r="KVK119" s="451"/>
      <c r="KVL119" s="451"/>
      <c r="KVM119" s="451"/>
      <c r="KVN119" s="451"/>
      <c r="KVO119" s="451"/>
      <c r="KVP119" s="451"/>
      <c r="KVQ119" s="451"/>
      <c r="KVR119" s="451"/>
      <c r="KVS119" s="451"/>
      <c r="KVT119" s="451"/>
      <c r="KVU119" s="451"/>
      <c r="KVV119" s="451"/>
      <c r="KVW119" s="451"/>
      <c r="KVX119" s="451"/>
      <c r="KVY119" s="451"/>
      <c r="KVZ119" s="451"/>
      <c r="KWA119" s="451"/>
      <c r="KWB119" s="451"/>
      <c r="KWC119" s="451"/>
      <c r="KWD119" s="451"/>
      <c r="KWE119" s="451"/>
      <c r="KWF119" s="451"/>
      <c r="KWG119" s="451"/>
      <c r="KWH119" s="451"/>
      <c r="KWI119" s="451"/>
      <c r="KWJ119" s="451"/>
      <c r="KWK119" s="451"/>
      <c r="KWL119" s="451"/>
      <c r="KWM119" s="451"/>
      <c r="KWN119" s="451"/>
      <c r="KWO119" s="451"/>
      <c r="KWP119" s="451"/>
      <c r="KWQ119" s="451"/>
      <c r="KWR119" s="451"/>
      <c r="KWS119" s="451"/>
      <c r="KWT119" s="451"/>
      <c r="KWU119" s="451"/>
      <c r="KWV119" s="451"/>
      <c r="KWW119" s="451"/>
      <c r="KWX119" s="451"/>
      <c r="KWY119" s="451"/>
      <c r="KWZ119" s="451"/>
      <c r="KXA119" s="451"/>
      <c r="KXB119" s="451"/>
      <c r="KXC119" s="451"/>
      <c r="KXD119" s="451"/>
      <c r="KXE119" s="451"/>
      <c r="KXF119" s="451"/>
      <c r="KXG119" s="451"/>
      <c r="KXH119" s="451"/>
      <c r="KXI119" s="451"/>
      <c r="KXJ119" s="451"/>
      <c r="KXK119" s="451"/>
      <c r="KXL119" s="451"/>
      <c r="KXM119" s="451"/>
      <c r="KXN119" s="451"/>
      <c r="KXO119" s="451"/>
      <c r="KXP119" s="451"/>
      <c r="KXQ119" s="451"/>
      <c r="KXR119" s="451"/>
      <c r="KXS119" s="451"/>
      <c r="KXT119" s="451"/>
      <c r="KXU119" s="451"/>
      <c r="KXV119" s="451"/>
      <c r="KXW119" s="451"/>
      <c r="KXX119" s="451"/>
      <c r="KXY119" s="451"/>
      <c r="KXZ119" s="451"/>
      <c r="KYA119" s="451"/>
      <c r="KYB119" s="451"/>
      <c r="KYC119" s="451"/>
      <c r="KYD119" s="451"/>
      <c r="KYE119" s="451"/>
      <c r="KYF119" s="451"/>
      <c r="KYG119" s="451"/>
      <c r="KYH119" s="451"/>
      <c r="KYI119" s="451"/>
      <c r="KYJ119" s="451"/>
      <c r="KYK119" s="451"/>
      <c r="KYL119" s="451"/>
      <c r="KYM119" s="451"/>
      <c r="KYN119" s="451"/>
      <c r="KYO119" s="451"/>
      <c r="KYP119" s="451"/>
      <c r="KYQ119" s="451"/>
      <c r="KYR119" s="451"/>
      <c r="KYS119" s="451"/>
      <c r="KYT119" s="451"/>
      <c r="KYU119" s="451"/>
      <c r="KYV119" s="451"/>
      <c r="KYW119" s="451"/>
      <c r="KYX119" s="451"/>
      <c r="KYY119" s="451"/>
      <c r="KYZ119" s="451"/>
      <c r="KZA119" s="451"/>
      <c r="KZB119" s="451"/>
      <c r="KZC119" s="451"/>
      <c r="KZD119" s="451"/>
      <c r="KZE119" s="451"/>
      <c r="KZF119" s="451"/>
      <c r="KZG119" s="451"/>
      <c r="KZH119" s="451"/>
      <c r="KZI119" s="451"/>
      <c r="KZJ119" s="451"/>
      <c r="KZK119" s="451"/>
      <c r="KZL119" s="451"/>
      <c r="KZM119" s="451"/>
      <c r="KZN119" s="451"/>
      <c r="KZO119" s="451"/>
      <c r="KZP119" s="451"/>
      <c r="KZQ119" s="451"/>
      <c r="KZR119" s="451"/>
      <c r="KZS119" s="451"/>
      <c r="KZT119" s="451"/>
      <c r="KZU119" s="451"/>
      <c r="KZV119" s="451"/>
      <c r="KZW119" s="451"/>
      <c r="KZX119" s="451"/>
      <c r="KZY119" s="451"/>
      <c r="KZZ119" s="451"/>
      <c r="LAA119" s="451"/>
      <c r="LAB119" s="451"/>
      <c r="LAC119" s="451"/>
      <c r="LAD119" s="451"/>
      <c r="LAE119" s="451"/>
      <c r="LAF119" s="451"/>
      <c r="LAG119" s="451"/>
      <c r="LAH119" s="451"/>
      <c r="LAI119" s="451"/>
      <c r="LAJ119" s="451"/>
      <c r="LAK119" s="451"/>
      <c r="LAL119" s="451"/>
      <c r="LAM119" s="451"/>
      <c r="LAN119" s="451"/>
      <c r="LAO119" s="451"/>
      <c r="LAP119" s="451"/>
      <c r="LAQ119" s="451"/>
      <c r="LAR119" s="451"/>
      <c r="LAS119" s="451"/>
      <c r="LAT119" s="451"/>
      <c r="LAU119" s="451"/>
      <c r="LAV119" s="451"/>
      <c r="LAW119" s="451"/>
      <c r="LAX119" s="451"/>
      <c r="LAY119" s="451"/>
      <c r="LAZ119" s="451"/>
      <c r="LBA119" s="451"/>
      <c r="LBB119" s="451"/>
      <c r="LBC119" s="451"/>
      <c r="LBD119" s="451"/>
      <c r="LBE119" s="451"/>
      <c r="LBF119" s="451"/>
      <c r="LBG119" s="451"/>
      <c r="LBH119" s="451"/>
      <c r="LBI119" s="451"/>
      <c r="LBJ119" s="451"/>
      <c r="LBK119" s="451"/>
      <c r="LBL119" s="451"/>
      <c r="LBM119" s="451"/>
      <c r="LBN119" s="451"/>
      <c r="LBO119" s="451"/>
      <c r="LBP119" s="451"/>
      <c r="LBQ119" s="451"/>
      <c r="LBR119" s="451"/>
      <c r="LBS119" s="451"/>
      <c r="LBT119" s="451"/>
      <c r="LBU119" s="451"/>
      <c r="LBV119" s="451"/>
      <c r="LBW119" s="451"/>
      <c r="LBX119" s="451"/>
      <c r="LBY119" s="451"/>
      <c r="LBZ119" s="451"/>
      <c r="LCA119" s="451"/>
      <c r="LCB119" s="451"/>
      <c r="LCC119" s="451"/>
      <c r="LCD119" s="451"/>
      <c r="LCE119" s="451"/>
      <c r="LCF119" s="451"/>
      <c r="LCG119" s="451"/>
      <c r="LCH119" s="451"/>
      <c r="LCI119" s="451"/>
      <c r="LCJ119" s="451"/>
      <c r="LCK119" s="451"/>
      <c r="LCL119" s="451"/>
      <c r="LCM119" s="451"/>
      <c r="LCN119" s="451"/>
      <c r="LCO119" s="451"/>
      <c r="LCP119" s="451"/>
      <c r="LCQ119" s="451"/>
      <c r="LCR119" s="451"/>
      <c r="LCS119" s="451"/>
      <c r="LCT119" s="451"/>
      <c r="LCU119" s="451"/>
      <c r="LCV119" s="451"/>
      <c r="LCW119" s="451"/>
      <c r="LCX119" s="451"/>
      <c r="LCY119" s="451"/>
      <c r="LCZ119" s="451"/>
      <c r="LDA119" s="451"/>
      <c r="LDB119" s="451"/>
      <c r="LDC119" s="451"/>
      <c r="LDD119" s="451"/>
      <c r="LDE119" s="451"/>
      <c r="LDF119" s="451"/>
      <c r="LDG119" s="451"/>
      <c r="LDH119" s="451"/>
      <c r="LDI119" s="451"/>
      <c r="LDJ119" s="451"/>
      <c r="LDK119" s="451"/>
      <c r="LDL119" s="451"/>
      <c r="LDM119" s="451"/>
      <c r="LDN119" s="451"/>
      <c r="LDO119" s="451"/>
      <c r="LDP119" s="451"/>
      <c r="LDQ119" s="451"/>
      <c r="LDR119" s="451"/>
      <c r="LDS119" s="451"/>
      <c r="LDT119" s="451"/>
      <c r="LDU119" s="451"/>
      <c r="LDV119" s="451"/>
      <c r="LDW119" s="451"/>
      <c r="LDX119" s="451"/>
      <c r="LDY119" s="451"/>
      <c r="LDZ119" s="451"/>
      <c r="LEA119" s="451"/>
      <c r="LEB119" s="451"/>
      <c r="LEC119" s="451"/>
      <c r="LED119" s="451"/>
      <c r="LEE119" s="451"/>
      <c r="LEF119" s="451"/>
      <c r="LEG119" s="451"/>
      <c r="LEH119" s="451"/>
      <c r="LEI119" s="451"/>
      <c r="LEJ119" s="451"/>
      <c r="LEK119" s="451"/>
      <c r="LEL119" s="451"/>
      <c r="LEM119" s="451"/>
      <c r="LEN119" s="451"/>
      <c r="LEO119" s="451"/>
      <c r="LEP119" s="451"/>
      <c r="LEQ119" s="451"/>
      <c r="LER119" s="451"/>
      <c r="LES119" s="451"/>
      <c r="LET119" s="451"/>
      <c r="LEU119" s="451"/>
      <c r="LEV119" s="451"/>
      <c r="LEW119" s="451"/>
      <c r="LEX119" s="451"/>
      <c r="LEY119" s="451"/>
      <c r="LEZ119" s="451"/>
      <c r="LFA119" s="451"/>
      <c r="LFB119" s="451"/>
      <c r="LFC119" s="451"/>
      <c r="LFD119" s="451"/>
      <c r="LFE119" s="451"/>
      <c r="LFF119" s="451"/>
      <c r="LFG119" s="451"/>
      <c r="LFH119" s="451"/>
      <c r="LFI119" s="451"/>
      <c r="LFJ119" s="451"/>
      <c r="LFK119" s="451"/>
      <c r="LFL119" s="451"/>
      <c r="LFM119" s="451"/>
      <c r="LFN119" s="451"/>
      <c r="LFO119" s="451"/>
      <c r="LFP119" s="451"/>
      <c r="LFQ119" s="451"/>
      <c r="LFR119" s="451"/>
      <c r="LFS119" s="451"/>
      <c r="LFT119" s="451"/>
      <c r="LFU119" s="451"/>
      <c r="LFV119" s="451"/>
      <c r="LFW119" s="451"/>
      <c r="LFX119" s="451"/>
      <c r="LFY119" s="451"/>
      <c r="LFZ119" s="451"/>
      <c r="LGA119" s="451"/>
      <c r="LGB119" s="451"/>
      <c r="LGC119" s="451"/>
      <c r="LGD119" s="451"/>
      <c r="LGE119" s="451"/>
      <c r="LGF119" s="451"/>
      <c r="LGG119" s="451"/>
      <c r="LGH119" s="451"/>
      <c r="LGI119" s="451"/>
      <c r="LGJ119" s="451"/>
      <c r="LGK119" s="451"/>
      <c r="LGL119" s="451"/>
      <c r="LGM119" s="451"/>
      <c r="LGN119" s="451"/>
      <c r="LGO119" s="451"/>
      <c r="LGP119" s="451"/>
      <c r="LGQ119" s="451"/>
      <c r="LGR119" s="451"/>
      <c r="LGS119" s="451"/>
      <c r="LGT119" s="451"/>
      <c r="LGU119" s="451"/>
      <c r="LGV119" s="451"/>
      <c r="LGW119" s="451"/>
      <c r="LGX119" s="451"/>
      <c r="LGY119" s="451"/>
      <c r="LGZ119" s="451"/>
      <c r="LHA119" s="451"/>
      <c r="LHB119" s="451"/>
      <c r="LHC119" s="451"/>
      <c r="LHD119" s="451"/>
      <c r="LHE119" s="451"/>
      <c r="LHF119" s="451"/>
      <c r="LHG119" s="451"/>
      <c r="LHH119" s="451"/>
      <c r="LHI119" s="451"/>
      <c r="LHJ119" s="451"/>
      <c r="LHK119" s="451"/>
      <c r="LHL119" s="451"/>
      <c r="LHM119" s="451"/>
      <c r="LHN119" s="451"/>
      <c r="LHO119" s="451"/>
      <c r="LHP119" s="451"/>
      <c r="LHQ119" s="451"/>
      <c r="LHR119" s="451"/>
      <c r="LHS119" s="451"/>
      <c r="LHT119" s="451"/>
      <c r="LHU119" s="451"/>
      <c r="LHV119" s="451"/>
      <c r="LHW119" s="451"/>
      <c r="LHX119" s="451"/>
      <c r="LHY119" s="451"/>
      <c r="LHZ119" s="451"/>
      <c r="LIA119" s="451"/>
      <c r="LIB119" s="451"/>
      <c r="LIC119" s="451"/>
      <c r="LID119" s="451"/>
      <c r="LIE119" s="451"/>
      <c r="LIF119" s="451"/>
      <c r="LIG119" s="451"/>
      <c r="LIH119" s="451"/>
      <c r="LII119" s="451"/>
      <c r="LIJ119" s="451"/>
      <c r="LIK119" s="451"/>
      <c r="LIL119" s="451"/>
      <c r="LIM119" s="451"/>
      <c r="LIN119" s="451"/>
      <c r="LIO119" s="451"/>
      <c r="LIP119" s="451"/>
      <c r="LIQ119" s="451"/>
      <c r="LIR119" s="451"/>
      <c r="LIS119" s="451"/>
      <c r="LIT119" s="451"/>
      <c r="LIU119" s="451"/>
      <c r="LIV119" s="451"/>
      <c r="LIW119" s="451"/>
      <c r="LIX119" s="451"/>
      <c r="LIY119" s="451"/>
      <c r="LIZ119" s="451"/>
      <c r="LJA119" s="451"/>
      <c r="LJB119" s="451"/>
      <c r="LJC119" s="451"/>
      <c r="LJD119" s="451"/>
      <c r="LJE119" s="451"/>
      <c r="LJF119" s="451"/>
      <c r="LJG119" s="451"/>
      <c r="LJH119" s="451"/>
      <c r="LJI119" s="451"/>
      <c r="LJJ119" s="451"/>
      <c r="LJK119" s="451"/>
      <c r="LJL119" s="451"/>
      <c r="LJM119" s="451"/>
      <c r="LJN119" s="451"/>
      <c r="LJO119" s="451"/>
      <c r="LJP119" s="451"/>
      <c r="LJQ119" s="451"/>
      <c r="LJR119" s="451"/>
      <c r="LJS119" s="451"/>
      <c r="LJT119" s="451"/>
      <c r="LJU119" s="451"/>
      <c r="LJV119" s="451"/>
      <c r="LJW119" s="451"/>
      <c r="LJX119" s="451"/>
      <c r="LJY119" s="451"/>
      <c r="LJZ119" s="451"/>
      <c r="LKA119" s="451"/>
      <c r="LKB119" s="451"/>
      <c r="LKC119" s="451"/>
      <c r="LKD119" s="451"/>
      <c r="LKE119" s="451"/>
      <c r="LKF119" s="451"/>
      <c r="LKG119" s="451"/>
      <c r="LKH119" s="451"/>
      <c r="LKI119" s="451"/>
      <c r="LKJ119" s="451"/>
      <c r="LKK119" s="451"/>
      <c r="LKL119" s="451"/>
      <c r="LKM119" s="451"/>
      <c r="LKN119" s="451"/>
      <c r="LKO119" s="451"/>
      <c r="LKP119" s="451"/>
      <c r="LKQ119" s="451"/>
      <c r="LKR119" s="451"/>
      <c r="LKS119" s="451"/>
      <c r="LKT119" s="451"/>
      <c r="LKU119" s="451"/>
      <c r="LKV119" s="451"/>
      <c r="LKW119" s="451"/>
      <c r="LKX119" s="451"/>
      <c r="LKY119" s="451"/>
      <c r="LKZ119" s="451"/>
      <c r="LLA119" s="451"/>
      <c r="LLB119" s="451"/>
      <c r="LLC119" s="451"/>
      <c r="LLD119" s="451"/>
      <c r="LLE119" s="451"/>
      <c r="LLF119" s="451"/>
      <c r="LLG119" s="451"/>
      <c r="LLH119" s="451"/>
      <c r="LLI119" s="451"/>
      <c r="LLJ119" s="451"/>
      <c r="LLK119" s="451"/>
      <c r="LLL119" s="451"/>
      <c r="LLM119" s="451"/>
      <c r="LLN119" s="451"/>
      <c r="LLO119" s="451"/>
      <c r="LLP119" s="451"/>
      <c r="LLQ119" s="451"/>
      <c r="LLR119" s="451"/>
      <c r="LLS119" s="451"/>
      <c r="LLT119" s="451"/>
      <c r="LLU119" s="451"/>
      <c r="LLV119" s="451"/>
      <c r="LLW119" s="451"/>
      <c r="LLX119" s="451"/>
      <c r="LLY119" s="451"/>
      <c r="LLZ119" s="451"/>
      <c r="LMA119" s="451"/>
      <c r="LMB119" s="451"/>
      <c r="LMC119" s="451"/>
      <c r="LMD119" s="451"/>
      <c r="LME119" s="451"/>
      <c r="LMF119" s="451"/>
      <c r="LMG119" s="451"/>
      <c r="LMH119" s="451"/>
      <c r="LMI119" s="451"/>
      <c r="LMJ119" s="451"/>
      <c r="LMK119" s="451"/>
      <c r="LML119" s="451"/>
      <c r="LMM119" s="451"/>
      <c r="LMN119" s="451"/>
      <c r="LMO119" s="451"/>
      <c r="LMP119" s="451"/>
      <c r="LMQ119" s="451"/>
      <c r="LMR119" s="451"/>
      <c r="LMS119" s="451"/>
      <c r="LMT119" s="451"/>
      <c r="LMU119" s="451"/>
      <c r="LMV119" s="451"/>
      <c r="LMW119" s="451"/>
      <c r="LMX119" s="451"/>
      <c r="LMY119" s="451"/>
      <c r="LMZ119" s="451"/>
      <c r="LNA119" s="451"/>
      <c r="LNB119" s="451"/>
      <c r="LNC119" s="451"/>
      <c r="LND119" s="451"/>
      <c r="LNE119" s="451"/>
      <c r="LNF119" s="451"/>
      <c r="LNG119" s="451"/>
      <c r="LNH119" s="451"/>
      <c r="LNI119" s="451"/>
      <c r="LNJ119" s="451"/>
      <c r="LNK119" s="451"/>
      <c r="LNL119" s="451"/>
      <c r="LNM119" s="451"/>
      <c r="LNN119" s="451"/>
      <c r="LNO119" s="451"/>
      <c r="LNP119" s="451"/>
      <c r="LNQ119" s="451"/>
      <c r="LNR119" s="451"/>
      <c r="LNS119" s="451"/>
      <c r="LNT119" s="451"/>
      <c r="LNU119" s="451"/>
      <c r="LNV119" s="451"/>
      <c r="LNW119" s="451"/>
      <c r="LNX119" s="451"/>
      <c r="LNY119" s="451"/>
      <c r="LNZ119" s="451"/>
      <c r="LOA119" s="451"/>
      <c r="LOB119" s="451"/>
      <c r="LOC119" s="451"/>
      <c r="LOD119" s="451"/>
      <c r="LOE119" s="451"/>
      <c r="LOF119" s="451"/>
      <c r="LOG119" s="451"/>
      <c r="LOH119" s="451"/>
      <c r="LOI119" s="451"/>
      <c r="LOJ119" s="451"/>
      <c r="LOK119" s="451"/>
      <c r="LOL119" s="451"/>
      <c r="LOM119" s="451"/>
      <c r="LON119" s="451"/>
      <c r="LOO119" s="451"/>
      <c r="LOP119" s="451"/>
      <c r="LOQ119" s="451"/>
      <c r="LOR119" s="451"/>
      <c r="LOS119" s="451"/>
      <c r="LOT119" s="451"/>
      <c r="LOU119" s="451"/>
      <c r="LOV119" s="451"/>
      <c r="LOW119" s="451"/>
      <c r="LOX119" s="451"/>
      <c r="LOY119" s="451"/>
      <c r="LOZ119" s="451"/>
      <c r="LPA119" s="451"/>
      <c r="LPB119" s="451"/>
      <c r="LPC119" s="451"/>
      <c r="LPD119" s="451"/>
      <c r="LPE119" s="451"/>
      <c r="LPF119" s="451"/>
      <c r="LPG119" s="451"/>
      <c r="LPH119" s="451"/>
      <c r="LPI119" s="451"/>
      <c r="LPJ119" s="451"/>
      <c r="LPK119" s="451"/>
      <c r="LPL119" s="451"/>
      <c r="LPM119" s="451"/>
      <c r="LPN119" s="451"/>
      <c r="LPO119" s="451"/>
      <c r="LPP119" s="451"/>
      <c r="LPQ119" s="451"/>
      <c r="LPR119" s="451"/>
      <c r="LPS119" s="451"/>
      <c r="LPT119" s="451"/>
      <c r="LPU119" s="451"/>
      <c r="LPV119" s="451"/>
      <c r="LPW119" s="451"/>
      <c r="LPX119" s="451"/>
      <c r="LPY119" s="451"/>
      <c r="LPZ119" s="451"/>
      <c r="LQA119" s="451"/>
      <c r="LQB119" s="451"/>
      <c r="LQC119" s="451"/>
      <c r="LQD119" s="451"/>
      <c r="LQE119" s="451"/>
      <c r="LQF119" s="451"/>
      <c r="LQG119" s="451"/>
      <c r="LQH119" s="451"/>
      <c r="LQI119" s="451"/>
      <c r="LQJ119" s="451"/>
      <c r="LQK119" s="451"/>
      <c r="LQL119" s="451"/>
      <c r="LQM119" s="451"/>
      <c r="LQN119" s="451"/>
      <c r="LQO119" s="451"/>
      <c r="LQP119" s="451"/>
      <c r="LQQ119" s="451"/>
      <c r="LQR119" s="451"/>
      <c r="LQS119" s="451"/>
      <c r="LQT119" s="451"/>
      <c r="LQU119" s="451"/>
      <c r="LQV119" s="451"/>
      <c r="LQW119" s="451"/>
      <c r="LQX119" s="451"/>
      <c r="LQY119" s="451"/>
      <c r="LQZ119" s="451"/>
      <c r="LRA119" s="451"/>
      <c r="LRB119" s="451"/>
      <c r="LRC119" s="451"/>
      <c r="LRD119" s="451"/>
      <c r="LRE119" s="451"/>
      <c r="LRF119" s="451"/>
      <c r="LRG119" s="451"/>
      <c r="LRH119" s="451"/>
      <c r="LRI119" s="451"/>
      <c r="LRJ119" s="451"/>
      <c r="LRK119" s="451"/>
      <c r="LRL119" s="451"/>
      <c r="LRM119" s="451"/>
      <c r="LRN119" s="451"/>
      <c r="LRO119" s="451"/>
      <c r="LRP119" s="451"/>
      <c r="LRQ119" s="451"/>
      <c r="LRR119" s="451"/>
      <c r="LRS119" s="451"/>
      <c r="LRT119" s="451"/>
      <c r="LRU119" s="451"/>
      <c r="LRV119" s="451"/>
      <c r="LRW119" s="451"/>
      <c r="LRX119" s="451"/>
      <c r="LRY119" s="451"/>
      <c r="LRZ119" s="451"/>
      <c r="LSA119" s="451"/>
      <c r="LSB119" s="451"/>
      <c r="LSC119" s="451"/>
      <c r="LSD119" s="451"/>
      <c r="LSE119" s="451"/>
      <c r="LSF119" s="451"/>
      <c r="LSG119" s="451"/>
      <c r="LSH119" s="451"/>
      <c r="LSI119" s="451"/>
      <c r="LSJ119" s="451"/>
      <c r="LSK119" s="451"/>
      <c r="LSL119" s="451"/>
      <c r="LSM119" s="451"/>
      <c r="LSN119" s="451"/>
      <c r="LSO119" s="451"/>
      <c r="LSP119" s="451"/>
      <c r="LSQ119" s="451"/>
      <c r="LSR119" s="451"/>
      <c r="LSS119" s="451"/>
      <c r="LST119" s="451"/>
      <c r="LSU119" s="451"/>
      <c r="LSV119" s="451"/>
      <c r="LSW119" s="451"/>
      <c r="LSX119" s="451"/>
      <c r="LSY119" s="451"/>
      <c r="LSZ119" s="451"/>
      <c r="LTA119" s="451"/>
      <c r="LTB119" s="451"/>
      <c r="LTC119" s="451"/>
      <c r="LTD119" s="451"/>
      <c r="LTE119" s="451"/>
      <c r="LTF119" s="451"/>
      <c r="LTG119" s="451"/>
      <c r="LTH119" s="451"/>
      <c r="LTI119" s="451"/>
      <c r="LTJ119" s="451"/>
      <c r="LTK119" s="451"/>
      <c r="LTL119" s="451"/>
      <c r="LTM119" s="451"/>
      <c r="LTN119" s="451"/>
      <c r="LTO119" s="451"/>
      <c r="LTP119" s="451"/>
      <c r="LTQ119" s="451"/>
      <c r="LTR119" s="451"/>
      <c r="LTS119" s="451"/>
      <c r="LTT119" s="451"/>
      <c r="LTU119" s="451"/>
      <c r="LTV119" s="451"/>
      <c r="LTW119" s="451"/>
      <c r="LTX119" s="451"/>
      <c r="LTY119" s="451"/>
      <c r="LTZ119" s="451"/>
      <c r="LUA119" s="451"/>
      <c r="LUB119" s="451"/>
      <c r="LUC119" s="451"/>
      <c r="LUD119" s="451"/>
      <c r="LUE119" s="451"/>
      <c r="LUF119" s="451"/>
      <c r="LUG119" s="451"/>
      <c r="LUH119" s="451"/>
      <c r="LUI119" s="451"/>
      <c r="LUJ119" s="451"/>
      <c r="LUK119" s="451"/>
      <c r="LUL119" s="451"/>
      <c r="LUM119" s="451"/>
      <c r="LUN119" s="451"/>
      <c r="LUO119" s="451"/>
      <c r="LUP119" s="451"/>
      <c r="LUQ119" s="451"/>
      <c r="LUR119" s="451"/>
      <c r="LUS119" s="451"/>
      <c r="LUT119" s="451"/>
      <c r="LUU119" s="451"/>
      <c r="LUV119" s="451"/>
      <c r="LUW119" s="451"/>
      <c r="LUX119" s="451"/>
      <c r="LUY119" s="451"/>
      <c r="LUZ119" s="451"/>
      <c r="LVA119" s="451"/>
      <c r="LVB119" s="451"/>
      <c r="LVC119" s="451"/>
      <c r="LVD119" s="451"/>
      <c r="LVE119" s="451"/>
      <c r="LVF119" s="451"/>
      <c r="LVG119" s="451"/>
      <c r="LVH119" s="451"/>
      <c r="LVI119" s="451"/>
      <c r="LVJ119" s="451"/>
      <c r="LVK119" s="451"/>
      <c r="LVL119" s="451"/>
      <c r="LVM119" s="451"/>
      <c r="LVN119" s="451"/>
      <c r="LVO119" s="451"/>
      <c r="LVP119" s="451"/>
      <c r="LVQ119" s="451"/>
      <c r="LVR119" s="451"/>
      <c r="LVS119" s="451"/>
      <c r="LVT119" s="451"/>
      <c r="LVU119" s="451"/>
      <c r="LVV119" s="451"/>
      <c r="LVW119" s="451"/>
      <c r="LVX119" s="451"/>
      <c r="LVY119" s="451"/>
      <c r="LVZ119" s="451"/>
      <c r="LWA119" s="451"/>
      <c r="LWB119" s="451"/>
      <c r="LWC119" s="451"/>
      <c r="LWD119" s="451"/>
      <c r="LWE119" s="451"/>
      <c r="LWF119" s="451"/>
      <c r="LWG119" s="451"/>
      <c r="LWH119" s="451"/>
      <c r="LWI119" s="451"/>
      <c r="LWJ119" s="451"/>
      <c r="LWK119" s="451"/>
      <c r="LWL119" s="451"/>
      <c r="LWM119" s="451"/>
      <c r="LWN119" s="451"/>
      <c r="LWO119" s="451"/>
      <c r="LWP119" s="451"/>
      <c r="LWQ119" s="451"/>
      <c r="LWR119" s="451"/>
      <c r="LWS119" s="451"/>
      <c r="LWT119" s="451"/>
      <c r="LWU119" s="451"/>
      <c r="LWV119" s="451"/>
      <c r="LWW119" s="451"/>
      <c r="LWX119" s="451"/>
      <c r="LWY119" s="451"/>
      <c r="LWZ119" s="451"/>
      <c r="LXA119" s="451"/>
      <c r="LXB119" s="451"/>
      <c r="LXC119" s="451"/>
      <c r="LXD119" s="451"/>
      <c r="LXE119" s="451"/>
      <c r="LXF119" s="451"/>
      <c r="LXG119" s="451"/>
      <c r="LXH119" s="451"/>
      <c r="LXI119" s="451"/>
      <c r="LXJ119" s="451"/>
      <c r="LXK119" s="451"/>
      <c r="LXL119" s="451"/>
      <c r="LXM119" s="451"/>
      <c r="LXN119" s="451"/>
      <c r="LXO119" s="451"/>
      <c r="LXP119" s="451"/>
      <c r="LXQ119" s="451"/>
      <c r="LXR119" s="451"/>
      <c r="LXS119" s="451"/>
      <c r="LXT119" s="451"/>
      <c r="LXU119" s="451"/>
      <c r="LXV119" s="451"/>
      <c r="LXW119" s="451"/>
      <c r="LXX119" s="451"/>
      <c r="LXY119" s="451"/>
      <c r="LXZ119" s="451"/>
      <c r="LYA119" s="451"/>
      <c r="LYB119" s="451"/>
      <c r="LYC119" s="451"/>
      <c r="LYD119" s="451"/>
      <c r="LYE119" s="451"/>
      <c r="LYF119" s="451"/>
      <c r="LYG119" s="451"/>
      <c r="LYH119" s="451"/>
      <c r="LYI119" s="451"/>
      <c r="LYJ119" s="451"/>
      <c r="LYK119" s="451"/>
      <c r="LYL119" s="451"/>
      <c r="LYM119" s="451"/>
      <c r="LYN119" s="451"/>
      <c r="LYO119" s="451"/>
      <c r="LYP119" s="451"/>
      <c r="LYQ119" s="451"/>
      <c r="LYR119" s="451"/>
      <c r="LYS119" s="451"/>
      <c r="LYT119" s="451"/>
      <c r="LYU119" s="451"/>
      <c r="LYV119" s="451"/>
      <c r="LYW119" s="451"/>
      <c r="LYX119" s="451"/>
      <c r="LYY119" s="451"/>
      <c r="LYZ119" s="451"/>
      <c r="LZA119" s="451"/>
      <c r="LZB119" s="451"/>
      <c r="LZC119" s="451"/>
      <c r="LZD119" s="451"/>
      <c r="LZE119" s="451"/>
      <c r="LZF119" s="451"/>
      <c r="LZG119" s="451"/>
      <c r="LZH119" s="451"/>
      <c r="LZI119" s="451"/>
      <c r="LZJ119" s="451"/>
      <c r="LZK119" s="451"/>
      <c r="LZL119" s="451"/>
      <c r="LZM119" s="451"/>
      <c r="LZN119" s="451"/>
      <c r="LZO119" s="451"/>
      <c r="LZP119" s="451"/>
      <c r="LZQ119" s="451"/>
      <c r="LZR119" s="451"/>
      <c r="LZS119" s="451"/>
      <c r="LZT119" s="451"/>
      <c r="LZU119" s="451"/>
      <c r="LZV119" s="451"/>
      <c r="LZW119" s="451"/>
      <c r="LZX119" s="451"/>
      <c r="LZY119" s="451"/>
      <c r="LZZ119" s="451"/>
      <c r="MAA119" s="451"/>
      <c r="MAB119" s="451"/>
      <c r="MAC119" s="451"/>
      <c r="MAD119" s="451"/>
      <c r="MAE119" s="451"/>
      <c r="MAF119" s="451"/>
      <c r="MAG119" s="451"/>
      <c r="MAH119" s="451"/>
      <c r="MAI119" s="451"/>
      <c r="MAJ119" s="451"/>
      <c r="MAK119" s="451"/>
      <c r="MAL119" s="451"/>
      <c r="MAM119" s="451"/>
      <c r="MAN119" s="451"/>
      <c r="MAO119" s="451"/>
      <c r="MAP119" s="451"/>
      <c r="MAQ119" s="451"/>
      <c r="MAR119" s="451"/>
      <c r="MAS119" s="451"/>
      <c r="MAT119" s="451"/>
      <c r="MAU119" s="451"/>
      <c r="MAV119" s="451"/>
      <c r="MAW119" s="451"/>
      <c r="MAX119" s="451"/>
      <c r="MAY119" s="451"/>
      <c r="MAZ119" s="451"/>
      <c r="MBA119" s="451"/>
      <c r="MBB119" s="451"/>
      <c r="MBC119" s="451"/>
      <c r="MBD119" s="451"/>
      <c r="MBE119" s="451"/>
      <c r="MBF119" s="451"/>
      <c r="MBG119" s="451"/>
      <c r="MBH119" s="451"/>
      <c r="MBI119" s="451"/>
      <c r="MBJ119" s="451"/>
      <c r="MBK119" s="451"/>
      <c r="MBL119" s="451"/>
      <c r="MBM119" s="451"/>
      <c r="MBN119" s="451"/>
      <c r="MBO119" s="451"/>
      <c r="MBP119" s="451"/>
      <c r="MBQ119" s="451"/>
      <c r="MBR119" s="451"/>
      <c r="MBS119" s="451"/>
      <c r="MBT119" s="451"/>
      <c r="MBU119" s="451"/>
      <c r="MBV119" s="451"/>
      <c r="MBW119" s="451"/>
      <c r="MBX119" s="451"/>
      <c r="MBY119" s="451"/>
      <c r="MBZ119" s="451"/>
      <c r="MCA119" s="451"/>
      <c r="MCB119" s="451"/>
      <c r="MCC119" s="451"/>
      <c r="MCD119" s="451"/>
      <c r="MCE119" s="451"/>
      <c r="MCF119" s="451"/>
      <c r="MCG119" s="451"/>
      <c r="MCH119" s="451"/>
      <c r="MCI119" s="451"/>
      <c r="MCJ119" s="451"/>
      <c r="MCK119" s="451"/>
      <c r="MCL119" s="451"/>
      <c r="MCM119" s="451"/>
      <c r="MCN119" s="451"/>
      <c r="MCO119" s="451"/>
      <c r="MCP119" s="451"/>
      <c r="MCQ119" s="451"/>
      <c r="MCR119" s="451"/>
      <c r="MCS119" s="451"/>
      <c r="MCT119" s="451"/>
      <c r="MCU119" s="451"/>
      <c r="MCV119" s="451"/>
      <c r="MCW119" s="451"/>
      <c r="MCX119" s="451"/>
      <c r="MCY119" s="451"/>
      <c r="MCZ119" s="451"/>
      <c r="MDA119" s="451"/>
      <c r="MDB119" s="451"/>
      <c r="MDC119" s="451"/>
      <c r="MDD119" s="451"/>
      <c r="MDE119" s="451"/>
      <c r="MDF119" s="451"/>
      <c r="MDG119" s="451"/>
      <c r="MDH119" s="451"/>
      <c r="MDI119" s="451"/>
      <c r="MDJ119" s="451"/>
      <c r="MDK119" s="451"/>
      <c r="MDL119" s="451"/>
      <c r="MDM119" s="451"/>
      <c r="MDN119" s="451"/>
      <c r="MDO119" s="451"/>
      <c r="MDP119" s="451"/>
      <c r="MDQ119" s="451"/>
      <c r="MDR119" s="451"/>
      <c r="MDS119" s="451"/>
      <c r="MDT119" s="451"/>
      <c r="MDU119" s="451"/>
      <c r="MDV119" s="451"/>
      <c r="MDW119" s="451"/>
      <c r="MDX119" s="451"/>
      <c r="MDY119" s="451"/>
      <c r="MDZ119" s="451"/>
      <c r="MEA119" s="451"/>
      <c r="MEB119" s="451"/>
      <c r="MEC119" s="451"/>
      <c r="MED119" s="451"/>
      <c r="MEE119" s="451"/>
      <c r="MEF119" s="451"/>
      <c r="MEG119" s="451"/>
      <c r="MEH119" s="451"/>
      <c r="MEI119" s="451"/>
      <c r="MEJ119" s="451"/>
      <c r="MEK119" s="451"/>
      <c r="MEL119" s="451"/>
      <c r="MEM119" s="451"/>
      <c r="MEN119" s="451"/>
      <c r="MEO119" s="451"/>
      <c r="MEP119" s="451"/>
      <c r="MEQ119" s="451"/>
      <c r="MER119" s="451"/>
      <c r="MES119" s="451"/>
      <c r="MET119" s="451"/>
      <c r="MEU119" s="451"/>
      <c r="MEV119" s="451"/>
      <c r="MEW119" s="451"/>
      <c r="MEX119" s="451"/>
      <c r="MEY119" s="451"/>
      <c r="MEZ119" s="451"/>
      <c r="MFA119" s="451"/>
      <c r="MFB119" s="451"/>
      <c r="MFC119" s="451"/>
      <c r="MFD119" s="451"/>
      <c r="MFE119" s="451"/>
      <c r="MFF119" s="451"/>
      <c r="MFG119" s="451"/>
      <c r="MFH119" s="451"/>
      <c r="MFI119" s="451"/>
      <c r="MFJ119" s="451"/>
      <c r="MFK119" s="451"/>
      <c r="MFL119" s="451"/>
      <c r="MFM119" s="451"/>
      <c r="MFN119" s="451"/>
      <c r="MFO119" s="451"/>
      <c r="MFP119" s="451"/>
      <c r="MFQ119" s="451"/>
      <c r="MFR119" s="451"/>
      <c r="MFS119" s="451"/>
      <c r="MFT119" s="451"/>
      <c r="MFU119" s="451"/>
      <c r="MFV119" s="451"/>
      <c r="MFW119" s="451"/>
      <c r="MFX119" s="451"/>
      <c r="MFY119" s="451"/>
      <c r="MFZ119" s="451"/>
      <c r="MGA119" s="451"/>
      <c r="MGB119" s="451"/>
      <c r="MGC119" s="451"/>
      <c r="MGD119" s="451"/>
      <c r="MGE119" s="451"/>
      <c r="MGF119" s="451"/>
      <c r="MGG119" s="451"/>
      <c r="MGH119" s="451"/>
      <c r="MGI119" s="451"/>
      <c r="MGJ119" s="451"/>
      <c r="MGK119" s="451"/>
      <c r="MGL119" s="451"/>
      <c r="MGM119" s="451"/>
      <c r="MGN119" s="451"/>
      <c r="MGO119" s="451"/>
      <c r="MGP119" s="451"/>
      <c r="MGQ119" s="451"/>
      <c r="MGR119" s="451"/>
      <c r="MGS119" s="451"/>
      <c r="MGT119" s="451"/>
      <c r="MGU119" s="451"/>
      <c r="MGV119" s="451"/>
      <c r="MGW119" s="451"/>
      <c r="MGX119" s="451"/>
      <c r="MGY119" s="451"/>
      <c r="MGZ119" s="451"/>
      <c r="MHA119" s="451"/>
      <c r="MHB119" s="451"/>
      <c r="MHC119" s="451"/>
      <c r="MHD119" s="451"/>
      <c r="MHE119" s="451"/>
      <c r="MHF119" s="451"/>
      <c r="MHG119" s="451"/>
      <c r="MHH119" s="451"/>
      <c r="MHI119" s="451"/>
      <c r="MHJ119" s="451"/>
      <c r="MHK119" s="451"/>
      <c r="MHL119" s="451"/>
      <c r="MHM119" s="451"/>
      <c r="MHN119" s="451"/>
      <c r="MHO119" s="451"/>
      <c r="MHP119" s="451"/>
      <c r="MHQ119" s="451"/>
      <c r="MHR119" s="451"/>
      <c r="MHS119" s="451"/>
      <c r="MHT119" s="451"/>
      <c r="MHU119" s="451"/>
      <c r="MHV119" s="451"/>
      <c r="MHW119" s="451"/>
      <c r="MHX119" s="451"/>
      <c r="MHY119" s="451"/>
      <c r="MHZ119" s="451"/>
      <c r="MIA119" s="451"/>
      <c r="MIB119" s="451"/>
      <c r="MIC119" s="451"/>
      <c r="MID119" s="451"/>
      <c r="MIE119" s="451"/>
      <c r="MIF119" s="451"/>
      <c r="MIG119" s="451"/>
      <c r="MIH119" s="451"/>
      <c r="MII119" s="451"/>
      <c r="MIJ119" s="451"/>
      <c r="MIK119" s="451"/>
      <c r="MIL119" s="451"/>
      <c r="MIM119" s="451"/>
      <c r="MIN119" s="451"/>
      <c r="MIO119" s="451"/>
      <c r="MIP119" s="451"/>
      <c r="MIQ119" s="451"/>
      <c r="MIR119" s="451"/>
      <c r="MIS119" s="451"/>
      <c r="MIT119" s="451"/>
      <c r="MIU119" s="451"/>
      <c r="MIV119" s="451"/>
      <c r="MIW119" s="451"/>
      <c r="MIX119" s="451"/>
      <c r="MIY119" s="451"/>
      <c r="MIZ119" s="451"/>
      <c r="MJA119" s="451"/>
      <c r="MJB119" s="451"/>
      <c r="MJC119" s="451"/>
      <c r="MJD119" s="451"/>
      <c r="MJE119" s="451"/>
      <c r="MJF119" s="451"/>
      <c r="MJG119" s="451"/>
      <c r="MJH119" s="451"/>
      <c r="MJI119" s="451"/>
      <c r="MJJ119" s="451"/>
      <c r="MJK119" s="451"/>
      <c r="MJL119" s="451"/>
      <c r="MJM119" s="451"/>
      <c r="MJN119" s="451"/>
      <c r="MJO119" s="451"/>
      <c r="MJP119" s="451"/>
      <c r="MJQ119" s="451"/>
      <c r="MJR119" s="451"/>
      <c r="MJS119" s="451"/>
      <c r="MJT119" s="451"/>
      <c r="MJU119" s="451"/>
      <c r="MJV119" s="451"/>
      <c r="MJW119" s="451"/>
      <c r="MJX119" s="451"/>
      <c r="MJY119" s="451"/>
      <c r="MJZ119" s="451"/>
      <c r="MKA119" s="451"/>
      <c r="MKB119" s="451"/>
      <c r="MKC119" s="451"/>
      <c r="MKD119" s="451"/>
      <c r="MKE119" s="451"/>
      <c r="MKF119" s="451"/>
      <c r="MKG119" s="451"/>
      <c r="MKH119" s="451"/>
      <c r="MKI119" s="451"/>
      <c r="MKJ119" s="451"/>
      <c r="MKK119" s="451"/>
      <c r="MKL119" s="451"/>
      <c r="MKM119" s="451"/>
      <c r="MKN119" s="451"/>
      <c r="MKO119" s="451"/>
      <c r="MKP119" s="451"/>
      <c r="MKQ119" s="451"/>
      <c r="MKR119" s="451"/>
      <c r="MKS119" s="451"/>
      <c r="MKT119" s="451"/>
      <c r="MKU119" s="451"/>
      <c r="MKV119" s="451"/>
      <c r="MKW119" s="451"/>
      <c r="MKX119" s="451"/>
      <c r="MKY119" s="451"/>
      <c r="MKZ119" s="451"/>
      <c r="MLA119" s="451"/>
      <c r="MLB119" s="451"/>
      <c r="MLC119" s="451"/>
      <c r="MLD119" s="451"/>
      <c r="MLE119" s="451"/>
      <c r="MLF119" s="451"/>
      <c r="MLG119" s="451"/>
      <c r="MLH119" s="451"/>
      <c r="MLI119" s="451"/>
      <c r="MLJ119" s="451"/>
      <c r="MLK119" s="451"/>
      <c r="MLL119" s="451"/>
      <c r="MLM119" s="451"/>
      <c r="MLN119" s="451"/>
      <c r="MLO119" s="451"/>
      <c r="MLP119" s="451"/>
      <c r="MLQ119" s="451"/>
      <c r="MLR119" s="451"/>
      <c r="MLS119" s="451"/>
      <c r="MLT119" s="451"/>
      <c r="MLU119" s="451"/>
      <c r="MLV119" s="451"/>
      <c r="MLW119" s="451"/>
      <c r="MLX119" s="451"/>
      <c r="MLY119" s="451"/>
      <c r="MLZ119" s="451"/>
      <c r="MMA119" s="451"/>
      <c r="MMB119" s="451"/>
      <c r="MMC119" s="451"/>
      <c r="MMD119" s="451"/>
      <c r="MME119" s="451"/>
      <c r="MMF119" s="451"/>
      <c r="MMG119" s="451"/>
      <c r="MMH119" s="451"/>
      <c r="MMI119" s="451"/>
      <c r="MMJ119" s="451"/>
      <c r="MMK119" s="451"/>
      <c r="MML119" s="451"/>
      <c r="MMM119" s="451"/>
      <c r="MMN119" s="451"/>
      <c r="MMO119" s="451"/>
      <c r="MMP119" s="451"/>
      <c r="MMQ119" s="451"/>
      <c r="MMR119" s="451"/>
      <c r="MMS119" s="451"/>
      <c r="MMT119" s="451"/>
      <c r="MMU119" s="451"/>
      <c r="MMV119" s="451"/>
      <c r="MMW119" s="451"/>
      <c r="MMX119" s="451"/>
      <c r="MMY119" s="451"/>
      <c r="MMZ119" s="451"/>
      <c r="MNA119" s="451"/>
      <c r="MNB119" s="451"/>
      <c r="MNC119" s="451"/>
      <c r="MND119" s="451"/>
      <c r="MNE119" s="451"/>
      <c r="MNF119" s="451"/>
      <c r="MNG119" s="451"/>
      <c r="MNH119" s="451"/>
      <c r="MNI119" s="451"/>
      <c r="MNJ119" s="451"/>
      <c r="MNK119" s="451"/>
      <c r="MNL119" s="451"/>
      <c r="MNM119" s="451"/>
      <c r="MNN119" s="451"/>
      <c r="MNO119" s="451"/>
      <c r="MNP119" s="451"/>
      <c r="MNQ119" s="451"/>
      <c r="MNR119" s="451"/>
      <c r="MNS119" s="451"/>
      <c r="MNT119" s="451"/>
      <c r="MNU119" s="451"/>
      <c r="MNV119" s="451"/>
      <c r="MNW119" s="451"/>
      <c r="MNX119" s="451"/>
      <c r="MNY119" s="451"/>
      <c r="MNZ119" s="451"/>
      <c r="MOA119" s="451"/>
      <c r="MOB119" s="451"/>
      <c r="MOC119" s="451"/>
      <c r="MOD119" s="451"/>
      <c r="MOE119" s="451"/>
      <c r="MOF119" s="451"/>
      <c r="MOG119" s="451"/>
      <c r="MOH119" s="451"/>
      <c r="MOI119" s="451"/>
      <c r="MOJ119" s="451"/>
      <c r="MOK119" s="451"/>
      <c r="MOL119" s="451"/>
      <c r="MOM119" s="451"/>
      <c r="MON119" s="451"/>
      <c r="MOO119" s="451"/>
      <c r="MOP119" s="451"/>
      <c r="MOQ119" s="451"/>
      <c r="MOR119" s="451"/>
      <c r="MOS119" s="451"/>
      <c r="MOT119" s="451"/>
      <c r="MOU119" s="451"/>
      <c r="MOV119" s="451"/>
      <c r="MOW119" s="451"/>
      <c r="MOX119" s="451"/>
      <c r="MOY119" s="451"/>
      <c r="MOZ119" s="451"/>
      <c r="MPA119" s="451"/>
      <c r="MPB119" s="451"/>
      <c r="MPC119" s="451"/>
      <c r="MPD119" s="451"/>
      <c r="MPE119" s="451"/>
      <c r="MPF119" s="451"/>
      <c r="MPG119" s="451"/>
      <c r="MPH119" s="451"/>
      <c r="MPI119" s="451"/>
      <c r="MPJ119" s="451"/>
      <c r="MPK119" s="451"/>
      <c r="MPL119" s="451"/>
      <c r="MPM119" s="451"/>
      <c r="MPN119" s="451"/>
      <c r="MPO119" s="451"/>
      <c r="MPP119" s="451"/>
      <c r="MPQ119" s="451"/>
      <c r="MPR119" s="451"/>
      <c r="MPS119" s="451"/>
      <c r="MPT119" s="451"/>
      <c r="MPU119" s="451"/>
      <c r="MPV119" s="451"/>
      <c r="MPW119" s="451"/>
      <c r="MPX119" s="451"/>
      <c r="MPY119" s="451"/>
      <c r="MPZ119" s="451"/>
      <c r="MQA119" s="451"/>
      <c r="MQB119" s="451"/>
      <c r="MQC119" s="451"/>
      <c r="MQD119" s="451"/>
      <c r="MQE119" s="451"/>
      <c r="MQF119" s="451"/>
      <c r="MQG119" s="451"/>
      <c r="MQH119" s="451"/>
      <c r="MQI119" s="451"/>
      <c r="MQJ119" s="451"/>
      <c r="MQK119" s="451"/>
      <c r="MQL119" s="451"/>
      <c r="MQM119" s="451"/>
      <c r="MQN119" s="451"/>
      <c r="MQO119" s="451"/>
      <c r="MQP119" s="451"/>
      <c r="MQQ119" s="451"/>
      <c r="MQR119" s="451"/>
      <c r="MQS119" s="451"/>
      <c r="MQT119" s="451"/>
      <c r="MQU119" s="451"/>
      <c r="MQV119" s="451"/>
      <c r="MQW119" s="451"/>
      <c r="MQX119" s="451"/>
      <c r="MQY119" s="451"/>
      <c r="MQZ119" s="451"/>
      <c r="MRA119" s="451"/>
      <c r="MRB119" s="451"/>
      <c r="MRC119" s="451"/>
      <c r="MRD119" s="451"/>
      <c r="MRE119" s="451"/>
      <c r="MRF119" s="451"/>
      <c r="MRG119" s="451"/>
      <c r="MRH119" s="451"/>
      <c r="MRI119" s="451"/>
      <c r="MRJ119" s="451"/>
      <c r="MRK119" s="451"/>
      <c r="MRL119" s="451"/>
      <c r="MRM119" s="451"/>
      <c r="MRN119" s="451"/>
      <c r="MRO119" s="451"/>
      <c r="MRP119" s="451"/>
      <c r="MRQ119" s="451"/>
      <c r="MRR119" s="451"/>
      <c r="MRS119" s="451"/>
      <c r="MRT119" s="451"/>
      <c r="MRU119" s="451"/>
      <c r="MRV119" s="451"/>
      <c r="MRW119" s="451"/>
      <c r="MRX119" s="451"/>
      <c r="MRY119" s="451"/>
      <c r="MRZ119" s="451"/>
      <c r="MSA119" s="451"/>
      <c r="MSB119" s="451"/>
      <c r="MSC119" s="451"/>
      <c r="MSD119" s="451"/>
      <c r="MSE119" s="451"/>
      <c r="MSF119" s="451"/>
      <c r="MSG119" s="451"/>
      <c r="MSH119" s="451"/>
      <c r="MSI119" s="451"/>
      <c r="MSJ119" s="451"/>
      <c r="MSK119" s="451"/>
      <c r="MSL119" s="451"/>
      <c r="MSM119" s="451"/>
      <c r="MSN119" s="451"/>
      <c r="MSO119" s="451"/>
      <c r="MSP119" s="451"/>
      <c r="MSQ119" s="451"/>
      <c r="MSR119" s="451"/>
      <c r="MSS119" s="451"/>
      <c r="MST119" s="451"/>
      <c r="MSU119" s="451"/>
      <c r="MSV119" s="451"/>
      <c r="MSW119" s="451"/>
      <c r="MSX119" s="451"/>
      <c r="MSY119" s="451"/>
      <c r="MSZ119" s="451"/>
      <c r="MTA119" s="451"/>
      <c r="MTB119" s="451"/>
      <c r="MTC119" s="451"/>
      <c r="MTD119" s="451"/>
      <c r="MTE119" s="451"/>
      <c r="MTF119" s="451"/>
      <c r="MTG119" s="451"/>
      <c r="MTH119" s="451"/>
      <c r="MTI119" s="451"/>
      <c r="MTJ119" s="451"/>
      <c r="MTK119" s="451"/>
      <c r="MTL119" s="451"/>
      <c r="MTM119" s="451"/>
      <c r="MTN119" s="451"/>
      <c r="MTO119" s="451"/>
      <c r="MTP119" s="451"/>
      <c r="MTQ119" s="451"/>
      <c r="MTR119" s="451"/>
      <c r="MTS119" s="451"/>
      <c r="MTT119" s="451"/>
      <c r="MTU119" s="451"/>
      <c r="MTV119" s="451"/>
      <c r="MTW119" s="451"/>
      <c r="MTX119" s="451"/>
      <c r="MTY119" s="451"/>
      <c r="MTZ119" s="451"/>
      <c r="MUA119" s="451"/>
      <c r="MUB119" s="451"/>
      <c r="MUC119" s="451"/>
      <c r="MUD119" s="451"/>
      <c r="MUE119" s="451"/>
      <c r="MUF119" s="451"/>
      <c r="MUG119" s="451"/>
      <c r="MUH119" s="451"/>
      <c r="MUI119" s="451"/>
      <c r="MUJ119" s="451"/>
      <c r="MUK119" s="451"/>
      <c r="MUL119" s="451"/>
      <c r="MUM119" s="451"/>
      <c r="MUN119" s="451"/>
      <c r="MUO119" s="451"/>
      <c r="MUP119" s="451"/>
      <c r="MUQ119" s="451"/>
      <c r="MUR119" s="451"/>
      <c r="MUS119" s="451"/>
      <c r="MUT119" s="451"/>
      <c r="MUU119" s="451"/>
      <c r="MUV119" s="451"/>
      <c r="MUW119" s="451"/>
      <c r="MUX119" s="451"/>
      <c r="MUY119" s="451"/>
      <c r="MUZ119" s="451"/>
      <c r="MVA119" s="451"/>
      <c r="MVB119" s="451"/>
      <c r="MVC119" s="451"/>
      <c r="MVD119" s="451"/>
      <c r="MVE119" s="451"/>
      <c r="MVF119" s="451"/>
      <c r="MVG119" s="451"/>
      <c r="MVH119" s="451"/>
      <c r="MVI119" s="451"/>
      <c r="MVJ119" s="451"/>
      <c r="MVK119" s="451"/>
      <c r="MVL119" s="451"/>
      <c r="MVM119" s="451"/>
      <c r="MVN119" s="451"/>
      <c r="MVO119" s="451"/>
      <c r="MVP119" s="451"/>
      <c r="MVQ119" s="451"/>
      <c r="MVR119" s="451"/>
      <c r="MVS119" s="451"/>
      <c r="MVT119" s="451"/>
      <c r="MVU119" s="451"/>
      <c r="MVV119" s="451"/>
      <c r="MVW119" s="451"/>
      <c r="MVX119" s="451"/>
      <c r="MVY119" s="451"/>
      <c r="MVZ119" s="451"/>
      <c r="MWA119" s="451"/>
      <c r="MWB119" s="451"/>
      <c r="MWC119" s="451"/>
      <c r="MWD119" s="451"/>
      <c r="MWE119" s="451"/>
      <c r="MWF119" s="451"/>
      <c r="MWG119" s="451"/>
      <c r="MWH119" s="451"/>
      <c r="MWI119" s="451"/>
      <c r="MWJ119" s="451"/>
      <c r="MWK119" s="451"/>
      <c r="MWL119" s="451"/>
      <c r="MWM119" s="451"/>
      <c r="MWN119" s="451"/>
      <c r="MWO119" s="451"/>
      <c r="MWP119" s="451"/>
      <c r="MWQ119" s="451"/>
      <c r="MWR119" s="451"/>
      <c r="MWS119" s="451"/>
      <c r="MWT119" s="451"/>
      <c r="MWU119" s="451"/>
      <c r="MWV119" s="451"/>
      <c r="MWW119" s="451"/>
      <c r="MWX119" s="451"/>
      <c r="MWY119" s="451"/>
      <c r="MWZ119" s="451"/>
      <c r="MXA119" s="451"/>
      <c r="MXB119" s="451"/>
      <c r="MXC119" s="451"/>
      <c r="MXD119" s="451"/>
      <c r="MXE119" s="451"/>
      <c r="MXF119" s="451"/>
      <c r="MXG119" s="451"/>
      <c r="MXH119" s="451"/>
      <c r="MXI119" s="451"/>
      <c r="MXJ119" s="451"/>
      <c r="MXK119" s="451"/>
      <c r="MXL119" s="451"/>
      <c r="MXM119" s="451"/>
      <c r="MXN119" s="451"/>
      <c r="MXO119" s="451"/>
      <c r="MXP119" s="451"/>
      <c r="MXQ119" s="451"/>
      <c r="MXR119" s="451"/>
      <c r="MXS119" s="451"/>
      <c r="MXT119" s="451"/>
      <c r="MXU119" s="451"/>
      <c r="MXV119" s="451"/>
      <c r="MXW119" s="451"/>
      <c r="MXX119" s="451"/>
      <c r="MXY119" s="451"/>
      <c r="MXZ119" s="451"/>
      <c r="MYA119" s="451"/>
      <c r="MYB119" s="451"/>
      <c r="MYC119" s="451"/>
      <c r="MYD119" s="451"/>
      <c r="MYE119" s="451"/>
      <c r="MYF119" s="451"/>
      <c r="MYG119" s="451"/>
      <c r="MYH119" s="451"/>
      <c r="MYI119" s="451"/>
      <c r="MYJ119" s="451"/>
      <c r="MYK119" s="451"/>
      <c r="MYL119" s="451"/>
      <c r="MYM119" s="451"/>
      <c r="MYN119" s="451"/>
      <c r="MYO119" s="451"/>
      <c r="MYP119" s="451"/>
      <c r="MYQ119" s="451"/>
      <c r="MYR119" s="451"/>
      <c r="MYS119" s="451"/>
      <c r="MYT119" s="451"/>
      <c r="MYU119" s="451"/>
      <c r="MYV119" s="451"/>
      <c r="MYW119" s="451"/>
      <c r="MYX119" s="451"/>
      <c r="MYY119" s="451"/>
      <c r="MYZ119" s="451"/>
      <c r="MZA119" s="451"/>
      <c r="MZB119" s="451"/>
      <c r="MZC119" s="451"/>
      <c r="MZD119" s="451"/>
      <c r="MZE119" s="451"/>
      <c r="MZF119" s="451"/>
      <c r="MZG119" s="451"/>
      <c r="MZH119" s="451"/>
      <c r="MZI119" s="451"/>
      <c r="MZJ119" s="451"/>
      <c r="MZK119" s="451"/>
      <c r="MZL119" s="451"/>
      <c r="MZM119" s="451"/>
      <c r="MZN119" s="451"/>
      <c r="MZO119" s="451"/>
      <c r="MZP119" s="451"/>
      <c r="MZQ119" s="451"/>
      <c r="MZR119" s="451"/>
      <c r="MZS119" s="451"/>
      <c r="MZT119" s="451"/>
      <c r="MZU119" s="451"/>
      <c r="MZV119" s="451"/>
      <c r="MZW119" s="451"/>
      <c r="MZX119" s="451"/>
      <c r="MZY119" s="451"/>
      <c r="MZZ119" s="451"/>
      <c r="NAA119" s="451"/>
      <c r="NAB119" s="451"/>
      <c r="NAC119" s="451"/>
      <c r="NAD119" s="451"/>
      <c r="NAE119" s="451"/>
      <c r="NAF119" s="451"/>
      <c r="NAG119" s="451"/>
      <c r="NAH119" s="451"/>
      <c r="NAI119" s="451"/>
      <c r="NAJ119" s="451"/>
      <c r="NAK119" s="451"/>
      <c r="NAL119" s="451"/>
      <c r="NAM119" s="451"/>
      <c r="NAN119" s="451"/>
      <c r="NAO119" s="451"/>
      <c r="NAP119" s="451"/>
      <c r="NAQ119" s="451"/>
      <c r="NAR119" s="451"/>
      <c r="NAS119" s="451"/>
      <c r="NAT119" s="451"/>
      <c r="NAU119" s="451"/>
      <c r="NAV119" s="451"/>
      <c r="NAW119" s="451"/>
      <c r="NAX119" s="451"/>
      <c r="NAY119" s="451"/>
      <c r="NAZ119" s="451"/>
      <c r="NBA119" s="451"/>
      <c r="NBB119" s="451"/>
      <c r="NBC119" s="451"/>
      <c r="NBD119" s="451"/>
      <c r="NBE119" s="451"/>
      <c r="NBF119" s="451"/>
      <c r="NBG119" s="451"/>
      <c r="NBH119" s="451"/>
      <c r="NBI119" s="451"/>
      <c r="NBJ119" s="451"/>
      <c r="NBK119" s="451"/>
      <c r="NBL119" s="451"/>
      <c r="NBM119" s="451"/>
      <c r="NBN119" s="451"/>
      <c r="NBO119" s="451"/>
      <c r="NBP119" s="451"/>
      <c r="NBQ119" s="451"/>
      <c r="NBR119" s="451"/>
      <c r="NBS119" s="451"/>
      <c r="NBT119" s="451"/>
      <c r="NBU119" s="451"/>
      <c r="NBV119" s="451"/>
      <c r="NBW119" s="451"/>
      <c r="NBX119" s="451"/>
      <c r="NBY119" s="451"/>
      <c r="NBZ119" s="451"/>
      <c r="NCA119" s="451"/>
      <c r="NCB119" s="451"/>
      <c r="NCC119" s="451"/>
      <c r="NCD119" s="451"/>
      <c r="NCE119" s="451"/>
      <c r="NCF119" s="451"/>
      <c r="NCG119" s="451"/>
      <c r="NCH119" s="451"/>
      <c r="NCI119" s="451"/>
      <c r="NCJ119" s="451"/>
      <c r="NCK119" s="451"/>
      <c r="NCL119" s="451"/>
      <c r="NCM119" s="451"/>
      <c r="NCN119" s="451"/>
      <c r="NCO119" s="451"/>
      <c r="NCP119" s="451"/>
      <c r="NCQ119" s="451"/>
      <c r="NCR119" s="451"/>
      <c r="NCS119" s="451"/>
      <c r="NCT119" s="451"/>
      <c r="NCU119" s="451"/>
      <c r="NCV119" s="451"/>
      <c r="NCW119" s="451"/>
      <c r="NCX119" s="451"/>
      <c r="NCY119" s="451"/>
      <c r="NCZ119" s="451"/>
      <c r="NDA119" s="451"/>
      <c r="NDB119" s="451"/>
      <c r="NDC119" s="451"/>
      <c r="NDD119" s="451"/>
      <c r="NDE119" s="451"/>
      <c r="NDF119" s="451"/>
      <c r="NDG119" s="451"/>
      <c r="NDH119" s="451"/>
      <c r="NDI119" s="451"/>
      <c r="NDJ119" s="451"/>
      <c r="NDK119" s="451"/>
      <c r="NDL119" s="451"/>
      <c r="NDM119" s="451"/>
      <c r="NDN119" s="451"/>
      <c r="NDO119" s="451"/>
      <c r="NDP119" s="451"/>
      <c r="NDQ119" s="451"/>
      <c r="NDR119" s="451"/>
      <c r="NDS119" s="451"/>
      <c r="NDT119" s="451"/>
      <c r="NDU119" s="451"/>
      <c r="NDV119" s="451"/>
      <c r="NDW119" s="451"/>
      <c r="NDX119" s="451"/>
      <c r="NDY119" s="451"/>
      <c r="NDZ119" s="451"/>
      <c r="NEA119" s="451"/>
      <c r="NEB119" s="451"/>
      <c r="NEC119" s="451"/>
      <c r="NED119" s="451"/>
      <c r="NEE119" s="451"/>
      <c r="NEF119" s="451"/>
      <c r="NEG119" s="451"/>
      <c r="NEH119" s="451"/>
      <c r="NEI119" s="451"/>
      <c r="NEJ119" s="451"/>
      <c r="NEK119" s="451"/>
      <c r="NEL119" s="451"/>
      <c r="NEM119" s="451"/>
      <c r="NEN119" s="451"/>
      <c r="NEO119" s="451"/>
      <c r="NEP119" s="451"/>
      <c r="NEQ119" s="451"/>
      <c r="NER119" s="451"/>
      <c r="NES119" s="451"/>
      <c r="NET119" s="451"/>
      <c r="NEU119" s="451"/>
      <c r="NEV119" s="451"/>
      <c r="NEW119" s="451"/>
      <c r="NEX119" s="451"/>
      <c r="NEY119" s="451"/>
      <c r="NEZ119" s="451"/>
      <c r="NFA119" s="451"/>
      <c r="NFB119" s="451"/>
      <c r="NFC119" s="451"/>
      <c r="NFD119" s="451"/>
      <c r="NFE119" s="451"/>
      <c r="NFF119" s="451"/>
      <c r="NFG119" s="451"/>
      <c r="NFH119" s="451"/>
      <c r="NFI119" s="451"/>
      <c r="NFJ119" s="451"/>
      <c r="NFK119" s="451"/>
      <c r="NFL119" s="451"/>
      <c r="NFM119" s="451"/>
      <c r="NFN119" s="451"/>
      <c r="NFO119" s="451"/>
      <c r="NFP119" s="451"/>
      <c r="NFQ119" s="451"/>
      <c r="NFR119" s="451"/>
      <c r="NFS119" s="451"/>
      <c r="NFT119" s="451"/>
      <c r="NFU119" s="451"/>
      <c r="NFV119" s="451"/>
      <c r="NFW119" s="451"/>
      <c r="NFX119" s="451"/>
      <c r="NFY119" s="451"/>
      <c r="NFZ119" s="451"/>
      <c r="NGA119" s="451"/>
      <c r="NGB119" s="451"/>
      <c r="NGC119" s="451"/>
      <c r="NGD119" s="451"/>
      <c r="NGE119" s="451"/>
      <c r="NGF119" s="451"/>
      <c r="NGG119" s="451"/>
      <c r="NGH119" s="451"/>
      <c r="NGI119" s="451"/>
      <c r="NGJ119" s="451"/>
      <c r="NGK119" s="451"/>
      <c r="NGL119" s="451"/>
      <c r="NGM119" s="451"/>
      <c r="NGN119" s="451"/>
      <c r="NGO119" s="451"/>
      <c r="NGP119" s="451"/>
      <c r="NGQ119" s="451"/>
      <c r="NGR119" s="451"/>
      <c r="NGS119" s="451"/>
      <c r="NGT119" s="451"/>
      <c r="NGU119" s="451"/>
      <c r="NGV119" s="451"/>
      <c r="NGW119" s="451"/>
      <c r="NGX119" s="451"/>
      <c r="NGY119" s="451"/>
      <c r="NGZ119" s="451"/>
      <c r="NHA119" s="451"/>
      <c r="NHB119" s="451"/>
      <c r="NHC119" s="451"/>
      <c r="NHD119" s="451"/>
      <c r="NHE119" s="451"/>
      <c r="NHF119" s="451"/>
      <c r="NHG119" s="451"/>
      <c r="NHH119" s="451"/>
      <c r="NHI119" s="451"/>
      <c r="NHJ119" s="451"/>
      <c r="NHK119" s="451"/>
      <c r="NHL119" s="451"/>
      <c r="NHM119" s="451"/>
      <c r="NHN119" s="451"/>
      <c r="NHO119" s="451"/>
      <c r="NHP119" s="451"/>
      <c r="NHQ119" s="451"/>
      <c r="NHR119" s="451"/>
      <c r="NHS119" s="451"/>
      <c r="NHT119" s="451"/>
      <c r="NHU119" s="451"/>
      <c r="NHV119" s="451"/>
      <c r="NHW119" s="451"/>
      <c r="NHX119" s="451"/>
      <c r="NHY119" s="451"/>
      <c r="NHZ119" s="451"/>
      <c r="NIA119" s="451"/>
      <c r="NIB119" s="451"/>
      <c r="NIC119" s="451"/>
      <c r="NID119" s="451"/>
      <c r="NIE119" s="451"/>
      <c r="NIF119" s="451"/>
      <c r="NIG119" s="451"/>
      <c r="NIH119" s="451"/>
      <c r="NII119" s="451"/>
      <c r="NIJ119" s="451"/>
      <c r="NIK119" s="451"/>
      <c r="NIL119" s="451"/>
      <c r="NIM119" s="451"/>
      <c r="NIN119" s="451"/>
      <c r="NIO119" s="451"/>
      <c r="NIP119" s="451"/>
      <c r="NIQ119" s="451"/>
      <c r="NIR119" s="451"/>
      <c r="NIS119" s="451"/>
      <c r="NIT119" s="451"/>
      <c r="NIU119" s="451"/>
      <c r="NIV119" s="451"/>
      <c r="NIW119" s="451"/>
      <c r="NIX119" s="451"/>
      <c r="NIY119" s="451"/>
      <c r="NIZ119" s="451"/>
      <c r="NJA119" s="451"/>
      <c r="NJB119" s="451"/>
      <c r="NJC119" s="451"/>
      <c r="NJD119" s="451"/>
      <c r="NJE119" s="451"/>
      <c r="NJF119" s="451"/>
      <c r="NJG119" s="451"/>
      <c r="NJH119" s="451"/>
      <c r="NJI119" s="451"/>
      <c r="NJJ119" s="451"/>
      <c r="NJK119" s="451"/>
      <c r="NJL119" s="451"/>
      <c r="NJM119" s="451"/>
      <c r="NJN119" s="451"/>
      <c r="NJO119" s="451"/>
      <c r="NJP119" s="451"/>
      <c r="NJQ119" s="451"/>
      <c r="NJR119" s="451"/>
      <c r="NJS119" s="451"/>
      <c r="NJT119" s="451"/>
      <c r="NJU119" s="451"/>
      <c r="NJV119" s="451"/>
      <c r="NJW119" s="451"/>
      <c r="NJX119" s="451"/>
      <c r="NJY119" s="451"/>
      <c r="NJZ119" s="451"/>
      <c r="NKA119" s="451"/>
      <c r="NKB119" s="451"/>
      <c r="NKC119" s="451"/>
      <c r="NKD119" s="451"/>
      <c r="NKE119" s="451"/>
      <c r="NKF119" s="451"/>
      <c r="NKG119" s="451"/>
      <c r="NKH119" s="451"/>
      <c r="NKI119" s="451"/>
      <c r="NKJ119" s="451"/>
      <c r="NKK119" s="451"/>
      <c r="NKL119" s="451"/>
      <c r="NKM119" s="451"/>
      <c r="NKN119" s="451"/>
      <c r="NKO119" s="451"/>
      <c r="NKP119" s="451"/>
      <c r="NKQ119" s="451"/>
      <c r="NKR119" s="451"/>
      <c r="NKS119" s="451"/>
      <c r="NKT119" s="451"/>
      <c r="NKU119" s="451"/>
      <c r="NKV119" s="451"/>
      <c r="NKW119" s="451"/>
      <c r="NKX119" s="451"/>
      <c r="NKY119" s="451"/>
      <c r="NKZ119" s="451"/>
      <c r="NLA119" s="451"/>
      <c r="NLB119" s="451"/>
      <c r="NLC119" s="451"/>
      <c r="NLD119" s="451"/>
      <c r="NLE119" s="451"/>
      <c r="NLF119" s="451"/>
      <c r="NLG119" s="451"/>
      <c r="NLH119" s="451"/>
      <c r="NLI119" s="451"/>
      <c r="NLJ119" s="451"/>
      <c r="NLK119" s="451"/>
      <c r="NLL119" s="451"/>
      <c r="NLM119" s="451"/>
      <c r="NLN119" s="451"/>
      <c r="NLO119" s="451"/>
      <c r="NLP119" s="451"/>
      <c r="NLQ119" s="451"/>
      <c r="NLR119" s="451"/>
      <c r="NLS119" s="451"/>
      <c r="NLT119" s="451"/>
      <c r="NLU119" s="451"/>
      <c r="NLV119" s="451"/>
      <c r="NLW119" s="451"/>
      <c r="NLX119" s="451"/>
      <c r="NLY119" s="451"/>
      <c r="NLZ119" s="451"/>
      <c r="NMA119" s="451"/>
      <c r="NMB119" s="451"/>
      <c r="NMC119" s="451"/>
      <c r="NMD119" s="451"/>
      <c r="NME119" s="451"/>
      <c r="NMF119" s="451"/>
      <c r="NMG119" s="451"/>
      <c r="NMH119" s="451"/>
      <c r="NMI119" s="451"/>
      <c r="NMJ119" s="451"/>
      <c r="NMK119" s="451"/>
      <c r="NML119" s="451"/>
      <c r="NMM119" s="451"/>
      <c r="NMN119" s="451"/>
      <c r="NMO119" s="451"/>
      <c r="NMP119" s="451"/>
      <c r="NMQ119" s="451"/>
      <c r="NMR119" s="451"/>
      <c r="NMS119" s="451"/>
      <c r="NMT119" s="451"/>
      <c r="NMU119" s="451"/>
      <c r="NMV119" s="451"/>
      <c r="NMW119" s="451"/>
      <c r="NMX119" s="451"/>
      <c r="NMY119" s="451"/>
      <c r="NMZ119" s="451"/>
      <c r="NNA119" s="451"/>
      <c r="NNB119" s="451"/>
      <c r="NNC119" s="451"/>
      <c r="NND119" s="451"/>
      <c r="NNE119" s="451"/>
      <c r="NNF119" s="451"/>
      <c r="NNG119" s="451"/>
      <c r="NNH119" s="451"/>
      <c r="NNI119" s="451"/>
      <c r="NNJ119" s="451"/>
      <c r="NNK119" s="451"/>
      <c r="NNL119" s="451"/>
      <c r="NNM119" s="451"/>
      <c r="NNN119" s="451"/>
      <c r="NNO119" s="451"/>
      <c r="NNP119" s="451"/>
      <c r="NNQ119" s="451"/>
      <c r="NNR119" s="451"/>
      <c r="NNS119" s="451"/>
      <c r="NNT119" s="451"/>
      <c r="NNU119" s="451"/>
      <c r="NNV119" s="451"/>
      <c r="NNW119" s="451"/>
      <c r="NNX119" s="451"/>
      <c r="NNY119" s="451"/>
      <c r="NNZ119" s="451"/>
      <c r="NOA119" s="451"/>
      <c r="NOB119" s="451"/>
      <c r="NOC119" s="451"/>
      <c r="NOD119" s="451"/>
      <c r="NOE119" s="451"/>
      <c r="NOF119" s="451"/>
      <c r="NOG119" s="451"/>
      <c r="NOH119" s="451"/>
      <c r="NOI119" s="451"/>
      <c r="NOJ119" s="451"/>
      <c r="NOK119" s="451"/>
      <c r="NOL119" s="451"/>
      <c r="NOM119" s="451"/>
      <c r="NON119" s="451"/>
      <c r="NOO119" s="451"/>
      <c r="NOP119" s="451"/>
      <c r="NOQ119" s="451"/>
      <c r="NOR119" s="451"/>
      <c r="NOS119" s="451"/>
      <c r="NOT119" s="451"/>
      <c r="NOU119" s="451"/>
      <c r="NOV119" s="451"/>
      <c r="NOW119" s="451"/>
      <c r="NOX119" s="451"/>
      <c r="NOY119" s="451"/>
      <c r="NOZ119" s="451"/>
      <c r="NPA119" s="451"/>
      <c r="NPB119" s="451"/>
      <c r="NPC119" s="451"/>
      <c r="NPD119" s="451"/>
      <c r="NPE119" s="451"/>
      <c r="NPF119" s="451"/>
      <c r="NPG119" s="451"/>
      <c r="NPH119" s="451"/>
      <c r="NPI119" s="451"/>
      <c r="NPJ119" s="451"/>
      <c r="NPK119" s="451"/>
      <c r="NPL119" s="451"/>
      <c r="NPM119" s="451"/>
      <c r="NPN119" s="451"/>
      <c r="NPO119" s="451"/>
      <c r="NPP119" s="451"/>
      <c r="NPQ119" s="451"/>
      <c r="NPR119" s="451"/>
      <c r="NPS119" s="451"/>
      <c r="NPT119" s="451"/>
      <c r="NPU119" s="451"/>
      <c r="NPV119" s="451"/>
      <c r="NPW119" s="451"/>
      <c r="NPX119" s="451"/>
      <c r="NPY119" s="451"/>
      <c r="NPZ119" s="451"/>
      <c r="NQA119" s="451"/>
      <c r="NQB119" s="451"/>
      <c r="NQC119" s="451"/>
      <c r="NQD119" s="451"/>
      <c r="NQE119" s="451"/>
      <c r="NQF119" s="451"/>
      <c r="NQG119" s="451"/>
      <c r="NQH119" s="451"/>
      <c r="NQI119" s="451"/>
      <c r="NQJ119" s="451"/>
      <c r="NQK119" s="451"/>
      <c r="NQL119" s="451"/>
      <c r="NQM119" s="451"/>
      <c r="NQN119" s="451"/>
      <c r="NQO119" s="451"/>
      <c r="NQP119" s="451"/>
      <c r="NQQ119" s="451"/>
      <c r="NQR119" s="451"/>
      <c r="NQS119" s="451"/>
      <c r="NQT119" s="451"/>
      <c r="NQU119" s="451"/>
      <c r="NQV119" s="451"/>
      <c r="NQW119" s="451"/>
      <c r="NQX119" s="451"/>
      <c r="NQY119" s="451"/>
      <c r="NQZ119" s="451"/>
      <c r="NRA119" s="451"/>
      <c r="NRB119" s="451"/>
      <c r="NRC119" s="451"/>
      <c r="NRD119" s="451"/>
      <c r="NRE119" s="451"/>
      <c r="NRF119" s="451"/>
      <c r="NRG119" s="451"/>
      <c r="NRH119" s="451"/>
      <c r="NRI119" s="451"/>
      <c r="NRJ119" s="451"/>
      <c r="NRK119" s="451"/>
      <c r="NRL119" s="451"/>
      <c r="NRM119" s="451"/>
      <c r="NRN119" s="451"/>
      <c r="NRO119" s="451"/>
      <c r="NRP119" s="451"/>
      <c r="NRQ119" s="451"/>
      <c r="NRR119" s="451"/>
      <c r="NRS119" s="451"/>
      <c r="NRT119" s="451"/>
      <c r="NRU119" s="451"/>
      <c r="NRV119" s="451"/>
      <c r="NRW119" s="451"/>
      <c r="NRX119" s="451"/>
      <c r="NRY119" s="451"/>
      <c r="NRZ119" s="451"/>
      <c r="NSA119" s="451"/>
      <c r="NSB119" s="451"/>
      <c r="NSC119" s="451"/>
      <c r="NSD119" s="451"/>
      <c r="NSE119" s="451"/>
      <c r="NSF119" s="451"/>
      <c r="NSG119" s="451"/>
      <c r="NSH119" s="451"/>
      <c r="NSI119" s="451"/>
      <c r="NSJ119" s="451"/>
      <c r="NSK119" s="451"/>
      <c r="NSL119" s="451"/>
      <c r="NSM119" s="451"/>
      <c r="NSN119" s="451"/>
      <c r="NSO119" s="451"/>
      <c r="NSP119" s="451"/>
      <c r="NSQ119" s="451"/>
      <c r="NSR119" s="451"/>
      <c r="NSS119" s="451"/>
      <c r="NST119" s="451"/>
      <c r="NSU119" s="451"/>
      <c r="NSV119" s="451"/>
      <c r="NSW119" s="451"/>
      <c r="NSX119" s="451"/>
      <c r="NSY119" s="451"/>
      <c r="NSZ119" s="451"/>
      <c r="NTA119" s="451"/>
      <c r="NTB119" s="451"/>
      <c r="NTC119" s="451"/>
      <c r="NTD119" s="451"/>
      <c r="NTE119" s="451"/>
      <c r="NTF119" s="451"/>
      <c r="NTG119" s="451"/>
      <c r="NTH119" s="451"/>
      <c r="NTI119" s="451"/>
      <c r="NTJ119" s="451"/>
      <c r="NTK119" s="451"/>
      <c r="NTL119" s="451"/>
      <c r="NTM119" s="451"/>
      <c r="NTN119" s="451"/>
      <c r="NTO119" s="451"/>
      <c r="NTP119" s="451"/>
      <c r="NTQ119" s="451"/>
      <c r="NTR119" s="451"/>
      <c r="NTS119" s="451"/>
      <c r="NTT119" s="451"/>
      <c r="NTU119" s="451"/>
      <c r="NTV119" s="451"/>
      <c r="NTW119" s="451"/>
      <c r="NTX119" s="451"/>
      <c r="NTY119" s="451"/>
      <c r="NTZ119" s="451"/>
      <c r="NUA119" s="451"/>
      <c r="NUB119" s="451"/>
      <c r="NUC119" s="451"/>
      <c r="NUD119" s="451"/>
      <c r="NUE119" s="451"/>
      <c r="NUF119" s="451"/>
      <c r="NUG119" s="451"/>
      <c r="NUH119" s="451"/>
      <c r="NUI119" s="451"/>
      <c r="NUJ119" s="451"/>
      <c r="NUK119" s="451"/>
      <c r="NUL119" s="451"/>
      <c r="NUM119" s="451"/>
      <c r="NUN119" s="451"/>
      <c r="NUO119" s="451"/>
      <c r="NUP119" s="451"/>
      <c r="NUQ119" s="451"/>
      <c r="NUR119" s="451"/>
      <c r="NUS119" s="451"/>
      <c r="NUT119" s="451"/>
      <c r="NUU119" s="451"/>
      <c r="NUV119" s="451"/>
      <c r="NUW119" s="451"/>
      <c r="NUX119" s="451"/>
      <c r="NUY119" s="451"/>
      <c r="NUZ119" s="451"/>
      <c r="NVA119" s="451"/>
      <c r="NVB119" s="451"/>
      <c r="NVC119" s="451"/>
      <c r="NVD119" s="451"/>
      <c r="NVE119" s="451"/>
      <c r="NVF119" s="451"/>
      <c r="NVG119" s="451"/>
      <c r="NVH119" s="451"/>
      <c r="NVI119" s="451"/>
      <c r="NVJ119" s="451"/>
      <c r="NVK119" s="451"/>
      <c r="NVL119" s="451"/>
      <c r="NVM119" s="451"/>
      <c r="NVN119" s="451"/>
      <c r="NVO119" s="451"/>
      <c r="NVP119" s="451"/>
      <c r="NVQ119" s="451"/>
      <c r="NVR119" s="451"/>
      <c r="NVS119" s="451"/>
      <c r="NVT119" s="451"/>
      <c r="NVU119" s="451"/>
      <c r="NVV119" s="451"/>
      <c r="NVW119" s="451"/>
      <c r="NVX119" s="451"/>
      <c r="NVY119" s="451"/>
      <c r="NVZ119" s="451"/>
      <c r="NWA119" s="451"/>
      <c r="NWB119" s="451"/>
      <c r="NWC119" s="451"/>
      <c r="NWD119" s="451"/>
      <c r="NWE119" s="451"/>
      <c r="NWF119" s="451"/>
      <c r="NWG119" s="451"/>
      <c r="NWH119" s="451"/>
      <c r="NWI119" s="451"/>
      <c r="NWJ119" s="451"/>
      <c r="NWK119" s="451"/>
      <c r="NWL119" s="451"/>
      <c r="NWM119" s="451"/>
      <c r="NWN119" s="451"/>
      <c r="NWO119" s="451"/>
      <c r="NWP119" s="451"/>
      <c r="NWQ119" s="451"/>
      <c r="NWR119" s="451"/>
      <c r="NWS119" s="451"/>
      <c r="NWT119" s="451"/>
      <c r="NWU119" s="451"/>
      <c r="NWV119" s="451"/>
      <c r="NWW119" s="451"/>
      <c r="NWX119" s="451"/>
      <c r="NWY119" s="451"/>
      <c r="NWZ119" s="451"/>
      <c r="NXA119" s="451"/>
      <c r="NXB119" s="451"/>
      <c r="NXC119" s="451"/>
      <c r="NXD119" s="451"/>
      <c r="NXE119" s="451"/>
      <c r="NXF119" s="451"/>
      <c r="NXG119" s="451"/>
      <c r="NXH119" s="451"/>
      <c r="NXI119" s="451"/>
      <c r="NXJ119" s="451"/>
      <c r="NXK119" s="451"/>
      <c r="NXL119" s="451"/>
      <c r="NXM119" s="451"/>
      <c r="NXN119" s="451"/>
      <c r="NXO119" s="451"/>
      <c r="NXP119" s="451"/>
      <c r="NXQ119" s="451"/>
      <c r="NXR119" s="451"/>
      <c r="NXS119" s="451"/>
      <c r="NXT119" s="451"/>
      <c r="NXU119" s="451"/>
      <c r="NXV119" s="451"/>
      <c r="NXW119" s="451"/>
      <c r="NXX119" s="451"/>
      <c r="NXY119" s="451"/>
      <c r="NXZ119" s="451"/>
      <c r="NYA119" s="451"/>
      <c r="NYB119" s="451"/>
      <c r="NYC119" s="451"/>
      <c r="NYD119" s="451"/>
      <c r="NYE119" s="451"/>
      <c r="NYF119" s="451"/>
      <c r="NYG119" s="451"/>
      <c r="NYH119" s="451"/>
      <c r="NYI119" s="451"/>
      <c r="NYJ119" s="451"/>
      <c r="NYK119" s="451"/>
      <c r="NYL119" s="451"/>
      <c r="NYM119" s="451"/>
      <c r="NYN119" s="451"/>
      <c r="NYO119" s="451"/>
      <c r="NYP119" s="451"/>
      <c r="NYQ119" s="451"/>
      <c r="NYR119" s="451"/>
      <c r="NYS119" s="451"/>
      <c r="NYT119" s="451"/>
      <c r="NYU119" s="451"/>
      <c r="NYV119" s="451"/>
      <c r="NYW119" s="451"/>
      <c r="NYX119" s="451"/>
      <c r="NYY119" s="451"/>
      <c r="NYZ119" s="451"/>
      <c r="NZA119" s="451"/>
      <c r="NZB119" s="451"/>
      <c r="NZC119" s="451"/>
      <c r="NZD119" s="451"/>
      <c r="NZE119" s="451"/>
      <c r="NZF119" s="451"/>
      <c r="NZG119" s="451"/>
      <c r="NZH119" s="451"/>
      <c r="NZI119" s="451"/>
      <c r="NZJ119" s="451"/>
      <c r="NZK119" s="451"/>
      <c r="NZL119" s="451"/>
      <c r="NZM119" s="451"/>
      <c r="NZN119" s="451"/>
      <c r="NZO119" s="451"/>
      <c r="NZP119" s="451"/>
      <c r="NZQ119" s="451"/>
      <c r="NZR119" s="451"/>
      <c r="NZS119" s="451"/>
      <c r="NZT119" s="451"/>
      <c r="NZU119" s="451"/>
      <c r="NZV119" s="451"/>
      <c r="NZW119" s="451"/>
      <c r="NZX119" s="451"/>
      <c r="NZY119" s="451"/>
      <c r="NZZ119" s="451"/>
      <c r="OAA119" s="451"/>
      <c r="OAB119" s="451"/>
      <c r="OAC119" s="451"/>
      <c r="OAD119" s="451"/>
      <c r="OAE119" s="451"/>
      <c r="OAF119" s="451"/>
      <c r="OAG119" s="451"/>
      <c r="OAH119" s="451"/>
      <c r="OAI119" s="451"/>
      <c r="OAJ119" s="451"/>
      <c r="OAK119" s="451"/>
      <c r="OAL119" s="451"/>
      <c r="OAM119" s="451"/>
      <c r="OAN119" s="451"/>
      <c r="OAO119" s="451"/>
      <c r="OAP119" s="451"/>
      <c r="OAQ119" s="451"/>
      <c r="OAR119" s="451"/>
      <c r="OAS119" s="451"/>
      <c r="OAT119" s="451"/>
      <c r="OAU119" s="451"/>
      <c r="OAV119" s="451"/>
      <c r="OAW119" s="451"/>
      <c r="OAX119" s="451"/>
      <c r="OAY119" s="451"/>
      <c r="OAZ119" s="451"/>
      <c r="OBA119" s="451"/>
      <c r="OBB119" s="451"/>
      <c r="OBC119" s="451"/>
      <c r="OBD119" s="451"/>
      <c r="OBE119" s="451"/>
      <c r="OBF119" s="451"/>
      <c r="OBG119" s="451"/>
      <c r="OBH119" s="451"/>
      <c r="OBI119" s="451"/>
      <c r="OBJ119" s="451"/>
      <c r="OBK119" s="451"/>
      <c r="OBL119" s="451"/>
      <c r="OBM119" s="451"/>
      <c r="OBN119" s="451"/>
      <c r="OBO119" s="451"/>
      <c r="OBP119" s="451"/>
      <c r="OBQ119" s="451"/>
      <c r="OBR119" s="451"/>
      <c r="OBS119" s="451"/>
      <c r="OBT119" s="451"/>
      <c r="OBU119" s="451"/>
      <c r="OBV119" s="451"/>
      <c r="OBW119" s="451"/>
      <c r="OBX119" s="451"/>
      <c r="OBY119" s="451"/>
      <c r="OBZ119" s="451"/>
      <c r="OCA119" s="451"/>
      <c r="OCB119" s="451"/>
      <c r="OCC119" s="451"/>
      <c r="OCD119" s="451"/>
      <c r="OCE119" s="451"/>
      <c r="OCF119" s="451"/>
      <c r="OCG119" s="451"/>
      <c r="OCH119" s="451"/>
      <c r="OCI119" s="451"/>
      <c r="OCJ119" s="451"/>
      <c r="OCK119" s="451"/>
      <c r="OCL119" s="451"/>
      <c r="OCM119" s="451"/>
      <c r="OCN119" s="451"/>
      <c r="OCO119" s="451"/>
      <c r="OCP119" s="451"/>
      <c r="OCQ119" s="451"/>
      <c r="OCR119" s="451"/>
      <c r="OCS119" s="451"/>
      <c r="OCT119" s="451"/>
      <c r="OCU119" s="451"/>
      <c r="OCV119" s="451"/>
      <c r="OCW119" s="451"/>
      <c r="OCX119" s="451"/>
      <c r="OCY119" s="451"/>
      <c r="OCZ119" s="451"/>
      <c r="ODA119" s="451"/>
      <c r="ODB119" s="451"/>
      <c r="ODC119" s="451"/>
      <c r="ODD119" s="451"/>
      <c r="ODE119" s="451"/>
      <c r="ODF119" s="451"/>
      <c r="ODG119" s="451"/>
      <c r="ODH119" s="451"/>
      <c r="ODI119" s="451"/>
      <c r="ODJ119" s="451"/>
      <c r="ODK119" s="451"/>
      <c r="ODL119" s="451"/>
      <c r="ODM119" s="451"/>
      <c r="ODN119" s="451"/>
      <c r="ODO119" s="451"/>
      <c r="ODP119" s="451"/>
      <c r="ODQ119" s="451"/>
      <c r="ODR119" s="451"/>
      <c r="ODS119" s="451"/>
      <c r="ODT119" s="451"/>
      <c r="ODU119" s="451"/>
      <c r="ODV119" s="451"/>
      <c r="ODW119" s="451"/>
      <c r="ODX119" s="451"/>
      <c r="ODY119" s="451"/>
      <c r="ODZ119" s="451"/>
      <c r="OEA119" s="451"/>
      <c r="OEB119" s="451"/>
      <c r="OEC119" s="451"/>
      <c r="OED119" s="451"/>
      <c r="OEE119" s="451"/>
      <c r="OEF119" s="451"/>
      <c r="OEG119" s="451"/>
      <c r="OEH119" s="451"/>
      <c r="OEI119" s="451"/>
      <c r="OEJ119" s="451"/>
      <c r="OEK119" s="451"/>
      <c r="OEL119" s="451"/>
      <c r="OEM119" s="451"/>
      <c r="OEN119" s="451"/>
      <c r="OEO119" s="451"/>
      <c r="OEP119" s="451"/>
      <c r="OEQ119" s="451"/>
      <c r="OER119" s="451"/>
      <c r="OES119" s="451"/>
      <c r="OET119" s="451"/>
      <c r="OEU119" s="451"/>
      <c r="OEV119" s="451"/>
      <c r="OEW119" s="451"/>
      <c r="OEX119" s="451"/>
      <c r="OEY119" s="451"/>
      <c r="OEZ119" s="451"/>
      <c r="OFA119" s="451"/>
      <c r="OFB119" s="451"/>
      <c r="OFC119" s="451"/>
      <c r="OFD119" s="451"/>
      <c r="OFE119" s="451"/>
      <c r="OFF119" s="451"/>
      <c r="OFG119" s="451"/>
      <c r="OFH119" s="451"/>
      <c r="OFI119" s="451"/>
      <c r="OFJ119" s="451"/>
      <c r="OFK119" s="451"/>
      <c r="OFL119" s="451"/>
      <c r="OFM119" s="451"/>
      <c r="OFN119" s="451"/>
      <c r="OFO119" s="451"/>
      <c r="OFP119" s="451"/>
      <c r="OFQ119" s="451"/>
      <c r="OFR119" s="451"/>
      <c r="OFS119" s="451"/>
      <c r="OFT119" s="451"/>
      <c r="OFU119" s="451"/>
      <c r="OFV119" s="451"/>
      <c r="OFW119" s="451"/>
      <c r="OFX119" s="451"/>
      <c r="OFY119" s="451"/>
      <c r="OFZ119" s="451"/>
      <c r="OGA119" s="451"/>
      <c r="OGB119" s="451"/>
      <c r="OGC119" s="451"/>
      <c r="OGD119" s="451"/>
      <c r="OGE119" s="451"/>
      <c r="OGF119" s="451"/>
      <c r="OGG119" s="451"/>
      <c r="OGH119" s="451"/>
      <c r="OGI119" s="451"/>
      <c r="OGJ119" s="451"/>
      <c r="OGK119" s="451"/>
      <c r="OGL119" s="451"/>
      <c r="OGM119" s="451"/>
      <c r="OGN119" s="451"/>
      <c r="OGO119" s="451"/>
      <c r="OGP119" s="451"/>
      <c r="OGQ119" s="451"/>
      <c r="OGR119" s="451"/>
      <c r="OGS119" s="451"/>
      <c r="OGT119" s="451"/>
      <c r="OGU119" s="451"/>
      <c r="OGV119" s="451"/>
      <c r="OGW119" s="451"/>
      <c r="OGX119" s="451"/>
      <c r="OGY119" s="451"/>
      <c r="OGZ119" s="451"/>
      <c r="OHA119" s="451"/>
      <c r="OHB119" s="451"/>
      <c r="OHC119" s="451"/>
      <c r="OHD119" s="451"/>
      <c r="OHE119" s="451"/>
      <c r="OHF119" s="451"/>
      <c r="OHG119" s="451"/>
      <c r="OHH119" s="451"/>
      <c r="OHI119" s="451"/>
      <c r="OHJ119" s="451"/>
      <c r="OHK119" s="451"/>
      <c r="OHL119" s="451"/>
      <c r="OHM119" s="451"/>
      <c r="OHN119" s="451"/>
      <c r="OHO119" s="451"/>
      <c r="OHP119" s="451"/>
      <c r="OHQ119" s="451"/>
      <c r="OHR119" s="451"/>
      <c r="OHS119" s="451"/>
      <c r="OHT119" s="451"/>
      <c r="OHU119" s="451"/>
      <c r="OHV119" s="451"/>
      <c r="OHW119" s="451"/>
      <c r="OHX119" s="451"/>
      <c r="OHY119" s="451"/>
      <c r="OHZ119" s="451"/>
      <c r="OIA119" s="451"/>
      <c r="OIB119" s="451"/>
      <c r="OIC119" s="451"/>
      <c r="OID119" s="451"/>
      <c r="OIE119" s="451"/>
      <c r="OIF119" s="451"/>
      <c r="OIG119" s="451"/>
      <c r="OIH119" s="451"/>
      <c r="OII119" s="451"/>
      <c r="OIJ119" s="451"/>
      <c r="OIK119" s="451"/>
      <c r="OIL119" s="451"/>
      <c r="OIM119" s="451"/>
      <c r="OIN119" s="451"/>
      <c r="OIO119" s="451"/>
      <c r="OIP119" s="451"/>
      <c r="OIQ119" s="451"/>
      <c r="OIR119" s="451"/>
      <c r="OIS119" s="451"/>
      <c r="OIT119" s="451"/>
      <c r="OIU119" s="451"/>
      <c r="OIV119" s="451"/>
      <c r="OIW119" s="451"/>
      <c r="OIX119" s="451"/>
      <c r="OIY119" s="451"/>
      <c r="OIZ119" s="451"/>
      <c r="OJA119" s="451"/>
      <c r="OJB119" s="451"/>
      <c r="OJC119" s="451"/>
      <c r="OJD119" s="451"/>
      <c r="OJE119" s="451"/>
      <c r="OJF119" s="451"/>
      <c r="OJG119" s="451"/>
      <c r="OJH119" s="451"/>
      <c r="OJI119" s="451"/>
      <c r="OJJ119" s="451"/>
      <c r="OJK119" s="451"/>
      <c r="OJL119" s="451"/>
      <c r="OJM119" s="451"/>
      <c r="OJN119" s="451"/>
      <c r="OJO119" s="451"/>
      <c r="OJP119" s="451"/>
      <c r="OJQ119" s="451"/>
      <c r="OJR119" s="451"/>
      <c r="OJS119" s="451"/>
      <c r="OJT119" s="451"/>
      <c r="OJU119" s="451"/>
      <c r="OJV119" s="451"/>
      <c r="OJW119" s="451"/>
      <c r="OJX119" s="451"/>
      <c r="OJY119" s="451"/>
      <c r="OJZ119" s="451"/>
      <c r="OKA119" s="451"/>
      <c r="OKB119" s="451"/>
      <c r="OKC119" s="451"/>
      <c r="OKD119" s="451"/>
      <c r="OKE119" s="451"/>
      <c r="OKF119" s="451"/>
      <c r="OKG119" s="451"/>
      <c r="OKH119" s="451"/>
      <c r="OKI119" s="451"/>
      <c r="OKJ119" s="451"/>
      <c r="OKK119" s="451"/>
      <c r="OKL119" s="451"/>
      <c r="OKM119" s="451"/>
      <c r="OKN119" s="451"/>
      <c r="OKO119" s="451"/>
      <c r="OKP119" s="451"/>
      <c r="OKQ119" s="451"/>
      <c r="OKR119" s="451"/>
      <c r="OKS119" s="451"/>
      <c r="OKT119" s="451"/>
      <c r="OKU119" s="451"/>
      <c r="OKV119" s="451"/>
      <c r="OKW119" s="451"/>
      <c r="OKX119" s="451"/>
      <c r="OKY119" s="451"/>
      <c r="OKZ119" s="451"/>
      <c r="OLA119" s="451"/>
      <c r="OLB119" s="451"/>
      <c r="OLC119" s="451"/>
      <c r="OLD119" s="451"/>
      <c r="OLE119" s="451"/>
      <c r="OLF119" s="451"/>
      <c r="OLG119" s="451"/>
      <c r="OLH119" s="451"/>
      <c r="OLI119" s="451"/>
      <c r="OLJ119" s="451"/>
      <c r="OLK119" s="451"/>
      <c r="OLL119" s="451"/>
      <c r="OLM119" s="451"/>
      <c r="OLN119" s="451"/>
      <c r="OLO119" s="451"/>
      <c r="OLP119" s="451"/>
      <c r="OLQ119" s="451"/>
      <c r="OLR119" s="451"/>
      <c r="OLS119" s="451"/>
      <c r="OLT119" s="451"/>
      <c r="OLU119" s="451"/>
      <c r="OLV119" s="451"/>
      <c r="OLW119" s="451"/>
      <c r="OLX119" s="451"/>
      <c r="OLY119" s="451"/>
      <c r="OLZ119" s="451"/>
      <c r="OMA119" s="451"/>
      <c r="OMB119" s="451"/>
      <c r="OMC119" s="451"/>
      <c r="OMD119" s="451"/>
      <c r="OME119" s="451"/>
      <c r="OMF119" s="451"/>
      <c r="OMG119" s="451"/>
      <c r="OMH119" s="451"/>
      <c r="OMI119" s="451"/>
      <c r="OMJ119" s="451"/>
      <c r="OMK119" s="451"/>
      <c r="OML119" s="451"/>
      <c r="OMM119" s="451"/>
      <c r="OMN119" s="451"/>
      <c r="OMO119" s="451"/>
      <c r="OMP119" s="451"/>
      <c r="OMQ119" s="451"/>
      <c r="OMR119" s="451"/>
      <c r="OMS119" s="451"/>
      <c r="OMT119" s="451"/>
      <c r="OMU119" s="451"/>
      <c r="OMV119" s="451"/>
      <c r="OMW119" s="451"/>
      <c r="OMX119" s="451"/>
      <c r="OMY119" s="451"/>
      <c r="OMZ119" s="451"/>
      <c r="ONA119" s="451"/>
      <c r="ONB119" s="451"/>
      <c r="ONC119" s="451"/>
      <c r="OND119" s="451"/>
      <c r="ONE119" s="451"/>
      <c r="ONF119" s="451"/>
      <c r="ONG119" s="451"/>
      <c r="ONH119" s="451"/>
      <c r="ONI119" s="451"/>
      <c r="ONJ119" s="451"/>
      <c r="ONK119" s="451"/>
      <c r="ONL119" s="451"/>
      <c r="ONM119" s="451"/>
      <c r="ONN119" s="451"/>
      <c r="ONO119" s="451"/>
      <c r="ONP119" s="451"/>
      <c r="ONQ119" s="451"/>
      <c r="ONR119" s="451"/>
      <c r="ONS119" s="451"/>
      <c r="ONT119" s="451"/>
      <c r="ONU119" s="451"/>
      <c r="ONV119" s="451"/>
      <c r="ONW119" s="451"/>
      <c r="ONX119" s="451"/>
      <c r="ONY119" s="451"/>
      <c r="ONZ119" s="451"/>
      <c r="OOA119" s="451"/>
      <c r="OOB119" s="451"/>
      <c r="OOC119" s="451"/>
      <c r="OOD119" s="451"/>
      <c r="OOE119" s="451"/>
      <c r="OOF119" s="451"/>
      <c r="OOG119" s="451"/>
      <c r="OOH119" s="451"/>
      <c r="OOI119" s="451"/>
      <c r="OOJ119" s="451"/>
      <c r="OOK119" s="451"/>
      <c r="OOL119" s="451"/>
      <c r="OOM119" s="451"/>
      <c r="OON119" s="451"/>
      <c r="OOO119" s="451"/>
      <c r="OOP119" s="451"/>
      <c r="OOQ119" s="451"/>
      <c r="OOR119" s="451"/>
      <c r="OOS119" s="451"/>
      <c r="OOT119" s="451"/>
      <c r="OOU119" s="451"/>
      <c r="OOV119" s="451"/>
      <c r="OOW119" s="451"/>
      <c r="OOX119" s="451"/>
      <c r="OOY119" s="451"/>
      <c r="OOZ119" s="451"/>
      <c r="OPA119" s="451"/>
      <c r="OPB119" s="451"/>
      <c r="OPC119" s="451"/>
      <c r="OPD119" s="451"/>
      <c r="OPE119" s="451"/>
      <c r="OPF119" s="451"/>
      <c r="OPG119" s="451"/>
      <c r="OPH119" s="451"/>
      <c r="OPI119" s="451"/>
      <c r="OPJ119" s="451"/>
      <c r="OPK119" s="451"/>
      <c r="OPL119" s="451"/>
      <c r="OPM119" s="451"/>
      <c r="OPN119" s="451"/>
      <c r="OPO119" s="451"/>
      <c r="OPP119" s="451"/>
      <c r="OPQ119" s="451"/>
      <c r="OPR119" s="451"/>
      <c r="OPS119" s="451"/>
      <c r="OPT119" s="451"/>
      <c r="OPU119" s="451"/>
      <c r="OPV119" s="451"/>
      <c r="OPW119" s="451"/>
      <c r="OPX119" s="451"/>
      <c r="OPY119" s="451"/>
      <c r="OPZ119" s="451"/>
      <c r="OQA119" s="451"/>
      <c r="OQB119" s="451"/>
      <c r="OQC119" s="451"/>
      <c r="OQD119" s="451"/>
      <c r="OQE119" s="451"/>
      <c r="OQF119" s="451"/>
      <c r="OQG119" s="451"/>
      <c r="OQH119" s="451"/>
      <c r="OQI119" s="451"/>
      <c r="OQJ119" s="451"/>
      <c r="OQK119" s="451"/>
      <c r="OQL119" s="451"/>
      <c r="OQM119" s="451"/>
      <c r="OQN119" s="451"/>
      <c r="OQO119" s="451"/>
      <c r="OQP119" s="451"/>
      <c r="OQQ119" s="451"/>
      <c r="OQR119" s="451"/>
      <c r="OQS119" s="451"/>
      <c r="OQT119" s="451"/>
      <c r="OQU119" s="451"/>
      <c r="OQV119" s="451"/>
      <c r="OQW119" s="451"/>
      <c r="OQX119" s="451"/>
      <c r="OQY119" s="451"/>
      <c r="OQZ119" s="451"/>
      <c r="ORA119" s="451"/>
      <c r="ORB119" s="451"/>
      <c r="ORC119" s="451"/>
      <c r="ORD119" s="451"/>
      <c r="ORE119" s="451"/>
      <c r="ORF119" s="451"/>
      <c r="ORG119" s="451"/>
      <c r="ORH119" s="451"/>
      <c r="ORI119" s="451"/>
      <c r="ORJ119" s="451"/>
      <c r="ORK119" s="451"/>
      <c r="ORL119" s="451"/>
      <c r="ORM119" s="451"/>
      <c r="ORN119" s="451"/>
      <c r="ORO119" s="451"/>
      <c r="ORP119" s="451"/>
      <c r="ORQ119" s="451"/>
      <c r="ORR119" s="451"/>
      <c r="ORS119" s="451"/>
      <c r="ORT119" s="451"/>
      <c r="ORU119" s="451"/>
      <c r="ORV119" s="451"/>
      <c r="ORW119" s="451"/>
      <c r="ORX119" s="451"/>
      <c r="ORY119" s="451"/>
      <c r="ORZ119" s="451"/>
      <c r="OSA119" s="451"/>
      <c r="OSB119" s="451"/>
      <c r="OSC119" s="451"/>
      <c r="OSD119" s="451"/>
      <c r="OSE119" s="451"/>
      <c r="OSF119" s="451"/>
      <c r="OSG119" s="451"/>
      <c r="OSH119" s="451"/>
      <c r="OSI119" s="451"/>
      <c r="OSJ119" s="451"/>
      <c r="OSK119" s="451"/>
      <c r="OSL119" s="451"/>
      <c r="OSM119" s="451"/>
      <c r="OSN119" s="451"/>
      <c r="OSO119" s="451"/>
      <c r="OSP119" s="451"/>
      <c r="OSQ119" s="451"/>
      <c r="OSR119" s="451"/>
      <c r="OSS119" s="451"/>
      <c r="OST119" s="451"/>
      <c r="OSU119" s="451"/>
      <c r="OSV119" s="451"/>
      <c r="OSW119" s="451"/>
      <c r="OSX119" s="451"/>
      <c r="OSY119" s="451"/>
      <c r="OSZ119" s="451"/>
      <c r="OTA119" s="451"/>
      <c r="OTB119" s="451"/>
      <c r="OTC119" s="451"/>
      <c r="OTD119" s="451"/>
      <c r="OTE119" s="451"/>
      <c r="OTF119" s="451"/>
      <c r="OTG119" s="451"/>
      <c r="OTH119" s="451"/>
      <c r="OTI119" s="451"/>
      <c r="OTJ119" s="451"/>
      <c r="OTK119" s="451"/>
      <c r="OTL119" s="451"/>
      <c r="OTM119" s="451"/>
      <c r="OTN119" s="451"/>
      <c r="OTO119" s="451"/>
      <c r="OTP119" s="451"/>
      <c r="OTQ119" s="451"/>
      <c r="OTR119" s="451"/>
      <c r="OTS119" s="451"/>
      <c r="OTT119" s="451"/>
      <c r="OTU119" s="451"/>
      <c r="OTV119" s="451"/>
      <c r="OTW119" s="451"/>
      <c r="OTX119" s="451"/>
      <c r="OTY119" s="451"/>
      <c r="OTZ119" s="451"/>
      <c r="OUA119" s="451"/>
      <c r="OUB119" s="451"/>
      <c r="OUC119" s="451"/>
      <c r="OUD119" s="451"/>
      <c r="OUE119" s="451"/>
      <c r="OUF119" s="451"/>
      <c r="OUG119" s="451"/>
      <c r="OUH119" s="451"/>
      <c r="OUI119" s="451"/>
      <c r="OUJ119" s="451"/>
      <c r="OUK119" s="451"/>
      <c r="OUL119" s="451"/>
      <c r="OUM119" s="451"/>
      <c r="OUN119" s="451"/>
      <c r="OUO119" s="451"/>
      <c r="OUP119" s="451"/>
      <c r="OUQ119" s="451"/>
      <c r="OUR119" s="451"/>
      <c r="OUS119" s="451"/>
      <c r="OUT119" s="451"/>
      <c r="OUU119" s="451"/>
      <c r="OUV119" s="451"/>
      <c r="OUW119" s="451"/>
      <c r="OUX119" s="451"/>
      <c r="OUY119" s="451"/>
      <c r="OUZ119" s="451"/>
      <c r="OVA119" s="451"/>
      <c r="OVB119" s="451"/>
      <c r="OVC119" s="451"/>
      <c r="OVD119" s="451"/>
      <c r="OVE119" s="451"/>
      <c r="OVF119" s="451"/>
      <c r="OVG119" s="451"/>
      <c r="OVH119" s="451"/>
      <c r="OVI119" s="451"/>
      <c r="OVJ119" s="451"/>
      <c r="OVK119" s="451"/>
      <c r="OVL119" s="451"/>
      <c r="OVM119" s="451"/>
      <c r="OVN119" s="451"/>
      <c r="OVO119" s="451"/>
      <c r="OVP119" s="451"/>
      <c r="OVQ119" s="451"/>
      <c r="OVR119" s="451"/>
      <c r="OVS119" s="451"/>
      <c r="OVT119" s="451"/>
      <c r="OVU119" s="451"/>
      <c r="OVV119" s="451"/>
      <c r="OVW119" s="451"/>
      <c r="OVX119" s="451"/>
      <c r="OVY119" s="451"/>
      <c r="OVZ119" s="451"/>
      <c r="OWA119" s="451"/>
      <c r="OWB119" s="451"/>
      <c r="OWC119" s="451"/>
      <c r="OWD119" s="451"/>
      <c r="OWE119" s="451"/>
      <c r="OWF119" s="451"/>
      <c r="OWG119" s="451"/>
      <c r="OWH119" s="451"/>
      <c r="OWI119" s="451"/>
      <c r="OWJ119" s="451"/>
      <c r="OWK119" s="451"/>
      <c r="OWL119" s="451"/>
      <c r="OWM119" s="451"/>
      <c r="OWN119" s="451"/>
      <c r="OWO119" s="451"/>
      <c r="OWP119" s="451"/>
      <c r="OWQ119" s="451"/>
      <c r="OWR119" s="451"/>
      <c r="OWS119" s="451"/>
      <c r="OWT119" s="451"/>
      <c r="OWU119" s="451"/>
      <c r="OWV119" s="451"/>
      <c r="OWW119" s="451"/>
      <c r="OWX119" s="451"/>
      <c r="OWY119" s="451"/>
      <c r="OWZ119" s="451"/>
      <c r="OXA119" s="451"/>
      <c r="OXB119" s="451"/>
      <c r="OXC119" s="451"/>
      <c r="OXD119" s="451"/>
      <c r="OXE119" s="451"/>
      <c r="OXF119" s="451"/>
      <c r="OXG119" s="451"/>
      <c r="OXH119" s="451"/>
      <c r="OXI119" s="451"/>
      <c r="OXJ119" s="451"/>
      <c r="OXK119" s="451"/>
      <c r="OXL119" s="451"/>
      <c r="OXM119" s="451"/>
      <c r="OXN119" s="451"/>
      <c r="OXO119" s="451"/>
      <c r="OXP119" s="451"/>
      <c r="OXQ119" s="451"/>
      <c r="OXR119" s="451"/>
      <c r="OXS119" s="451"/>
      <c r="OXT119" s="451"/>
      <c r="OXU119" s="451"/>
      <c r="OXV119" s="451"/>
      <c r="OXW119" s="451"/>
      <c r="OXX119" s="451"/>
      <c r="OXY119" s="451"/>
      <c r="OXZ119" s="451"/>
      <c r="OYA119" s="451"/>
      <c r="OYB119" s="451"/>
      <c r="OYC119" s="451"/>
      <c r="OYD119" s="451"/>
      <c r="OYE119" s="451"/>
      <c r="OYF119" s="451"/>
      <c r="OYG119" s="451"/>
      <c r="OYH119" s="451"/>
      <c r="OYI119" s="451"/>
      <c r="OYJ119" s="451"/>
      <c r="OYK119" s="451"/>
      <c r="OYL119" s="451"/>
      <c r="OYM119" s="451"/>
      <c r="OYN119" s="451"/>
      <c r="OYO119" s="451"/>
      <c r="OYP119" s="451"/>
      <c r="OYQ119" s="451"/>
      <c r="OYR119" s="451"/>
      <c r="OYS119" s="451"/>
      <c r="OYT119" s="451"/>
      <c r="OYU119" s="451"/>
      <c r="OYV119" s="451"/>
      <c r="OYW119" s="451"/>
      <c r="OYX119" s="451"/>
      <c r="OYY119" s="451"/>
      <c r="OYZ119" s="451"/>
      <c r="OZA119" s="451"/>
      <c r="OZB119" s="451"/>
      <c r="OZC119" s="451"/>
      <c r="OZD119" s="451"/>
      <c r="OZE119" s="451"/>
      <c r="OZF119" s="451"/>
      <c r="OZG119" s="451"/>
      <c r="OZH119" s="451"/>
      <c r="OZI119" s="451"/>
      <c r="OZJ119" s="451"/>
      <c r="OZK119" s="451"/>
      <c r="OZL119" s="451"/>
      <c r="OZM119" s="451"/>
      <c r="OZN119" s="451"/>
      <c r="OZO119" s="451"/>
      <c r="OZP119" s="451"/>
      <c r="OZQ119" s="451"/>
      <c r="OZR119" s="451"/>
      <c r="OZS119" s="451"/>
      <c r="OZT119" s="451"/>
      <c r="OZU119" s="451"/>
      <c r="OZV119" s="451"/>
      <c r="OZW119" s="451"/>
      <c r="OZX119" s="451"/>
      <c r="OZY119" s="451"/>
      <c r="OZZ119" s="451"/>
      <c r="PAA119" s="451"/>
      <c r="PAB119" s="451"/>
      <c r="PAC119" s="451"/>
      <c r="PAD119" s="451"/>
      <c r="PAE119" s="451"/>
      <c r="PAF119" s="451"/>
      <c r="PAG119" s="451"/>
      <c r="PAH119" s="451"/>
      <c r="PAI119" s="451"/>
      <c r="PAJ119" s="451"/>
      <c r="PAK119" s="451"/>
      <c r="PAL119" s="451"/>
      <c r="PAM119" s="451"/>
      <c r="PAN119" s="451"/>
      <c r="PAO119" s="451"/>
      <c r="PAP119" s="451"/>
      <c r="PAQ119" s="451"/>
      <c r="PAR119" s="451"/>
      <c r="PAS119" s="451"/>
      <c r="PAT119" s="451"/>
      <c r="PAU119" s="451"/>
      <c r="PAV119" s="451"/>
      <c r="PAW119" s="451"/>
      <c r="PAX119" s="451"/>
      <c r="PAY119" s="451"/>
      <c r="PAZ119" s="451"/>
      <c r="PBA119" s="451"/>
      <c r="PBB119" s="451"/>
      <c r="PBC119" s="451"/>
      <c r="PBD119" s="451"/>
      <c r="PBE119" s="451"/>
      <c r="PBF119" s="451"/>
      <c r="PBG119" s="451"/>
      <c r="PBH119" s="451"/>
      <c r="PBI119" s="451"/>
      <c r="PBJ119" s="451"/>
      <c r="PBK119" s="451"/>
      <c r="PBL119" s="451"/>
      <c r="PBM119" s="451"/>
      <c r="PBN119" s="451"/>
      <c r="PBO119" s="451"/>
      <c r="PBP119" s="451"/>
      <c r="PBQ119" s="451"/>
      <c r="PBR119" s="451"/>
      <c r="PBS119" s="451"/>
      <c r="PBT119" s="451"/>
      <c r="PBU119" s="451"/>
      <c r="PBV119" s="451"/>
      <c r="PBW119" s="451"/>
      <c r="PBX119" s="451"/>
      <c r="PBY119" s="451"/>
      <c r="PBZ119" s="451"/>
      <c r="PCA119" s="451"/>
      <c r="PCB119" s="451"/>
      <c r="PCC119" s="451"/>
      <c r="PCD119" s="451"/>
      <c r="PCE119" s="451"/>
      <c r="PCF119" s="451"/>
      <c r="PCG119" s="451"/>
      <c r="PCH119" s="451"/>
      <c r="PCI119" s="451"/>
      <c r="PCJ119" s="451"/>
      <c r="PCK119" s="451"/>
      <c r="PCL119" s="451"/>
      <c r="PCM119" s="451"/>
      <c r="PCN119" s="451"/>
      <c r="PCO119" s="451"/>
      <c r="PCP119" s="451"/>
      <c r="PCQ119" s="451"/>
      <c r="PCR119" s="451"/>
      <c r="PCS119" s="451"/>
      <c r="PCT119" s="451"/>
      <c r="PCU119" s="451"/>
      <c r="PCV119" s="451"/>
      <c r="PCW119" s="451"/>
      <c r="PCX119" s="451"/>
      <c r="PCY119" s="451"/>
      <c r="PCZ119" s="451"/>
      <c r="PDA119" s="451"/>
      <c r="PDB119" s="451"/>
      <c r="PDC119" s="451"/>
      <c r="PDD119" s="451"/>
      <c r="PDE119" s="451"/>
      <c r="PDF119" s="451"/>
      <c r="PDG119" s="451"/>
      <c r="PDH119" s="451"/>
      <c r="PDI119" s="451"/>
      <c r="PDJ119" s="451"/>
      <c r="PDK119" s="451"/>
      <c r="PDL119" s="451"/>
      <c r="PDM119" s="451"/>
      <c r="PDN119" s="451"/>
      <c r="PDO119" s="451"/>
      <c r="PDP119" s="451"/>
      <c r="PDQ119" s="451"/>
      <c r="PDR119" s="451"/>
      <c r="PDS119" s="451"/>
      <c r="PDT119" s="451"/>
      <c r="PDU119" s="451"/>
      <c r="PDV119" s="451"/>
      <c r="PDW119" s="451"/>
      <c r="PDX119" s="451"/>
      <c r="PDY119" s="451"/>
      <c r="PDZ119" s="451"/>
      <c r="PEA119" s="451"/>
      <c r="PEB119" s="451"/>
      <c r="PEC119" s="451"/>
      <c r="PED119" s="451"/>
      <c r="PEE119" s="451"/>
      <c r="PEF119" s="451"/>
      <c r="PEG119" s="451"/>
      <c r="PEH119" s="451"/>
      <c r="PEI119" s="451"/>
      <c r="PEJ119" s="451"/>
      <c r="PEK119" s="451"/>
      <c r="PEL119" s="451"/>
      <c r="PEM119" s="451"/>
      <c r="PEN119" s="451"/>
      <c r="PEO119" s="451"/>
      <c r="PEP119" s="451"/>
      <c r="PEQ119" s="451"/>
      <c r="PER119" s="451"/>
      <c r="PES119" s="451"/>
      <c r="PET119" s="451"/>
      <c r="PEU119" s="451"/>
      <c r="PEV119" s="451"/>
      <c r="PEW119" s="451"/>
      <c r="PEX119" s="451"/>
      <c r="PEY119" s="451"/>
      <c r="PEZ119" s="451"/>
      <c r="PFA119" s="451"/>
      <c r="PFB119" s="451"/>
      <c r="PFC119" s="451"/>
      <c r="PFD119" s="451"/>
      <c r="PFE119" s="451"/>
      <c r="PFF119" s="451"/>
      <c r="PFG119" s="451"/>
      <c r="PFH119" s="451"/>
      <c r="PFI119" s="451"/>
      <c r="PFJ119" s="451"/>
      <c r="PFK119" s="451"/>
      <c r="PFL119" s="451"/>
      <c r="PFM119" s="451"/>
      <c r="PFN119" s="451"/>
      <c r="PFO119" s="451"/>
      <c r="PFP119" s="451"/>
      <c r="PFQ119" s="451"/>
      <c r="PFR119" s="451"/>
      <c r="PFS119" s="451"/>
      <c r="PFT119" s="451"/>
      <c r="PFU119" s="451"/>
      <c r="PFV119" s="451"/>
      <c r="PFW119" s="451"/>
      <c r="PFX119" s="451"/>
      <c r="PFY119" s="451"/>
      <c r="PFZ119" s="451"/>
      <c r="PGA119" s="451"/>
      <c r="PGB119" s="451"/>
      <c r="PGC119" s="451"/>
      <c r="PGD119" s="451"/>
      <c r="PGE119" s="451"/>
      <c r="PGF119" s="451"/>
      <c r="PGG119" s="451"/>
      <c r="PGH119" s="451"/>
      <c r="PGI119" s="451"/>
      <c r="PGJ119" s="451"/>
      <c r="PGK119" s="451"/>
      <c r="PGL119" s="451"/>
      <c r="PGM119" s="451"/>
      <c r="PGN119" s="451"/>
      <c r="PGO119" s="451"/>
      <c r="PGP119" s="451"/>
      <c r="PGQ119" s="451"/>
      <c r="PGR119" s="451"/>
      <c r="PGS119" s="451"/>
      <c r="PGT119" s="451"/>
      <c r="PGU119" s="451"/>
      <c r="PGV119" s="451"/>
      <c r="PGW119" s="451"/>
      <c r="PGX119" s="451"/>
      <c r="PGY119" s="451"/>
      <c r="PGZ119" s="451"/>
      <c r="PHA119" s="451"/>
      <c r="PHB119" s="451"/>
      <c r="PHC119" s="451"/>
      <c r="PHD119" s="451"/>
      <c r="PHE119" s="451"/>
      <c r="PHF119" s="451"/>
      <c r="PHG119" s="451"/>
      <c r="PHH119" s="451"/>
      <c r="PHI119" s="451"/>
      <c r="PHJ119" s="451"/>
      <c r="PHK119" s="451"/>
      <c r="PHL119" s="451"/>
      <c r="PHM119" s="451"/>
      <c r="PHN119" s="451"/>
      <c r="PHO119" s="451"/>
      <c r="PHP119" s="451"/>
      <c r="PHQ119" s="451"/>
      <c r="PHR119" s="451"/>
      <c r="PHS119" s="451"/>
      <c r="PHT119" s="451"/>
      <c r="PHU119" s="451"/>
      <c r="PHV119" s="451"/>
      <c r="PHW119" s="451"/>
      <c r="PHX119" s="451"/>
      <c r="PHY119" s="451"/>
      <c r="PHZ119" s="451"/>
      <c r="PIA119" s="451"/>
      <c r="PIB119" s="451"/>
      <c r="PIC119" s="451"/>
      <c r="PID119" s="451"/>
      <c r="PIE119" s="451"/>
      <c r="PIF119" s="451"/>
      <c r="PIG119" s="451"/>
      <c r="PIH119" s="451"/>
      <c r="PII119" s="451"/>
      <c r="PIJ119" s="451"/>
      <c r="PIK119" s="451"/>
      <c r="PIL119" s="451"/>
      <c r="PIM119" s="451"/>
      <c r="PIN119" s="451"/>
      <c r="PIO119" s="451"/>
      <c r="PIP119" s="451"/>
      <c r="PIQ119" s="451"/>
      <c r="PIR119" s="451"/>
      <c r="PIS119" s="451"/>
      <c r="PIT119" s="451"/>
      <c r="PIU119" s="451"/>
      <c r="PIV119" s="451"/>
      <c r="PIW119" s="451"/>
      <c r="PIX119" s="451"/>
      <c r="PIY119" s="451"/>
      <c r="PIZ119" s="451"/>
      <c r="PJA119" s="451"/>
      <c r="PJB119" s="451"/>
      <c r="PJC119" s="451"/>
      <c r="PJD119" s="451"/>
      <c r="PJE119" s="451"/>
      <c r="PJF119" s="451"/>
      <c r="PJG119" s="451"/>
      <c r="PJH119" s="451"/>
      <c r="PJI119" s="451"/>
      <c r="PJJ119" s="451"/>
      <c r="PJK119" s="451"/>
      <c r="PJL119" s="451"/>
      <c r="PJM119" s="451"/>
      <c r="PJN119" s="451"/>
      <c r="PJO119" s="451"/>
      <c r="PJP119" s="451"/>
      <c r="PJQ119" s="451"/>
      <c r="PJR119" s="451"/>
      <c r="PJS119" s="451"/>
      <c r="PJT119" s="451"/>
      <c r="PJU119" s="451"/>
      <c r="PJV119" s="451"/>
      <c r="PJW119" s="451"/>
      <c r="PJX119" s="451"/>
      <c r="PJY119" s="451"/>
      <c r="PJZ119" s="451"/>
      <c r="PKA119" s="451"/>
      <c r="PKB119" s="451"/>
      <c r="PKC119" s="451"/>
      <c r="PKD119" s="451"/>
      <c r="PKE119" s="451"/>
      <c r="PKF119" s="451"/>
      <c r="PKG119" s="451"/>
      <c r="PKH119" s="451"/>
      <c r="PKI119" s="451"/>
      <c r="PKJ119" s="451"/>
      <c r="PKK119" s="451"/>
      <c r="PKL119" s="451"/>
      <c r="PKM119" s="451"/>
      <c r="PKN119" s="451"/>
      <c r="PKO119" s="451"/>
      <c r="PKP119" s="451"/>
      <c r="PKQ119" s="451"/>
      <c r="PKR119" s="451"/>
      <c r="PKS119" s="451"/>
      <c r="PKT119" s="451"/>
      <c r="PKU119" s="451"/>
      <c r="PKV119" s="451"/>
      <c r="PKW119" s="451"/>
      <c r="PKX119" s="451"/>
      <c r="PKY119" s="451"/>
      <c r="PKZ119" s="451"/>
      <c r="PLA119" s="451"/>
      <c r="PLB119" s="451"/>
      <c r="PLC119" s="451"/>
      <c r="PLD119" s="451"/>
      <c r="PLE119" s="451"/>
      <c r="PLF119" s="451"/>
      <c r="PLG119" s="451"/>
      <c r="PLH119" s="451"/>
      <c r="PLI119" s="451"/>
      <c r="PLJ119" s="451"/>
      <c r="PLK119" s="451"/>
      <c r="PLL119" s="451"/>
      <c r="PLM119" s="451"/>
      <c r="PLN119" s="451"/>
      <c r="PLO119" s="451"/>
      <c r="PLP119" s="451"/>
      <c r="PLQ119" s="451"/>
      <c r="PLR119" s="451"/>
      <c r="PLS119" s="451"/>
      <c r="PLT119" s="451"/>
      <c r="PLU119" s="451"/>
      <c r="PLV119" s="451"/>
      <c r="PLW119" s="451"/>
      <c r="PLX119" s="451"/>
      <c r="PLY119" s="451"/>
      <c r="PLZ119" s="451"/>
      <c r="PMA119" s="451"/>
      <c r="PMB119" s="451"/>
      <c r="PMC119" s="451"/>
      <c r="PMD119" s="451"/>
      <c r="PME119" s="451"/>
      <c r="PMF119" s="451"/>
      <c r="PMG119" s="451"/>
      <c r="PMH119" s="451"/>
      <c r="PMI119" s="451"/>
      <c r="PMJ119" s="451"/>
      <c r="PMK119" s="451"/>
      <c r="PML119" s="451"/>
      <c r="PMM119" s="451"/>
      <c r="PMN119" s="451"/>
      <c r="PMO119" s="451"/>
      <c r="PMP119" s="451"/>
      <c r="PMQ119" s="451"/>
      <c r="PMR119" s="451"/>
      <c r="PMS119" s="451"/>
      <c r="PMT119" s="451"/>
      <c r="PMU119" s="451"/>
      <c r="PMV119" s="451"/>
      <c r="PMW119" s="451"/>
      <c r="PMX119" s="451"/>
      <c r="PMY119" s="451"/>
      <c r="PMZ119" s="451"/>
      <c r="PNA119" s="451"/>
      <c r="PNB119" s="451"/>
      <c r="PNC119" s="451"/>
      <c r="PND119" s="451"/>
      <c r="PNE119" s="451"/>
      <c r="PNF119" s="451"/>
      <c r="PNG119" s="451"/>
      <c r="PNH119" s="451"/>
      <c r="PNI119" s="451"/>
      <c r="PNJ119" s="451"/>
      <c r="PNK119" s="451"/>
      <c r="PNL119" s="451"/>
      <c r="PNM119" s="451"/>
      <c r="PNN119" s="451"/>
      <c r="PNO119" s="451"/>
      <c r="PNP119" s="451"/>
      <c r="PNQ119" s="451"/>
      <c r="PNR119" s="451"/>
      <c r="PNS119" s="451"/>
      <c r="PNT119" s="451"/>
      <c r="PNU119" s="451"/>
      <c r="PNV119" s="451"/>
      <c r="PNW119" s="451"/>
      <c r="PNX119" s="451"/>
      <c r="PNY119" s="451"/>
      <c r="PNZ119" s="451"/>
      <c r="POA119" s="451"/>
      <c r="POB119" s="451"/>
      <c r="POC119" s="451"/>
      <c r="POD119" s="451"/>
      <c r="POE119" s="451"/>
      <c r="POF119" s="451"/>
      <c r="POG119" s="451"/>
      <c r="POH119" s="451"/>
      <c r="POI119" s="451"/>
      <c r="POJ119" s="451"/>
      <c r="POK119" s="451"/>
      <c r="POL119" s="451"/>
      <c r="POM119" s="451"/>
      <c r="PON119" s="451"/>
      <c r="POO119" s="451"/>
      <c r="POP119" s="451"/>
      <c r="POQ119" s="451"/>
      <c r="POR119" s="451"/>
      <c r="POS119" s="451"/>
      <c r="POT119" s="451"/>
      <c r="POU119" s="451"/>
      <c r="POV119" s="451"/>
      <c r="POW119" s="451"/>
      <c r="POX119" s="451"/>
      <c r="POY119" s="451"/>
      <c r="POZ119" s="451"/>
      <c r="PPA119" s="451"/>
      <c r="PPB119" s="451"/>
      <c r="PPC119" s="451"/>
      <c r="PPD119" s="451"/>
      <c r="PPE119" s="451"/>
      <c r="PPF119" s="451"/>
      <c r="PPG119" s="451"/>
      <c r="PPH119" s="451"/>
      <c r="PPI119" s="451"/>
      <c r="PPJ119" s="451"/>
      <c r="PPK119" s="451"/>
      <c r="PPL119" s="451"/>
      <c r="PPM119" s="451"/>
      <c r="PPN119" s="451"/>
      <c r="PPO119" s="451"/>
      <c r="PPP119" s="451"/>
      <c r="PPQ119" s="451"/>
      <c r="PPR119" s="451"/>
      <c r="PPS119" s="451"/>
      <c r="PPT119" s="451"/>
      <c r="PPU119" s="451"/>
      <c r="PPV119" s="451"/>
      <c r="PPW119" s="451"/>
      <c r="PPX119" s="451"/>
      <c r="PPY119" s="451"/>
      <c r="PPZ119" s="451"/>
      <c r="PQA119" s="451"/>
      <c r="PQB119" s="451"/>
      <c r="PQC119" s="451"/>
      <c r="PQD119" s="451"/>
      <c r="PQE119" s="451"/>
      <c r="PQF119" s="451"/>
      <c r="PQG119" s="451"/>
      <c r="PQH119" s="451"/>
      <c r="PQI119" s="451"/>
      <c r="PQJ119" s="451"/>
      <c r="PQK119" s="451"/>
      <c r="PQL119" s="451"/>
      <c r="PQM119" s="451"/>
      <c r="PQN119" s="451"/>
      <c r="PQO119" s="451"/>
      <c r="PQP119" s="451"/>
      <c r="PQQ119" s="451"/>
      <c r="PQR119" s="451"/>
      <c r="PQS119" s="451"/>
      <c r="PQT119" s="451"/>
      <c r="PQU119" s="451"/>
      <c r="PQV119" s="451"/>
      <c r="PQW119" s="451"/>
      <c r="PQX119" s="451"/>
      <c r="PQY119" s="451"/>
      <c r="PQZ119" s="451"/>
      <c r="PRA119" s="451"/>
      <c r="PRB119" s="451"/>
      <c r="PRC119" s="451"/>
      <c r="PRD119" s="451"/>
      <c r="PRE119" s="451"/>
      <c r="PRF119" s="451"/>
      <c r="PRG119" s="451"/>
      <c r="PRH119" s="451"/>
      <c r="PRI119" s="451"/>
      <c r="PRJ119" s="451"/>
      <c r="PRK119" s="451"/>
      <c r="PRL119" s="451"/>
      <c r="PRM119" s="451"/>
      <c r="PRN119" s="451"/>
      <c r="PRO119" s="451"/>
      <c r="PRP119" s="451"/>
      <c r="PRQ119" s="451"/>
      <c r="PRR119" s="451"/>
      <c r="PRS119" s="451"/>
      <c r="PRT119" s="451"/>
      <c r="PRU119" s="451"/>
      <c r="PRV119" s="451"/>
      <c r="PRW119" s="451"/>
      <c r="PRX119" s="451"/>
      <c r="PRY119" s="451"/>
      <c r="PRZ119" s="451"/>
      <c r="PSA119" s="451"/>
      <c r="PSB119" s="451"/>
      <c r="PSC119" s="451"/>
      <c r="PSD119" s="451"/>
      <c r="PSE119" s="451"/>
      <c r="PSF119" s="451"/>
      <c r="PSG119" s="451"/>
      <c r="PSH119" s="451"/>
      <c r="PSI119" s="451"/>
      <c r="PSJ119" s="451"/>
      <c r="PSK119" s="451"/>
      <c r="PSL119" s="451"/>
      <c r="PSM119" s="451"/>
      <c r="PSN119" s="451"/>
      <c r="PSO119" s="451"/>
      <c r="PSP119" s="451"/>
      <c r="PSQ119" s="451"/>
      <c r="PSR119" s="451"/>
      <c r="PSS119" s="451"/>
      <c r="PST119" s="451"/>
      <c r="PSU119" s="451"/>
      <c r="PSV119" s="451"/>
      <c r="PSW119" s="451"/>
      <c r="PSX119" s="451"/>
      <c r="PSY119" s="451"/>
      <c r="PSZ119" s="451"/>
      <c r="PTA119" s="451"/>
      <c r="PTB119" s="451"/>
      <c r="PTC119" s="451"/>
      <c r="PTD119" s="451"/>
      <c r="PTE119" s="451"/>
      <c r="PTF119" s="451"/>
      <c r="PTG119" s="451"/>
      <c r="PTH119" s="451"/>
      <c r="PTI119" s="451"/>
      <c r="PTJ119" s="451"/>
      <c r="PTK119" s="451"/>
      <c r="PTL119" s="451"/>
      <c r="PTM119" s="451"/>
      <c r="PTN119" s="451"/>
      <c r="PTO119" s="451"/>
      <c r="PTP119" s="451"/>
      <c r="PTQ119" s="451"/>
      <c r="PTR119" s="451"/>
      <c r="PTS119" s="451"/>
      <c r="PTT119" s="451"/>
      <c r="PTU119" s="451"/>
      <c r="PTV119" s="451"/>
      <c r="PTW119" s="451"/>
      <c r="PTX119" s="451"/>
      <c r="PTY119" s="451"/>
      <c r="PTZ119" s="451"/>
      <c r="PUA119" s="451"/>
      <c r="PUB119" s="451"/>
      <c r="PUC119" s="451"/>
      <c r="PUD119" s="451"/>
      <c r="PUE119" s="451"/>
      <c r="PUF119" s="451"/>
      <c r="PUG119" s="451"/>
      <c r="PUH119" s="451"/>
      <c r="PUI119" s="451"/>
      <c r="PUJ119" s="451"/>
      <c r="PUK119" s="451"/>
      <c r="PUL119" s="451"/>
      <c r="PUM119" s="451"/>
      <c r="PUN119" s="451"/>
      <c r="PUO119" s="451"/>
      <c r="PUP119" s="451"/>
      <c r="PUQ119" s="451"/>
      <c r="PUR119" s="451"/>
      <c r="PUS119" s="451"/>
      <c r="PUT119" s="451"/>
      <c r="PUU119" s="451"/>
      <c r="PUV119" s="451"/>
      <c r="PUW119" s="451"/>
      <c r="PUX119" s="451"/>
      <c r="PUY119" s="451"/>
      <c r="PUZ119" s="451"/>
      <c r="PVA119" s="451"/>
      <c r="PVB119" s="451"/>
      <c r="PVC119" s="451"/>
      <c r="PVD119" s="451"/>
      <c r="PVE119" s="451"/>
      <c r="PVF119" s="451"/>
      <c r="PVG119" s="451"/>
      <c r="PVH119" s="451"/>
      <c r="PVI119" s="451"/>
      <c r="PVJ119" s="451"/>
      <c r="PVK119" s="451"/>
      <c r="PVL119" s="451"/>
      <c r="PVM119" s="451"/>
      <c r="PVN119" s="451"/>
      <c r="PVO119" s="451"/>
      <c r="PVP119" s="451"/>
      <c r="PVQ119" s="451"/>
      <c r="PVR119" s="451"/>
      <c r="PVS119" s="451"/>
      <c r="PVT119" s="451"/>
      <c r="PVU119" s="451"/>
      <c r="PVV119" s="451"/>
      <c r="PVW119" s="451"/>
      <c r="PVX119" s="451"/>
      <c r="PVY119" s="451"/>
      <c r="PVZ119" s="451"/>
      <c r="PWA119" s="451"/>
      <c r="PWB119" s="451"/>
      <c r="PWC119" s="451"/>
      <c r="PWD119" s="451"/>
      <c r="PWE119" s="451"/>
      <c r="PWF119" s="451"/>
      <c r="PWG119" s="451"/>
      <c r="PWH119" s="451"/>
      <c r="PWI119" s="451"/>
      <c r="PWJ119" s="451"/>
      <c r="PWK119" s="451"/>
      <c r="PWL119" s="451"/>
      <c r="PWM119" s="451"/>
      <c r="PWN119" s="451"/>
      <c r="PWO119" s="451"/>
      <c r="PWP119" s="451"/>
      <c r="PWQ119" s="451"/>
      <c r="PWR119" s="451"/>
      <c r="PWS119" s="451"/>
      <c r="PWT119" s="451"/>
      <c r="PWU119" s="451"/>
      <c r="PWV119" s="451"/>
      <c r="PWW119" s="451"/>
      <c r="PWX119" s="451"/>
      <c r="PWY119" s="451"/>
      <c r="PWZ119" s="451"/>
      <c r="PXA119" s="451"/>
      <c r="PXB119" s="451"/>
      <c r="PXC119" s="451"/>
      <c r="PXD119" s="451"/>
      <c r="PXE119" s="451"/>
      <c r="PXF119" s="451"/>
      <c r="PXG119" s="451"/>
      <c r="PXH119" s="451"/>
      <c r="PXI119" s="451"/>
      <c r="PXJ119" s="451"/>
      <c r="PXK119" s="451"/>
      <c r="PXL119" s="451"/>
      <c r="PXM119" s="451"/>
      <c r="PXN119" s="451"/>
      <c r="PXO119" s="451"/>
      <c r="PXP119" s="451"/>
      <c r="PXQ119" s="451"/>
      <c r="PXR119" s="451"/>
      <c r="PXS119" s="451"/>
      <c r="PXT119" s="451"/>
      <c r="PXU119" s="451"/>
      <c r="PXV119" s="451"/>
      <c r="PXW119" s="451"/>
      <c r="PXX119" s="451"/>
      <c r="PXY119" s="451"/>
      <c r="PXZ119" s="451"/>
      <c r="PYA119" s="451"/>
      <c r="PYB119" s="451"/>
      <c r="PYC119" s="451"/>
      <c r="PYD119" s="451"/>
      <c r="PYE119" s="451"/>
      <c r="PYF119" s="451"/>
      <c r="PYG119" s="451"/>
      <c r="PYH119" s="451"/>
      <c r="PYI119" s="451"/>
      <c r="PYJ119" s="451"/>
      <c r="PYK119" s="451"/>
      <c r="PYL119" s="451"/>
      <c r="PYM119" s="451"/>
      <c r="PYN119" s="451"/>
      <c r="PYO119" s="451"/>
      <c r="PYP119" s="451"/>
      <c r="PYQ119" s="451"/>
      <c r="PYR119" s="451"/>
      <c r="PYS119" s="451"/>
      <c r="PYT119" s="451"/>
      <c r="PYU119" s="451"/>
      <c r="PYV119" s="451"/>
      <c r="PYW119" s="451"/>
      <c r="PYX119" s="451"/>
      <c r="PYY119" s="451"/>
      <c r="PYZ119" s="451"/>
      <c r="PZA119" s="451"/>
      <c r="PZB119" s="451"/>
      <c r="PZC119" s="451"/>
      <c r="PZD119" s="451"/>
      <c r="PZE119" s="451"/>
      <c r="PZF119" s="451"/>
      <c r="PZG119" s="451"/>
      <c r="PZH119" s="451"/>
      <c r="PZI119" s="451"/>
      <c r="PZJ119" s="451"/>
      <c r="PZK119" s="451"/>
      <c r="PZL119" s="451"/>
      <c r="PZM119" s="451"/>
      <c r="PZN119" s="451"/>
      <c r="PZO119" s="451"/>
      <c r="PZP119" s="451"/>
      <c r="PZQ119" s="451"/>
      <c r="PZR119" s="451"/>
      <c r="PZS119" s="451"/>
      <c r="PZT119" s="451"/>
      <c r="PZU119" s="451"/>
      <c r="PZV119" s="451"/>
      <c r="PZW119" s="451"/>
      <c r="PZX119" s="451"/>
      <c r="PZY119" s="451"/>
      <c r="PZZ119" s="451"/>
      <c r="QAA119" s="451"/>
      <c r="QAB119" s="451"/>
      <c r="QAC119" s="451"/>
      <c r="QAD119" s="451"/>
      <c r="QAE119" s="451"/>
      <c r="QAF119" s="451"/>
      <c r="QAG119" s="451"/>
      <c r="QAH119" s="451"/>
      <c r="QAI119" s="451"/>
      <c r="QAJ119" s="451"/>
      <c r="QAK119" s="451"/>
      <c r="QAL119" s="451"/>
      <c r="QAM119" s="451"/>
      <c r="QAN119" s="451"/>
      <c r="QAO119" s="451"/>
      <c r="QAP119" s="451"/>
      <c r="QAQ119" s="451"/>
      <c r="QAR119" s="451"/>
      <c r="QAS119" s="451"/>
      <c r="QAT119" s="451"/>
      <c r="QAU119" s="451"/>
      <c r="QAV119" s="451"/>
      <c r="QAW119" s="451"/>
      <c r="QAX119" s="451"/>
      <c r="QAY119" s="451"/>
      <c r="QAZ119" s="451"/>
      <c r="QBA119" s="451"/>
      <c r="QBB119" s="451"/>
      <c r="QBC119" s="451"/>
      <c r="QBD119" s="451"/>
      <c r="QBE119" s="451"/>
      <c r="QBF119" s="451"/>
      <c r="QBG119" s="451"/>
      <c r="QBH119" s="451"/>
      <c r="QBI119" s="451"/>
      <c r="QBJ119" s="451"/>
      <c r="QBK119" s="451"/>
      <c r="QBL119" s="451"/>
      <c r="QBM119" s="451"/>
      <c r="QBN119" s="451"/>
      <c r="QBO119" s="451"/>
      <c r="QBP119" s="451"/>
      <c r="QBQ119" s="451"/>
      <c r="QBR119" s="451"/>
      <c r="QBS119" s="451"/>
      <c r="QBT119" s="451"/>
      <c r="QBU119" s="451"/>
      <c r="QBV119" s="451"/>
      <c r="QBW119" s="451"/>
      <c r="QBX119" s="451"/>
      <c r="QBY119" s="451"/>
      <c r="QBZ119" s="451"/>
      <c r="QCA119" s="451"/>
      <c r="QCB119" s="451"/>
      <c r="QCC119" s="451"/>
      <c r="QCD119" s="451"/>
      <c r="QCE119" s="451"/>
      <c r="QCF119" s="451"/>
      <c r="QCG119" s="451"/>
      <c r="QCH119" s="451"/>
      <c r="QCI119" s="451"/>
      <c r="QCJ119" s="451"/>
      <c r="QCK119" s="451"/>
      <c r="QCL119" s="451"/>
      <c r="QCM119" s="451"/>
      <c r="QCN119" s="451"/>
      <c r="QCO119" s="451"/>
      <c r="QCP119" s="451"/>
      <c r="QCQ119" s="451"/>
      <c r="QCR119" s="451"/>
      <c r="QCS119" s="451"/>
      <c r="QCT119" s="451"/>
      <c r="QCU119" s="451"/>
      <c r="QCV119" s="451"/>
      <c r="QCW119" s="451"/>
      <c r="QCX119" s="451"/>
      <c r="QCY119" s="451"/>
      <c r="QCZ119" s="451"/>
      <c r="QDA119" s="451"/>
      <c r="QDB119" s="451"/>
      <c r="QDC119" s="451"/>
      <c r="QDD119" s="451"/>
      <c r="QDE119" s="451"/>
      <c r="QDF119" s="451"/>
      <c r="QDG119" s="451"/>
      <c r="QDH119" s="451"/>
      <c r="QDI119" s="451"/>
      <c r="QDJ119" s="451"/>
      <c r="QDK119" s="451"/>
      <c r="QDL119" s="451"/>
      <c r="QDM119" s="451"/>
      <c r="QDN119" s="451"/>
      <c r="QDO119" s="451"/>
      <c r="QDP119" s="451"/>
      <c r="QDQ119" s="451"/>
      <c r="QDR119" s="451"/>
      <c r="QDS119" s="451"/>
      <c r="QDT119" s="451"/>
      <c r="QDU119" s="451"/>
      <c r="QDV119" s="451"/>
      <c r="QDW119" s="451"/>
      <c r="QDX119" s="451"/>
      <c r="QDY119" s="451"/>
      <c r="QDZ119" s="451"/>
      <c r="QEA119" s="451"/>
      <c r="QEB119" s="451"/>
      <c r="QEC119" s="451"/>
      <c r="QED119" s="451"/>
      <c r="QEE119" s="451"/>
      <c r="QEF119" s="451"/>
      <c r="QEG119" s="451"/>
      <c r="QEH119" s="451"/>
      <c r="QEI119" s="451"/>
      <c r="QEJ119" s="451"/>
      <c r="QEK119" s="451"/>
      <c r="QEL119" s="451"/>
      <c r="QEM119" s="451"/>
      <c r="QEN119" s="451"/>
      <c r="QEO119" s="451"/>
      <c r="QEP119" s="451"/>
      <c r="QEQ119" s="451"/>
      <c r="QER119" s="451"/>
      <c r="QES119" s="451"/>
      <c r="QET119" s="451"/>
      <c r="QEU119" s="451"/>
      <c r="QEV119" s="451"/>
      <c r="QEW119" s="451"/>
      <c r="QEX119" s="451"/>
      <c r="QEY119" s="451"/>
      <c r="QEZ119" s="451"/>
      <c r="QFA119" s="451"/>
      <c r="QFB119" s="451"/>
      <c r="QFC119" s="451"/>
      <c r="QFD119" s="451"/>
      <c r="QFE119" s="451"/>
      <c r="QFF119" s="451"/>
      <c r="QFG119" s="451"/>
      <c r="QFH119" s="451"/>
      <c r="QFI119" s="451"/>
      <c r="QFJ119" s="451"/>
      <c r="QFK119" s="451"/>
      <c r="QFL119" s="451"/>
      <c r="QFM119" s="451"/>
      <c r="QFN119" s="451"/>
      <c r="QFO119" s="451"/>
      <c r="QFP119" s="451"/>
      <c r="QFQ119" s="451"/>
      <c r="QFR119" s="451"/>
      <c r="QFS119" s="451"/>
      <c r="QFT119" s="451"/>
      <c r="QFU119" s="451"/>
      <c r="QFV119" s="451"/>
      <c r="QFW119" s="451"/>
      <c r="QFX119" s="451"/>
      <c r="QFY119" s="451"/>
      <c r="QFZ119" s="451"/>
      <c r="QGA119" s="451"/>
      <c r="QGB119" s="451"/>
      <c r="QGC119" s="451"/>
      <c r="QGD119" s="451"/>
      <c r="QGE119" s="451"/>
      <c r="QGF119" s="451"/>
      <c r="QGG119" s="451"/>
      <c r="QGH119" s="451"/>
      <c r="QGI119" s="451"/>
      <c r="QGJ119" s="451"/>
      <c r="QGK119" s="451"/>
      <c r="QGL119" s="451"/>
      <c r="QGM119" s="451"/>
      <c r="QGN119" s="451"/>
      <c r="QGO119" s="451"/>
      <c r="QGP119" s="451"/>
      <c r="QGQ119" s="451"/>
      <c r="QGR119" s="451"/>
      <c r="QGS119" s="451"/>
      <c r="QGT119" s="451"/>
      <c r="QGU119" s="451"/>
      <c r="QGV119" s="451"/>
      <c r="QGW119" s="451"/>
      <c r="QGX119" s="451"/>
      <c r="QGY119" s="451"/>
      <c r="QGZ119" s="451"/>
      <c r="QHA119" s="451"/>
      <c r="QHB119" s="451"/>
      <c r="QHC119" s="451"/>
      <c r="QHD119" s="451"/>
      <c r="QHE119" s="451"/>
      <c r="QHF119" s="451"/>
      <c r="QHG119" s="451"/>
      <c r="QHH119" s="451"/>
      <c r="QHI119" s="451"/>
      <c r="QHJ119" s="451"/>
      <c r="QHK119" s="451"/>
      <c r="QHL119" s="451"/>
      <c r="QHM119" s="451"/>
      <c r="QHN119" s="451"/>
      <c r="QHO119" s="451"/>
      <c r="QHP119" s="451"/>
      <c r="QHQ119" s="451"/>
      <c r="QHR119" s="451"/>
      <c r="QHS119" s="451"/>
      <c r="QHT119" s="451"/>
      <c r="QHU119" s="451"/>
      <c r="QHV119" s="451"/>
      <c r="QHW119" s="451"/>
      <c r="QHX119" s="451"/>
      <c r="QHY119" s="451"/>
      <c r="QHZ119" s="451"/>
      <c r="QIA119" s="451"/>
      <c r="QIB119" s="451"/>
      <c r="QIC119" s="451"/>
      <c r="QID119" s="451"/>
      <c r="QIE119" s="451"/>
      <c r="QIF119" s="451"/>
      <c r="QIG119" s="451"/>
      <c r="QIH119" s="451"/>
      <c r="QII119" s="451"/>
      <c r="QIJ119" s="451"/>
      <c r="QIK119" s="451"/>
      <c r="QIL119" s="451"/>
      <c r="QIM119" s="451"/>
      <c r="QIN119" s="451"/>
      <c r="QIO119" s="451"/>
      <c r="QIP119" s="451"/>
      <c r="QIQ119" s="451"/>
      <c r="QIR119" s="451"/>
      <c r="QIS119" s="451"/>
      <c r="QIT119" s="451"/>
      <c r="QIU119" s="451"/>
      <c r="QIV119" s="451"/>
      <c r="QIW119" s="451"/>
      <c r="QIX119" s="451"/>
      <c r="QIY119" s="451"/>
      <c r="QIZ119" s="451"/>
      <c r="QJA119" s="451"/>
      <c r="QJB119" s="451"/>
      <c r="QJC119" s="451"/>
      <c r="QJD119" s="451"/>
      <c r="QJE119" s="451"/>
      <c r="QJF119" s="451"/>
      <c r="QJG119" s="451"/>
      <c r="QJH119" s="451"/>
      <c r="QJI119" s="451"/>
      <c r="QJJ119" s="451"/>
      <c r="QJK119" s="451"/>
      <c r="QJL119" s="451"/>
      <c r="QJM119" s="451"/>
      <c r="QJN119" s="451"/>
      <c r="QJO119" s="451"/>
      <c r="QJP119" s="451"/>
      <c r="QJQ119" s="451"/>
      <c r="QJR119" s="451"/>
      <c r="QJS119" s="451"/>
      <c r="QJT119" s="451"/>
      <c r="QJU119" s="451"/>
      <c r="QJV119" s="451"/>
      <c r="QJW119" s="451"/>
      <c r="QJX119" s="451"/>
      <c r="QJY119" s="451"/>
      <c r="QJZ119" s="451"/>
      <c r="QKA119" s="451"/>
      <c r="QKB119" s="451"/>
      <c r="QKC119" s="451"/>
      <c r="QKD119" s="451"/>
      <c r="QKE119" s="451"/>
      <c r="QKF119" s="451"/>
      <c r="QKG119" s="451"/>
      <c r="QKH119" s="451"/>
      <c r="QKI119" s="451"/>
      <c r="QKJ119" s="451"/>
      <c r="QKK119" s="451"/>
      <c r="QKL119" s="451"/>
      <c r="QKM119" s="451"/>
      <c r="QKN119" s="451"/>
      <c r="QKO119" s="451"/>
      <c r="QKP119" s="451"/>
      <c r="QKQ119" s="451"/>
      <c r="QKR119" s="451"/>
      <c r="QKS119" s="451"/>
      <c r="QKT119" s="451"/>
      <c r="QKU119" s="451"/>
      <c r="QKV119" s="451"/>
      <c r="QKW119" s="451"/>
      <c r="QKX119" s="451"/>
      <c r="QKY119" s="451"/>
      <c r="QKZ119" s="451"/>
      <c r="QLA119" s="451"/>
      <c r="QLB119" s="451"/>
      <c r="QLC119" s="451"/>
      <c r="QLD119" s="451"/>
      <c r="QLE119" s="451"/>
      <c r="QLF119" s="451"/>
      <c r="QLG119" s="451"/>
      <c r="QLH119" s="451"/>
      <c r="QLI119" s="451"/>
      <c r="QLJ119" s="451"/>
      <c r="QLK119" s="451"/>
      <c r="QLL119" s="451"/>
      <c r="QLM119" s="451"/>
      <c r="QLN119" s="451"/>
      <c r="QLO119" s="451"/>
      <c r="QLP119" s="451"/>
      <c r="QLQ119" s="451"/>
      <c r="QLR119" s="451"/>
      <c r="QLS119" s="451"/>
      <c r="QLT119" s="451"/>
      <c r="QLU119" s="451"/>
      <c r="QLV119" s="451"/>
      <c r="QLW119" s="451"/>
      <c r="QLX119" s="451"/>
      <c r="QLY119" s="451"/>
      <c r="QLZ119" s="451"/>
      <c r="QMA119" s="451"/>
      <c r="QMB119" s="451"/>
      <c r="QMC119" s="451"/>
      <c r="QMD119" s="451"/>
      <c r="QME119" s="451"/>
      <c r="QMF119" s="451"/>
      <c r="QMG119" s="451"/>
      <c r="QMH119" s="451"/>
      <c r="QMI119" s="451"/>
      <c r="QMJ119" s="451"/>
      <c r="QMK119" s="451"/>
      <c r="QML119" s="451"/>
      <c r="QMM119" s="451"/>
      <c r="QMN119" s="451"/>
      <c r="QMO119" s="451"/>
      <c r="QMP119" s="451"/>
      <c r="QMQ119" s="451"/>
      <c r="QMR119" s="451"/>
      <c r="QMS119" s="451"/>
      <c r="QMT119" s="451"/>
      <c r="QMU119" s="451"/>
      <c r="QMV119" s="451"/>
      <c r="QMW119" s="451"/>
      <c r="QMX119" s="451"/>
      <c r="QMY119" s="451"/>
      <c r="QMZ119" s="451"/>
      <c r="QNA119" s="451"/>
      <c r="QNB119" s="451"/>
      <c r="QNC119" s="451"/>
      <c r="QND119" s="451"/>
      <c r="QNE119" s="451"/>
      <c r="QNF119" s="451"/>
      <c r="QNG119" s="451"/>
      <c r="QNH119" s="451"/>
      <c r="QNI119" s="451"/>
      <c r="QNJ119" s="451"/>
      <c r="QNK119" s="451"/>
      <c r="QNL119" s="451"/>
      <c r="QNM119" s="451"/>
      <c r="QNN119" s="451"/>
      <c r="QNO119" s="451"/>
      <c r="QNP119" s="451"/>
      <c r="QNQ119" s="451"/>
      <c r="QNR119" s="451"/>
      <c r="QNS119" s="451"/>
      <c r="QNT119" s="451"/>
      <c r="QNU119" s="451"/>
      <c r="QNV119" s="451"/>
      <c r="QNW119" s="451"/>
      <c r="QNX119" s="451"/>
      <c r="QNY119" s="451"/>
      <c r="QNZ119" s="451"/>
      <c r="QOA119" s="451"/>
      <c r="QOB119" s="451"/>
      <c r="QOC119" s="451"/>
      <c r="QOD119" s="451"/>
      <c r="QOE119" s="451"/>
      <c r="QOF119" s="451"/>
      <c r="QOG119" s="451"/>
      <c r="QOH119" s="451"/>
      <c r="QOI119" s="451"/>
      <c r="QOJ119" s="451"/>
      <c r="QOK119" s="451"/>
      <c r="QOL119" s="451"/>
      <c r="QOM119" s="451"/>
      <c r="QON119" s="451"/>
      <c r="QOO119" s="451"/>
      <c r="QOP119" s="451"/>
      <c r="QOQ119" s="451"/>
      <c r="QOR119" s="451"/>
      <c r="QOS119" s="451"/>
      <c r="QOT119" s="451"/>
      <c r="QOU119" s="451"/>
      <c r="QOV119" s="451"/>
      <c r="QOW119" s="451"/>
      <c r="QOX119" s="451"/>
      <c r="QOY119" s="451"/>
      <c r="QOZ119" s="451"/>
      <c r="QPA119" s="451"/>
      <c r="QPB119" s="451"/>
      <c r="QPC119" s="451"/>
      <c r="QPD119" s="451"/>
      <c r="QPE119" s="451"/>
      <c r="QPF119" s="451"/>
      <c r="QPG119" s="451"/>
      <c r="QPH119" s="451"/>
      <c r="QPI119" s="451"/>
      <c r="QPJ119" s="451"/>
      <c r="QPK119" s="451"/>
      <c r="QPL119" s="451"/>
      <c r="QPM119" s="451"/>
      <c r="QPN119" s="451"/>
      <c r="QPO119" s="451"/>
      <c r="QPP119" s="451"/>
      <c r="QPQ119" s="451"/>
      <c r="QPR119" s="451"/>
      <c r="QPS119" s="451"/>
      <c r="QPT119" s="451"/>
      <c r="QPU119" s="451"/>
      <c r="QPV119" s="451"/>
      <c r="QPW119" s="451"/>
      <c r="QPX119" s="451"/>
      <c r="QPY119" s="451"/>
      <c r="QPZ119" s="451"/>
      <c r="QQA119" s="451"/>
      <c r="QQB119" s="451"/>
      <c r="QQC119" s="451"/>
      <c r="QQD119" s="451"/>
      <c r="QQE119" s="451"/>
      <c r="QQF119" s="451"/>
      <c r="QQG119" s="451"/>
      <c r="QQH119" s="451"/>
      <c r="QQI119" s="451"/>
      <c r="QQJ119" s="451"/>
      <c r="QQK119" s="451"/>
      <c r="QQL119" s="451"/>
      <c r="QQM119" s="451"/>
      <c r="QQN119" s="451"/>
      <c r="QQO119" s="451"/>
      <c r="QQP119" s="451"/>
      <c r="QQQ119" s="451"/>
      <c r="QQR119" s="451"/>
      <c r="QQS119" s="451"/>
      <c r="QQT119" s="451"/>
      <c r="QQU119" s="451"/>
      <c r="QQV119" s="451"/>
      <c r="QQW119" s="451"/>
      <c r="QQX119" s="451"/>
      <c r="QQY119" s="451"/>
      <c r="QQZ119" s="451"/>
      <c r="QRA119" s="451"/>
      <c r="QRB119" s="451"/>
      <c r="QRC119" s="451"/>
      <c r="QRD119" s="451"/>
      <c r="QRE119" s="451"/>
      <c r="QRF119" s="451"/>
      <c r="QRG119" s="451"/>
      <c r="QRH119" s="451"/>
      <c r="QRI119" s="451"/>
      <c r="QRJ119" s="451"/>
      <c r="QRK119" s="451"/>
      <c r="QRL119" s="451"/>
      <c r="QRM119" s="451"/>
      <c r="QRN119" s="451"/>
      <c r="QRO119" s="451"/>
      <c r="QRP119" s="451"/>
      <c r="QRQ119" s="451"/>
      <c r="QRR119" s="451"/>
      <c r="QRS119" s="451"/>
      <c r="QRT119" s="451"/>
      <c r="QRU119" s="451"/>
      <c r="QRV119" s="451"/>
      <c r="QRW119" s="451"/>
      <c r="QRX119" s="451"/>
      <c r="QRY119" s="451"/>
      <c r="QRZ119" s="451"/>
      <c r="QSA119" s="451"/>
      <c r="QSB119" s="451"/>
      <c r="QSC119" s="451"/>
      <c r="QSD119" s="451"/>
      <c r="QSE119" s="451"/>
      <c r="QSF119" s="451"/>
      <c r="QSG119" s="451"/>
      <c r="QSH119" s="451"/>
      <c r="QSI119" s="451"/>
      <c r="QSJ119" s="451"/>
      <c r="QSK119" s="451"/>
      <c r="QSL119" s="451"/>
      <c r="QSM119" s="451"/>
      <c r="QSN119" s="451"/>
      <c r="QSO119" s="451"/>
      <c r="QSP119" s="451"/>
      <c r="QSQ119" s="451"/>
      <c r="QSR119" s="451"/>
      <c r="QSS119" s="451"/>
      <c r="QST119" s="451"/>
      <c r="QSU119" s="451"/>
      <c r="QSV119" s="451"/>
      <c r="QSW119" s="451"/>
      <c r="QSX119" s="451"/>
      <c r="QSY119" s="451"/>
      <c r="QSZ119" s="451"/>
      <c r="QTA119" s="451"/>
      <c r="QTB119" s="451"/>
      <c r="QTC119" s="451"/>
      <c r="QTD119" s="451"/>
      <c r="QTE119" s="451"/>
      <c r="QTF119" s="451"/>
      <c r="QTG119" s="451"/>
      <c r="QTH119" s="451"/>
      <c r="QTI119" s="451"/>
      <c r="QTJ119" s="451"/>
      <c r="QTK119" s="451"/>
      <c r="QTL119" s="451"/>
      <c r="QTM119" s="451"/>
      <c r="QTN119" s="451"/>
      <c r="QTO119" s="451"/>
      <c r="QTP119" s="451"/>
      <c r="QTQ119" s="451"/>
      <c r="QTR119" s="451"/>
      <c r="QTS119" s="451"/>
      <c r="QTT119" s="451"/>
      <c r="QTU119" s="451"/>
      <c r="QTV119" s="451"/>
      <c r="QTW119" s="451"/>
      <c r="QTX119" s="451"/>
      <c r="QTY119" s="451"/>
      <c r="QTZ119" s="451"/>
      <c r="QUA119" s="451"/>
      <c r="QUB119" s="451"/>
      <c r="QUC119" s="451"/>
      <c r="QUD119" s="451"/>
      <c r="QUE119" s="451"/>
      <c r="QUF119" s="451"/>
      <c r="QUG119" s="451"/>
      <c r="QUH119" s="451"/>
      <c r="QUI119" s="451"/>
      <c r="QUJ119" s="451"/>
      <c r="QUK119" s="451"/>
      <c r="QUL119" s="451"/>
      <c r="QUM119" s="451"/>
      <c r="QUN119" s="451"/>
      <c r="QUO119" s="451"/>
      <c r="QUP119" s="451"/>
      <c r="QUQ119" s="451"/>
      <c r="QUR119" s="451"/>
      <c r="QUS119" s="451"/>
      <c r="QUT119" s="451"/>
      <c r="QUU119" s="451"/>
      <c r="QUV119" s="451"/>
      <c r="QUW119" s="451"/>
      <c r="QUX119" s="451"/>
      <c r="QUY119" s="451"/>
      <c r="QUZ119" s="451"/>
      <c r="QVA119" s="451"/>
      <c r="QVB119" s="451"/>
      <c r="QVC119" s="451"/>
      <c r="QVD119" s="451"/>
      <c r="QVE119" s="451"/>
      <c r="QVF119" s="451"/>
      <c r="QVG119" s="451"/>
      <c r="QVH119" s="451"/>
      <c r="QVI119" s="451"/>
      <c r="QVJ119" s="451"/>
      <c r="QVK119" s="451"/>
      <c r="QVL119" s="451"/>
      <c r="QVM119" s="451"/>
      <c r="QVN119" s="451"/>
      <c r="QVO119" s="451"/>
      <c r="QVP119" s="451"/>
      <c r="QVQ119" s="451"/>
      <c r="QVR119" s="451"/>
      <c r="QVS119" s="451"/>
      <c r="QVT119" s="451"/>
      <c r="QVU119" s="451"/>
      <c r="QVV119" s="451"/>
      <c r="QVW119" s="451"/>
      <c r="QVX119" s="451"/>
      <c r="QVY119" s="451"/>
      <c r="QVZ119" s="451"/>
      <c r="QWA119" s="451"/>
      <c r="QWB119" s="451"/>
      <c r="QWC119" s="451"/>
      <c r="QWD119" s="451"/>
      <c r="QWE119" s="451"/>
      <c r="QWF119" s="451"/>
      <c r="QWG119" s="451"/>
      <c r="QWH119" s="451"/>
      <c r="QWI119" s="451"/>
      <c r="QWJ119" s="451"/>
      <c r="QWK119" s="451"/>
      <c r="QWL119" s="451"/>
      <c r="QWM119" s="451"/>
      <c r="QWN119" s="451"/>
      <c r="QWO119" s="451"/>
      <c r="QWP119" s="451"/>
      <c r="QWQ119" s="451"/>
      <c r="QWR119" s="451"/>
      <c r="QWS119" s="451"/>
      <c r="QWT119" s="451"/>
      <c r="QWU119" s="451"/>
      <c r="QWV119" s="451"/>
      <c r="QWW119" s="451"/>
      <c r="QWX119" s="451"/>
      <c r="QWY119" s="451"/>
      <c r="QWZ119" s="451"/>
      <c r="QXA119" s="451"/>
      <c r="QXB119" s="451"/>
      <c r="QXC119" s="451"/>
      <c r="QXD119" s="451"/>
      <c r="QXE119" s="451"/>
      <c r="QXF119" s="451"/>
      <c r="QXG119" s="451"/>
      <c r="QXH119" s="451"/>
      <c r="QXI119" s="451"/>
      <c r="QXJ119" s="451"/>
      <c r="QXK119" s="451"/>
      <c r="QXL119" s="451"/>
      <c r="QXM119" s="451"/>
      <c r="QXN119" s="451"/>
      <c r="QXO119" s="451"/>
      <c r="QXP119" s="451"/>
      <c r="QXQ119" s="451"/>
      <c r="QXR119" s="451"/>
      <c r="QXS119" s="451"/>
      <c r="QXT119" s="451"/>
      <c r="QXU119" s="451"/>
      <c r="QXV119" s="451"/>
      <c r="QXW119" s="451"/>
      <c r="QXX119" s="451"/>
      <c r="QXY119" s="451"/>
      <c r="QXZ119" s="451"/>
      <c r="QYA119" s="451"/>
      <c r="QYB119" s="451"/>
      <c r="QYC119" s="451"/>
      <c r="QYD119" s="451"/>
      <c r="QYE119" s="451"/>
      <c r="QYF119" s="451"/>
      <c r="QYG119" s="451"/>
      <c r="QYH119" s="451"/>
      <c r="QYI119" s="451"/>
      <c r="QYJ119" s="451"/>
      <c r="QYK119" s="451"/>
      <c r="QYL119" s="451"/>
      <c r="QYM119" s="451"/>
      <c r="QYN119" s="451"/>
      <c r="QYO119" s="451"/>
      <c r="QYP119" s="451"/>
      <c r="QYQ119" s="451"/>
      <c r="QYR119" s="451"/>
      <c r="QYS119" s="451"/>
      <c r="QYT119" s="451"/>
      <c r="QYU119" s="451"/>
      <c r="QYV119" s="451"/>
      <c r="QYW119" s="451"/>
      <c r="QYX119" s="451"/>
      <c r="QYY119" s="451"/>
      <c r="QYZ119" s="451"/>
      <c r="QZA119" s="451"/>
      <c r="QZB119" s="451"/>
      <c r="QZC119" s="451"/>
      <c r="QZD119" s="451"/>
      <c r="QZE119" s="451"/>
      <c r="QZF119" s="451"/>
      <c r="QZG119" s="451"/>
      <c r="QZH119" s="451"/>
      <c r="QZI119" s="451"/>
      <c r="QZJ119" s="451"/>
      <c r="QZK119" s="451"/>
      <c r="QZL119" s="451"/>
      <c r="QZM119" s="451"/>
      <c r="QZN119" s="451"/>
      <c r="QZO119" s="451"/>
      <c r="QZP119" s="451"/>
      <c r="QZQ119" s="451"/>
      <c r="QZR119" s="451"/>
      <c r="QZS119" s="451"/>
      <c r="QZT119" s="451"/>
      <c r="QZU119" s="451"/>
      <c r="QZV119" s="451"/>
      <c r="QZW119" s="451"/>
      <c r="QZX119" s="451"/>
      <c r="QZY119" s="451"/>
      <c r="QZZ119" s="451"/>
      <c r="RAA119" s="451"/>
      <c r="RAB119" s="451"/>
      <c r="RAC119" s="451"/>
      <c r="RAD119" s="451"/>
      <c r="RAE119" s="451"/>
      <c r="RAF119" s="451"/>
      <c r="RAG119" s="451"/>
      <c r="RAH119" s="451"/>
      <c r="RAI119" s="451"/>
      <c r="RAJ119" s="451"/>
      <c r="RAK119" s="451"/>
      <c r="RAL119" s="451"/>
      <c r="RAM119" s="451"/>
      <c r="RAN119" s="451"/>
      <c r="RAO119" s="451"/>
      <c r="RAP119" s="451"/>
      <c r="RAQ119" s="451"/>
      <c r="RAR119" s="451"/>
      <c r="RAS119" s="451"/>
      <c r="RAT119" s="451"/>
      <c r="RAU119" s="451"/>
      <c r="RAV119" s="451"/>
      <c r="RAW119" s="451"/>
      <c r="RAX119" s="451"/>
      <c r="RAY119" s="451"/>
      <c r="RAZ119" s="451"/>
      <c r="RBA119" s="451"/>
      <c r="RBB119" s="451"/>
      <c r="RBC119" s="451"/>
      <c r="RBD119" s="451"/>
      <c r="RBE119" s="451"/>
      <c r="RBF119" s="451"/>
      <c r="RBG119" s="451"/>
      <c r="RBH119" s="451"/>
      <c r="RBI119" s="451"/>
      <c r="RBJ119" s="451"/>
      <c r="RBK119" s="451"/>
      <c r="RBL119" s="451"/>
      <c r="RBM119" s="451"/>
      <c r="RBN119" s="451"/>
      <c r="RBO119" s="451"/>
      <c r="RBP119" s="451"/>
      <c r="RBQ119" s="451"/>
      <c r="RBR119" s="451"/>
      <c r="RBS119" s="451"/>
      <c r="RBT119" s="451"/>
      <c r="RBU119" s="451"/>
      <c r="RBV119" s="451"/>
      <c r="RBW119" s="451"/>
      <c r="RBX119" s="451"/>
      <c r="RBY119" s="451"/>
      <c r="RBZ119" s="451"/>
      <c r="RCA119" s="451"/>
      <c r="RCB119" s="451"/>
      <c r="RCC119" s="451"/>
      <c r="RCD119" s="451"/>
      <c r="RCE119" s="451"/>
      <c r="RCF119" s="451"/>
      <c r="RCG119" s="451"/>
      <c r="RCH119" s="451"/>
      <c r="RCI119" s="451"/>
      <c r="RCJ119" s="451"/>
      <c r="RCK119" s="451"/>
      <c r="RCL119" s="451"/>
      <c r="RCM119" s="451"/>
      <c r="RCN119" s="451"/>
      <c r="RCO119" s="451"/>
      <c r="RCP119" s="451"/>
      <c r="RCQ119" s="451"/>
      <c r="RCR119" s="451"/>
      <c r="RCS119" s="451"/>
      <c r="RCT119" s="451"/>
      <c r="RCU119" s="451"/>
      <c r="RCV119" s="451"/>
      <c r="RCW119" s="451"/>
      <c r="RCX119" s="451"/>
      <c r="RCY119" s="451"/>
      <c r="RCZ119" s="451"/>
      <c r="RDA119" s="451"/>
      <c r="RDB119" s="451"/>
      <c r="RDC119" s="451"/>
      <c r="RDD119" s="451"/>
      <c r="RDE119" s="451"/>
      <c r="RDF119" s="451"/>
      <c r="RDG119" s="451"/>
      <c r="RDH119" s="451"/>
      <c r="RDI119" s="451"/>
      <c r="RDJ119" s="451"/>
      <c r="RDK119" s="451"/>
      <c r="RDL119" s="451"/>
      <c r="RDM119" s="451"/>
      <c r="RDN119" s="451"/>
      <c r="RDO119" s="451"/>
      <c r="RDP119" s="451"/>
      <c r="RDQ119" s="451"/>
      <c r="RDR119" s="451"/>
      <c r="RDS119" s="451"/>
      <c r="RDT119" s="451"/>
      <c r="RDU119" s="451"/>
      <c r="RDV119" s="451"/>
      <c r="RDW119" s="451"/>
      <c r="RDX119" s="451"/>
      <c r="RDY119" s="451"/>
      <c r="RDZ119" s="451"/>
      <c r="REA119" s="451"/>
      <c r="REB119" s="451"/>
      <c r="REC119" s="451"/>
      <c r="RED119" s="451"/>
      <c r="REE119" s="451"/>
      <c r="REF119" s="451"/>
      <c r="REG119" s="451"/>
      <c r="REH119" s="451"/>
      <c r="REI119" s="451"/>
      <c r="REJ119" s="451"/>
      <c r="REK119" s="451"/>
      <c r="REL119" s="451"/>
      <c r="REM119" s="451"/>
      <c r="REN119" s="451"/>
      <c r="REO119" s="451"/>
      <c r="REP119" s="451"/>
      <c r="REQ119" s="451"/>
      <c r="RER119" s="451"/>
      <c r="RES119" s="451"/>
      <c r="RET119" s="451"/>
      <c r="REU119" s="451"/>
      <c r="REV119" s="451"/>
      <c r="REW119" s="451"/>
      <c r="REX119" s="451"/>
      <c r="REY119" s="451"/>
      <c r="REZ119" s="451"/>
      <c r="RFA119" s="451"/>
      <c r="RFB119" s="451"/>
      <c r="RFC119" s="451"/>
      <c r="RFD119" s="451"/>
      <c r="RFE119" s="451"/>
      <c r="RFF119" s="451"/>
      <c r="RFG119" s="451"/>
      <c r="RFH119" s="451"/>
      <c r="RFI119" s="451"/>
      <c r="RFJ119" s="451"/>
      <c r="RFK119" s="451"/>
      <c r="RFL119" s="451"/>
      <c r="RFM119" s="451"/>
      <c r="RFN119" s="451"/>
      <c r="RFO119" s="451"/>
      <c r="RFP119" s="451"/>
      <c r="RFQ119" s="451"/>
      <c r="RFR119" s="451"/>
      <c r="RFS119" s="451"/>
      <c r="RFT119" s="451"/>
      <c r="RFU119" s="451"/>
      <c r="RFV119" s="451"/>
      <c r="RFW119" s="451"/>
      <c r="RFX119" s="451"/>
      <c r="RFY119" s="451"/>
      <c r="RFZ119" s="451"/>
      <c r="RGA119" s="451"/>
      <c r="RGB119" s="451"/>
      <c r="RGC119" s="451"/>
      <c r="RGD119" s="451"/>
      <c r="RGE119" s="451"/>
      <c r="RGF119" s="451"/>
      <c r="RGG119" s="451"/>
      <c r="RGH119" s="451"/>
      <c r="RGI119" s="451"/>
      <c r="RGJ119" s="451"/>
      <c r="RGK119" s="451"/>
      <c r="RGL119" s="451"/>
      <c r="RGM119" s="451"/>
      <c r="RGN119" s="451"/>
      <c r="RGO119" s="451"/>
      <c r="RGP119" s="451"/>
      <c r="RGQ119" s="451"/>
      <c r="RGR119" s="451"/>
      <c r="RGS119" s="451"/>
      <c r="RGT119" s="451"/>
      <c r="RGU119" s="451"/>
      <c r="RGV119" s="451"/>
      <c r="RGW119" s="451"/>
      <c r="RGX119" s="451"/>
      <c r="RGY119" s="451"/>
      <c r="RGZ119" s="451"/>
      <c r="RHA119" s="451"/>
      <c r="RHB119" s="451"/>
      <c r="RHC119" s="451"/>
      <c r="RHD119" s="451"/>
      <c r="RHE119" s="451"/>
      <c r="RHF119" s="451"/>
      <c r="RHG119" s="451"/>
      <c r="RHH119" s="451"/>
      <c r="RHI119" s="451"/>
      <c r="RHJ119" s="451"/>
      <c r="RHK119" s="451"/>
      <c r="RHL119" s="451"/>
      <c r="RHM119" s="451"/>
      <c r="RHN119" s="451"/>
      <c r="RHO119" s="451"/>
      <c r="RHP119" s="451"/>
      <c r="RHQ119" s="451"/>
      <c r="RHR119" s="451"/>
      <c r="RHS119" s="451"/>
      <c r="RHT119" s="451"/>
      <c r="RHU119" s="451"/>
      <c r="RHV119" s="451"/>
      <c r="RHW119" s="451"/>
      <c r="RHX119" s="451"/>
      <c r="RHY119" s="451"/>
      <c r="RHZ119" s="451"/>
      <c r="RIA119" s="451"/>
      <c r="RIB119" s="451"/>
      <c r="RIC119" s="451"/>
      <c r="RID119" s="451"/>
      <c r="RIE119" s="451"/>
      <c r="RIF119" s="451"/>
      <c r="RIG119" s="451"/>
      <c r="RIH119" s="451"/>
      <c r="RII119" s="451"/>
      <c r="RIJ119" s="451"/>
      <c r="RIK119" s="451"/>
      <c r="RIL119" s="451"/>
      <c r="RIM119" s="451"/>
      <c r="RIN119" s="451"/>
      <c r="RIO119" s="451"/>
      <c r="RIP119" s="451"/>
      <c r="RIQ119" s="451"/>
      <c r="RIR119" s="451"/>
      <c r="RIS119" s="451"/>
      <c r="RIT119" s="451"/>
      <c r="RIU119" s="451"/>
      <c r="RIV119" s="451"/>
      <c r="RIW119" s="451"/>
      <c r="RIX119" s="451"/>
      <c r="RIY119" s="451"/>
      <c r="RIZ119" s="451"/>
      <c r="RJA119" s="451"/>
      <c r="RJB119" s="451"/>
      <c r="RJC119" s="451"/>
      <c r="RJD119" s="451"/>
      <c r="RJE119" s="451"/>
      <c r="RJF119" s="451"/>
      <c r="RJG119" s="451"/>
      <c r="RJH119" s="451"/>
      <c r="RJI119" s="451"/>
      <c r="RJJ119" s="451"/>
      <c r="RJK119" s="451"/>
      <c r="RJL119" s="451"/>
      <c r="RJM119" s="451"/>
      <c r="RJN119" s="451"/>
      <c r="RJO119" s="451"/>
      <c r="RJP119" s="451"/>
      <c r="RJQ119" s="451"/>
      <c r="RJR119" s="451"/>
      <c r="RJS119" s="451"/>
      <c r="RJT119" s="451"/>
      <c r="RJU119" s="451"/>
      <c r="RJV119" s="451"/>
      <c r="RJW119" s="451"/>
      <c r="RJX119" s="451"/>
      <c r="RJY119" s="451"/>
      <c r="RJZ119" s="451"/>
      <c r="RKA119" s="451"/>
      <c r="RKB119" s="451"/>
      <c r="RKC119" s="451"/>
      <c r="RKD119" s="451"/>
      <c r="RKE119" s="451"/>
      <c r="RKF119" s="451"/>
      <c r="RKG119" s="451"/>
      <c r="RKH119" s="451"/>
      <c r="RKI119" s="451"/>
      <c r="RKJ119" s="451"/>
      <c r="RKK119" s="451"/>
      <c r="RKL119" s="451"/>
      <c r="RKM119" s="451"/>
      <c r="RKN119" s="451"/>
      <c r="RKO119" s="451"/>
      <c r="RKP119" s="451"/>
      <c r="RKQ119" s="451"/>
      <c r="RKR119" s="451"/>
      <c r="RKS119" s="451"/>
      <c r="RKT119" s="451"/>
      <c r="RKU119" s="451"/>
      <c r="RKV119" s="451"/>
      <c r="RKW119" s="451"/>
      <c r="RKX119" s="451"/>
      <c r="RKY119" s="451"/>
      <c r="RKZ119" s="451"/>
      <c r="RLA119" s="451"/>
      <c r="RLB119" s="451"/>
      <c r="RLC119" s="451"/>
      <c r="RLD119" s="451"/>
      <c r="RLE119" s="451"/>
      <c r="RLF119" s="451"/>
      <c r="RLG119" s="451"/>
      <c r="RLH119" s="451"/>
      <c r="RLI119" s="451"/>
      <c r="RLJ119" s="451"/>
      <c r="RLK119" s="451"/>
      <c r="RLL119" s="451"/>
      <c r="RLM119" s="451"/>
      <c r="RLN119" s="451"/>
      <c r="RLO119" s="451"/>
      <c r="RLP119" s="451"/>
      <c r="RLQ119" s="451"/>
      <c r="RLR119" s="451"/>
      <c r="RLS119" s="451"/>
      <c r="RLT119" s="451"/>
      <c r="RLU119" s="451"/>
      <c r="RLV119" s="451"/>
      <c r="RLW119" s="451"/>
      <c r="RLX119" s="451"/>
      <c r="RLY119" s="451"/>
      <c r="RLZ119" s="451"/>
      <c r="RMA119" s="451"/>
      <c r="RMB119" s="451"/>
      <c r="RMC119" s="451"/>
      <c r="RMD119" s="451"/>
      <c r="RME119" s="451"/>
      <c r="RMF119" s="451"/>
      <c r="RMG119" s="451"/>
      <c r="RMH119" s="451"/>
      <c r="RMI119" s="451"/>
      <c r="RMJ119" s="451"/>
      <c r="RMK119" s="451"/>
      <c r="RML119" s="451"/>
      <c r="RMM119" s="451"/>
      <c r="RMN119" s="451"/>
      <c r="RMO119" s="451"/>
      <c r="RMP119" s="451"/>
      <c r="RMQ119" s="451"/>
      <c r="RMR119" s="451"/>
      <c r="RMS119" s="451"/>
      <c r="RMT119" s="451"/>
      <c r="RMU119" s="451"/>
      <c r="RMV119" s="451"/>
      <c r="RMW119" s="451"/>
      <c r="RMX119" s="451"/>
      <c r="RMY119" s="451"/>
      <c r="RMZ119" s="451"/>
      <c r="RNA119" s="451"/>
      <c r="RNB119" s="451"/>
      <c r="RNC119" s="451"/>
      <c r="RND119" s="451"/>
      <c r="RNE119" s="451"/>
      <c r="RNF119" s="451"/>
      <c r="RNG119" s="451"/>
      <c r="RNH119" s="451"/>
      <c r="RNI119" s="451"/>
      <c r="RNJ119" s="451"/>
      <c r="RNK119" s="451"/>
      <c r="RNL119" s="451"/>
      <c r="RNM119" s="451"/>
      <c r="RNN119" s="451"/>
      <c r="RNO119" s="451"/>
      <c r="RNP119" s="451"/>
      <c r="RNQ119" s="451"/>
      <c r="RNR119" s="451"/>
      <c r="RNS119" s="451"/>
      <c r="RNT119" s="451"/>
      <c r="RNU119" s="451"/>
      <c r="RNV119" s="451"/>
      <c r="RNW119" s="451"/>
      <c r="RNX119" s="451"/>
      <c r="RNY119" s="451"/>
      <c r="RNZ119" s="451"/>
      <c r="ROA119" s="451"/>
      <c r="ROB119" s="451"/>
      <c r="ROC119" s="451"/>
      <c r="ROD119" s="451"/>
      <c r="ROE119" s="451"/>
      <c r="ROF119" s="451"/>
      <c r="ROG119" s="451"/>
      <c r="ROH119" s="451"/>
      <c r="ROI119" s="451"/>
      <c r="ROJ119" s="451"/>
      <c r="ROK119" s="451"/>
      <c r="ROL119" s="451"/>
      <c r="ROM119" s="451"/>
      <c r="RON119" s="451"/>
      <c r="ROO119" s="451"/>
      <c r="ROP119" s="451"/>
      <c r="ROQ119" s="451"/>
      <c r="ROR119" s="451"/>
      <c r="ROS119" s="451"/>
      <c r="ROT119" s="451"/>
      <c r="ROU119" s="451"/>
      <c r="ROV119" s="451"/>
      <c r="ROW119" s="451"/>
      <c r="ROX119" s="451"/>
      <c r="ROY119" s="451"/>
      <c r="ROZ119" s="451"/>
      <c r="RPA119" s="451"/>
      <c r="RPB119" s="451"/>
      <c r="RPC119" s="451"/>
      <c r="RPD119" s="451"/>
      <c r="RPE119" s="451"/>
      <c r="RPF119" s="451"/>
      <c r="RPG119" s="451"/>
      <c r="RPH119" s="451"/>
      <c r="RPI119" s="451"/>
      <c r="RPJ119" s="451"/>
      <c r="RPK119" s="451"/>
      <c r="RPL119" s="451"/>
      <c r="RPM119" s="451"/>
      <c r="RPN119" s="451"/>
      <c r="RPO119" s="451"/>
      <c r="RPP119" s="451"/>
      <c r="RPQ119" s="451"/>
      <c r="RPR119" s="451"/>
      <c r="RPS119" s="451"/>
      <c r="RPT119" s="451"/>
      <c r="RPU119" s="451"/>
      <c r="RPV119" s="451"/>
      <c r="RPW119" s="451"/>
      <c r="RPX119" s="451"/>
      <c r="RPY119" s="451"/>
      <c r="RPZ119" s="451"/>
      <c r="RQA119" s="451"/>
      <c r="RQB119" s="451"/>
      <c r="RQC119" s="451"/>
      <c r="RQD119" s="451"/>
      <c r="RQE119" s="451"/>
      <c r="RQF119" s="451"/>
      <c r="RQG119" s="451"/>
      <c r="RQH119" s="451"/>
      <c r="RQI119" s="451"/>
      <c r="RQJ119" s="451"/>
      <c r="RQK119" s="451"/>
      <c r="RQL119" s="451"/>
      <c r="RQM119" s="451"/>
      <c r="RQN119" s="451"/>
      <c r="RQO119" s="451"/>
      <c r="RQP119" s="451"/>
      <c r="RQQ119" s="451"/>
      <c r="RQR119" s="451"/>
      <c r="RQS119" s="451"/>
      <c r="RQT119" s="451"/>
      <c r="RQU119" s="451"/>
      <c r="RQV119" s="451"/>
      <c r="RQW119" s="451"/>
      <c r="RQX119" s="451"/>
      <c r="RQY119" s="451"/>
      <c r="RQZ119" s="451"/>
      <c r="RRA119" s="451"/>
      <c r="RRB119" s="451"/>
      <c r="RRC119" s="451"/>
      <c r="RRD119" s="451"/>
      <c r="RRE119" s="451"/>
      <c r="RRF119" s="451"/>
      <c r="RRG119" s="451"/>
      <c r="RRH119" s="451"/>
      <c r="RRI119" s="451"/>
      <c r="RRJ119" s="451"/>
      <c r="RRK119" s="451"/>
      <c r="RRL119" s="451"/>
      <c r="RRM119" s="451"/>
      <c r="RRN119" s="451"/>
      <c r="RRO119" s="451"/>
      <c r="RRP119" s="451"/>
      <c r="RRQ119" s="451"/>
      <c r="RRR119" s="451"/>
      <c r="RRS119" s="451"/>
      <c r="RRT119" s="451"/>
      <c r="RRU119" s="451"/>
      <c r="RRV119" s="451"/>
      <c r="RRW119" s="451"/>
      <c r="RRX119" s="451"/>
      <c r="RRY119" s="451"/>
      <c r="RRZ119" s="451"/>
      <c r="RSA119" s="451"/>
      <c r="RSB119" s="451"/>
      <c r="RSC119" s="451"/>
      <c r="RSD119" s="451"/>
      <c r="RSE119" s="451"/>
      <c r="RSF119" s="451"/>
      <c r="RSG119" s="451"/>
      <c r="RSH119" s="451"/>
      <c r="RSI119" s="451"/>
      <c r="RSJ119" s="451"/>
      <c r="RSK119" s="451"/>
      <c r="RSL119" s="451"/>
      <c r="RSM119" s="451"/>
      <c r="RSN119" s="451"/>
      <c r="RSO119" s="451"/>
      <c r="RSP119" s="451"/>
      <c r="RSQ119" s="451"/>
      <c r="RSR119" s="451"/>
      <c r="RSS119" s="451"/>
      <c r="RST119" s="451"/>
      <c r="RSU119" s="451"/>
      <c r="RSV119" s="451"/>
      <c r="RSW119" s="451"/>
      <c r="RSX119" s="451"/>
      <c r="RSY119" s="451"/>
      <c r="RSZ119" s="451"/>
      <c r="RTA119" s="451"/>
      <c r="RTB119" s="451"/>
      <c r="RTC119" s="451"/>
      <c r="RTD119" s="451"/>
      <c r="RTE119" s="451"/>
      <c r="RTF119" s="451"/>
      <c r="RTG119" s="451"/>
      <c r="RTH119" s="451"/>
      <c r="RTI119" s="451"/>
      <c r="RTJ119" s="451"/>
      <c r="RTK119" s="451"/>
      <c r="RTL119" s="451"/>
      <c r="RTM119" s="451"/>
      <c r="RTN119" s="451"/>
      <c r="RTO119" s="451"/>
      <c r="RTP119" s="451"/>
      <c r="RTQ119" s="451"/>
      <c r="RTR119" s="451"/>
      <c r="RTS119" s="451"/>
      <c r="RTT119" s="451"/>
      <c r="RTU119" s="451"/>
      <c r="RTV119" s="451"/>
      <c r="RTW119" s="451"/>
      <c r="RTX119" s="451"/>
      <c r="RTY119" s="451"/>
      <c r="RTZ119" s="451"/>
      <c r="RUA119" s="451"/>
      <c r="RUB119" s="451"/>
      <c r="RUC119" s="451"/>
      <c r="RUD119" s="451"/>
      <c r="RUE119" s="451"/>
      <c r="RUF119" s="451"/>
      <c r="RUG119" s="451"/>
      <c r="RUH119" s="451"/>
      <c r="RUI119" s="451"/>
      <c r="RUJ119" s="451"/>
      <c r="RUK119" s="451"/>
      <c r="RUL119" s="451"/>
      <c r="RUM119" s="451"/>
      <c r="RUN119" s="451"/>
      <c r="RUO119" s="451"/>
      <c r="RUP119" s="451"/>
      <c r="RUQ119" s="451"/>
      <c r="RUR119" s="451"/>
      <c r="RUS119" s="451"/>
      <c r="RUT119" s="451"/>
      <c r="RUU119" s="451"/>
      <c r="RUV119" s="451"/>
      <c r="RUW119" s="451"/>
      <c r="RUX119" s="451"/>
      <c r="RUY119" s="451"/>
      <c r="RUZ119" s="451"/>
      <c r="RVA119" s="451"/>
      <c r="RVB119" s="451"/>
      <c r="RVC119" s="451"/>
      <c r="RVD119" s="451"/>
      <c r="RVE119" s="451"/>
      <c r="RVF119" s="451"/>
      <c r="RVG119" s="451"/>
      <c r="RVH119" s="451"/>
      <c r="RVI119" s="451"/>
      <c r="RVJ119" s="451"/>
      <c r="RVK119" s="451"/>
      <c r="RVL119" s="451"/>
      <c r="RVM119" s="451"/>
      <c r="RVN119" s="451"/>
      <c r="RVO119" s="451"/>
      <c r="RVP119" s="451"/>
      <c r="RVQ119" s="451"/>
      <c r="RVR119" s="451"/>
      <c r="RVS119" s="451"/>
      <c r="RVT119" s="451"/>
      <c r="RVU119" s="451"/>
      <c r="RVV119" s="451"/>
      <c r="RVW119" s="451"/>
      <c r="RVX119" s="451"/>
      <c r="RVY119" s="451"/>
      <c r="RVZ119" s="451"/>
      <c r="RWA119" s="451"/>
      <c r="RWB119" s="451"/>
      <c r="RWC119" s="451"/>
      <c r="RWD119" s="451"/>
      <c r="RWE119" s="451"/>
      <c r="RWF119" s="451"/>
      <c r="RWG119" s="451"/>
      <c r="RWH119" s="451"/>
      <c r="RWI119" s="451"/>
      <c r="RWJ119" s="451"/>
      <c r="RWK119" s="451"/>
      <c r="RWL119" s="451"/>
      <c r="RWM119" s="451"/>
      <c r="RWN119" s="451"/>
      <c r="RWO119" s="451"/>
      <c r="RWP119" s="451"/>
      <c r="RWQ119" s="451"/>
      <c r="RWR119" s="451"/>
      <c r="RWS119" s="451"/>
      <c r="RWT119" s="451"/>
      <c r="RWU119" s="451"/>
      <c r="RWV119" s="451"/>
      <c r="RWW119" s="451"/>
      <c r="RWX119" s="451"/>
      <c r="RWY119" s="451"/>
      <c r="RWZ119" s="451"/>
      <c r="RXA119" s="451"/>
      <c r="RXB119" s="451"/>
      <c r="RXC119" s="451"/>
      <c r="RXD119" s="451"/>
      <c r="RXE119" s="451"/>
      <c r="RXF119" s="451"/>
      <c r="RXG119" s="451"/>
      <c r="RXH119" s="451"/>
      <c r="RXI119" s="451"/>
      <c r="RXJ119" s="451"/>
      <c r="RXK119" s="451"/>
      <c r="RXL119" s="451"/>
      <c r="RXM119" s="451"/>
      <c r="RXN119" s="451"/>
      <c r="RXO119" s="451"/>
      <c r="RXP119" s="451"/>
      <c r="RXQ119" s="451"/>
      <c r="RXR119" s="451"/>
      <c r="RXS119" s="451"/>
      <c r="RXT119" s="451"/>
      <c r="RXU119" s="451"/>
      <c r="RXV119" s="451"/>
      <c r="RXW119" s="451"/>
      <c r="RXX119" s="451"/>
      <c r="RXY119" s="451"/>
      <c r="RXZ119" s="451"/>
      <c r="RYA119" s="451"/>
      <c r="RYB119" s="451"/>
      <c r="RYC119" s="451"/>
      <c r="RYD119" s="451"/>
      <c r="RYE119" s="451"/>
      <c r="RYF119" s="451"/>
      <c r="RYG119" s="451"/>
      <c r="RYH119" s="451"/>
      <c r="RYI119" s="451"/>
      <c r="RYJ119" s="451"/>
      <c r="RYK119" s="451"/>
      <c r="RYL119" s="451"/>
      <c r="RYM119" s="451"/>
      <c r="RYN119" s="451"/>
      <c r="RYO119" s="451"/>
      <c r="RYP119" s="451"/>
      <c r="RYQ119" s="451"/>
      <c r="RYR119" s="451"/>
      <c r="RYS119" s="451"/>
      <c r="RYT119" s="451"/>
      <c r="RYU119" s="451"/>
      <c r="RYV119" s="451"/>
      <c r="RYW119" s="451"/>
      <c r="RYX119" s="451"/>
      <c r="RYY119" s="451"/>
      <c r="RYZ119" s="451"/>
      <c r="RZA119" s="451"/>
      <c r="RZB119" s="451"/>
      <c r="RZC119" s="451"/>
      <c r="RZD119" s="451"/>
      <c r="RZE119" s="451"/>
      <c r="RZF119" s="451"/>
      <c r="RZG119" s="451"/>
      <c r="RZH119" s="451"/>
      <c r="RZI119" s="451"/>
      <c r="RZJ119" s="451"/>
      <c r="RZK119" s="451"/>
      <c r="RZL119" s="451"/>
      <c r="RZM119" s="451"/>
      <c r="RZN119" s="451"/>
      <c r="RZO119" s="451"/>
      <c r="RZP119" s="451"/>
      <c r="RZQ119" s="451"/>
      <c r="RZR119" s="451"/>
      <c r="RZS119" s="451"/>
      <c r="RZT119" s="451"/>
      <c r="RZU119" s="451"/>
      <c r="RZV119" s="451"/>
      <c r="RZW119" s="451"/>
      <c r="RZX119" s="451"/>
      <c r="RZY119" s="451"/>
      <c r="RZZ119" s="451"/>
      <c r="SAA119" s="451"/>
      <c r="SAB119" s="451"/>
      <c r="SAC119" s="451"/>
      <c r="SAD119" s="451"/>
      <c r="SAE119" s="451"/>
      <c r="SAF119" s="451"/>
      <c r="SAG119" s="451"/>
      <c r="SAH119" s="451"/>
      <c r="SAI119" s="451"/>
      <c r="SAJ119" s="451"/>
      <c r="SAK119" s="451"/>
      <c r="SAL119" s="451"/>
      <c r="SAM119" s="451"/>
      <c r="SAN119" s="451"/>
      <c r="SAO119" s="451"/>
      <c r="SAP119" s="451"/>
      <c r="SAQ119" s="451"/>
      <c r="SAR119" s="451"/>
      <c r="SAS119" s="451"/>
      <c r="SAT119" s="451"/>
      <c r="SAU119" s="451"/>
      <c r="SAV119" s="451"/>
      <c r="SAW119" s="451"/>
      <c r="SAX119" s="451"/>
      <c r="SAY119" s="451"/>
      <c r="SAZ119" s="451"/>
      <c r="SBA119" s="451"/>
      <c r="SBB119" s="451"/>
      <c r="SBC119" s="451"/>
      <c r="SBD119" s="451"/>
      <c r="SBE119" s="451"/>
      <c r="SBF119" s="451"/>
      <c r="SBG119" s="451"/>
      <c r="SBH119" s="451"/>
      <c r="SBI119" s="451"/>
      <c r="SBJ119" s="451"/>
      <c r="SBK119" s="451"/>
      <c r="SBL119" s="451"/>
      <c r="SBM119" s="451"/>
      <c r="SBN119" s="451"/>
      <c r="SBO119" s="451"/>
      <c r="SBP119" s="451"/>
      <c r="SBQ119" s="451"/>
      <c r="SBR119" s="451"/>
      <c r="SBS119" s="451"/>
      <c r="SBT119" s="451"/>
      <c r="SBU119" s="451"/>
      <c r="SBV119" s="451"/>
      <c r="SBW119" s="451"/>
      <c r="SBX119" s="451"/>
      <c r="SBY119" s="451"/>
      <c r="SBZ119" s="451"/>
      <c r="SCA119" s="451"/>
      <c r="SCB119" s="451"/>
      <c r="SCC119" s="451"/>
      <c r="SCD119" s="451"/>
      <c r="SCE119" s="451"/>
      <c r="SCF119" s="451"/>
      <c r="SCG119" s="451"/>
      <c r="SCH119" s="451"/>
      <c r="SCI119" s="451"/>
      <c r="SCJ119" s="451"/>
      <c r="SCK119" s="451"/>
      <c r="SCL119" s="451"/>
      <c r="SCM119" s="451"/>
      <c r="SCN119" s="451"/>
      <c r="SCO119" s="451"/>
      <c r="SCP119" s="451"/>
      <c r="SCQ119" s="451"/>
      <c r="SCR119" s="451"/>
      <c r="SCS119" s="451"/>
      <c r="SCT119" s="451"/>
      <c r="SCU119" s="451"/>
      <c r="SCV119" s="451"/>
      <c r="SCW119" s="451"/>
      <c r="SCX119" s="451"/>
      <c r="SCY119" s="451"/>
      <c r="SCZ119" s="451"/>
      <c r="SDA119" s="451"/>
      <c r="SDB119" s="451"/>
      <c r="SDC119" s="451"/>
      <c r="SDD119" s="451"/>
      <c r="SDE119" s="451"/>
      <c r="SDF119" s="451"/>
      <c r="SDG119" s="451"/>
      <c r="SDH119" s="451"/>
      <c r="SDI119" s="451"/>
      <c r="SDJ119" s="451"/>
      <c r="SDK119" s="451"/>
      <c r="SDL119" s="451"/>
      <c r="SDM119" s="451"/>
      <c r="SDN119" s="451"/>
      <c r="SDO119" s="451"/>
      <c r="SDP119" s="451"/>
      <c r="SDQ119" s="451"/>
      <c r="SDR119" s="451"/>
      <c r="SDS119" s="451"/>
      <c r="SDT119" s="451"/>
      <c r="SDU119" s="451"/>
      <c r="SDV119" s="451"/>
      <c r="SDW119" s="451"/>
      <c r="SDX119" s="451"/>
      <c r="SDY119" s="451"/>
      <c r="SDZ119" s="451"/>
      <c r="SEA119" s="451"/>
      <c r="SEB119" s="451"/>
      <c r="SEC119" s="451"/>
      <c r="SED119" s="451"/>
      <c r="SEE119" s="451"/>
      <c r="SEF119" s="451"/>
      <c r="SEG119" s="451"/>
      <c r="SEH119" s="451"/>
      <c r="SEI119" s="451"/>
      <c r="SEJ119" s="451"/>
      <c r="SEK119" s="451"/>
      <c r="SEL119" s="451"/>
      <c r="SEM119" s="451"/>
      <c r="SEN119" s="451"/>
      <c r="SEO119" s="451"/>
      <c r="SEP119" s="451"/>
      <c r="SEQ119" s="451"/>
      <c r="SER119" s="451"/>
      <c r="SES119" s="451"/>
      <c r="SET119" s="451"/>
      <c r="SEU119" s="451"/>
      <c r="SEV119" s="451"/>
      <c r="SEW119" s="451"/>
      <c r="SEX119" s="451"/>
      <c r="SEY119" s="451"/>
      <c r="SEZ119" s="451"/>
      <c r="SFA119" s="451"/>
      <c r="SFB119" s="451"/>
      <c r="SFC119" s="451"/>
      <c r="SFD119" s="451"/>
      <c r="SFE119" s="451"/>
      <c r="SFF119" s="451"/>
      <c r="SFG119" s="451"/>
      <c r="SFH119" s="451"/>
      <c r="SFI119" s="451"/>
      <c r="SFJ119" s="451"/>
      <c r="SFK119" s="451"/>
      <c r="SFL119" s="451"/>
      <c r="SFM119" s="451"/>
      <c r="SFN119" s="451"/>
      <c r="SFO119" s="451"/>
      <c r="SFP119" s="451"/>
      <c r="SFQ119" s="451"/>
      <c r="SFR119" s="451"/>
      <c r="SFS119" s="451"/>
      <c r="SFT119" s="451"/>
      <c r="SFU119" s="451"/>
      <c r="SFV119" s="451"/>
      <c r="SFW119" s="451"/>
      <c r="SFX119" s="451"/>
      <c r="SFY119" s="451"/>
      <c r="SFZ119" s="451"/>
      <c r="SGA119" s="451"/>
      <c r="SGB119" s="451"/>
      <c r="SGC119" s="451"/>
      <c r="SGD119" s="451"/>
      <c r="SGE119" s="451"/>
      <c r="SGF119" s="451"/>
      <c r="SGG119" s="451"/>
      <c r="SGH119" s="451"/>
      <c r="SGI119" s="451"/>
      <c r="SGJ119" s="451"/>
      <c r="SGK119" s="451"/>
      <c r="SGL119" s="451"/>
      <c r="SGM119" s="451"/>
      <c r="SGN119" s="451"/>
      <c r="SGO119" s="451"/>
      <c r="SGP119" s="451"/>
      <c r="SGQ119" s="451"/>
      <c r="SGR119" s="451"/>
      <c r="SGS119" s="451"/>
      <c r="SGT119" s="451"/>
      <c r="SGU119" s="451"/>
      <c r="SGV119" s="451"/>
      <c r="SGW119" s="451"/>
      <c r="SGX119" s="451"/>
      <c r="SGY119" s="451"/>
      <c r="SGZ119" s="451"/>
      <c r="SHA119" s="451"/>
      <c r="SHB119" s="451"/>
      <c r="SHC119" s="451"/>
      <c r="SHD119" s="451"/>
      <c r="SHE119" s="451"/>
      <c r="SHF119" s="451"/>
      <c r="SHG119" s="451"/>
      <c r="SHH119" s="451"/>
      <c r="SHI119" s="451"/>
      <c r="SHJ119" s="451"/>
      <c r="SHK119" s="451"/>
      <c r="SHL119" s="451"/>
      <c r="SHM119" s="451"/>
      <c r="SHN119" s="451"/>
      <c r="SHO119" s="451"/>
      <c r="SHP119" s="451"/>
      <c r="SHQ119" s="451"/>
      <c r="SHR119" s="451"/>
      <c r="SHS119" s="451"/>
      <c r="SHT119" s="451"/>
      <c r="SHU119" s="451"/>
      <c r="SHV119" s="451"/>
      <c r="SHW119" s="451"/>
      <c r="SHX119" s="451"/>
      <c r="SHY119" s="451"/>
      <c r="SHZ119" s="451"/>
      <c r="SIA119" s="451"/>
      <c r="SIB119" s="451"/>
      <c r="SIC119" s="451"/>
      <c r="SID119" s="451"/>
      <c r="SIE119" s="451"/>
      <c r="SIF119" s="451"/>
      <c r="SIG119" s="451"/>
      <c r="SIH119" s="451"/>
      <c r="SII119" s="451"/>
      <c r="SIJ119" s="451"/>
      <c r="SIK119" s="451"/>
      <c r="SIL119" s="451"/>
      <c r="SIM119" s="451"/>
      <c r="SIN119" s="451"/>
      <c r="SIO119" s="451"/>
      <c r="SIP119" s="451"/>
      <c r="SIQ119" s="451"/>
      <c r="SIR119" s="451"/>
      <c r="SIS119" s="451"/>
      <c r="SIT119" s="451"/>
      <c r="SIU119" s="451"/>
      <c r="SIV119" s="451"/>
      <c r="SIW119" s="451"/>
      <c r="SIX119" s="451"/>
      <c r="SIY119" s="451"/>
      <c r="SIZ119" s="451"/>
      <c r="SJA119" s="451"/>
      <c r="SJB119" s="451"/>
      <c r="SJC119" s="451"/>
      <c r="SJD119" s="451"/>
      <c r="SJE119" s="451"/>
      <c r="SJF119" s="451"/>
      <c r="SJG119" s="451"/>
      <c r="SJH119" s="451"/>
      <c r="SJI119" s="451"/>
      <c r="SJJ119" s="451"/>
      <c r="SJK119" s="451"/>
      <c r="SJL119" s="451"/>
      <c r="SJM119" s="451"/>
      <c r="SJN119" s="451"/>
      <c r="SJO119" s="451"/>
      <c r="SJP119" s="451"/>
      <c r="SJQ119" s="451"/>
      <c r="SJR119" s="451"/>
      <c r="SJS119" s="451"/>
      <c r="SJT119" s="451"/>
      <c r="SJU119" s="451"/>
      <c r="SJV119" s="451"/>
      <c r="SJW119" s="451"/>
      <c r="SJX119" s="451"/>
      <c r="SJY119" s="451"/>
      <c r="SJZ119" s="451"/>
      <c r="SKA119" s="451"/>
      <c r="SKB119" s="451"/>
      <c r="SKC119" s="451"/>
      <c r="SKD119" s="451"/>
      <c r="SKE119" s="451"/>
      <c r="SKF119" s="451"/>
      <c r="SKG119" s="451"/>
      <c r="SKH119" s="451"/>
      <c r="SKI119" s="451"/>
      <c r="SKJ119" s="451"/>
      <c r="SKK119" s="451"/>
      <c r="SKL119" s="451"/>
      <c r="SKM119" s="451"/>
      <c r="SKN119" s="451"/>
      <c r="SKO119" s="451"/>
      <c r="SKP119" s="451"/>
      <c r="SKQ119" s="451"/>
      <c r="SKR119" s="451"/>
      <c r="SKS119" s="451"/>
      <c r="SKT119" s="451"/>
      <c r="SKU119" s="451"/>
      <c r="SKV119" s="451"/>
      <c r="SKW119" s="451"/>
      <c r="SKX119" s="451"/>
      <c r="SKY119" s="451"/>
      <c r="SKZ119" s="451"/>
      <c r="SLA119" s="451"/>
      <c r="SLB119" s="451"/>
      <c r="SLC119" s="451"/>
      <c r="SLD119" s="451"/>
      <c r="SLE119" s="451"/>
      <c r="SLF119" s="451"/>
      <c r="SLG119" s="451"/>
      <c r="SLH119" s="451"/>
      <c r="SLI119" s="451"/>
      <c r="SLJ119" s="451"/>
      <c r="SLK119" s="451"/>
      <c r="SLL119" s="451"/>
      <c r="SLM119" s="451"/>
      <c r="SLN119" s="451"/>
      <c r="SLO119" s="451"/>
      <c r="SLP119" s="451"/>
      <c r="SLQ119" s="451"/>
      <c r="SLR119" s="451"/>
      <c r="SLS119" s="451"/>
      <c r="SLT119" s="451"/>
      <c r="SLU119" s="451"/>
      <c r="SLV119" s="451"/>
      <c r="SLW119" s="451"/>
      <c r="SLX119" s="451"/>
      <c r="SLY119" s="451"/>
      <c r="SLZ119" s="451"/>
      <c r="SMA119" s="451"/>
      <c r="SMB119" s="451"/>
      <c r="SMC119" s="451"/>
      <c r="SMD119" s="451"/>
      <c r="SME119" s="451"/>
      <c r="SMF119" s="451"/>
      <c r="SMG119" s="451"/>
      <c r="SMH119" s="451"/>
      <c r="SMI119" s="451"/>
      <c r="SMJ119" s="451"/>
      <c r="SMK119" s="451"/>
      <c r="SML119" s="451"/>
      <c r="SMM119" s="451"/>
      <c r="SMN119" s="451"/>
      <c r="SMO119" s="451"/>
      <c r="SMP119" s="451"/>
      <c r="SMQ119" s="451"/>
      <c r="SMR119" s="451"/>
      <c r="SMS119" s="451"/>
      <c r="SMT119" s="451"/>
      <c r="SMU119" s="451"/>
      <c r="SMV119" s="451"/>
      <c r="SMW119" s="451"/>
      <c r="SMX119" s="451"/>
      <c r="SMY119" s="451"/>
      <c r="SMZ119" s="451"/>
      <c r="SNA119" s="451"/>
      <c r="SNB119" s="451"/>
      <c r="SNC119" s="451"/>
      <c r="SND119" s="451"/>
      <c r="SNE119" s="451"/>
      <c r="SNF119" s="451"/>
      <c r="SNG119" s="451"/>
      <c r="SNH119" s="451"/>
      <c r="SNI119" s="451"/>
      <c r="SNJ119" s="451"/>
      <c r="SNK119" s="451"/>
      <c r="SNL119" s="451"/>
      <c r="SNM119" s="451"/>
      <c r="SNN119" s="451"/>
      <c r="SNO119" s="451"/>
      <c r="SNP119" s="451"/>
      <c r="SNQ119" s="451"/>
      <c r="SNR119" s="451"/>
      <c r="SNS119" s="451"/>
      <c r="SNT119" s="451"/>
      <c r="SNU119" s="451"/>
      <c r="SNV119" s="451"/>
      <c r="SNW119" s="451"/>
      <c r="SNX119" s="451"/>
      <c r="SNY119" s="451"/>
      <c r="SNZ119" s="451"/>
      <c r="SOA119" s="451"/>
      <c r="SOB119" s="451"/>
      <c r="SOC119" s="451"/>
      <c r="SOD119" s="451"/>
      <c r="SOE119" s="451"/>
      <c r="SOF119" s="451"/>
      <c r="SOG119" s="451"/>
      <c r="SOH119" s="451"/>
      <c r="SOI119" s="451"/>
      <c r="SOJ119" s="451"/>
      <c r="SOK119" s="451"/>
      <c r="SOL119" s="451"/>
      <c r="SOM119" s="451"/>
      <c r="SON119" s="451"/>
      <c r="SOO119" s="451"/>
      <c r="SOP119" s="451"/>
      <c r="SOQ119" s="451"/>
      <c r="SOR119" s="451"/>
      <c r="SOS119" s="451"/>
      <c r="SOT119" s="451"/>
      <c r="SOU119" s="451"/>
      <c r="SOV119" s="451"/>
      <c r="SOW119" s="451"/>
      <c r="SOX119" s="451"/>
      <c r="SOY119" s="451"/>
      <c r="SOZ119" s="451"/>
      <c r="SPA119" s="451"/>
      <c r="SPB119" s="451"/>
      <c r="SPC119" s="451"/>
      <c r="SPD119" s="451"/>
      <c r="SPE119" s="451"/>
      <c r="SPF119" s="451"/>
      <c r="SPG119" s="451"/>
      <c r="SPH119" s="451"/>
      <c r="SPI119" s="451"/>
      <c r="SPJ119" s="451"/>
      <c r="SPK119" s="451"/>
      <c r="SPL119" s="451"/>
      <c r="SPM119" s="451"/>
      <c r="SPN119" s="451"/>
      <c r="SPO119" s="451"/>
      <c r="SPP119" s="451"/>
      <c r="SPQ119" s="451"/>
      <c r="SPR119" s="451"/>
      <c r="SPS119" s="451"/>
      <c r="SPT119" s="451"/>
      <c r="SPU119" s="451"/>
      <c r="SPV119" s="451"/>
      <c r="SPW119" s="451"/>
      <c r="SPX119" s="451"/>
      <c r="SPY119" s="451"/>
      <c r="SPZ119" s="451"/>
      <c r="SQA119" s="451"/>
      <c r="SQB119" s="451"/>
      <c r="SQC119" s="451"/>
      <c r="SQD119" s="451"/>
      <c r="SQE119" s="451"/>
      <c r="SQF119" s="451"/>
      <c r="SQG119" s="451"/>
      <c r="SQH119" s="451"/>
      <c r="SQI119" s="451"/>
      <c r="SQJ119" s="451"/>
      <c r="SQK119" s="451"/>
      <c r="SQL119" s="451"/>
      <c r="SQM119" s="451"/>
      <c r="SQN119" s="451"/>
      <c r="SQO119" s="451"/>
      <c r="SQP119" s="451"/>
      <c r="SQQ119" s="451"/>
      <c r="SQR119" s="451"/>
      <c r="SQS119" s="451"/>
      <c r="SQT119" s="451"/>
      <c r="SQU119" s="451"/>
      <c r="SQV119" s="451"/>
      <c r="SQW119" s="451"/>
      <c r="SQX119" s="451"/>
      <c r="SQY119" s="451"/>
      <c r="SQZ119" s="451"/>
      <c r="SRA119" s="451"/>
      <c r="SRB119" s="451"/>
      <c r="SRC119" s="451"/>
      <c r="SRD119" s="451"/>
      <c r="SRE119" s="451"/>
      <c r="SRF119" s="451"/>
      <c r="SRG119" s="451"/>
      <c r="SRH119" s="451"/>
      <c r="SRI119" s="451"/>
      <c r="SRJ119" s="451"/>
      <c r="SRK119" s="451"/>
      <c r="SRL119" s="451"/>
      <c r="SRM119" s="451"/>
      <c r="SRN119" s="451"/>
      <c r="SRO119" s="451"/>
      <c r="SRP119" s="451"/>
      <c r="SRQ119" s="451"/>
      <c r="SRR119" s="451"/>
      <c r="SRS119" s="451"/>
      <c r="SRT119" s="451"/>
      <c r="SRU119" s="451"/>
      <c r="SRV119" s="451"/>
      <c r="SRW119" s="451"/>
      <c r="SRX119" s="451"/>
      <c r="SRY119" s="451"/>
      <c r="SRZ119" s="451"/>
      <c r="SSA119" s="451"/>
      <c r="SSB119" s="451"/>
      <c r="SSC119" s="451"/>
      <c r="SSD119" s="451"/>
      <c r="SSE119" s="451"/>
      <c r="SSF119" s="451"/>
      <c r="SSG119" s="451"/>
      <c r="SSH119" s="451"/>
      <c r="SSI119" s="451"/>
      <c r="SSJ119" s="451"/>
      <c r="SSK119" s="451"/>
      <c r="SSL119" s="451"/>
      <c r="SSM119" s="451"/>
      <c r="SSN119" s="451"/>
      <c r="SSO119" s="451"/>
      <c r="SSP119" s="451"/>
      <c r="SSQ119" s="451"/>
      <c r="SSR119" s="451"/>
      <c r="SSS119" s="451"/>
      <c r="SST119" s="451"/>
      <c r="SSU119" s="451"/>
      <c r="SSV119" s="451"/>
      <c r="SSW119" s="451"/>
      <c r="SSX119" s="451"/>
      <c r="SSY119" s="451"/>
      <c r="SSZ119" s="451"/>
      <c r="STA119" s="451"/>
      <c r="STB119" s="451"/>
      <c r="STC119" s="451"/>
      <c r="STD119" s="451"/>
      <c r="STE119" s="451"/>
      <c r="STF119" s="451"/>
      <c r="STG119" s="451"/>
      <c r="STH119" s="451"/>
      <c r="STI119" s="451"/>
      <c r="STJ119" s="451"/>
      <c r="STK119" s="451"/>
      <c r="STL119" s="451"/>
      <c r="STM119" s="451"/>
      <c r="STN119" s="451"/>
      <c r="STO119" s="451"/>
      <c r="STP119" s="451"/>
      <c r="STQ119" s="451"/>
      <c r="STR119" s="451"/>
      <c r="STS119" s="451"/>
      <c r="STT119" s="451"/>
      <c r="STU119" s="451"/>
      <c r="STV119" s="451"/>
      <c r="STW119" s="451"/>
      <c r="STX119" s="451"/>
      <c r="STY119" s="451"/>
      <c r="STZ119" s="451"/>
      <c r="SUA119" s="451"/>
      <c r="SUB119" s="451"/>
      <c r="SUC119" s="451"/>
      <c r="SUD119" s="451"/>
      <c r="SUE119" s="451"/>
      <c r="SUF119" s="451"/>
      <c r="SUG119" s="451"/>
      <c r="SUH119" s="451"/>
      <c r="SUI119" s="451"/>
      <c r="SUJ119" s="451"/>
      <c r="SUK119" s="451"/>
      <c r="SUL119" s="451"/>
      <c r="SUM119" s="451"/>
      <c r="SUN119" s="451"/>
      <c r="SUO119" s="451"/>
      <c r="SUP119" s="451"/>
      <c r="SUQ119" s="451"/>
      <c r="SUR119" s="451"/>
      <c r="SUS119" s="451"/>
      <c r="SUT119" s="451"/>
      <c r="SUU119" s="451"/>
      <c r="SUV119" s="451"/>
      <c r="SUW119" s="451"/>
      <c r="SUX119" s="451"/>
      <c r="SUY119" s="451"/>
      <c r="SUZ119" s="451"/>
      <c r="SVA119" s="451"/>
      <c r="SVB119" s="451"/>
      <c r="SVC119" s="451"/>
      <c r="SVD119" s="451"/>
      <c r="SVE119" s="451"/>
      <c r="SVF119" s="451"/>
      <c r="SVG119" s="451"/>
      <c r="SVH119" s="451"/>
      <c r="SVI119" s="451"/>
      <c r="SVJ119" s="451"/>
      <c r="SVK119" s="451"/>
      <c r="SVL119" s="451"/>
      <c r="SVM119" s="451"/>
      <c r="SVN119" s="451"/>
      <c r="SVO119" s="451"/>
      <c r="SVP119" s="451"/>
      <c r="SVQ119" s="451"/>
      <c r="SVR119" s="451"/>
      <c r="SVS119" s="451"/>
      <c r="SVT119" s="451"/>
      <c r="SVU119" s="451"/>
      <c r="SVV119" s="451"/>
      <c r="SVW119" s="451"/>
      <c r="SVX119" s="451"/>
      <c r="SVY119" s="451"/>
      <c r="SVZ119" s="451"/>
      <c r="SWA119" s="451"/>
      <c r="SWB119" s="451"/>
      <c r="SWC119" s="451"/>
      <c r="SWD119" s="451"/>
      <c r="SWE119" s="451"/>
      <c r="SWF119" s="451"/>
      <c r="SWG119" s="451"/>
      <c r="SWH119" s="451"/>
      <c r="SWI119" s="451"/>
      <c r="SWJ119" s="451"/>
      <c r="SWK119" s="451"/>
      <c r="SWL119" s="451"/>
      <c r="SWM119" s="451"/>
      <c r="SWN119" s="451"/>
      <c r="SWO119" s="451"/>
      <c r="SWP119" s="451"/>
      <c r="SWQ119" s="451"/>
      <c r="SWR119" s="451"/>
      <c r="SWS119" s="451"/>
      <c r="SWT119" s="451"/>
      <c r="SWU119" s="451"/>
      <c r="SWV119" s="451"/>
      <c r="SWW119" s="451"/>
      <c r="SWX119" s="451"/>
      <c r="SWY119" s="451"/>
      <c r="SWZ119" s="451"/>
      <c r="SXA119" s="451"/>
      <c r="SXB119" s="451"/>
      <c r="SXC119" s="451"/>
      <c r="SXD119" s="451"/>
      <c r="SXE119" s="451"/>
      <c r="SXF119" s="451"/>
      <c r="SXG119" s="451"/>
      <c r="SXH119" s="451"/>
      <c r="SXI119" s="451"/>
      <c r="SXJ119" s="451"/>
      <c r="SXK119" s="451"/>
      <c r="SXL119" s="451"/>
      <c r="SXM119" s="451"/>
      <c r="SXN119" s="451"/>
      <c r="SXO119" s="451"/>
      <c r="SXP119" s="451"/>
      <c r="SXQ119" s="451"/>
      <c r="SXR119" s="451"/>
      <c r="SXS119" s="451"/>
      <c r="SXT119" s="451"/>
      <c r="SXU119" s="451"/>
      <c r="SXV119" s="451"/>
      <c r="SXW119" s="451"/>
      <c r="SXX119" s="451"/>
      <c r="SXY119" s="451"/>
      <c r="SXZ119" s="451"/>
      <c r="SYA119" s="451"/>
      <c r="SYB119" s="451"/>
      <c r="SYC119" s="451"/>
      <c r="SYD119" s="451"/>
      <c r="SYE119" s="451"/>
      <c r="SYF119" s="451"/>
      <c r="SYG119" s="451"/>
      <c r="SYH119" s="451"/>
      <c r="SYI119" s="451"/>
      <c r="SYJ119" s="451"/>
      <c r="SYK119" s="451"/>
      <c r="SYL119" s="451"/>
      <c r="SYM119" s="451"/>
      <c r="SYN119" s="451"/>
      <c r="SYO119" s="451"/>
      <c r="SYP119" s="451"/>
      <c r="SYQ119" s="451"/>
      <c r="SYR119" s="451"/>
      <c r="SYS119" s="451"/>
      <c r="SYT119" s="451"/>
      <c r="SYU119" s="451"/>
      <c r="SYV119" s="451"/>
      <c r="SYW119" s="451"/>
      <c r="SYX119" s="451"/>
      <c r="SYY119" s="451"/>
      <c r="SYZ119" s="451"/>
      <c r="SZA119" s="451"/>
      <c r="SZB119" s="451"/>
      <c r="SZC119" s="451"/>
      <c r="SZD119" s="451"/>
      <c r="SZE119" s="451"/>
      <c r="SZF119" s="451"/>
      <c r="SZG119" s="451"/>
      <c r="SZH119" s="451"/>
      <c r="SZI119" s="451"/>
      <c r="SZJ119" s="451"/>
      <c r="SZK119" s="451"/>
      <c r="SZL119" s="451"/>
      <c r="SZM119" s="451"/>
      <c r="SZN119" s="451"/>
      <c r="SZO119" s="451"/>
      <c r="SZP119" s="451"/>
      <c r="SZQ119" s="451"/>
      <c r="SZR119" s="451"/>
      <c r="SZS119" s="451"/>
      <c r="SZT119" s="451"/>
      <c r="SZU119" s="451"/>
      <c r="SZV119" s="451"/>
      <c r="SZW119" s="451"/>
      <c r="SZX119" s="451"/>
      <c r="SZY119" s="451"/>
      <c r="SZZ119" s="451"/>
      <c r="TAA119" s="451"/>
      <c r="TAB119" s="451"/>
      <c r="TAC119" s="451"/>
      <c r="TAD119" s="451"/>
      <c r="TAE119" s="451"/>
      <c r="TAF119" s="451"/>
      <c r="TAG119" s="451"/>
      <c r="TAH119" s="451"/>
      <c r="TAI119" s="451"/>
      <c r="TAJ119" s="451"/>
      <c r="TAK119" s="451"/>
      <c r="TAL119" s="451"/>
      <c r="TAM119" s="451"/>
      <c r="TAN119" s="451"/>
      <c r="TAO119" s="451"/>
      <c r="TAP119" s="451"/>
      <c r="TAQ119" s="451"/>
      <c r="TAR119" s="451"/>
      <c r="TAS119" s="451"/>
      <c r="TAT119" s="451"/>
      <c r="TAU119" s="451"/>
      <c r="TAV119" s="451"/>
      <c r="TAW119" s="451"/>
      <c r="TAX119" s="451"/>
      <c r="TAY119" s="451"/>
      <c r="TAZ119" s="451"/>
      <c r="TBA119" s="451"/>
      <c r="TBB119" s="451"/>
      <c r="TBC119" s="451"/>
      <c r="TBD119" s="451"/>
      <c r="TBE119" s="451"/>
      <c r="TBF119" s="451"/>
      <c r="TBG119" s="451"/>
      <c r="TBH119" s="451"/>
      <c r="TBI119" s="451"/>
      <c r="TBJ119" s="451"/>
      <c r="TBK119" s="451"/>
      <c r="TBL119" s="451"/>
      <c r="TBM119" s="451"/>
      <c r="TBN119" s="451"/>
      <c r="TBO119" s="451"/>
      <c r="TBP119" s="451"/>
      <c r="TBQ119" s="451"/>
      <c r="TBR119" s="451"/>
      <c r="TBS119" s="451"/>
      <c r="TBT119" s="451"/>
      <c r="TBU119" s="451"/>
      <c r="TBV119" s="451"/>
      <c r="TBW119" s="451"/>
      <c r="TBX119" s="451"/>
      <c r="TBY119" s="451"/>
      <c r="TBZ119" s="451"/>
      <c r="TCA119" s="451"/>
      <c r="TCB119" s="451"/>
      <c r="TCC119" s="451"/>
      <c r="TCD119" s="451"/>
      <c r="TCE119" s="451"/>
      <c r="TCF119" s="451"/>
      <c r="TCG119" s="451"/>
      <c r="TCH119" s="451"/>
      <c r="TCI119" s="451"/>
      <c r="TCJ119" s="451"/>
      <c r="TCK119" s="451"/>
      <c r="TCL119" s="451"/>
      <c r="TCM119" s="451"/>
      <c r="TCN119" s="451"/>
      <c r="TCO119" s="451"/>
      <c r="TCP119" s="451"/>
      <c r="TCQ119" s="451"/>
      <c r="TCR119" s="451"/>
      <c r="TCS119" s="451"/>
      <c r="TCT119" s="451"/>
      <c r="TCU119" s="451"/>
      <c r="TCV119" s="451"/>
      <c r="TCW119" s="451"/>
      <c r="TCX119" s="451"/>
      <c r="TCY119" s="451"/>
      <c r="TCZ119" s="451"/>
      <c r="TDA119" s="451"/>
      <c r="TDB119" s="451"/>
      <c r="TDC119" s="451"/>
      <c r="TDD119" s="451"/>
      <c r="TDE119" s="451"/>
      <c r="TDF119" s="451"/>
      <c r="TDG119" s="451"/>
      <c r="TDH119" s="451"/>
      <c r="TDI119" s="451"/>
      <c r="TDJ119" s="451"/>
      <c r="TDK119" s="451"/>
      <c r="TDL119" s="451"/>
      <c r="TDM119" s="451"/>
      <c r="TDN119" s="451"/>
      <c r="TDO119" s="451"/>
      <c r="TDP119" s="451"/>
      <c r="TDQ119" s="451"/>
      <c r="TDR119" s="451"/>
      <c r="TDS119" s="451"/>
      <c r="TDT119" s="451"/>
      <c r="TDU119" s="451"/>
      <c r="TDV119" s="451"/>
      <c r="TDW119" s="451"/>
      <c r="TDX119" s="451"/>
      <c r="TDY119" s="451"/>
      <c r="TDZ119" s="451"/>
      <c r="TEA119" s="451"/>
      <c r="TEB119" s="451"/>
      <c r="TEC119" s="451"/>
      <c r="TED119" s="451"/>
      <c r="TEE119" s="451"/>
      <c r="TEF119" s="451"/>
      <c r="TEG119" s="451"/>
      <c r="TEH119" s="451"/>
      <c r="TEI119" s="451"/>
      <c r="TEJ119" s="451"/>
      <c r="TEK119" s="451"/>
      <c r="TEL119" s="451"/>
      <c r="TEM119" s="451"/>
      <c r="TEN119" s="451"/>
      <c r="TEO119" s="451"/>
      <c r="TEP119" s="451"/>
      <c r="TEQ119" s="451"/>
      <c r="TER119" s="451"/>
      <c r="TES119" s="451"/>
      <c r="TET119" s="451"/>
      <c r="TEU119" s="451"/>
      <c r="TEV119" s="451"/>
      <c r="TEW119" s="451"/>
      <c r="TEX119" s="451"/>
      <c r="TEY119" s="451"/>
      <c r="TEZ119" s="451"/>
      <c r="TFA119" s="451"/>
      <c r="TFB119" s="451"/>
      <c r="TFC119" s="451"/>
      <c r="TFD119" s="451"/>
      <c r="TFE119" s="451"/>
      <c r="TFF119" s="451"/>
      <c r="TFG119" s="451"/>
      <c r="TFH119" s="451"/>
      <c r="TFI119" s="451"/>
      <c r="TFJ119" s="451"/>
      <c r="TFK119" s="451"/>
      <c r="TFL119" s="451"/>
      <c r="TFM119" s="451"/>
      <c r="TFN119" s="451"/>
      <c r="TFO119" s="451"/>
      <c r="TFP119" s="451"/>
      <c r="TFQ119" s="451"/>
      <c r="TFR119" s="451"/>
      <c r="TFS119" s="451"/>
      <c r="TFT119" s="451"/>
      <c r="TFU119" s="451"/>
      <c r="TFV119" s="451"/>
      <c r="TFW119" s="451"/>
      <c r="TFX119" s="451"/>
      <c r="TFY119" s="451"/>
      <c r="TFZ119" s="451"/>
      <c r="TGA119" s="451"/>
      <c r="TGB119" s="451"/>
      <c r="TGC119" s="451"/>
      <c r="TGD119" s="451"/>
      <c r="TGE119" s="451"/>
      <c r="TGF119" s="451"/>
      <c r="TGG119" s="451"/>
      <c r="TGH119" s="451"/>
      <c r="TGI119" s="451"/>
      <c r="TGJ119" s="451"/>
      <c r="TGK119" s="451"/>
      <c r="TGL119" s="451"/>
      <c r="TGM119" s="451"/>
      <c r="TGN119" s="451"/>
      <c r="TGO119" s="451"/>
      <c r="TGP119" s="451"/>
      <c r="TGQ119" s="451"/>
      <c r="TGR119" s="451"/>
      <c r="TGS119" s="451"/>
      <c r="TGT119" s="451"/>
      <c r="TGU119" s="451"/>
      <c r="TGV119" s="451"/>
      <c r="TGW119" s="451"/>
      <c r="TGX119" s="451"/>
      <c r="TGY119" s="451"/>
      <c r="TGZ119" s="451"/>
      <c r="THA119" s="451"/>
      <c r="THB119" s="451"/>
      <c r="THC119" s="451"/>
      <c r="THD119" s="451"/>
      <c r="THE119" s="451"/>
      <c r="THF119" s="451"/>
      <c r="THG119" s="451"/>
      <c r="THH119" s="451"/>
      <c r="THI119" s="451"/>
      <c r="THJ119" s="451"/>
      <c r="THK119" s="451"/>
      <c r="THL119" s="451"/>
      <c r="THM119" s="451"/>
      <c r="THN119" s="451"/>
      <c r="THO119" s="451"/>
      <c r="THP119" s="451"/>
      <c r="THQ119" s="451"/>
      <c r="THR119" s="451"/>
      <c r="THS119" s="451"/>
      <c r="THT119" s="451"/>
      <c r="THU119" s="451"/>
      <c r="THV119" s="451"/>
      <c r="THW119" s="451"/>
      <c r="THX119" s="451"/>
      <c r="THY119" s="451"/>
      <c r="THZ119" s="451"/>
      <c r="TIA119" s="451"/>
      <c r="TIB119" s="451"/>
      <c r="TIC119" s="451"/>
      <c r="TID119" s="451"/>
      <c r="TIE119" s="451"/>
      <c r="TIF119" s="451"/>
      <c r="TIG119" s="451"/>
      <c r="TIH119" s="451"/>
      <c r="TII119" s="451"/>
      <c r="TIJ119" s="451"/>
      <c r="TIK119" s="451"/>
      <c r="TIL119" s="451"/>
      <c r="TIM119" s="451"/>
      <c r="TIN119" s="451"/>
      <c r="TIO119" s="451"/>
      <c r="TIP119" s="451"/>
      <c r="TIQ119" s="451"/>
      <c r="TIR119" s="451"/>
      <c r="TIS119" s="451"/>
      <c r="TIT119" s="451"/>
      <c r="TIU119" s="451"/>
      <c r="TIV119" s="451"/>
      <c r="TIW119" s="451"/>
      <c r="TIX119" s="451"/>
      <c r="TIY119" s="451"/>
      <c r="TIZ119" s="451"/>
      <c r="TJA119" s="451"/>
      <c r="TJB119" s="451"/>
      <c r="TJC119" s="451"/>
      <c r="TJD119" s="451"/>
      <c r="TJE119" s="451"/>
      <c r="TJF119" s="451"/>
      <c r="TJG119" s="451"/>
      <c r="TJH119" s="451"/>
      <c r="TJI119" s="451"/>
      <c r="TJJ119" s="451"/>
      <c r="TJK119" s="451"/>
      <c r="TJL119" s="451"/>
      <c r="TJM119" s="451"/>
      <c r="TJN119" s="451"/>
      <c r="TJO119" s="451"/>
      <c r="TJP119" s="451"/>
      <c r="TJQ119" s="451"/>
      <c r="TJR119" s="451"/>
      <c r="TJS119" s="451"/>
      <c r="TJT119" s="451"/>
      <c r="TJU119" s="451"/>
      <c r="TJV119" s="451"/>
      <c r="TJW119" s="451"/>
      <c r="TJX119" s="451"/>
      <c r="TJY119" s="451"/>
      <c r="TJZ119" s="451"/>
      <c r="TKA119" s="451"/>
      <c r="TKB119" s="451"/>
      <c r="TKC119" s="451"/>
      <c r="TKD119" s="451"/>
      <c r="TKE119" s="451"/>
      <c r="TKF119" s="451"/>
      <c r="TKG119" s="451"/>
      <c r="TKH119" s="451"/>
      <c r="TKI119" s="451"/>
      <c r="TKJ119" s="451"/>
      <c r="TKK119" s="451"/>
      <c r="TKL119" s="451"/>
      <c r="TKM119" s="451"/>
      <c r="TKN119" s="451"/>
      <c r="TKO119" s="451"/>
      <c r="TKP119" s="451"/>
      <c r="TKQ119" s="451"/>
      <c r="TKR119" s="451"/>
      <c r="TKS119" s="451"/>
      <c r="TKT119" s="451"/>
      <c r="TKU119" s="451"/>
      <c r="TKV119" s="451"/>
      <c r="TKW119" s="451"/>
      <c r="TKX119" s="451"/>
      <c r="TKY119" s="451"/>
      <c r="TKZ119" s="451"/>
      <c r="TLA119" s="451"/>
      <c r="TLB119" s="451"/>
      <c r="TLC119" s="451"/>
      <c r="TLD119" s="451"/>
      <c r="TLE119" s="451"/>
      <c r="TLF119" s="451"/>
      <c r="TLG119" s="451"/>
      <c r="TLH119" s="451"/>
      <c r="TLI119" s="451"/>
      <c r="TLJ119" s="451"/>
      <c r="TLK119" s="451"/>
      <c r="TLL119" s="451"/>
      <c r="TLM119" s="451"/>
      <c r="TLN119" s="451"/>
      <c r="TLO119" s="451"/>
      <c r="TLP119" s="451"/>
      <c r="TLQ119" s="451"/>
      <c r="TLR119" s="451"/>
      <c r="TLS119" s="451"/>
      <c r="TLT119" s="451"/>
      <c r="TLU119" s="451"/>
      <c r="TLV119" s="451"/>
      <c r="TLW119" s="451"/>
      <c r="TLX119" s="451"/>
      <c r="TLY119" s="451"/>
      <c r="TLZ119" s="451"/>
      <c r="TMA119" s="451"/>
      <c r="TMB119" s="451"/>
      <c r="TMC119" s="451"/>
      <c r="TMD119" s="451"/>
      <c r="TME119" s="451"/>
      <c r="TMF119" s="451"/>
      <c r="TMG119" s="451"/>
      <c r="TMH119" s="451"/>
      <c r="TMI119" s="451"/>
      <c r="TMJ119" s="451"/>
      <c r="TMK119" s="451"/>
      <c r="TML119" s="451"/>
      <c r="TMM119" s="451"/>
      <c r="TMN119" s="451"/>
      <c r="TMO119" s="451"/>
      <c r="TMP119" s="451"/>
      <c r="TMQ119" s="451"/>
      <c r="TMR119" s="451"/>
      <c r="TMS119" s="451"/>
      <c r="TMT119" s="451"/>
      <c r="TMU119" s="451"/>
      <c r="TMV119" s="451"/>
      <c r="TMW119" s="451"/>
      <c r="TMX119" s="451"/>
      <c r="TMY119" s="451"/>
      <c r="TMZ119" s="451"/>
      <c r="TNA119" s="451"/>
      <c r="TNB119" s="451"/>
      <c r="TNC119" s="451"/>
      <c r="TND119" s="451"/>
      <c r="TNE119" s="451"/>
      <c r="TNF119" s="451"/>
      <c r="TNG119" s="451"/>
      <c r="TNH119" s="451"/>
      <c r="TNI119" s="451"/>
      <c r="TNJ119" s="451"/>
      <c r="TNK119" s="451"/>
      <c r="TNL119" s="451"/>
      <c r="TNM119" s="451"/>
      <c r="TNN119" s="451"/>
      <c r="TNO119" s="451"/>
      <c r="TNP119" s="451"/>
      <c r="TNQ119" s="451"/>
      <c r="TNR119" s="451"/>
      <c r="TNS119" s="451"/>
      <c r="TNT119" s="451"/>
      <c r="TNU119" s="451"/>
      <c r="TNV119" s="451"/>
      <c r="TNW119" s="451"/>
      <c r="TNX119" s="451"/>
      <c r="TNY119" s="451"/>
      <c r="TNZ119" s="451"/>
      <c r="TOA119" s="451"/>
      <c r="TOB119" s="451"/>
      <c r="TOC119" s="451"/>
      <c r="TOD119" s="451"/>
      <c r="TOE119" s="451"/>
      <c r="TOF119" s="451"/>
      <c r="TOG119" s="451"/>
      <c r="TOH119" s="451"/>
      <c r="TOI119" s="451"/>
      <c r="TOJ119" s="451"/>
      <c r="TOK119" s="451"/>
      <c r="TOL119" s="451"/>
      <c r="TOM119" s="451"/>
      <c r="TON119" s="451"/>
      <c r="TOO119" s="451"/>
      <c r="TOP119" s="451"/>
      <c r="TOQ119" s="451"/>
      <c r="TOR119" s="451"/>
      <c r="TOS119" s="451"/>
      <c r="TOT119" s="451"/>
      <c r="TOU119" s="451"/>
      <c r="TOV119" s="451"/>
      <c r="TOW119" s="451"/>
      <c r="TOX119" s="451"/>
      <c r="TOY119" s="451"/>
      <c r="TOZ119" s="451"/>
      <c r="TPA119" s="451"/>
      <c r="TPB119" s="451"/>
      <c r="TPC119" s="451"/>
      <c r="TPD119" s="451"/>
      <c r="TPE119" s="451"/>
      <c r="TPF119" s="451"/>
      <c r="TPG119" s="451"/>
      <c r="TPH119" s="451"/>
      <c r="TPI119" s="451"/>
      <c r="TPJ119" s="451"/>
      <c r="TPK119" s="451"/>
      <c r="TPL119" s="451"/>
      <c r="TPM119" s="451"/>
      <c r="TPN119" s="451"/>
      <c r="TPO119" s="451"/>
      <c r="TPP119" s="451"/>
      <c r="TPQ119" s="451"/>
      <c r="TPR119" s="451"/>
      <c r="TPS119" s="451"/>
      <c r="TPT119" s="451"/>
      <c r="TPU119" s="451"/>
      <c r="TPV119" s="451"/>
      <c r="TPW119" s="451"/>
      <c r="TPX119" s="451"/>
      <c r="TPY119" s="451"/>
      <c r="TPZ119" s="451"/>
      <c r="TQA119" s="451"/>
      <c r="TQB119" s="451"/>
      <c r="TQC119" s="451"/>
      <c r="TQD119" s="451"/>
      <c r="TQE119" s="451"/>
      <c r="TQF119" s="451"/>
      <c r="TQG119" s="451"/>
      <c r="TQH119" s="451"/>
      <c r="TQI119" s="451"/>
      <c r="TQJ119" s="451"/>
      <c r="TQK119" s="451"/>
      <c r="TQL119" s="451"/>
      <c r="TQM119" s="451"/>
      <c r="TQN119" s="451"/>
      <c r="TQO119" s="451"/>
      <c r="TQP119" s="451"/>
      <c r="TQQ119" s="451"/>
      <c r="TQR119" s="451"/>
      <c r="TQS119" s="451"/>
      <c r="TQT119" s="451"/>
      <c r="TQU119" s="451"/>
      <c r="TQV119" s="451"/>
      <c r="TQW119" s="451"/>
      <c r="TQX119" s="451"/>
      <c r="TQY119" s="451"/>
      <c r="TQZ119" s="451"/>
      <c r="TRA119" s="451"/>
      <c r="TRB119" s="451"/>
      <c r="TRC119" s="451"/>
      <c r="TRD119" s="451"/>
      <c r="TRE119" s="451"/>
      <c r="TRF119" s="451"/>
      <c r="TRG119" s="451"/>
      <c r="TRH119" s="451"/>
      <c r="TRI119" s="451"/>
      <c r="TRJ119" s="451"/>
      <c r="TRK119" s="451"/>
      <c r="TRL119" s="451"/>
      <c r="TRM119" s="451"/>
      <c r="TRN119" s="451"/>
      <c r="TRO119" s="451"/>
      <c r="TRP119" s="451"/>
      <c r="TRQ119" s="451"/>
      <c r="TRR119" s="451"/>
      <c r="TRS119" s="451"/>
      <c r="TRT119" s="451"/>
      <c r="TRU119" s="451"/>
      <c r="TRV119" s="451"/>
      <c r="TRW119" s="451"/>
      <c r="TRX119" s="451"/>
      <c r="TRY119" s="451"/>
      <c r="TRZ119" s="451"/>
      <c r="TSA119" s="451"/>
      <c r="TSB119" s="451"/>
      <c r="TSC119" s="451"/>
      <c r="TSD119" s="451"/>
      <c r="TSE119" s="451"/>
      <c r="TSF119" s="451"/>
      <c r="TSG119" s="451"/>
      <c r="TSH119" s="451"/>
      <c r="TSI119" s="451"/>
      <c r="TSJ119" s="451"/>
      <c r="TSK119" s="451"/>
      <c r="TSL119" s="451"/>
      <c r="TSM119" s="451"/>
      <c r="TSN119" s="451"/>
      <c r="TSO119" s="451"/>
      <c r="TSP119" s="451"/>
      <c r="TSQ119" s="451"/>
      <c r="TSR119" s="451"/>
      <c r="TSS119" s="451"/>
      <c r="TST119" s="451"/>
      <c r="TSU119" s="451"/>
      <c r="TSV119" s="451"/>
      <c r="TSW119" s="451"/>
      <c r="TSX119" s="451"/>
      <c r="TSY119" s="451"/>
      <c r="TSZ119" s="451"/>
      <c r="TTA119" s="451"/>
      <c r="TTB119" s="451"/>
      <c r="TTC119" s="451"/>
      <c r="TTD119" s="451"/>
      <c r="TTE119" s="451"/>
      <c r="TTF119" s="451"/>
      <c r="TTG119" s="451"/>
      <c r="TTH119" s="451"/>
      <c r="TTI119" s="451"/>
      <c r="TTJ119" s="451"/>
      <c r="TTK119" s="451"/>
      <c r="TTL119" s="451"/>
      <c r="TTM119" s="451"/>
      <c r="TTN119" s="451"/>
      <c r="TTO119" s="451"/>
      <c r="TTP119" s="451"/>
      <c r="TTQ119" s="451"/>
      <c r="TTR119" s="451"/>
      <c r="TTS119" s="451"/>
      <c r="TTT119" s="451"/>
      <c r="TTU119" s="451"/>
      <c r="TTV119" s="451"/>
      <c r="TTW119" s="451"/>
      <c r="TTX119" s="451"/>
      <c r="TTY119" s="451"/>
      <c r="TTZ119" s="451"/>
      <c r="TUA119" s="451"/>
      <c r="TUB119" s="451"/>
      <c r="TUC119" s="451"/>
      <c r="TUD119" s="451"/>
      <c r="TUE119" s="451"/>
      <c r="TUF119" s="451"/>
      <c r="TUG119" s="451"/>
      <c r="TUH119" s="451"/>
      <c r="TUI119" s="451"/>
      <c r="TUJ119" s="451"/>
      <c r="TUK119" s="451"/>
      <c r="TUL119" s="451"/>
      <c r="TUM119" s="451"/>
      <c r="TUN119" s="451"/>
      <c r="TUO119" s="451"/>
      <c r="TUP119" s="451"/>
      <c r="TUQ119" s="451"/>
      <c r="TUR119" s="451"/>
      <c r="TUS119" s="451"/>
      <c r="TUT119" s="451"/>
      <c r="TUU119" s="451"/>
      <c r="TUV119" s="451"/>
      <c r="TUW119" s="451"/>
      <c r="TUX119" s="451"/>
      <c r="TUY119" s="451"/>
      <c r="TUZ119" s="451"/>
      <c r="TVA119" s="451"/>
      <c r="TVB119" s="451"/>
      <c r="TVC119" s="451"/>
      <c r="TVD119" s="451"/>
      <c r="TVE119" s="451"/>
      <c r="TVF119" s="451"/>
      <c r="TVG119" s="451"/>
      <c r="TVH119" s="451"/>
      <c r="TVI119" s="451"/>
      <c r="TVJ119" s="451"/>
      <c r="TVK119" s="451"/>
      <c r="TVL119" s="451"/>
      <c r="TVM119" s="451"/>
      <c r="TVN119" s="451"/>
      <c r="TVO119" s="451"/>
      <c r="TVP119" s="451"/>
      <c r="TVQ119" s="451"/>
      <c r="TVR119" s="451"/>
      <c r="TVS119" s="451"/>
      <c r="TVT119" s="451"/>
      <c r="TVU119" s="451"/>
      <c r="TVV119" s="451"/>
      <c r="TVW119" s="451"/>
      <c r="TVX119" s="451"/>
      <c r="TVY119" s="451"/>
      <c r="TVZ119" s="451"/>
      <c r="TWA119" s="451"/>
      <c r="TWB119" s="451"/>
      <c r="TWC119" s="451"/>
      <c r="TWD119" s="451"/>
      <c r="TWE119" s="451"/>
      <c r="TWF119" s="451"/>
      <c r="TWG119" s="451"/>
      <c r="TWH119" s="451"/>
      <c r="TWI119" s="451"/>
      <c r="TWJ119" s="451"/>
      <c r="TWK119" s="451"/>
      <c r="TWL119" s="451"/>
      <c r="TWM119" s="451"/>
      <c r="TWN119" s="451"/>
      <c r="TWO119" s="451"/>
      <c r="TWP119" s="451"/>
      <c r="TWQ119" s="451"/>
      <c r="TWR119" s="451"/>
      <c r="TWS119" s="451"/>
      <c r="TWT119" s="451"/>
      <c r="TWU119" s="451"/>
      <c r="TWV119" s="451"/>
      <c r="TWW119" s="451"/>
      <c r="TWX119" s="451"/>
      <c r="TWY119" s="451"/>
      <c r="TWZ119" s="451"/>
      <c r="TXA119" s="451"/>
      <c r="TXB119" s="451"/>
      <c r="TXC119" s="451"/>
      <c r="TXD119" s="451"/>
      <c r="TXE119" s="451"/>
      <c r="TXF119" s="451"/>
      <c r="TXG119" s="451"/>
      <c r="TXH119" s="451"/>
      <c r="TXI119" s="451"/>
      <c r="TXJ119" s="451"/>
      <c r="TXK119" s="451"/>
      <c r="TXL119" s="451"/>
      <c r="TXM119" s="451"/>
      <c r="TXN119" s="451"/>
      <c r="TXO119" s="451"/>
      <c r="TXP119" s="451"/>
      <c r="TXQ119" s="451"/>
      <c r="TXR119" s="451"/>
      <c r="TXS119" s="451"/>
      <c r="TXT119" s="451"/>
      <c r="TXU119" s="451"/>
      <c r="TXV119" s="451"/>
      <c r="TXW119" s="451"/>
      <c r="TXX119" s="451"/>
      <c r="TXY119" s="451"/>
      <c r="TXZ119" s="451"/>
      <c r="TYA119" s="451"/>
      <c r="TYB119" s="451"/>
      <c r="TYC119" s="451"/>
      <c r="TYD119" s="451"/>
      <c r="TYE119" s="451"/>
      <c r="TYF119" s="451"/>
      <c r="TYG119" s="451"/>
      <c r="TYH119" s="451"/>
      <c r="TYI119" s="451"/>
      <c r="TYJ119" s="451"/>
      <c r="TYK119" s="451"/>
      <c r="TYL119" s="451"/>
      <c r="TYM119" s="451"/>
      <c r="TYN119" s="451"/>
      <c r="TYO119" s="451"/>
      <c r="TYP119" s="451"/>
      <c r="TYQ119" s="451"/>
      <c r="TYR119" s="451"/>
      <c r="TYS119" s="451"/>
      <c r="TYT119" s="451"/>
      <c r="TYU119" s="451"/>
      <c r="TYV119" s="451"/>
      <c r="TYW119" s="451"/>
      <c r="TYX119" s="451"/>
      <c r="TYY119" s="451"/>
      <c r="TYZ119" s="451"/>
      <c r="TZA119" s="451"/>
      <c r="TZB119" s="451"/>
      <c r="TZC119" s="451"/>
      <c r="TZD119" s="451"/>
      <c r="TZE119" s="451"/>
      <c r="TZF119" s="451"/>
      <c r="TZG119" s="451"/>
      <c r="TZH119" s="451"/>
      <c r="TZI119" s="451"/>
      <c r="TZJ119" s="451"/>
      <c r="TZK119" s="451"/>
      <c r="TZL119" s="451"/>
      <c r="TZM119" s="451"/>
      <c r="TZN119" s="451"/>
      <c r="TZO119" s="451"/>
      <c r="TZP119" s="451"/>
      <c r="TZQ119" s="451"/>
      <c r="TZR119" s="451"/>
      <c r="TZS119" s="451"/>
      <c r="TZT119" s="451"/>
      <c r="TZU119" s="451"/>
      <c r="TZV119" s="451"/>
      <c r="TZW119" s="451"/>
      <c r="TZX119" s="451"/>
      <c r="TZY119" s="451"/>
      <c r="TZZ119" s="451"/>
      <c r="UAA119" s="451"/>
      <c r="UAB119" s="451"/>
      <c r="UAC119" s="451"/>
      <c r="UAD119" s="451"/>
      <c r="UAE119" s="451"/>
      <c r="UAF119" s="451"/>
      <c r="UAG119" s="451"/>
      <c r="UAH119" s="451"/>
      <c r="UAI119" s="451"/>
      <c r="UAJ119" s="451"/>
      <c r="UAK119" s="451"/>
      <c r="UAL119" s="451"/>
      <c r="UAM119" s="451"/>
      <c r="UAN119" s="451"/>
      <c r="UAO119" s="451"/>
      <c r="UAP119" s="451"/>
      <c r="UAQ119" s="451"/>
      <c r="UAR119" s="451"/>
      <c r="UAS119" s="451"/>
      <c r="UAT119" s="451"/>
      <c r="UAU119" s="451"/>
      <c r="UAV119" s="451"/>
      <c r="UAW119" s="451"/>
      <c r="UAX119" s="451"/>
      <c r="UAY119" s="451"/>
      <c r="UAZ119" s="451"/>
      <c r="UBA119" s="451"/>
      <c r="UBB119" s="451"/>
      <c r="UBC119" s="451"/>
      <c r="UBD119" s="451"/>
      <c r="UBE119" s="451"/>
      <c r="UBF119" s="451"/>
      <c r="UBG119" s="451"/>
      <c r="UBH119" s="451"/>
      <c r="UBI119" s="451"/>
      <c r="UBJ119" s="451"/>
      <c r="UBK119" s="451"/>
      <c r="UBL119" s="451"/>
      <c r="UBM119" s="451"/>
      <c r="UBN119" s="451"/>
      <c r="UBO119" s="451"/>
      <c r="UBP119" s="451"/>
      <c r="UBQ119" s="451"/>
      <c r="UBR119" s="451"/>
      <c r="UBS119" s="451"/>
      <c r="UBT119" s="451"/>
      <c r="UBU119" s="451"/>
      <c r="UBV119" s="451"/>
      <c r="UBW119" s="451"/>
      <c r="UBX119" s="451"/>
      <c r="UBY119" s="451"/>
      <c r="UBZ119" s="451"/>
      <c r="UCA119" s="451"/>
      <c r="UCB119" s="451"/>
      <c r="UCC119" s="451"/>
      <c r="UCD119" s="451"/>
      <c r="UCE119" s="451"/>
      <c r="UCF119" s="451"/>
      <c r="UCG119" s="451"/>
      <c r="UCH119" s="451"/>
      <c r="UCI119" s="451"/>
      <c r="UCJ119" s="451"/>
      <c r="UCK119" s="451"/>
      <c r="UCL119" s="451"/>
      <c r="UCM119" s="451"/>
      <c r="UCN119" s="451"/>
      <c r="UCO119" s="451"/>
      <c r="UCP119" s="451"/>
      <c r="UCQ119" s="451"/>
      <c r="UCR119" s="451"/>
      <c r="UCS119" s="451"/>
      <c r="UCT119" s="451"/>
      <c r="UCU119" s="451"/>
      <c r="UCV119" s="451"/>
      <c r="UCW119" s="451"/>
      <c r="UCX119" s="451"/>
      <c r="UCY119" s="451"/>
      <c r="UCZ119" s="451"/>
      <c r="UDA119" s="451"/>
      <c r="UDB119" s="451"/>
      <c r="UDC119" s="451"/>
      <c r="UDD119" s="451"/>
      <c r="UDE119" s="451"/>
      <c r="UDF119" s="451"/>
      <c r="UDG119" s="451"/>
      <c r="UDH119" s="451"/>
      <c r="UDI119" s="451"/>
      <c r="UDJ119" s="451"/>
      <c r="UDK119" s="451"/>
      <c r="UDL119" s="451"/>
      <c r="UDM119" s="451"/>
      <c r="UDN119" s="451"/>
      <c r="UDO119" s="451"/>
      <c r="UDP119" s="451"/>
      <c r="UDQ119" s="451"/>
      <c r="UDR119" s="451"/>
      <c r="UDS119" s="451"/>
      <c r="UDT119" s="451"/>
      <c r="UDU119" s="451"/>
      <c r="UDV119" s="451"/>
      <c r="UDW119" s="451"/>
      <c r="UDX119" s="451"/>
      <c r="UDY119" s="451"/>
      <c r="UDZ119" s="451"/>
      <c r="UEA119" s="451"/>
      <c r="UEB119" s="451"/>
      <c r="UEC119" s="451"/>
      <c r="UED119" s="451"/>
      <c r="UEE119" s="451"/>
      <c r="UEF119" s="451"/>
      <c r="UEG119" s="451"/>
      <c r="UEH119" s="451"/>
      <c r="UEI119" s="451"/>
      <c r="UEJ119" s="451"/>
      <c r="UEK119" s="451"/>
      <c r="UEL119" s="451"/>
      <c r="UEM119" s="451"/>
      <c r="UEN119" s="451"/>
      <c r="UEO119" s="451"/>
      <c r="UEP119" s="451"/>
      <c r="UEQ119" s="451"/>
      <c r="UER119" s="451"/>
      <c r="UES119" s="451"/>
      <c r="UET119" s="451"/>
      <c r="UEU119" s="451"/>
      <c r="UEV119" s="451"/>
      <c r="UEW119" s="451"/>
      <c r="UEX119" s="451"/>
      <c r="UEY119" s="451"/>
      <c r="UEZ119" s="451"/>
      <c r="UFA119" s="451"/>
      <c r="UFB119" s="451"/>
      <c r="UFC119" s="451"/>
      <c r="UFD119" s="451"/>
      <c r="UFE119" s="451"/>
      <c r="UFF119" s="451"/>
      <c r="UFG119" s="451"/>
      <c r="UFH119" s="451"/>
      <c r="UFI119" s="451"/>
      <c r="UFJ119" s="451"/>
      <c r="UFK119" s="451"/>
      <c r="UFL119" s="451"/>
      <c r="UFM119" s="451"/>
      <c r="UFN119" s="451"/>
      <c r="UFO119" s="451"/>
      <c r="UFP119" s="451"/>
      <c r="UFQ119" s="451"/>
      <c r="UFR119" s="451"/>
      <c r="UFS119" s="451"/>
      <c r="UFT119" s="451"/>
      <c r="UFU119" s="451"/>
      <c r="UFV119" s="451"/>
      <c r="UFW119" s="451"/>
      <c r="UFX119" s="451"/>
      <c r="UFY119" s="451"/>
      <c r="UFZ119" s="451"/>
      <c r="UGA119" s="451"/>
      <c r="UGB119" s="451"/>
      <c r="UGC119" s="451"/>
      <c r="UGD119" s="451"/>
      <c r="UGE119" s="451"/>
      <c r="UGF119" s="451"/>
      <c r="UGG119" s="451"/>
      <c r="UGH119" s="451"/>
      <c r="UGI119" s="451"/>
      <c r="UGJ119" s="451"/>
      <c r="UGK119" s="451"/>
      <c r="UGL119" s="451"/>
      <c r="UGM119" s="451"/>
      <c r="UGN119" s="451"/>
      <c r="UGO119" s="451"/>
      <c r="UGP119" s="451"/>
      <c r="UGQ119" s="451"/>
      <c r="UGR119" s="451"/>
      <c r="UGS119" s="451"/>
      <c r="UGT119" s="451"/>
      <c r="UGU119" s="451"/>
      <c r="UGV119" s="451"/>
      <c r="UGW119" s="451"/>
      <c r="UGX119" s="451"/>
      <c r="UGY119" s="451"/>
      <c r="UGZ119" s="451"/>
      <c r="UHA119" s="451"/>
      <c r="UHB119" s="451"/>
      <c r="UHC119" s="451"/>
      <c r="UHD119" s="451"/>
      <c r="UHE119" s="451"/>
      <c r="UHF119" s="451"/>
      <c r="UHG119" s="451"/>
      <c r="UHH119" s="451"/>
      <c r="UHI119" s="451"/>
      <c r="UHJ119" s="451"/>
      <c r="UHK119" s="451"/>
      <c r="UHL119" s="451"/>
      <c r="UHM119" s="451"/>
      <c r="UHN119" s="451"/>
      <c r="UHO119" s="451"/>
      <c r="UHP119" s="451"/>
      <c r="UHQ119" s="451"/>
      <c r="UHR119" s="451"/>
      <c r="UHS119" s="451"/>
      <c r="UHT119" s="451"/>
      <c r="UHU119" s="451"/>
      <c r="UHV119" s="451"/>
      <c r="UHW119" s="451"/>
      <c r="UHX119" s="451"/>
      <c r="UHY119" s="451"/>
      <c r="UHZ119" s="451"/>
      <c r="UIA119" s="451"/>
      <c r="UIB119" s="451"/>
      <c r="UIC119" s="451"/>
      <c r="UID119" s="451"/>
      <c r="UIE119" s="451"/>
      <c r="UIF119" s="451"/>
      <c r="UIG119" s="451"/>
      <c r="UIH119" s="451"/>
      <c r="UII119" s="451"/>
      <c r="UIJ119" s="451"/>
      <c r="UIK119" s="451"/>
      <c r="UIL119" s="451"/>
      <c r="UIM119" s="451"/>
      <c r="UIN119" s="451"/>
      <c r="UIO119" s="451"/>
      <c r="UIP119" s="451"/>
      <c r="UIQ119" s="451"/>
      <c r="UIR119" s="451"/>
      <c r="UIS119" s="451"/>
      <c r="UIT119" s="451"/>
      <c r="UIU119" s="451"/>
      <c r="UIV119" s="451"/>
      <c r="UIW119" s="451"/>
      <c r="UIX119" s="451"/>
      <c r="UIY119" s="451"/>
      <c r="UIZ119" s="451"/>
      <c r="UJA119" s="451"/>
      <c r="UJB119" s="451"/>
      <c r="UJC119" s="451"/>
      <c r="UJD119" s="451"/>
      <c r="UJE119" s="451"/>
      <c r="UJF119" s="451"/>
      <c r="UJG119" s="451"/>
      <c r="UJH119" s="451"/>
      <c r="UJI119" s="451"/>
      <c r="UJJ119" s="451"/>
      <c r="UJK119" s="451"/>
      <c r="UJL119" s="451"/>
      <c r="UJM119" s="451"/>
      <c r="UJN119" s="451"/>
      <c r="UJO119" s="451"/>
      <c r="UJP119" s="451"/>
      <c r="UJQ119" s="451"/>
      <c r="UJR119" s="451"/>
      <c r="UJS119" s="451"/>
      <c r="UJT119" s="451"/>
      <c r="UJU119" s="451"/>
      <c r="UJV119" s="451"/>
      <c r="UJW119" s="451"/>
      <c r="UJX119" s="451"/>
      <c r="UJY119" s="451"/>
      <c r="UJZ119" s="451"/>
      <c r="UKA119" s="451"/>
      <c r="UKB119" s="451"/>
      <c r="UKC119" s="451"/>
      <c r="UKD119" s="451"/>
      <c r="UKE119" s="451"/>
      <c r="UKF119" s="451"/>
      <c r="UKG119" s="451"/>
      <c r="UKH119" s="451"/>
      <c r="UKI119" s="451"/>
      <c r="UKJ119" s="451"/>
      <c r="UKK119" s="451"/>
      <c r="UKL119" s="451"/>
      <c r="UKM119" s="451"/>
      <c r="UKN119" s="451"/>
      <c r="UKO119" s="451"/>
      <c r="UKP119" s="451"/>
      <c r="UKQ119" s="451"/>
      <c r="UKR119" s="451"/>
      <c r="UKS119" s="451"/>
      <c r="UKT119" s="451"/>
      <c r="UKU119" s="451"/>
      <c r="UKV119" s="451"/>
      <c r="UKW119" s="451"/>
      <c r="UKX119" s="451"/>
      <c r="UKY119" s="451"/>
      <c r="UKZ119" s="451"/>
      <c r="ULA119" s="451"/>
      <c r="ULB119" s="451"/>
      <c r="ULC119" s="451"/>
      <c r="ULD119" s="451"/>
      <c r="ULE119" s="451"/>
      <c r="ULF119" s="451"/>
      <c r="ULG119" s="451"/>
      <c r="ULH119" s="451"/>
      <c r="ULI119" s="451"/>
      <c r="ULJ119" s="451"/>
      <c r="ULK119" s="451"/>
      <c r="ULL119" s="451"/>
      <c r="ULM119" s="451"/>
      <c r="ULN119" s="451"/>
      <c r="ULO119" s="451"/>
      <c r="ULP119" s="451"/>
      <c r="ULQ119" s="451"/>
      <c r="ULR119" s="451"/>
      <c r="ULS119" s="451"/>
      <c r="ULT119" s="451"/>
      <c r="ULU119" s="451"/>
      <c r="ULV119" s="451"/>
      <c r="ULW119" s="451"/>
      <c r="ULX119" s="451"/>
      <c r="ULY119" s="451"/>
      <c r="ULZ119" s="451"/>
      <c r="UMA119" s="451"/>
      <c r="UMB119" s="451"/>
      <c r="UMC119" s="451"/>
      <c r="UMD119" s="451"/>
      <c r="UME119" s="451"/>
      <c r="UMF119" s="451"/>
      <c r="UMG119" s="451"/>
      <c r="UMH119" s="451"/>
      <c r="UMI119" s="451"/>
      <c r="UMJ119" s="451"/>
      <c r="UMK119" s="451"/>
      <c r="UML119" s="451"/>
      <c r="UMM119" s="451"/>
      <c r="UMN119" s="451"/>
      <c r="UMO119" s="451"/>
      <c r="UMP119" s="451"/>
      <c r="UMQ119" s="451"/>
      <c r="UMR119" s="451"/>
      <c r="UMS119" s="451"/>
      <c r="UMT119" s="451"/>
      <c r="UMU119" s="451"/>
      <c r="UMV119" s="451"/>
      <c r="UMW119" s="451"/>
      <c r="UMX119" s="451"/>
      <c r="UMY119" s="451"/>
      <c r="UMZ119" s="451"/>
      <c r="UNA119" s="451"/>
      <c r="UNB119" s="451"/>
      <c r="UNC119" s="451"/>
      <c r="UND119" s="451"/>
      <c r="UNE119" s="451"/>
      <c r="UNF119" s="451"/>
      <c r="UNG119" s="451"/>
      <c r="UNH119" s="451"/>
      <c r="UNI119" s="451"/>
      <c r="UNJ119" s="451"/>
      <c r="UNK119" s="451"/>
      <c r="UNL119" s="451"/>
      <c r="UNM119" s="451"/>
      <c r="UNN119" s="451"/>
      <c r="UNO119" s="451"/>
      <c r="UNP119" s="451"/>
      <c r="UNQ119" s="451"/>
      <c r="UNR119" s="451"/>
      <c r="UNS119" s="451"/>
      <c r="UNT119" s="451"/>
      <c r="UNU119" s="451"/>
      <c r="UNV119" s="451"/>
      <c r="UNW119" s="451"/>
      <c r="UNX119" s="451"/>
      <c r="UNY119" s="451"/>
      <c r="UNZ119" s="451"/>
      <c r="UOA119" s="451"/>
      <c r="UOB119" s="451"/>
      <c r="UOC119" s="451"/>
      <c r="UOD119" s="451"/>
      <c r="UOE119" s="451"/>
      <c r="UOF119" s="451"/>
      <c r="UOG119" s="451"/>
      <c r="UOH119" s="451"/>
      <c r="UOI119" s="451"/>
      <c r="UOJ119" s="451"/>
      <c r="UOK119" s="451"/>
      <c r="UOL119" s="451"/>
      <c r="UOM119" s="451"/>
      <c r="UON119" s="451"/>
      <c r="UOO119" s="451"/>
      <c r="UOP119" s="451"/>
      <c r="UOQ119" s="451"/>
      <c r="UOR119" s="451"/>
      <c r="UOS119" s="451"/>
      <c r="UOT119" s="451"/>
      <c r="UOU119" s="451"/>
      <c r="UOV119" s="451"/>
      <c r="UOW119" s="451"/>
      <c r="UOX119" s="451"/>
      <c r="UOY119" s="451"/>
      <c r="UOZ119" s="451"/>
      <c r="UPA119" s="451"/>
      <c r="UPB119" s="451"/>
      <c r="UPC119" s="451"/>
      <c r="UPD119" s="451"/>
      <c r="UPE119" s="451"/>
      <c r="UPF119" s="451"/>
      <c r="UPG119" s="451"/>
      <c r="UPH119" s="451"/>
      <c r="UPI119" s="451"/>
      <c r="UPJ119" s="451"/>
      <c r="UPK119" s="451"/>
      <c r="UPL119" s="451"/>
      <c r="UPM119" s="451"/>
      <c r="UPN119" s="451"/>
      <c r="UPO119" s="451"/>
      <c r="UPP119" s="451"/>
      <c r="UPQ119" s="451"/>
      <c r="UPR119" s="451"/>
      <c r="UPS119" s="451"/>
      <c r="UPT119" s="451"/>
      <c r="UPU119" s="451"/>
      <c r="UPV119" s="451"/>
      <c r="UPW119" s="451"/>
      <c r="UPX119" s="451"/>
      <c r="UPY119" s="451"/>
      <c r="UPZ119" s="451"/>
      <c r="UQA119" s="451"/>
      <c r="UQB119" s="451"/>
      <c r="UQC119" s="451"/>
      <c r="UQD119" s="451"/>
      <c r="UQE119" s="451"/>
      <c r="UQF119" s="451"/>
      <c r="UQG119" s="451"/>
      <c r="UQH119" s="451"/>
      <c r="UQI119" s="451"/>
      <c r="UQJ119" s="451"/>
      <c r="UQK119" s="451"/>
      <c r="UQL119" s="451"/>
      <c r="UQM119" s="451"/>
      <c r="UQN119" s="451"/>
      <c r="UQO119" s="451"/>
      <c r="UQP119" s="451"/>
      <c r="UQQ119" s="451"/>
      <c r="UQR119" s="451"/>
      <c r="UQS119" s="451"/>
      <c r="UQT119" s="451"/>
      <c r="UQU119" s="451"/>
      <c r="UQV119" s="451"/>
      <c r="UQW119" s="451"/>
      <c r="UQX119" s="451"/>
      <c r="UQY119" s="451"/>
      <c r="UQZ119" s="451"/>
      <c r="URA119" s="451"/>
      <c r="URB119" s="451"/>
      <c r="URC119" s="451"/>
      <c r="URD119" s="451"/>
      <c r="URE119" s="451"/>
      <c r="URF119" s="451"/>
      <c r="URG119" s="451"/>
      <c r="URH119" s="451"/>
      <c r="URI119" s="451"/>
      <c r="URJ119" s="451"/>
      <c r="URK119" s="451"/>
      <c r="URL119" s="451"/>
      <c r="URM119" s="451"/>
      <c r="URN119" s="451"/>
      <c r="URO119" s="451"/>
      <c r="URP119" s="451"/>
      <c r="URQ119" s="451"/>
      <c r="URR119" s="451"/>
      <c r="URS119" s="451"/>
      <c r="URT119" s="451"/>
      <c r="URU119" s="451"/>
      <c r="URV119" s="451"/>
      <c r="URW119" s="451"/>
      <c r="URX119" s="451"/>
      <c r="URY119" s="451"/>
      <c r="URZ119" s="451"/>
      <c r="USA119" s="451"/>
      <c r="USB119" s="451"/>
      <c r="USC119" s="451"/>
      <c r="USD119" s="451"/>
      <c r="USE119" s="451"/>
      <c r="USF119" s="451"/>
      <c r="USG119" s="451"/>
      <c r="USH119" s="451"/>
      <c r="USI119" s="451"/>
      <c r="USJ119" s="451"/>
      <c r="USK119" s="451"/>
      <c r="USL119" s="451"/>
      <c r="USM119" s="451"/>
      <c r="USN119" s="451"/>
      <c r="USO119" s="451"/>
      <c r="USP119" s="451"/>
      <c r="USQ119" s="451"/>
      <c r="USR119" s="451"/>
      <c r="USS119" s="451"/>
      <c r="UST119" s="451"/>
      <c r="USU119" s="451"/>
      <c r="USV119" s="451"/>
      <c r="USW119" s="451"/>
      <c r="USX119" s="451"/>
      <c r="USY119" s="451"/>
      <c r="USZ119" s="451"/>
      <c r="UTA119" s="451"/>
      <c r="UTB119" s="451"/>
      <c r="UTC119" s="451"/>
      <c r="UTD119" s="451"/>
      <c r="UTE119" s="451"/>
      <c r="UTF119" s="451"/>
      <c r="UTG119" s="451"/>
      <c r="UTH119" s="451"/>
      <c r="UTI119" s="451"/>
      <c r="UTJ119" s="451"/>
      <c r="UTK119" s="451"/>
      <c r="UTL119" s="451"/>
      <c r="UTM119" s="451"/>
      <c r="UTN119" s="451"/>
      <c r="UTO119" s="451"/>
      <c r="UTP119" s="451"/>
      <c r="UTQ119" s="451"/>
      <c r="UTR119" s="451"/>
      <c r="UTS119" s="451"/>
      <c r="UTT119" s="451"/>
      <c r="UTU119" s="451"/>
      <c r="UTV119" s="451"/>
      <c r="UTW119" s="451"/>
      <c r="UTX119" s="451"/>
      <c r="UTY119" s="451"/>
      <c r="UTZ119" s="451"/>
      <c r="UUA119" s="451"/>
      <c r="UUB119" s="451"/>
      <c r="UUC119" s="451"/>
      <c r="UUD119" s="451"/>
      <c r="UUE119" s="451"/>
      <c r="UUF119" s="451"/>
      <c r="UUG119" s="451"/>
      <c r="UUH119" s="451"/>
      <c r="UUI119" s="451"/>
      <c r="UUJ119" s="451"/>
      <c r="UUK119" s="451"/>
      <c r="UUL119" s="451"/>
      <c r="UUM119" s="451"/>
      <c r="UUN119" s="451"/>
      <c r="UUO119" s="451"/>
      <c r="UUP119" s="451"/>
      <c r="UUQ119" s="451"/>
      <c r="UUR119" s="451"/>
      <c r="UUS119" s="451"/>
      <c r="UUT119" s="451"/>
      <c r="UUU119" s="451"/>
      <c r="UUV119" s="451"/>
      <c r="UUW119" s="451"/>
      <c r="UUX119" s="451"/>
      <c r="UUY119" s="451"/>
      <c r="UUZ119" s="451"/>
      <c r="UVA119" s="451"/>
      <c r="UVB119" s="451"/>
      <c r="UVC119" s="451"/>
      <c r="UVD119" s="451"/>
      <c r="UVE119" s="451"/>
      <c r="UVF119" s="451"/>
      <c r="UVG119" s="451"/>
      <c r="UVH119" s="451"/>
      <c r="UVI119" s="451"/>
      <c r="UVJ119" s="451"/>
      <c r="UVK119" s="451"/>
      <c r="UVL119" s="451"/>
      <c r="UVM119" s="451"/>
      <c r="UVN119" s="451"/>
      <c r="UVO119" s="451"/>
      <c r="UVP119" s="451"/>
      <c r="UVQ119" s="451"/>
      <c r="UVR119" s="451"/>
      <c r="UVS119" s="451"/>
      <c r="UVT119" s="451"/>
      <c r="UVU119" s="451"/>
      <c r="UVV119" s="451"/>
      <c r="UVW119" s="451"/>
      <c r="UVX119" s="451"/>
      <c r="UVY119" s="451"/>
      <c r="UVZ119" s="451"/>
      <c r="UWA119" s="451"/>
      <c r="UWB119" s="451"/>
      <c r="UWC119" s="451"/>
      <c r="UWD119" s="451"/>
      <c r="UWE119" s="451"/>
      <c r="UWF119" s="451"/>
      <c r="UWG119" s="451"/>
      <c r="UWH119" s="451"/>
      <c r="UWI119" s="451"/>
      <c r="UWJ119" s="451"/>
      <c r="UWK119" s="451"/>
      <c r="UWL119" s="451"/>
      <c r="UWM119" s="451"/>
      <c r="UWN119" s="451"/>
      <c r="UWO119" s="451"/>
      <c r="UWP119" s="451"/>
      <c r="UWQ119" s="451"/>
      <c r="UWR119" s="451"/>
      <c r="UWS119" s="451"/>
      <c r="UWT119" s="451"/>
      <c r="UWU119" s="451"/>
      <c r="UWV119" s="451"/>
      <c r="UWW119" s="451"/>
      <c r="UWX119" s="451"/>
      <c r="UWY119" s="451"/>
      <c r="UWZ119" s="451"/>
      <c r="UXA119" s="451"/>
      <c r="UXB119" s="451"/>
      <c r="UXC119" s="451"/>
      <c r="UXD119" s="451"/>
      <c r="UXE119" s="451"/>
      <c r="UXF119" s="451"/>
      <c r="UXG119" s="451"/>
      <c r="UXH119" s="451"/>
      <c r="UXI119" s="451"/>
      <c r="UXJ119" s="451"/>
      <c r="UXK119" s="451"/>
      <c r="UXL119" s="451"/>
      <c r="UXM119" s="451"/>
      <c r="UXN119" s="451"/>
      <c r="UXO119" s="451"/>
      <c r="UXP119" s="451"/>
      <c r="UXQ119" s="451"/>
      <c r="UXR119" s="451"/>
      <c r="UXS119" s="451"/>
      <c r="UXT119" s="451"/>
      <c r="UXU119" s="451"/>
      <c r="UXV119" s="451"/>
      <c r="UXW119" s="451"/>
      <c r="UXX119" s="451"/>
      <c r="UXY119" s="451"/>
      <c r="UXZ119" s="451"/>
      <c r="UYA119" s="451"/>
      <c r="UYB119" s="451"/>
      <c r="UYC119" s="451"/>
      <c r="UYD119" s="451"/>
      <c r="UYE119" s="451"/>
      <c r="UYF119" s="451"/>
      <c r="UYG119" s="451"/>
      <c r="UYH119" s="451"/>
      <c r="UYI119" s="451"/>
      <c r="UYJ119" s="451"/>
      <c r="UYK119" s="451"/>
      <c r="UYL119" s="451"/>
      <c r="UYM119" s="451"/>
      <c r="UYN119" s="451"/>
      <c r="UYO119" s="451"/>
      <c r="UYP119" s="451"/>
      <c r="UYQ119" s="451"/>
      <c r="UYR119" s="451"/>
      <c r="UYS119" s="451"/>
      <c r="UYT119" s="451"/>
      <c r="UYU119" s="451"/>
      <c r="UYV119" s="451"/>
      <c r="UYW119" s="451"/>
      <c r="UYX119" s="451"/>
      <c r="UYY119" s="451"/>
      <c r="UYZ119" s="451"/>
      <c r="UZA119" s="451"/>
      <c r="UZB119" s="451"/>
      <c r="UZC119" s="451"/>
      <c r="UZD119" s="451"/>
      <c r="UZE119" s="451"/>
      <c r="UZF119" s="451"/>
      <c r="UZG119" s="451"/>
      <c r="UZH119" s="451"/>
      <c r="UZI119" s="451"/>
      <c r="UZJ119" s="451"/>
      <c r="UZK119" s="451"/>
      <c r="UZL119" s="451"/>
      <c r="UZM119" s="451"/>
      <c r="UZN119" s="451"/>
      <c r="UZO119" s="451"/>
      <c r="UZP119" s="451"/>
      <c r="UZQ119" s="451"/>
      <c r="UZR119" s="451"/>
      <c r="UZS119" s="451"/>
      <c r="UZT119" s="451"/>
      <c r="UZU119" s="451"/>
      <c r="UZV119" s="451"/>
      <c r="UZW119" s="451"/>
      <c r="UZX119" s="451"/>
      <c r="UZY119" s="451"/>
      <c r="UZZ119" s="451"/>
      <c r="VAA119" s="451"/>
      <c r="VAB119" s="451"/>
      <c r="VAC119" s="451"/>
      <c r="VAD119" s="451"/>
      <c r="VAE119" s="451"/>
      <c r="VAF119" s="451"/>
      <c r="VAG119" s="451"/>
      <c r="VAH119" s="451"/>
      <c r="VAI119" s="451"/>
      <c r="VAJ119" s="451"/>
      <c r="VAK119" s="451"/>
      <c r="VAL119" s="451"/>
      <c r="VAM119" s="451"/>
      <c r="VAN119" s="451"/>
      <c r="VAO119" s="451"/>
      <c r="VAP119" s="451"/>
      <c r="VAQ119" s="451"/>
      <c r="VAR119" s="451"/>
      <c r="VAS119" s="451"/>
      <c r="VAT119" s="451"/>
      <c r="VAU119" s="451"/>
      <c r="VAV119" s="451"/>
      <c r="VAW119" s="451"/>
      <c r="VAX119" s="451"/>
      <c r="VAY119" s="451"/>
      <c r="VAZ119" s="451"/>
      <c r="VBA119" s="451"/>
      <c r="VBB119" s="451"/>
      <c r="VBC119" s="451"/>
      <c r="VBD119" s="451"/>
      <c r="VBE119" s="451"/>
      <c r="VBF119" s="451"/>
      <c r="VBG119" s="451"/>
      <c r="VBH119" s="451"/>
      <c r="VBI119" s="451"/>
      <c r="VBJ119" s="451"/>
      <c r="VBK119" s="451"/>
      <c r="VBL119" s="451"/>
      <c r="VBM119" s="451"/>
      <c r="VBN119" s="451"/>
      <c r="VBO119" s="451"/>
      <c r="VBP119" s="451"/>
      <c r="VBQ119" s="451"/>
      <c r="VBR119" s="451"/>
      <c r="VBS119" s="451"/>
      <c r="VBT119" s="451"/>
      <c r="VBU119" s="451"/>
      <c r="VBV119" s="451"/>
      <c r="VBW119" s="451"/>
      <c r="VBX119" s="451"/>
      <c r="VBY119" s="451"/>
      <c r="VBZ119" s="451"/>
      <c r="VCA119" s="451"/>
      <c r="VCB119" s="451"/>
      <c r="VCC119" s="451"/>
      <c r="VCD119" s="451"/>
      <c r="VCE119" s="451"/>
      <c r="VCF119" s="451"/>
      <c r="VCG119" s="451"/>
      <c r="VCH119" s="451"/>
      <c r="VCI119" s="451"/>
      <c r="VCJ119" s="451"/>
      <c r="VCK119" s="451"/>
      <c r="VCL119" s="451"/>
      <c r="VCM119" s="451"/>
      <c r="VCN119" s="451"/>
      <c r="VCO119" s="451"/>
      <c r="VCP119" s="451"/>
      <c r="VCQ119" s="451"/>
      <c r="VCR119" s="451"/>
      <c r="VCS119" s="451"/>
      <c r="VCT119" s="451"/>
      <c r="VCU119" s="451"/>
      <c r="VCV119" s="451"/>
      <c r="VCW119" s="451"/>
      <c r="VCX119" s="451"/>
      <c r="VCY119" s="451"/>
      <c r="VCZ119" s="451"/>
      <c r="VDA119" s="451"/>
      <c r="VDB119" s="451"/>
      <c r="VDC119" s="451"/>
      <c r="VDD119" s="451"/>
      <c r="VDE119" s="451"/>
      <c r="VDF119" s="451"/>
      <c r="VDG119" s="451"/>
      <c r="VDH119" s="451"/>
      <c r="VDI119" s="451"/>
      <c r="VDJ119" s="451"/>
      <c r="VDK119" s="451"/>
      <c r="VDL119" s="451"/>
      <c r="VDM119" s="451"/>
      <c r="VDN119" s="451"/>
      <c r="VDO119" s="451"/>
      <c r="VDP119" s="451"/>
      <c r="VDQ119" s="451"/>
      <c r="VDR119" s="451"/>
      <c r="VDS119" s="451"/>
      <c r="VDT119" s="451"/>
      <c r="VDU119" s="451"/>
      <c r="VDV119" s="451"/>
      <c r="VDW119" s="451"/>
      <c r="VDX119" s="451"/>
      <c r="VDY119" s="451"/>
      <c r="VDZ119" s="451"/>
      <c r="VEA119" s="451"/>
      <c r="VEB119" s="451"/>
      <c r="VEC119" s="451"/>
      <c r="VED119" s="451"/>
      <c r="VEE119" s="451"/>
      <c r="VEF119" s="451"/>
      <c r="VEG119" s="451"/>
      <c r="VEH119" s="451"/>
      <c r="VEI119" s="451"/>
      <c r="VEJ119" s="451"/>
      <c r="VEK119" s="451"/>
      <c r="VEL119" s="451"/>
      <c r="VEM119" s="451"/>
      <c r="VEN119" s="451"/>
      <c r="VEO119" s="451"/>
      <c r="VEP119" s="451"/>
      <c r="VEQ119" s="451"/>
      <c r="VER119" s="451"/>
      <c r="VES119" s="451"/>
      <c r="VET119" s="451"/>
      <c r="VEU119" s="451"/>
      <c r="VEV119" s="451"/>
      <c r="VEW119" s="451"/>
      <c r="VEX119" s="451"/>
      <c r="VEY119" s="451"/>
      <c r="VEZ119" s="451"/>
      <c r="VFA119" s="451"/>
      <c r="VFB119" s="451"/>
      <c r="VFC119" s="451"/>
      <c r="VFD119" s="451"/>
      <c r="VFE119" s="451"/>
      <c r="VFF119" s="451"/>
      <c r="VFG119" s="451"/>
      <c r="VFH119" s="451"/>
      <c r="VFI119" s="451"/>
      <c r="VFJ119" s="451"/>
      <c r="VFK119" s="451"/>
      <c r="VFL119" s="451"/>
      <c r="VFM119" s="451"/>
      <c r="VFN119" s="451"/>
      <c r="VFO119" s="451"/>
      <c r="VFP119" s="451"/>
      <c r="VFQ119" s="451"/>
      <c r="VFR119" s="451"/>
      <c r="VFS119" s="451"/>
      <c r="VFT119" s="451"/>
      <c r="VFU119" s="451"/>
      <c r="VFV119" s="451"/>
      <c r="VFW119" s="451"/>
      <c r="VFX119" s="451"/>
      <c r="VFY119" s="451"/>
      <c r="VFZ119" s="451"/>
      <c r="VGA119" s="451"/>
      <c r="VGB119" s="451"/>
      <c r="VGC119" s="451"/>
      <c r="VGD119" s="451"/>
      <c r="VGE119" s="451"/>
      <c r="VGF119" s="451"/>
      <c r="VGG119" s="451"/>
      <c r="VGH119" s="451"/>
      <c r="VGI119" s="451"/>
      <c r="VGJ119" s="451"/>
      <c r="VGK119" s="451"/>
      <c r="VGL119" s="451"/>
      <c r="VGM119" s="451"/>
      <c r="VGN119" s="451"/>
      <c r="VGO119" s="451"/>
      <c r="VGP119" s="451"/>
      <c r="VGQ119" s="451"/>
      <c r="VGR119" s="451"/>
      <c r="VGS119" s="451"/>
      <c r="VGT119" s="451"/>
      <c r="VGU119" s="451"/>
      <c r="VGV119" s="451"/>
      <c r="VGW119" s="451"/>
      <c r="VGX119" s="451"/>
      <c r="VGY119" s="451"/>
      <c r="VGZ119" s="451"/>
      <c r="VHA119" s="451"/>
      <c r="VHB119" s="451"/>
      <c r="VHC119" s="451"/>
      <c r="VHD119" s="451"/>
      <c r="VHE119" s="451"/>
      <c r="VHF119" s="451"/>
      <c r="VHG119" s="451"/>
      <c r="VHH119" s="451"/>
      <c r="VHI119" s="451"/>
      <c r="VHJ119" s="451"/>
      <c r="VHK119" s="451"/>
      <c r="VHL119" s="451"/>
      <c r="VHM119" s="451"/>
      <c r="VHN119" s="451"/>
      <c r="VHO119" s="451"/>
      <c r="VHP119" s="451"/>
      <c r="VHQ119" s="451"/>
      <c r="VHR119" s="451"/>
      <c r="VHS119" s="451"/>
      <c r="VHT119" s="451"/>
      <c r="VHU119" s="451"/>
      <c r="VHV119" s="451"/>
      <c r="VHW119" s="451"/>
      <c r="VHX119" s="451"/>
      <c r="VHY119" s="451"/>
      <c r="VHZ119" s="451"/>
      <c r="VIA119" s="451"/>
      <c r="VIB119" s="451"/>
      <c r="VIC119" s="451"/>
      <c r="VID119" s="451"/>
      <c r="VIE119" s="451"/>
      <c r="VIF119" s="451"/>
      <c r="VIG119" s="451"/>
      <c r="VIH119" s="451"/>
      <c r="VII119" s="451"/>
      <c r="VIJ119" s="451"/>
      <c r="VIK119" s="451"/>
      <c r="VIL119" s="451"/>
      <c r="VIM119" s="451"/>
      <c r="VIN119" s="451"/>
      <c r="VIO119" s="451"/>
      <c r="VIP119" s="451"/>
      <c r="VIQ119" s="451"/>
      <c r="VIR119" s="451"/>
      <c r="VIS119" s="451"/>
      <c r="VIT119" s="451"/>
      <c r="VIU119" s="451"/>
      <c r="VIV119" s="451"/>
      <c r="VIW119" s="451"/>
      <c r="VIX119" s="451"/>
      <c r="VIY119" s="451"/>
      <c r="VIZ119" s="451"/>
      <c r="VJA119" s="451"/>
      <c r="VJB119" s="451"/>
      <c r="VJC119" s="451"/>
      <c r="VJD119" s="451"/>
      <c r="VJE119" s="451"/>
      <c r="VJF119" s="451"/>
      <c r="VJG119" s="451"/>
      <c r="VJH119" s="451"/>
      <c r="VJI119" s="451"/>
      <c r="VJJ119" s="451"/>
      <c r="VJK119" s="451"/>
      <c r="VJL119" s="451"/>
      <c r="VJM119" s="451"/>
      <c r="VJN119" s="451"/>
      <c r="VJO119" s="451"/>
      <c r="VJP119" s="451"/>
      <c r="VJQ119" s="451"/>
      <c r="VJR119" s="451"/>
      <c r="VJS119" s="451"/>
      <c r="VJT119" s="451"/>
      <c r="VJU119" s="451"/>
      <c r="VJV119" s="451"/>
      <c r="VJW119" s="451"/>
      <c r="VJX119" s="451"/>
      <c r="VJY119" s="451"/>
      <c r="VJZ119" s="451"/>
      <c r="VKA119" s="451"/>
      <c r="VKB119" s="451"/>
      <c r="VKC119" s="451"/>
      <c r="VKD119" s="451"/>
      <c r="VKE119" s="451"/>
      <c r="VKF119" s="451"/>
      <c r="VKG119" s="451"/>
      <c r="VKH119" s="451"/>
      <c r="VKI119" s="451"/>
      <c r="VKJ119" s="451"/>
      <c r="VKK119" s="451"/>
      <c r="VKL119" s="451"/>
      <c r="VKM119" s="451"/>
      <c r="VKN119" s="451"/>
      <c r="VKO119" s="451"/>
      <c r="VKP119" s="451"/>
      <c r="VKQ119" s="451"/>
      <c r="VKR119" s="451"/>
      <c r="VKS119" s="451"/>
      <c r="VKT119" s="451"/>
      <c r="VKU119" s="451"/>
      <c r="VKV119" s="451"/>
      <c r="VKW119" s="451"/>
      <c r="VKX119" s="451"/>
      <c r="VKY119" s="451"/>
      <c r="VKZ119" s="451"/>
      <c r="VLA119" s="451"/>
      <c r="VLB119" s="451"/>
      <c r="VLC119" s="451"/>
      <c r="VLD119" s="451"/>
      <c r="VLE119" s="451"/>
      <c r="VLF119" s="451"/>
      <c r="VLG119" s="451"/>
      <c r="VLH119" s="451"/>
      <c r="VLI119" s="451"/>
      <c r="VLJ119" s="451"/>
      <c r="VLK119" s="451"/>
      <c r="VLL119" s="451"/>
      <c r="VLM119" s="451"/>
      <c r="VLN119" s="451"/>
      <c r="VLO119" s="451"/>
      <c r="VLP119" s="451"/>
      <c r="VLQ119" s="451"/>
      <c r="VLR119" s="451"/>
      <c r="VLS119" s="451"/>
      <c r="VLT119" s="451"/>
      <c r="VLU119" s="451"/>
      <c r="VLV119" s="451"/>
      <c r="VLW119" s="451"/>
      <c r="VLX119" s="451"/>
      <c r="VLY119" s="451"/>
      <c r="VLZ119" s="451"/>
      <c r="VMA119" s="451"/>
      <c r="VMB119" s="451"/>
      <c r="VMC119" s="451"/>
      <c r="VMD119" s="451"/>
      <c r="VME119" s="451"/>
      <c r="VMF119" s="451"/>
      <c r="VMG119" s="451"/>
      <c r="VMH119" s="451"/>
      <c r="VMI119" s="451"/>
      <c r="VMJ119" s="451"/>
      <c r="VMK119" s="451"/>
      <c r="VML119" s="451"/>
      <c r="VMM119" s="451"/>
      <c r="VMN119" s="451"/>
      <c r="VMO119" s="451"/>
      <c r="VMP119" s="451"/>
      <c r="VMQ119" s="451"/>
      <c r="VMR119" s="451"/>
      <c r="VMS119" s="451"/>
      <c r="VMT119" s="451"/>
      <c r="VMU119" s="451"/>
      <c r="VMV119" s="451"/>
      <c r="VMW119" s="451"/>
      <c r="VMX119" s="451"/>
      <c r="VMY119" s="451"/>
      <c r="VMZ119" s="451"/>
      <c r="VNA119" s="451"/>
      <c r="VNB119" s="451"/>
      <c r="VNC119" s="451"/>
      <c r="VND119" s="451"/>
      <c r="VNE119" s="451"/>
      <c r="VNF119" s="451"/>
      <c r="VNG119" s="451"/>
      <c r="VNH119" s="451"/>
      <c r="VNI119" s="451"/>
      <c r="VNJ119" s="451"/>
      <c r="VNK119" s="451"/>
      <c r="VNL119" s="451"/>
      <c r="VNM119" s="451"/>
      <c r="VNN119" s="451"/>
      <c r="VNO119" s="451"/>
      <c r="VNP119" s="451"/>
      <c r="VNQ119" s="451"/>
      <c r="VNR119" s="451"/>
      <c r="VNS119" s="451"/>
      <c r="VNT119" s="451"/>
      <c r="VNU119" s="451"/>
      <c r="VNV119" s="451"/>
      <c r="VNW119" s="451"/>
      <c r="VNX119" s="451"/>
      <c r="VNY119" s="451"/>
      <c r="VNZ119" s="451"/>
      <c r="VOA119" s="451"/>
      <c r="VOB119" s="451"/>
      <c r="VOC119" s="451"/>
      <c r="VOD119" s="451"/>
      <c r="VOE119" s="451"/>
      <c r="VOF119" s="451"/>
      <c r="VOG119" s="451"/>
      <c r="VOH119" s="451"/>
      <c r="VOI119" s="451"/>
      <c r="VOJ119" s="451"/>
      <c r="VOK119" s="451"/>
      <c r="VOL119" s="451"/>
      <c r="VOM119" s="451"/>
      <c r="VON119" s="451"/>
      <c r="VOO119" s="451"/>
      <c r="VOP119" s="451"/>
      <c r="VOQ119" s="451"/>
      <c r="VOR119" s="451"/>
      <c r="VOS119" s="451"/>
      <c r="VOT119" s="451"/>
      <c r="VOU119" s="451"/>
      <c r="VOV119" s="451"/>
      <c r="VOW119" s="451"/>
      <c r="VOX119" s="451"/>
      <c r="VOY119" s="451"/>
      <c r="VOZ119" s="451"/>
      <c r="VPA119" s="451"/>
      <c r="VPB119" s="451"/>
      <c r="VPC119" s="451"/>
      <c r="VPD119" s="451"/>
      <c r="VPE119" s="451"/>
      <c r="VPF119" s="451"/>
      <c r="VPG119" s="451"/>
      <c r="VPH119" s="451"/>
      <c r="VPI119" s="451"/>
      <c r="VPJ119" s="451"/>
      <c r="VPK119" s="451"/>
      <c r="VPL119" s="451"/>
      <c r="VPM119" s="451"/>
      <c r="VPN119" s="451"/>
      <c r="VPO119" s="451"/>
      <c r="VPP119" s="451"/>
      <c r="VPQ119" s="451"/>
      <c r="VPR119" s="451"/>
      <c r="VPS119" s="451"/>
      <c r="VPT119" s="451"/>
      <c r="VPU119" s="451"/>
      <c r="VPV119" s="451"/>
      <c r="VPW119" s="451"/>
      <c r="VPX119" s="451"/>
      <c r="VPY119" s="451"/>
      <c r="VPZ119" s="451"/>
      <c r="VQA119" s="451"/>
      <c r="VQB119" s="451"/>
      <c r="VQC119" s="451"/>
      <c r="VQD119" s="451"/>
      <c r="VQE119" s="451"/>
      <c r="VQF119" s="451"/>
      <c r="VQG119" s="451"/>
      <c r="VQH119" s="451"/>
      <c r="VQI119" s="451"/>
      <c r="VQJ119" s="451"/>
      <c r="VQK119" s="451"/>
      <c r="VQL119" s="451"/>
      <c r="VQM119" s="451"/>
      <c r="VQN119" s="451"/>
      <c r="VQO119" s="451"/>
      <c r="VQP119" s="451"/>
      <c r="VQQ119" s="451"/>
      <c r="VQR119" s="451"/>
      <c r="VQS119" s="451"/>
      <c r="VQT119" s="451"/>
      <c r="VQU119" s="451"/>
      <c r="VQV119" s="451"/>
      <c r="VQW119" s="451"/>
      <c r="VQX119" s="451"/>
      <c r="VQY119" s="451"/>
      <c r="VQZ119" s="451"/>
      <c r="VRA119" s="451"/>
      <c r="VRB119" s="451"/>
      <c r="VRC119" s="451"/>
      <c r="VRD119" s="451"/>
      <c r="VRE119" s="451"/>
      <c r="VRF119" s="451"/>
      <c r="VRG119" s="451"/>
      <c r="VRH119" s="451"/>
      <c r="VRI119" s="451"/>
      <c r="VRJ119" s="451"/>
      <c r="VRK119" s="451"/>
      <c r="VRL119" s="451"/>
      <c r="VRM119" s="451"/>
      <c r="VRN119" s="451"/>
      <c r="VRO119" s="451"/>
      <c r="VRP119" s="451"/>
      <c r="VRQ119" s="451"/>
      <c r="VRR119" s="451"/>
      <c r="VRS119" s="451"/>
      <c r="VRT119" s="451"/>
      <c r="VRU119" s="451"/>
      <c r="VRV119" s="451"/>
      <c r="VRW119" s="451"/>
      <c r="VRX119" s="451"/>
      <c r="VRY119" s="451"/>
      <c r="VRZ119" s="451"/>
      <c r="VSA119" s="451"/>
      <c r="VSB119" s="451"/>
      <c r="VSC119" s="451"/>
      <c r="VSD119" s="451"/>
      <c r="VSE119" s="451"/>
      <c r="VSF119" s="451"/>
      <c r="VSG119" s="451"/>
      <c r="VSH119" s="451"/>
      <c r="VSI119" s="451"/>
      <c r="VSJ119" s="451"/>
      <c r="VSK119" s="451"/>
      <c r="VSL119" s="451"/>
      <c r="VSM119" s="451"/>
      <c r="VSN119" s="451"/>
      <c r="VSO119" s="451"/>
      <c r="VSP119" s="451"/>
      <c r="VSQ119" s="451"/>
      <c r="VSR119" s="451"/>
      <c r="VSS119" s="451"/>
      <c r="VST119" s="451"/>
      <c r="VSU119" s="451"/>
      <c r="VSV119" s="451"/>
      <c r="VSW119" s="451"/>
      <c r="VSX119" s="451"/>
      <c r="VSY119" s="451"/>
      <c r="VSZ119" s="451"/>
      <c r="VTA119" s="451"/>
      <c r="VTB119" s="451"/>
      <c r="VTC119" s="451"/>
      <c r="VTD119" s="451"/>
      <c r="VTE119" s="451"/>
      <c r="VTF119" s="451"/>
      <c r="VTG119" s="451"/>
      <c r="VTH119" s="451"/>
      <c r="VTI119" s="451"/>
      <c r="VTJ119" s="451"/>
      <c r="VTK119" s="451"/>
      <c r="VTL119" s="451"/>
      <c r="VTM119" s="451"/>
      <c r="VTN119" s="451"/>
      <c r="VTO119" s="451"/>
      <c r="VTP119" s="451"/>
      <c r="VTQ119" s="451"/>
      <c r="VTR119" s="451"/>
      <c r="VTS119" s="451"/>
      <c r="VTT119" s="451"/>
      <c r="VTU119" s="451"/>
      <c r="VTV119" s="451"/>
      <c r="VTW119" s="451"/>
      <c r="VTX119" s="451"/>
      <c r="VTY119" s="451"/>
      <c r="VTZ119" s="451"/>
      <c r="VUA119" s="451"/>
      <c r="VUB119" s="451"/>
      <c r="VUC119" s="451"/>
      <c r="VUD119" s="451"/>
      <c r="VUE119" s="451"/>
      <c r="VUF119" s="451"/>
      <c r="VUG119" s="451"/>
      <c r="VUH119" s="451"/>
      <c r="VUI119" s="451"/>
      <c r="VUJ119" s="451"/>
      <c r="VUK119" s="451"/>
      <c r="VUL119" s="451"/>
      <c r="VUM119" s="451"/>
      <c r="VUN119" s="451"/>
      <c r="VUO119" s="451"/>
      <c r="VUP119" s="451"/>
      <c r="VUQ119" s="451"/>
      <c r="VUR119" s="451"/>
      <c r="VUS119" s="451"/>
      <c r="VUT119" s="451"/>
      <c r="VUU119" s="451"/>
      <c r="VUV119" s="451"/>
      <c r="VUW119" s="451"/>
      <c r="VUX119" s="451"/>
      <c r="VUY119" s="451"/>
      <c r="VUZ119" s="451"/>
      <c r="VVA119" s="451"/>
      <c r="VVB119" s="451"/>
      <c r="VVC119" s="451"/>
      <c r="VVD119" s="451"/>
      <c r="VVE119" s="451"/>
      <c r="VVF119" s="451"/>
      <c r="VVG119" s="451"/>
      <c r="VVH119" s="451"/>
      <c r="VVI119" s="451"/>
      <c r="VVJ119" s="451"/>
      <c r="VVK119" s="451"/>
      <c r="VVL119" s="451"/>
      <c r="VVM119" s="451"/>
      <c r="VVN119" s="451"/>
      <c r="VVO119" s="451"/>
      <c r="VVP119" s="451"/>
      <c r="VVQ119" s="451"/>
      <c r="VVR119" s="451"/>
      <c r="VVS119" s="451"/>
      <c r="VVT119" s="451"/>
      <c r="VVU119" s="451"/>
      <c r="VVV119" s="451"/>
      <c r="VVW119" s="451"/>
      <c r="VVX119" s="451"/>
      <c r="VVY119" s="451"/>
      <c r="VVZ119" s="451"/>
      <c r="VWA119" s="451"/>
      <c r="VWB119" s="451"/>
      <c r="VWC119" s="451"/>
      <c r="VWD119" s="451"/>
      <c r="VWE119" s="451"/>
      <c r="VWF119" s="451"/>
      <c r="VWG119" s="451"/>
      <c r="VWH119" s="451"/>
      <c r="VWI119" s="451"/>
      <c r="VWJ119" s="451"/>
      <c r="VWK119" s="451"/>
      <c r="VWL119" s="451"/>
      <c r="VWM119" s="451"/>
      <c r="VWN119" s="451"/>
      <c r="VWO119" s="451"/>
      <c r="VWP119" s="451"/>
      <c r="VWQ119" s="451"/>
      <c r="VWR119" s="451"/>
      <c r="VWS119" s="451"/>
      <c r="VWT119" s="451"/>
      <c r="VWU119" s="451"/>
      <c r="VWV119" s="451"/>
      <c r="VWW119" s="451"/>
      <c r="VWX119" s="451"/>
      <c r="VWY119" s="451"/>
      <c r="VWZ119" s="451"/>
      <c r="VXA119" s="451"/>
      <c r="VXB119" s="451"/>
      <c r="VXC119" s="451"/>
      <c r="VXD119" s="451"/>
      <c r="VXE119" s="451"/>
      <c r="VXF119" s="451"/>
      <c r="VXG119" s="451"/>
      <c r="VXH119" s="451"/>
      <c r="VXI119" s="451"/>
      <c r="VXJ119" s="451"/>
      <c r="VXK119" s="451"/>
      <c r="VXL119" s="451"/>
      <c r="VXM119" s="451"/>
      <c r="VXN119" s="451"/>
      <c r="VXO119" s="451"/>
      <c r="VXP119" s="451"/>
      <c r="VXQ119" s="451"/>
      <c r="VXR119" s="451"/>
      <c r="VXS119" s="451"/>
      <c r="VXT119" s="451"/>
      <c r="VXU119" s="451"/>
      <c r="VXV119" s="451"/>
      <c r="VXW119" s="451"/>
      <c r="VXX119" s="451"/>
      <c r="VXY119" s="451"/>
      <c r="VXZ119" s="451"/>
      <c r="VYA119" s="451"/>
      <c r="VYB119" s="451"/>
      <c r="VYC119" s="451"/>
      <c r="VYD119" s="451"/>
      <c r="VYE119" s="451"/>
      <c r="VYF119" s="451"/>
      <c r="VYG119" s="451"/>
      <c r="VYH119" s="451"/>
      <c r="VYI119" s="451"/>
      <c r="VYJ119" s="451"/>
      <c r="VYK119" s="451"/>
      <c r="VYL119" s="451"/>
      <c r="VYM119" s="451"/>
      <c r="VYN119" s="451"/>
      <c r="VYO119" s="451"/>
      <c r="VYP119" s="451"/>
      <c r="VYQ119" s="451"/>
      <c r="VYR119" s="451"/>
      <c r="VYS119" s="451"/>
      <c r="VYT119" s="451"/>
      <c r="VYU119" s="451"/>
      <c r="VYV119" s="451"/>
      <c r="VYW119" s="451"/>
      <c r="VYX119" s="451"/>
      <c r="VYY119" s="451"/>
      <c r="VYZ119" s="451"/>
      <c r="VZA119" s="451"/>
      <c r="VZB119" s="451"/>
      <c r="VZC119" s="451"/>
      <c r="VZD119" s="451"/>
      <c r="VZE119" s="451"/>
      <c r="VZF119" s="451"/>
      <c r="VZG119" s="451"/>
      <c r="VZH119" s="451"/>
      <c r="VZI119" s="451"/>
      <c r="VZJ119" s="451"/>
      <c r="VZK119" s="451"/>
      <c r="VZL119" s="451"/>
      <c r="VZM119" s="451"/>
      <c r="VZN119" s="451"/>
      <c r="VZO119" s="451"/>
      <c r="VZP119" s="451"/>
      <c r="VZQ119" s="451"/>
      <c r="VZR119" s="451"/>
      <c r="VZS119" s="451"/>
      <c r="VZT119" s="451"/>
      <c r="VZU119" s="451"/>
      <c r="VZV119" s="451"/>
      <c r="VZW119" s="451"/>
      <c r="VZX119" s="451"/>
      <c r="VZY119" s="451"/>
      <c r="VZZ119" s="451"/>
      <c r="WAA119" s="451"/>
      <c r="WAB119" s="451"/>
      <c r="WAC119" s="451"/>
      <c r="WAD119" s="451"/>
      <c r="WAE119" s="451"/>
      <c r="WAF119" s="451"/>
      <c r="WAG119" s="451"/>
      <c r="WAH119" s="451"/>
      <c r="WAI119" s="451"/>
      <c r="WAJ119" s="451"/>
      <c r="WAK119" s="451"/>
      <c r="WAL119" s="451"/>
      <c r="WAM119" s="451"/>
      <c r="WAN119" s="451"/>
      <c r="WAO119" s="451"/>
      <c r="WAP119" s="451"/>
      <c r="WAQ119" s="451"/>
      <c r="WAR119" s="451"/>
      <c r="WAS119" s="451"/>
      <c r="WAT119" s="451"/>
      <c r="WAU119" s="451"/>
      <c r="WAV119" s="451"/>
      <c r="WAW119" s="451"/>
      <c r="WAX119" s="451"/>
      <c r="WAY119" s="451"/>
      <c r="WAZ119" s="451"/>
      <c r="WBA119" s="451"/>
      <c r="WBB119" s="451"/>
      <c r="WBC119" s="451"/>
      <c r="WBD119" s="451"/>
      <c r="WBE119" s="451"/>
      <c r="WBF119" s="451"/>
      <c r="WBG119" s="451"/>
      <c r="WBH119" s="451"/>
      <c r="WBI119" s="451"/>
      <c r="WBJ119" s="451"/>
      <c r="WBK119" s="451"/>
      <c r="WBL119" s="451"/>
      <c r="WBM119" s="451"/>
      <c r="WBN119" s="451"/>
      <c r="WBO119" s="451"/>
      <c r="WBP119" s="451"/>
      <c r="WBQ119" s="451"/>
      <c r="WBR119" s="451"/>
      <c r="WBS119" s="451"/>
      <c r="WBT119" s="451"/>
      <c r="WBU119" s="451"/>
      <c r="WBV119" s="451"/>
      <c r="WBW119" s="451"/>
      <c r="WBX119" s="451"/>
      <c r="WBY119" s="451"/>
      <c r="WBZ119" s="451"/>
      <c r="WCA119" s="451"/>
      <c r="WCB119" s="451"/>
      <c r="WCC119" s="451"/>
      <c r="WCD119" s="451"/>
      <c r="WCE119" s="451"/>
      <c r="WCF119" s="451"/>
      <c r="WCG119" s="451"/>
      <c r="WCH119" s="451"/>
      <c r="WCI119" s="451"/>
      <c r="WCJ119" s="451"/>
      <c r="WCK119" s="451"/>
      <c r="WCL119" s="451"/>
      <c r="WCM119" s="451"/>
      <c r="WCN119" s="451"/>
      <c r="WCO119" s="451"/>
      <c r="WCP119" s="451"/>
      <c r="WCQ119" s="451"/>
      <c r="WCR119" s="451"/>
      <c r="WCS119" s="451"/>
      <c r="WCT119" s="451"/>
      <c r="WCU119" s="451"/>
      <c r="WCV119" s="451"/>
      <c r="WCW119" s="451"/>
      <c r="WCX119" s="451"/>
      <c r="WCY119" s="451"/>
      <c r="WCZ119" s="451"/>
      <c r="WDA119" s="451"/>
      <c r="WDB119" s="451"/>
      <c r="WDC119" s="451"/>
      <c r="WDD119" s="451"/>
      <c r="WDE119" s="451"/>
      <c r="WDF119" s="451"/>
      <c r="WDG119" s="451"/>
      <c r="WDH119" s="451"/>
      <c r="WDI119" s="451"/>
      <c r="WDJ119" s="451"/>
      <c r="WDK119" s="451"/>
      <c r="WDL119" s="451"/>
      <c r="WDM119" s="451"/>
      <c r="WDN119" s="451"/>
      <c r="WDO119" s="451"/>
      <c r="WDP119" s="451"/>
      <c r="WDQ119" s="451"/>
      <c r="WDR119" s="451"/>
      <c r="WDS119" s="451"/>
      <c r="WDT119" s="451"/>
      <c r="WDU119" s="451"/>
      <c r="WDV119" s="451"/>
      <c r="WDW119" s="451"/>
      <c r="WDX119" s="451"/>
      <c r="WDY119" s="451"/>
      <c r="WDZ119" s="451"/>
      <c r="WEA119" s="451"/>
      <c r="WEB119" s="451"/>
      <c r="WEC119" s="451"/>
      <c r="WED119" s="451"/>
      <c r="WEE119" s="451"/>
      <c r="WEF119" s="451"/>
      <c r="WEG119" s="451"/>
      <c r="WEH119" s="451"/>
      <c r="WEI119" s="451"/>
      <c r="WEJ119" s="451"/>
      <c r="WEK119" s="451"/>
      <c r="WEL119" s="451"/>
      <c r="WEM119" s="451"/>
      <c r="WEN119" s="451"/>
      <c r="WEO119" s="451"/>
      <c r="WEP119" s="451"/>
      <c r="WEQ119" s="451"/>
      <c r="WER119" s="451"/>
      <c r="WES119" s="451"/>
      <c r="WET119" s="451"/>
      <c r="WEU119" s="451"/>
      <c r="WEV119" s="451"/>
      <c r="WEW119" s="451"/>
      <c r="WEX119" s="451"/>
      <c r="WEY119" s="451"/>
      <c r="WEZ119" s="451"/>
      <c r="WFA119" s="451"/>
      <c r="WFB119" s="451"/>
      <c r="WFC119" s="451"/>
      <c r="WFD119" s="451"/>
      <c r="WFE119" s="451"/>
      <c r="WFF119" s="451"/>
      <c r="WFG119" s="451"/>
      <c r="WFH119" s="451"/>
      <c r="WFI119" s="451"/>
      <c r="WFJ119" s="451"/>
      <c r="WFK119" s="451"/>
      <c r="WFL119" s="451"/>
      <c r="WFM119" s="451"/>
      <c r="WFN119" s="451"/>
      <c r="WFO119" s="451"/>
      <c r="WFP119" s="451"/>
      <c r="WFQ119" s="451"/>
      <c r="WFR119" s="451"/>
      <c r="WFS119" s="451"/>
      <c r="WFT119" s="451"/>
      <c r="WFU119" s="451"/>
      <c r="WFV119" s="451"/>
      <c r="WFW119" s="451"/>
      <c r="WFX119" s="451"/>
      <c r="WFY119" s="451"/>
      <c r="WFZ119" s="451"/>
      <c r="WGA119" s="451"/>
      <c r="WGB119" s="451"/>
      <c r="WGC119" s="451"/>
      <c r="WGD119" s="451"/>
      <c r="WGE119" s="451"/>
      <c r="WGF119" s="451"/>
      <c r="WGG119" s="451"/>
      <c r="WGH119" s="451"/>
      <c r="WGI119" s="451"/>
      <c r="WGJ119" s="451"/>
      <c r="WGK119" s="451"/>
      <c r="WGL119" s="451"/>
      <c r="WGM119" s="451"/>
      <c r="WGN119" s="451"/>
      <c r="WGO119" s="451"/>
      <c r="WGP119" s="451"/>
      <c r="WGQ119" s="451"/>
      <c r="WGR119" s="451"/>
      <c r="WGS119" s="451"/>
      <c r="WGT119" s="451"/>
      <c r="WGU119" s="451"/>
      <c r="WGV119" s="451"/>
      <c r="WGW119" s="451"/>
      <c r="WGX119" s="451"/>
      <c r="WGY119" s="451"/>
      <c r="WGZ119" s="451"/>
      <c r="WHA119" s="451"/>
      <c r="WHB119" s="451"/>
      <c r="WHC119" s="451"/>
      <c r="WHD119" s="451"/>
      <c r="WHE119" s="451"/>
      <c r="WHF119" s="451"/>
      <c r="WHG119" s="451"/>
      <c r="WHH119" s="451"/>
      <c r="WHI119" s="451"/>
      <c r="WHJ119" s="451"/>
      <c r="WHK119" s="451"/>
      <c r="WHL119" s="451"/>
      <c r="WHM119" s="451"/>
      <c r="WHN119" s="451"/>
      <c r="WHO119" s="451"/>
      <c r="WHP119" s="451"/>
      <c r="WHQ119" s="451"/>
      <c r="WHR119" s="451"/>
      <c r="WHS119" s="451"/>
      <c r="WHT119" s="451"/>
      <c r="WHU119" s="451"/>
      <c r="WHV119" s="451"/>
      <c r="WHW119" s="451"/>
      <c r="WHX119" s="451"/>
      <c r="WHY119" s="451"/>
      <c r="WHZ119" s="451"/>
      <c r="WIA119" s="451"/>
      <c r="WIB119" s="451"/>
      <c r="WIC119" s="451"/>
      <c r="WID119" s="451"/>
      <c r="WIE119" s="451"/>
      <c r="WIF119" s="451"/>
      <c r="WIG119" s="451"/>
      <c r="WIH119" s="451"/>
      <c r="WII119" s="451"/>
      <c r="WIJ119" s="451"/>
      <c r="WIK119" s="451"/>
      <c r="WIL119" s="451"/>
      <c r="WIM119" s="451"/>
      <c r="WIN119" s="451"/>
      <c r="WIO119" s="451"/>
      <c r="WIP119" s="451"/>
      <c r="WIQ119" s="451"/>
      <c r="WIR119" s="451"/>
      <c r="WIS119" s="451"/>
      <c r="WIT119" s="451"/>
      <c r="WIU119" s="451"/>
      <c r="WIV119" s="451"/>
      <c r="WIW119" s="451"/>
      <c r="WIX119" s="451"/>
      <c r="WIY119" s="451"/>
      <c r="WIZ119" s="451"/>
      <c r="WJA119" s="451"/>
      <c r="WJB119" s="451"/>
      <c r="WJC119" s="451"/>
      <c r="WJD119" s="451"/>
      <c r="WJE119" s="451"/>
      <c r="WJF119" s="451"/>
      <c r="WJG119" s="451"/>
      <c r="WJH119" s="451"/>
      <c r="WJI119" s="451"/>
      <c r="WJJ119" s="451"/>
      <c r="WJK119" s="451"/>
      <c r="WJL119" s="451"/>
      <c r="WJM119" s="451"/>
      <c r="WJN119" s="451"/>
      <c r="WJO119" s="451"/>
      <c r="WJP119" s="451"/>
      <c r="WJQ119" s="451"/>
      <c r="WJR119" s="451"/>
      <c r="WJS119" s="451"/>
      <c r="WJT119" s="451"/>
      <c r="WJU119" s="451"/>
      <c r="WJV119" s="451"/>
      <c r="WJW119" s="451"/>
      <c r="WJX119" s="451"/>
      <c r="WJY119" s="451"/>
      <c r="WJZ119" s="451"/>
      <c r="WKA119" s="451"/>
      <c r="WKB119" s="451"/>
      <c r="WKC119" s="451"/>
      <c r="WKD119" s="451"/>
      <c r="WKE119" s="451"/>
      <c r="WKF119" s="451"/>
      <c r="WKG119" s="451"/>
      <c r="WKH119" s="451"/>
      <c r="WKI119" s="451"/>
      <c r="WKJ119" s="451"/>
      <c r="WKK119" s="451"/>
      <c r="WKL119" s="451"/>
      <c r="WKM119" s="451"/>
      <c r="WKN119" s="451"/>
      <c r="WKO119" s="451"/>
      <c r="WKP119" s="451"/>
      <c r="WKQ119" s="451"/>
      <c r="WKR119" s="451"/>
      <c r="WKS119" s="451"/>
      <c r="WKT119" s="451"/>
      <c r="WKU119" s="451"/>
      <c r="WKV119" s="451"/>
      <c r="WKW119" s="451"/>
      <c r="WKX119" s="451"/>
      <c r="WKY119" s="451"/>
      <c r="WKZ119" s="451"/>
      <c r="WLA119" s="451"/>
      <c r="WLB119" s="451"/>
      <c r="WLC119" s="451"/>
      <c r="WLD119" s="451"/>
      <c r="WLE119" s="451"/>
      <c r="WLF119" s="451"/>
      <c r="WLG119" s="451"/>
      <c r="WLH119" s="451"/>
      <c r="WLI119" s="451"/>
      <c r="WLJ119" s="451"/>
      <c r="WLK119" s="451"/>
      <c r="WLL119" s="451"/>
      <c r="WLM119" s="451"/>
      <c r="WLN119" s="451"/>
      <c r="WLO119" s="451"/>
      <c r="WLP119" s="451"/>
      <c r="WLQ119" s="451"/>
      <c r="WLR119" s="451"/>
      <c r="WLS119" s="451"/>
      <c r="WLT119" s="451"/>
      <c r="WLU119" s="451"/>
      <c r="WLV119" s="451"/>
      <c r="WLW119" s="451"/>
      <c r="WLX119" s="451"/>
      <c r="WLY119" s="451"/>
      <c r="WLZ119" s="451"/>
      <c r="WMA119" s="451"/>
      <c r="WMB119" s="451"/>
      <c r="WMC119" s="451"/>
      <c r="WMD119" s="451"/>
      <c r="WME119" s="451"/>
      <c r="WMF119" s="451"/>
      <c r="WMG119" s="451"/>
      <c r="WMH119" s="451"/>
      <c r="WMI119" s="451"/>
      <c r="WMJ119" s="451"/>
      <c r="WMK119" s="451"/>
      <c r="WML119" s="451"/>
      <c r="WMM119" s="451"/>
      <c r="WMN119" s="451"/>
      <c r="WMO119" s="451"/>
      <c r="WMP119" s="451"/>
      <c r="WMQ119" s="451"/>
      <c r="WMR119" s="451"/>
      <c r="WMS119" s="451"/>
      <c r="WMT119" s="451"/>
      <c r="WMU119" s="451"/>
      <c r="WMV119" s="451"/>
      <c r="WMW119" s="451"/>
      <c r="WMX119" s="451"/>
      <c r="WMY119" s="451"/>
      <c r="WMZ119" s="451"/>
      <c r="WNA119" s="451"/>
      <c r="WNB119" s="451"/>
      <c r="WNC119" s="451"/>
      <c r="WND119" s="451"/>
      <c r="WNE119" s="451"/>
      <c r="WNF119" s="451"/>
      <c r="WNG119" s="451"/>
      <c r="WNH119" s="451"/>
      <c r="WNI119" s="451"/>
      <c r="WNJ119" s="451"/>
      <c r="WNK119" s="451"/>
      <c r="WNL119" s="451"/>
      <c r="WNM119" s="451"/>
      <c r="WNN119" s="451"/>
      <c r="WNO119" s="451"/>
      <c r="WNP119" s="451"/>
      <c r="WNQ119" s="451"/>
      <c r="WNR119" s="451"/>
      <c r="WNS119" s="451"/>
      <c r="WNT119" s="451"/>
      <c r="WNU119" s="451"/>
      <c r="WNV119" s="451"/>
      <c r="WNW119" s="451"/>
      <c r="WNX119" s="451"/>
      <c r="WNY119" s="451"/>
      <c r="WNZ119" s="451"/>
      <c r="WOA119" s="451"/>
      <c r="WOB119" s="451"/>
      <c r="WOC119" s="451"/>
      <c r="WOD119" s="451"/>
      <c r="WOE119" s="451"/>
      <c r="WOF119" s="451"/>
      <c r="WOG119" s="451"/>
      <c r="WOH119" s="451"/>
      <c r="WOI119" s="451"/>
      <c r="WOJ119" s="451"/>
      <c r="WOK119" s="451"/>
      <c r="WOL119" s="451"/>
      <c r="WOM119" s="451"/>
      <c r="WON119" s="451"/>
      <c r="WOO119" s="451"/>
      <c r="WOP119" s="451"/>
      <c r="WOQ119" s="451"/>
      <c r="WOR119" s="451"/>
      <c r="WOS119" s="451"/>
      <c r="WOT119" s="451"/>
      <c r="WOU119" s="451"/>
      <c r="WOV119" s="451"/>
      <c r="WOW119" s="451"/>
      <c r="WOX119" s="451"/>
      <c r="WOY119" s="451"/>
      <c r="WOZ119" s="451"/>
      <c r="WPA119" s="451"/>
      <c r="WPB119" s="451"/>
      <c r="WPC119" s="451"/>
      <c r="WPD119" s="451"/>
      <c r="WPE119" s="451"/>
      <c r="WPF119" s="451"/>
      <c r="WPG119" s="451"/>
      <c r="WPH119" s="451"/>
      <c r="WPI119" s="451"/>
      <c r="WPJ119" s="451"/>
      <c r="WPK119" s="451"/>
      <c r="WPL119" s="451"/>
      <c r="WPM119" s="451"/>
      <c r="WPN119" s="451"/>
      <c r="WPO119" s="451"/>
      <c r="WPP119" s="451"/>
      <c r="WPQ119" s="451"/>
      <c r="WPR119" s="451"/>
      <c r="WPS119" s="451"/>
      <c r="WPT119" s="451"/>
      <c r="WPU119" s="451"/>
      <c r="WPV119" s="451"/>
      <c r="WPW119" s="451"/>
      <c r="WPX119" s="451"/>
      <c r="WPY119" s="451"/>
      <c r="WPZ119" s="451"/>
      <c r="WQA119" s="451"/>
      <c r="WQB119" s="451"/>
      <c r="WQC119" s="451"/>
      <c r="WQD119" s="451"/>
      <c r="WQE119" s="451"/>
      <c r="WQF119" s="451"/>
      <c r="WQG119" s="451"/>
      <c r="WQH119" s="451"/>
      <c r="WQI119" s="451"/>
      <c r="WQJ119" s="451"/>
      <c r="WQK119" s="451"/>
      <c r="WQL119" s="451"/>
      <c r="WQM119" s="451"/>
      <c r="WQN119" s="451"/>
      <c r="WQO119" s="451"/>
      <c r="WQP119" s="451"/>
      <c r="WQQ119" s="451"/>
      <c r="WQR119" s="451"/>
      <c r="WQS119" s="451"/>
      <c r="WQT119" s="451"/>
      <c r="WQU119" s="451"/>
      <c r="WQV119" s="451"/>
      <c r="WQW119" s="451"/>
      <c r="WQX119" s="451"/>
      <c r="WQY119" s="451"/>
      <c r="WQZ119" s="451"/>
      <c r="WRA119" s="451"/>
      <c r="WRB119" s="451"/>
      <c r="WRC119" s="451"/>
      <c r="WRD119" s="451"/>
      <c r="WRE119" s="451"/>
      <c r="WRF119" s="451"/>
      <c r="WRG119" s="451"/>
      <c r="WRH119" s="451"/>
      <c r="WRI119" s="451"/>
      <c r="WRJ119" s="451"/>
      <c r="WRK119" s="451"/>
      <c r="WRL119" s="451"/>
      <c r="WRM119" s="451"/>
      <c r="WRN119" s="451"/>
      <c r="WRO119" s="451"/>
      <c r="WRP119" s="451"/>
      <c r="WRQ119" s="451"/>
      <c r="WRR119" s="451"/>
      <c r="WRS119" s="451"/>
      <c r="WRT119" s="451"/>
      <c r="WRU119" s="451"/>
      <c r="WRV119" s="451"/>
      <c r="WRW119" s="451"/>
      <c r="WRX119" s="451"/>
      <c r="WRY119" s="451"/>
      <c r="WRZ119" s="451"/>
      <c r="WSA119" s="451"/>
      <c r="WSB119" s="451"/>
      <c r="WSC119" s="451"/>
      <c r="WSD119" s="451"/>
      <c r="WSE119" s="451"/>
      <c r="WSF119" s="451"/>
      <c r="WSG119" s="451"/>
      <c r="WSH119" s="451"/>
      <c r="WSI119" s="451"/>
      <c r="WSJ119" s="451"/>
      <c r="WSK119" s="451"/>
      <c r="WSL119" s="451"/>
      <c r="WSM119" s="451"/>
      <c r="WSN119" s="451"/>
      <c r="WSO119" s="451"/>
      <c r="WSP119" s="451"/>
      <c r="WSQ119" s="451"/>
      <c r="WSR119" s="451"/>
      <c r="WSS119" s="451"/>
      <c r="WST119" s="451"/>
      <c r="WSU119" s="451"/>
      <c r="WSV119" s="451"/>
      <c r="WSW119" s="451"/>
      <c r="WSX119" s="451"/>
      <c r="WSY119" s="451"/>
      <c r="WSZ119" s="451"/>
      <c r="WTA119" s="451"/>
      <c r="WTB119" s="451"/>
      <c r="WTC119" s="451"/>
      <c r="WTD119" s="451"/>
      <c r="WTE119" s="451"/>
      <c r="WTF119" s="451"/>
      <c r="WTG119" s="451"/>
      <c r="WTH119" s="451"/>
      <c r="WTI119" s="451"/>
      <c r="WTJ119" s="451"/>
      <c r="WTK119" s="451"/>
      <c r="WTL119" s="451"/>
      <c r="WTM119" s="451"/>
      <c r="WTN119" s="451"/>
      <c r="WTO119" s="451"/>
      <c r="WTP119" s="451"/>
      <c r="WTQ119" s="451"/>
      <c r="WTR119" s="451"/>
      <c r="WTS119" s="451"/>
      <c r="WTT119" s="451"/>
      <c r="WTU119" s="451"/>
      <c r="WTV119" s="451"/>
      <c r="WTW119" s="451"/>
      <c r="WTX119" s="451"/>
      <c r="WTY119" s="451"/>
      <c r="WTZ119" s="451"/>
      <c r="WUA119" s="451"/>
      <c r="WUB119" s="451"/>
      <c r="WUC119" s="451"/>
      <c r="WUD119" s="451"/>
      <c r="WUE119" s="451"/>
      <c r="WUF119" s="451"/>
      <c r="WUG119" s="451"/>
      <c r="WUH119" s="451"/>
      <c r="WUI119" s="451"/>
      <c r="WUJ119" s="451"/>
      <c r="WUK119" s="451"/>
      <c r="WUL119" s="451"/>
      <c r="WUM119" s="451"/>
      <c r="WUN119" s="451"/>
      <c r="WUO119" s="451"/>
      <c r="WUP119" s="451"/>
      <c r="WUQ119" s="451"/>
      <c r="WUR119" s="451"/>
      <c r="WUS119" s="451"/>
      <c r="WUT119" s="451"/>
      <c r="WUU119" s="451"/>
      <c r="WUV119" s="451"/>
      <c r="WUW119" s="451"/>
      <c r="WUX119" s="451"/>
      <c r="WUY119" s="451"/>
      <c r="WUZ119" s="451"/>
      <c r="WVA119" s="451"/>
      <c r="WVB119" s="451"/>
      <c r="WVC119" s="451"/>
      <c r="WVD119" s="451"/>
      <c r="WVE119" s="451"/>
      <c r="WVF119" s="451"/>
      <c r="WVG119" s="451"/>
      <c r="WVH119" s="451"/>
      <c r="WVI119" s="451"/>
      <c r="WVJ119" s="451"/>
      <c r="WVK119" s="451"/>
      <c r="WVL119" s="451"/>
      <c r="WVM119" s="451"/>
      <c r="WVN119" s="451"/>
      <c r="WVO119" s="451"/>
      <c r="WVP119" s="451"/>
      <c r="WVQ119" s="451"/>
      <c r="WVR119" s="451"/>
      <c r="WVS119" s="451"/>
      <c r="WVT119" s="451"/>
      <c r="WVU119" s="451"/>
      <c r="WVV119" s="451"/>
      <c r="WVW119" s="451"/>
      <c r="WVX119" s="451"/>
      <c r="WVY119" s="451"/>
      <c r="WVZ119" s="451"/>
      <c r="WWA119" s="451"/>
      <c r="WWB119" s="451"/>
      <c r="WWC119" s="451"/>
      <c r="WWD119" s="451"/>
      <c r="WWE119" s="451"/>
      <c r="WWF119" s="451"/>
      <c r="WWG119" s="451"/>
      <c r="WWH119" s="451"/>
      <c r="WWI119" s="451"/>
      <c r="WWJ119" s="451"/>
      <c r="WWK119" s="451"/>
      <c r="WWL119" s="451"/>
      <c r="WWM119" s="451"/>
      <c r="WWN119" s="451"/>
      <c r="WWO119" s="451"/>
      <c r="WWP119" s="451"/>
      <c r="WWQ119" s="451"/>
      <c r="WWR119" s="451"/>
      <c r="WWS119" s="451"/>
      <c r="WWT119" s="451"/>
      <c r="WWU119" s="451"/>
      <c r="WWV119" s="451"/>
      <c r="WWW119" s="451"/>
      <c r="WWX119" s="451"/>
      <c r="WWY119" s="451"/>
      <c r="WWZ119" s="451"/>
      <c r="WXA119" s="451"/>
      <c r="WXB119" s="451"/>
      <c r="WXC119" s="451"/>
      <c r="WXD119" s="451"/>
      <c r="WXE119" s="451"/>
      <c r="WXF119" s="451"/>
      <c r="WXG119" s="451"/>
      <c r="WXH119" s="451"/>
      <c r="WXI119" s="451"/>
      <c r="WXJ119" s="451"/>
      <c r="WXK119" s="451"/>
      <c r="WXL119" s="451"/>
      <c r="WXM119" s="451"/>
      <c r="WXN119" s="451"/>
      <c r="WXO119" s="451"/>
      <c r="WXP119" s="451"/>
      <c r="WXQ119" s="451"/>
      <c r="WXR119" s="451"/>
      <c r="WXS119" s="451"/>
      <c r="WXT119" s="451"/>
      <c r="WXU119" s="451"/>
      <c r="WXV119" s="451"/>
      <c r="WXW119" s="451"/>
      <c r="WXX119" s="451"/>
      <c r="WXY119" s="451"/>
      <c r="WXZ119" s="451"/>
      <c r="WYA119" s="451"/>
      <c r="WYB119" s="451"/>
      <c r="WYC119" s="451"/>
      <c r="WYD119" s="451"/>
      <c r="WYE119" s="451"/>
      <c r="WYF119" s="451"/>
      <c r="WYG119" s="451"/>
      <c r="WYH119" s="451"/>
      <c r="WYI119" s="451"/>
      <c r="WYJ119" s="451"/>
      <c r="WYK119" s="451"/>
      <c r="WYL119" s="451"/>
      <c r="WYM119" s="451"/>
      <c r="WYN119" s="451"/>
      <c r="WYO119" s="451"/>
      <c r="WYP119" s="451"/>
      <c r="WYQ119" s="451"/>
      <c r="WYR119" s="451"/>
      <c r="WYS119" s="451"/>
      <c r="WYT119" s="451"/>
      <c r="WYU119" s="451"/>
      <c r="WYV119" s="451"/>
      <c r="WYW119" s="451"/>
      <c r="WYX119" s="451"/>
      <c r="WYY119" s="451"/>
      <c r="WYZ119" s="451"/>
      <c r="WZA119" s="451"/>
      <c r="WZB119" s="451"/>
      <c r="WZC119" s="451"/>
      <c r="WZD119" s="451"/>
      <c r="WZE119" s="451"/>
      <c r="WZF119" s="451"/>
      <c r="WZG119" s="451"/>
      <c r="WZH119" s="451"/>
      <c r="WZI119" s="451"/>
      <c r="WZJ119" s="451"/>
      <c r="WZK119" s="451"/>
      <c r="WZL119" s="451"/>
      <c r="WZM119" s="451"/>
      <c r="WZN119" s="451"/>
      <c r="WZO119" s="451"/>
      <c r="WZP119" s="451"/>
      <c r="WZQ119" s="451"/>
      <c r="WZR119" s="451"/>
      <c r="WZS119" s="451"/>
      <c r="WZT119" s="451"/>
      <c r="WZU119" s="451"/>
      <c r="WZV119" s="451"/>
      <c r="WZW119" s="451"/>
      <c r="WZX119" s="451"/>
      <c r="WZY119" s="451"/>
      <c r="WZZ119" s="451"/>
      <c r="XAA119" s="451"/>
      <c r="XAB119" s="451"/>
      <c r="XAC119" s="451"/>
      <c r="XAD119" s="451"/>
      <c r="XAE119" s="451"/>
      <c r="XAF119" s="451"/>
      <c r="XAG119" s="451"/>
      <c r="XAH119" s="451"/>
      <c r="XAI119" s="451"/>
      <c r="XAJ119" s="451"/>
      <c r="XAK119" s="451"/>
      <c r="XAL119" s="451"/>
      <c r="XAM119" s="451"/>
      <c r="XAN119" s="451"/>
      <c r="XAO119" s="451"/>
      <c r="XAP119" s="451"/>
      <c r="XAQ119" s="451"/>
      <c r="XAR119" s="451"/>
      <c r="XAS119" s="451"/>
      <c r="XAT119" s="451"/>
      <c r="XAU119" s="451"/>
      <c r="XAV119" s="451"/>
      <c r="XAW119" s="451"/>
      <c r="XAX119" s="451"/>
      <c r="XAY119" s="451"/>
      <c r="XAZ119" s="451"/>
      <c r="XBA119" s="451"/>
      <c r="XBB119" s="451"/>
      <c r="XBC119" s="451"/>
      <c r="XBD119" s="451"/>
      <c r="XBE119" s="451"/>
      <c r="XBF119" s="451"/>
      <c r="XBG119" s="451"/>
      <c r="XBH119" s="451"/>
      <c r="XBI119" s="451"/>
      <c r="XBJ119" s="451"/>
      <c r="XBK119" s="451"/>
      <c r="XBL119" s="451"/>
      <c r="XBM119" s="451"/>
      <c r="XBN119" s="451"/>
      <c r="XBO119" s="451"/>
      <c r="XBP119" s="451"/>
      <c r="XBQ119" s="451"/>
      <c r="XBR119" s="451"/>
      <c r="XBS119" s="451"/>
      <c r="XBT119" s="451"/>
      <c r="XBU119" s="451"/>
      <c r="XBV119" s="451"/>
      <c r="XBW119" s="451"/>
      <c r="XBX119" s="451"/>
      <c r="XBY119" s="451"/>
      <c r="XBZ119" s="451"/>
      <c r="XCA119" s="451"/>
      <c r="XCB119" s="451"/>
      <c r="XCC119" s="451"/>
      <c r="XCD119" s="451"/>
      <c r="XCE119" s="451"/>
      <c r="XCF119" s="451"/>
      <c r="XCG119" s="451"/>
      <c r="XCH119" s="451"/>
      <c r="XCI119" s="451"/>
      <c r="XCJ119" s="451"/>
      <c r="XCK119" s="451"/>
      <c r="XCL119" s="451"/>
      <c r="XCM119" s="451"/>
      <c r="XCN119" s="451"/>
      <c r="XCO119" s="451"/>
      <c r="XCP119" s="451"/>
      <c r="XCQ119" s="451"/>
      <c r="XCR119" s="451"/>
      <c r="XCS119" s="451"/>
      <c r="XCT119" s="451"/>
      <c r="XCU119" s="451"/>
      <c r="XCV119" s="451"/>
      <c r="XCW119" s="451"/>
      <c r="XCX119" s="451"/>
      <c r="XCY119" s="451"/>
      <c r="XCZ119" s="451"/>
      <c r="XDA119" s="451"/>
      <c r="XDB119" s="451"/>
      <c r="XDC119" s="451"/>
      <c r="XDD119" s="451"/>
      <c r="XDE119" s="451"/>
      <c r="XDF119" s="451"/>
      <c r="XDG119" s="451"/>
      <c r="XDH119" s="451"/>
      <c r="XDI119" s="451"/>
      <c r="XDJ119" s="451"/>
      <c r="XDK119" s="451"/>
      <c r="XDL119" s="451"/>
      <c r="XDM119" s="451"/>
      <c r="XDN119" s="451"/>
      <c r="XDO119" s="451"/>
      <c r="XDP119" s="451"/>
      <c r="XDQ119" s="451"/>
      <c r="XDR119" s="451"/>
      <c r="XDS119" s="451"/>
      <c r="XDT119" s="451"/>
      <c r="XDU119" s="451"/>
      <c r="XDV119" s="451"/>
      <c r="XDW119" s="451"/>
      <c r="XDX119" s="451"/>
      <c r="XDY119" s="451"/>
      <c r="XDZ119" s="451"/>
      <c r="XEA119" s="451"/>
      <c r="XEB119" s="451"/>
      <c r="XEC119" s="451"/>
      <c r="XED119" s="451"/>
      <c r="XEE119" s="451"/>
      <c r="XEF119" s="451"/>
      <c r="XEG119" s="451"/>
      <c r="XEH119" s="451"/>
      <c r="XEI119" s="451"/>
      <c r="XEJ119" s="451"/>
      <c r="XEK119" s="451"/>
      <c r="XEL119" s="451"/>
      <c r="XEM119" s="451"/>
      <c r="XEN119" s="451"/>
      <c r="XEO119" s="451"/>
      <c r="XEP119" s="451"/>
      <c r="XEQ119" s="451"/>
      <c r="XER119" s="451"/>
      <c r="XES119" s="451"/>
      <c r="XET119" s="451"/>
      <c r="XEU119" s="451"/>
      <c r="XEV119" s="451"/>
      <c r="XEW119" s="451"/>
      <c r="XEX119" s="451"/>
      <c r="XEY119" s="451"/>
      <c r="XEZ119" s="451"/>
      <c r="XFA119" s="451"/>
      <c r="XFB119" s="451"/>
    </row>
    <row r="120" spans="1:16382" s="451" customFormat="1" ht="14.4" customHeight="1" x14ac:dyDescent="0.25">
      <c r="A120" s="564" t="s">
        <v>300</v>
      </c>
      <c r="B120" s="565">
        <f>[11]Pe!$C238</f>
        <v>0.66957286993662513</v>
      </c>
      <c r="C120" s="565">
        <f>[11]Pe!$P238</f>
        <v>0.79985414942105615</v>
      </c>
      <c r="D120" s="565">
        <f>[11]Pe!$S238</f>
        <v>0.46814852456251782</v>
      </c>
      <c r="E120" s="566">
        <f>[11]Pe!$M238</f>
        <v>42.193304061889648</v>
      </c>
      <c r="F120" s="565">
        <f>[11]Pe!$J238</f>
        <v>0.32426669200261432</v>
      </c>
      <c r="G120" s="565">
        <f>[11]Pe!$G238</f>
        <v>0.33179999887943268</v>
      </c>
      <c r="H120" s="567">
        <f>[11]Pe!$H238</f>
        <v>0.79188508788744605</v>
      </c>
    </row>
    <row r="121" spans="1:16382" ht="14.4" customHeight="1" x14ac:dyDescent="0.25">
      <c r="A121" s="564" t="s">
        <v>301</v>
      </c>
      <c r="B121" s="565">
        <f>[11]Pe!$C241</f>
        <v>0.67222864429155982</v>
      </c>
      <c r="C121" s="565">
        <f>[11]Pe!$P241</f>
        <v>0.81114764865239464</v>
      </c>
      <c r="D121" s="565">
        <f>[11]Pe!$S241</f>
        <v>0.46165018280347186</v>
      </c>
      <c r="E121" s="566">
        <f>[11]Pe!$M241</f>
        <v>44.736574172973633</v>
      </c>
      <c r="F121" s="565">
        <f>[11]Pe!$J241</f>
        <v>0.32369913160800934</v>
      </c>
      <c r="G121" s="565">
        <f>[11]Pe!$G241</f>
        <v>0.34982500393390659</v>
      </c>
      <c r="H121" s="567">
        <f>[11]Pe!$H241</f>
        <v>0.80285861094792688</v>
      </c>
    </row>
    <row r="122" spans="1:16382" ht="14.4" customHeight="1" x14ac:dyDescent="0.25">
      <c r="A122" s="564" t="s">
        <v>302</v>
      </c>
      <c r="B122" s="565">
        <f>[11]Pe!$C244</f>
        <v>0.60729992389678955</v>
      </c>
      <c r="C122" s="565">
        <f>[11]Pe!$P244</f>
        <v>0.75288270910580957</v>
      </c>
      <c r="D122" s="565">
        <f>[11]Pe!$S244</f>
        <v>0.49668052295843762</v>
      </c>
      <c r="E122" s="566">
        <f>[11]Pe!$M244</f>
        <v>47.616907755533852</v>
      </c>
      <c r="F122" s="565">
        <f>[11]Pe!$J244</f>
        <v>0.29943316678206128</v>
      </c>
      <c r="G122" s="565">
        <f>[11]Pe!$G244</f>
        <v>0.35254999995231628</v>
      </c>
      <c r="H122" s="567">
        <f>[11]Pe!$H244</f>
        <v>0.97776379187901818</v>
      </c>
    </row>
    <row r="123" spans="1:16382" s="452" customFormat="1" ht="14.4" customHeight="1" x14ac:dyDescent="0.25">
      <c r="A123" s="564" t="s">
        <v>303</v>
      </c>
      <c r="B123" s="565">
        <f>[11]Pe!$C247</f>
        <v>0.59169954061508179</v>
      </c>
      <c r="C123" s="565">
        <f>[11]Pe!$P247</f>
        <v>0.72193518280982971</v>
      </c>
      <c r="D123" s="565">
        <f>[11]Pe!$S247</f>
        <v>0.52039796113967896</v>
      </c>
      <c r="E123" s="566">
        <f>[11]Pe!$M247</f>
        <v>46.890041987101235</v>
      </c>
      <c r="F123" s="565">
        <f>[11]Pe!$J247</f>
        <v>0.32636707524458569</v>
      </c>
      <c r="G123" s="565">
        <f>[11]Pe!$G247</f>
        <v>0.35719998925924301</v>
      </c>
      <c r="H123" s="567">
        <f>[11]Pe!$H247</f>
        <v>0.98720598220825195</v>
      </c>
      <c r="I123" s="451"/>
      <c r="J123" s="451"/>
      <c r="K123" s="451"/>
      <c r="L123" s="451"/>
      <c r="M123" s="451"/>
      <c r="N123" s="451"/>
      <c r="O123" s="451"/>
      <c r="P123" s="451"/>
      <c r="Q123" s="451"/>
      <c r="R123" s="451"/>
      <c r="S123" s="451"/>
      <c r="T123" s="451"/>
      <c r="U123" s="451"/>
      <c r="V123" s="451"/>
      <c r="W123" s="451"/>
      <c r="X123" s="451"/>
      <c r="Y123" s="451"/>
      <c r="Z123" s="451"/>
      <c r="AA123" s="451"/>
      <c r="AB123" s="451"/>
      <c r="AC123" s="451"/>
      <c r="AD123" s="451"/>
      <c r="AE123" s="451"/>
      <c r="AF123" s="451"/>
      <c r="AG123" s="451"/>
      <c r="AH123" s="451"/>
      <c r="AI123" s="451"/>
      <c r="AJ123" s="451"/>
      <c r="AK123" s="451"/>
      <c r="AL123" s="451"/>
      <c r="AM123" s="451"/>
      <c r="AN123" s="451"/>
      <c r="AO123" s="451"/>
      <c r="AP123" s="451"/>
      <c r="AQ123" s="451"/>
      <c r="AR123" s="451"/>
      <c r="AS123" s="451"/>
      <c r="AT123" s="451"/>
      <c r="AU123" s="451"/>
      <c r="AV123" s="451"/>
      <c r="AW123" s="451"/>
      <c r="AX123" s="451"/>
      <c r="AY123" s="451"/>
      <c r="AZ123" s="451"/>
      <c r="BA123" s="451"/>
      <c r="BB123" s="451"/>
      <c r="BC123" s="451"/>
      <c r="BD123" s="451"/>
      <c r="BE123" s="451"/>
      <c r="BF123" s="451"/>
      <c r="BG123" s="451"/>
      <c r="BH123" s="451"/>
      <c r="BI123" s="451"/>
      <c r="BJ123" s="451"/>
      <c r="BK123" s="451"/>
      <c r="BL123" s="451"/>
      <c r="BM123" s="451"/>
      <c r="BN123" s="451"/>
      <c r="BO123" s="451"/>
      <c r="BP123" s="451"/>
      <c r="BQ123" s="451"/>
      <c r="BR123" s="451"/>
      <c r="BS123" s="451"/>
      <c r="BT123" s="451"/>
      <c r="BU123" s="451"/>
      <c r="BV123" s="451"/>
      <c r="BW123" s="451"/>
      <c r="BX123" s="451"/>
      <c r="BY123" s="451"/>
      <c r="BZ123" s="451"/>
      <c r="CA123" s="451"/>
      <c r="CB123" s="451"/>
      <c r="CC123" s="451"/>
      <c r="CD123" s="451"/>
      <c r="CE123" s="451"/>
      <c r="CF123" s="451"/>
      <c r="CG123" s="451"/>
      <c r="CH123" s="451"/>
      <c r="CI123" s="451"/>
      <c r="CJ123" s="451"/>
      <c r="CK123" s="451"/>
      <c r="CL123" s="451"/>
      <c r="CM123" s="451"/>
      <c r="CN123" s="451"/>
      <c r="CO123" s="451"/>
      <c r="CP123" s="451"/>
      <c r="CQ123" s="451"/>
      <c r="CR123" s="451"/>
      <c r="CS123" s="451"/>
      <c r="CT123" s="451"/>
      <c r="CU123" s="451"/>
      <c r="CV123" s="451"/>
      <c r="CW123" s="451"/>
      <c r="CX123" s="451"/>
      <c r="CY123" s="451"/>
      <c r="CZ123" s="451"/>
      <c r="DA123" s="451"/>
      <c r="DB123" s="451"/>
      <c r="DC123" s="451"/>
      <c r="DD123" s="451"/>
      <c r="DE123" s="451"/>
      <c r="DF123" s="451"/>
      <c r="DG123" s="451"/>
      <c r="DH123" s="451"/>
      <c r="DI123" s="451"/>
      <c r="DJ123" s="451"/>
      <c r="DK123" s="451"/>
      <c r="DL123" s="451"/>
      <c r="DM123" s="451"/>
      <c r="DN123" s="451"/>
      <c r="DO123" s="451"/>
      <c r="DP123" s="451"/>
      <c r="DQ123" s="451"/>
      <c r="DR123" s="451"/>
      <c r="DS123" s="451"/>
      <c r="DT123" s="451"/>
      <c r="DU123" s="451"/>
      <c r="DV123" s="451"/>
      <c r="DW123" s="451"/>
      <c r="DX123" s="451"/>
      <c r="DY123" s="451"/>
      <c r="DZ123" s="451"/>
      <c r="EA123" s="451"/>
      <c r="EB123" s="451"/>
      <c r="EC123" s="451"/>
      <c r="ED123" s="451"/>
      <c r="EE123" s="451"/>
      <c r="EF123" s="451"/>
      <c r="EG123" s="451"/>
      <c r="EH123" s="451"/>
      <c r="EI123" s="451"/>
      <c r="EJ123" s="451"/>
      <c r="EK123" s="451"/>
      <c r="EL123" s="451"/>
      <c r="EM123" s="451"/>
      <c r="EN123" s="451"/>
      <c r="EO123" s="451"/>
      <c r="EP123" s="451"/>
      <c r="EQ123" s="451"/>
      <c r="ER123" s="451"/>
      <c r="ES123" s="451"/>
      <c r="ET123" s="451"/>
      <c r="EU123" s="451"/>
      <c r="EV123" s="451"/>
      <c r="EW123" s="451"/>
      <c r="EX123" s="451"/>
      <c r="EY123" s="451"/>
      <c r="EZ123" s="451"/>
      <c r="FA123" s="451"/>
      <c r="FB123" s="451"/>
      <c r="FC123" s="451"/>
      <c r="FD123" s="451"/>
      <c r="FE123" s="451"/>
      <c r="FF123" s="451"/>
      <c r="FG123" s="451"/>
      <c r="FH123" s="451"/>
      <c r="FI123" s="451"/>
      <c r="FJ123" s="451"/>
      <c r="FK123" s="451"/>
      <c r="FL123" s="451"/>
      <c r="FM123" s="451"/>
      <c r="FN123" s="451"/>
      <c r="FO123" s="451"/>
      <c r="FP123" s="451"/>
      <c r="FQ123" s="451"/>
      <c r="FR123" s="451"/>
      <c r="FS123" s="451"/>
      <c r="FT123" s="451"/>
      <c r="FU123" s="451"/>
      <c r="FV123" s="451"/>
      <c r="FW123" s="451"/>
      <c r="FX123" s="451"/>
      <c r="FY123" s="451"/>
      <c r="FZ123" s="451"/>
      <c r="GA123" s="451"/>
      <c r="GB123" s="451"/>
      <c r="GC123" s="451"/>
      <c r="GD123" s="451"/>
      <c r="GE123" s="451"/>
      <c r="GF123" s="451"/>
      <c r="GG123" s="451"/>
      <c r="GH123" s="451"/>
      <c r="GI123" s="451"/>
      <c r="GJ123" s="451"/>
      <c r="GK123" s="451"/>
      <c r="GL123" s="451"/>
      <c r="GM123" s="451"/>
      <c r="GN123" s="451"/>
      <c r="GO123" s="451"/>
      <c r="GP123" s="451"/>
      <c r="GQ123" s="451"/>
      <c r="GR123" s="451"/>
      <c r="GS123" s="451"/>
      <c r="GT123" s="451"/>
      <c r="GU123" s="451"/>
      <c r="GV123" s="451"/>
      <c r="GW123" s="451"/>
      <c r="GX123" s="451"/>
      <c r="GY123" s="451"/>
      <c r="GZ123" s="451"/>
      <c r="HA123" s="451"/>
      <c r="HB123" s="451"/>
      <c r="HC123" s="451"/>
      <c r="HD123" s="451"/>
      <c r="HE123" s="451"/>
      <c r="HF123" s="451"/>
      <c r="HG123" s="451"/>
      <c r="HH123" s="451"/>
      <c r="HI123" s="451"/>
      <c r="HJ123" s="451"/>
      <c r="HK123" s="451"/>
      <c r="HL123" s="451"/>
      <c r="HM123" s="451"/>
      <c r="HN123" s="451"/>
      <c r="HO123" s="451"/>
      <c r="HP123" s="451"/>
      <c r="HQ123" s="451"/>
      <c r="HR123" s="451"/>
      <c r="HS123" s="451"/>
      <c r="HT123" s="451"/>
      <c r="HU123" s="451"/>
      <c r="HV123" s="451"/>
      <c r="HW123" s="451"/>
      <c r="HX123" s="451"/>
      <c r="HY123" s="451"/>
      <c r="HZ123" s="451"/>
      <c r="IA123" s="451"/>
      <c r="IB123" s="451"/>
      <c r="IC123" s="451"/>
      <c r="ID123" s="451"/>
      <c r="IE123" s="451"/>
      <c r="IF123" s="451"/>
      <c r="IG123" s="451"/>
      <c r="IH123" s="451"/>
      <c r="II123" s="451"/>
      <c r="IJ123" s="451"/>
      <c r="IK123" s="451"/>
      <c r="IL123" s="451"/>
      <c r="IM123" s="451"/>
      <c r="IN123" s="451"/>
      <c r="IO123" s="451"/>
      <c r="IP123" s="451"/>
      <c r="IQ123" s="451"/>
      <c r="IR123" s="451"/>
      <c r="IS123" s="451"/>
      <c r="IT123" s="451"/>
      <c r="IU123" s="451"/>
      <c r="IV123" s="451"/>
      <c r="IW123" s="451"/>
      <c r="IX123" s="451"/>
      <c r="IY123" s="451"/>
      <c r="IZ123" s="451"/>
      <c r="JA123" s="451"/>
      <c r="JB123" s="451"/>
      <c r="JC123" s="451"/>
      <c r="JD123" s="451"/>
      <c r="JE123" s="451"/>
      <c r="JF123" s="451"/>
      <c r="JG123" s="451"/>
      <c r="JH123" s="451"/>
      <c r="JI123" s="451"/>
      <c r="JJ123" s="451"/>
      <c r="JK123" s="451"/>
      <c r="JL123" s="451"/>
      <c r="JM123" s="451"/>
      <c r="JN123" s="451"/>
      <c r="JO123" s="451"/>
      <c r="JP123" s="451"/>
      <c r="JQ123" s="451"/>
      <c r="JR123" s="451"/>
      <c r="JS123" s="451"/>
      <c r="JT123" s="451"/>
      <c r="JU123" s="451"/>
      <c r="JV123" s="451"/>
      <c r="JW123" s="451"/>
      <c r="JX123" s="451"/>
      <c r="JY123" s="451"/>
      <c r="JZ123" s="451"/>
      <c r="KA123" s="451"/>
      <c r="KB123" s="451"/>
      <c r="KC123" s="451"/>
      <c r="KD123" s="451"/>
      <c r="KE123" s="451"/>
      <c r="KF123" s="451"/>
      <c r="KG123" s="451"/>
      <c r="KH123" s="451"/>
      <c r="KI123" s="451"/>
      <c r="KJ123" s="451"/>
      <c r="KK123" s="451"/>
      <c r="KL123" s="451"/>
      <c r="KM123" s="451"/>
      <c r="KN123" s="451"/>
      <c r="KO123" s="451"/>
      <c r="KP123" s="451"/>
      <c r="KQ123" s="451"/>
      <c r="KR123" s="451"/>
      <c r="KS123" s="451"/>
      <c r="KT123" s="451"/>
      <c r="KU123" s="451"/>
      <c r="KV123" s="451"/>
      <c r="KW123" s="451"/>
      <c r="KX123" s="451"/>
      <c r="KY123" s="451"/>
      <c r="KZ123" s="451"/>
      <c r="LA123" s="451"/>
      <c r="LB123" s="451"/>
      <c r="LC123" s="451"/>
      <c r="LD123" s="451"/>
      <c r="LE123" s="451"/>
      <c r="LF123" s="451"/>
      <c r="LG123" s="451"/>
      <c r="LH123" s="451"/>
      <c r="LI123" s="451"/>
      <c r="LJ123" s="451"/>
      <c r="LK123" s="451"/>
      <c r="LL123" s="451"/>
      <c r="LM123" s="451"/>
      <c r="LN123" s="451"/>
      <c r="LO123" s="451"/>
      <c r="LP123" s="451"/>
      <c r="LQ123" s="451"/>
      <c r="LR123" s="451"/>
      <c r="LS123" s="451"/>
      <c r="LT123" s="451"/>
      <c r="LU123" s="451"/>
      <c r="LV123" s="451"/>
      <c r="LW123" s="451"/>
      <c r="LX123" s="451"/>
      <c r="LY123" s="451"/>
      <c r="LZ123" s="451"/>
      <c r="MA123" s="451"/>
      <c r="MB123" s="451"/>
      <c r="MC123" s="451"/>
      <c r="MD123" s="451"/>
      <c r="ME123" s="451"/>
      <c r="MF123" s="451"/>
      <c r="MG123" s="451"/>
      <c r="MH123" s="451"/>
      <c r="MI123" s="451"/>
      <c r="MJ123" s="451"/>
      <c r="MK123" s="451"/>
      <c r="ML123" s="451"/>
      <c r="MM123" s="451"/>
      <c r="MN123" s="451"/>
      <c r="MO123" s="451"/>
      <c r="MP123" s="451"/>
      <c r="MQ123" s="451"/>
      <c r="MR123" s="451"/>
      <c r="MS123" s="451"/>
      <c r="MT123" s="451"/>
      <c r="MU123" s="451"/>
      <c r="MV123" s="451"/>
      <c r="MW123" s="451"/>
      <c r="MX123" s="451"/>
      <c r="MY123" s="451"/>
      <c r="MZ123" s="451"/>
      <c r="NA123" s="451"/>
      <c r="NB123" s="451"/>
      <c r="NC123" s="451"/>
      <c r="ND123" s="451"/>
      <c r="NE123" s="451"/>
      <c r="NF123" s="451"/>
      <c r="NG123" s="451"/>
      <c r="NH123" s="451"/>
      <c r="NI123" s="451"/>
      <c r="NJ123" s="451"/>
      <c r="NK123" s="451"/>
      <c r="NL123" s="451"/>
      <c r="NM123" s="451"/>
      <c r="NN123" s="451"/>
      <c r="NO123" s="451"/>
      <c r="NP123" s="451"/>
      <c r="NQ123" s="451"/>
      <c r="NR123" s="451"/>
      <c r="NS123" s="451"/>
      <c r="NT123" s="451"/>
      <c r="NU123" s="451"/>
      <c r="NV123" s="451"/>
      <c r="NW123" s="451"/>
      <c r="NX123" s="451"/>
      <c r="NY123" s="451"/>
      <c r="NZ123" s="451"/>
      <c r="OA123" s="451"/>
      <c r="OB123" s="451"/>
      <c r="OC123" s="451"/>
      <c r="OD123" s="451"/>
      <c r="OE123" s="451"/>
      <c r="OF123" s="451"/>
      <c r="OG123" s="451"/>
      <c r="OH123" s="451"/>
      <c r="OI123" s="451"/>
      <c r="OJ123" s="451"/>
      <c r="OK123" s="451"/>
      <c r="OL123" s="451"/>
      <c r="OM123" s="451"/>
      <c r="ON123" s="451"/>
      <c r="OO123" s="451"/>
      <c r="OP123" s="451"/>
      <c r="OQ123" s="451"/>
      <c r="OR123" s="451"/>
      <c r="OS123" s="451"/>
      <c r="OT123" s="451"/>
      <c r="OU123" s="451"/>
      <c r="OV123" s="451"/>
      <c r="OW123" s="451"/>
      <c r="OX123" s="451"/>
      <c r="OY123" s="451"/>
      <c r="OZ123" s="451"/>
      <c r="PA123" s="451"/>
      <c r="PB123" s="451"/>
      <c r="PC123" s="451"/>
      <c r="PD123" s="451"/>
      <c r="PE123" s="451"/>
      <c r="PF123" s="451"/>
      <c r="PG123" s="451"/>
      <c r="PH123" s="451"/>
      <c r="PI123" s="451"/>
      <c r="PJ123" s="451"/>
      <c r="PK123" s="451"/>
      <c r="PL123" s="451"/>
      <c r="PM123" s="451"/>
      <c r="PN123" s="451"/>
      <c r="PO123" s="451"/>
      <c r="PP123" s="451"/>
      <c r="PQ123" s="451"/>
      <c r="PR123" s="451"/>
      <c r="PS123" s="451"/>
      <c r="PT123" s="451"/>
      <c r="PU123" s="451"/>
      <c r="PV123" s="451"/>
      <c r="PW123" s="451"/>
      <c r="PX123" s="451"/>
      <c r="PY123" s="451"/>
      <c r="PZ123" s="451"/>
      <c r="QA123" s="451"/>
      <c r="QB123" s="451"/>
      <c r="QC123" s="451"/>
      <c r="QD123" s="451"/>
      <c r="QE123" s="451"/>
      <c r="QF123" s="451"/>
      <c r="QG123" s="451"/>
      <c r="QH123" s="451"/>
      <c r="QI123" s="451"/>
      <c r="QJ123" s="451"/>
      <c r="QK123" s="451"/>
      <c r="QL123" s="451"/>
      <c r="QM123" s="451"/>
      <c r="QN123" s="451"/>
      <c r="QO123" s="451"/>
      <c r="QP123" s="451"/>
      <c r="QQ123" s="451"/>
      <c r="QR123" s="451"/>
      <c r="QS123" s="451"/>
      <c r="QT123" s="451"/>
      <c r="QU123" s="451"/>
      <c r="QV123" s="451"/>
      <c r="QW123" s="451"/>
      <c r="QX123" s="451"/>
      <c r="QY123" s="451"/>
      <c r="QZ123" s="451"/>
      <c r="RA123" s="451"/>
      <c r="RB123" s="451"/>
      <c r="RC123" s="451"/>
      <c r="RD123" s="451"/>
      <c r="RE123" s="451"/>
      <c r="RF123" s="451"/>
      <c r="RG123" s="451"/>
      <c r="RH123" s="451"/>
      <c r="RI123" s="451"/>
      <c r="RJ123" s="451"/>
      <c r="RK123" s="451"/>
      <c r="RL123" s="451"/>
      <c r="RM123" s="451"/>
      <c r="RN123" s="451"/>
      <c r="RO123" s="451"/>
      <c r="RP123" s="451"/>
      <c r="RQ123" s="451"/>
      <c r="RR123" s="451"/>
      <c r="RS123" s="451"/>
      <c r="RT123" s="451"/>
      <c r="RU123" s="451"/>
      <c r="RV123" s="451"/>
      <c r="RW123" s="451"/>
      <c r="RX123" s="451"/>
      <c r="RY123" s="451"/>
      <c r="RZ123" s="451"/>
      <c r="SA123" s="451"/>
      <c r="SB123" s="451"/>
      <c r="SC123" s="451"/>
      <c r="SD123" s="451"/>
      <c r="SE123" s="451"/>
      <c r="SF123" s="451"/>
      <c r="SG123" s="451"/>
      <c r="SH123" s="451"/>
      <c r="SI123" s="451"/>
      <c r="SJ123" s="451"/>
      <c r="SK123" s="451"/>
      <c r="SL123" s="451"/>
      <c r="SM123" s="451"/>
      <c r="SN123" s="451"/>
      <c r="SO123" s="451"/>
      <c r="SP123" s="451"/>
      <c r="SQ123" s="451"/>
      <c r="SR123" s="451"/>
      <c r="SS123" s="451"/>
      <c r="ST123" s="451"/>
      <c r="SU123" s="451"/>
      <c r="SV123" s="451"/>
      <c r="SW123" s="451"/>
      <c r="SX123" s="451"/>
      <c r="SY123" s="451"/>
      <c r="SZ123" s="451"/>
      <c r="TA123" s="451"/>
      <c r="TB123" s="451"/>
      <c r="TC123" s="451"/>
      <c r="TD123" s="451"/>
      <c r="TE123" s="451"/>
      <c r="TF123" s="451"/>
      <c r="TG123" s="451"/>
      <c r="TH123" s="451"/>
      <c r="TI123" s="451"/>
      <c r="TJ123" s="451"/>
      <c r="TK123" s="451"/>
      <c r="TL123" s="451"/>
      <c r="TM123" s="451"/>
      <c r="TN123" s="451"/>
      <c r="TO123" s="451"/>
      <c r="TP123" s="451"/>
      <c r="TQ123" s="451"/>
      <c r="TR123" s="451"/>
      <c r="TS123" s="451"/>
      <c r="TT123" s="451"/>
      <c r="TU123" s="451"/>
      <c r="TV123" s="451"/>
      <c r="TW123" s="451"/>
      <c r="TX123" s="451"/>
      <c r="TY123" s="451"/>
      <c r="TZ123" s="451"/>
      <c r="UA123" s="451"/>
      <c r="UB123" s="451"/>
      <c r="UC123" s="451"/>
      <c r="UD123" s="451"/>
      <c r="UE123" s="451"/>
      <c r="UF123" s="451"/>
      <c r="UG123" s="451"/>
      <c r="UH123" s="451"/>
      <c r="UI123" s="451"/>
      <c r="UJ123" s="451"/>
      <c r="UK123" s="451"/>
      <c r="UL123" s="451"/>
      <c r="UM123" s="451"/>
      <c r="UN123" s="451"/>
      <c r="UO123" s="451"/>
      <c r="UP123" s="451"/>
      <c r="UQ123" s="451"/>
      <c r="UR123" s="451"/>
      <c r="US123" s="451"/>
      <c r="UT123" s="451"/>
      <c r="UU123" s="451"/>
      <c r="UV123" s="451"/>
      <c r="UW123" s="451"/>
      <c r="UX123" s="451"/>
      <c r="UY123" s="451"/>
      <c r="UZ123" s="451"/>
      <c r="VA123" s="451"/>
      <c r="VB123" s="451"/>
      <c r="VC123" s="451"/>
      <c r="VD123" s="451"/>
      <c r="VE123" s="451"/>
      <c r="VF123" s="451"/>
      <c r="VG123" s="451"/>
      <c r="VH123" s="451"/>
      <c r="VI123" s="451"/>
      <c r="VJ123" s="451"/>
      <c r="VK123" s="451"/>
      <c r="VL123" s="451"/>
      <c r="VM123" s="451"/>
      <c r="VN123" s="451"/>
      <c r="VO123" s="451"/>
      <c r="VP123" s="451"/>
      <c r="VQ123" s="451"/>
      <c r="VR123" s="451"/>
      <c r="VS123" s="451"/>
      <c r="VT123" s="451"/>
      <c r="VU123" s="451"/>
      <c r="VV123" s="451"/>
      <c r="VW123" s="451"/>
      <c r="VX123" s="451"/>
      <c r="VY123" s="451"/>
      <c r="VZ123" s="451"/>
      <c r="WA123" s="451"/>
      <c r="WB123" s="451"/>
      <c r="WC123" s="451"/>
      <c r="WD123" s="451"/>
      <c r="WE123" s="451"/>
      <c r="WF123" s="451"/>
      <c r="WG123" s="451"/>
      <c r="WH123" s="451"/>
      <c r="WI123" s="451"/>
      <c r="WJ123" s="451"/>
      <c r="WK123" s="451"/>
      <c r="WL123" s="451"/>
      <c r="WM123" s="451"/>
      <c r="WN123" s="451"/>
      <c r="WO123" s="451"/>
      <c r="WP123" s="451"/>
      <c r="WQ123" s="451"/>
      <c r="WR123" s="451"/>
      <c r="WS123" s="451"/>
      <c r="WT123" s="451"/>
      <c r="WU123" s="451"/>
      <c r="WV123" s="451"/>
      <c r="WW123" s="451"/>
      <c r="WX123" s="451"/>
      <c r="WY123" s="451"/>
      <c r="WZ123" s="451"/>
      <c r="XA123" s="451"/>
      <c r="XB123" s="451"/>
      <c r="XC123" s="451"/>
      <c r="XD123" s="451"/>
      <c r="XE123" s="451"/>
      <c r="XF123" s="451"/>
      <c r="XG123" s="451"/>
      <c r="XH123" s="451"/>
      <c r="XI123" s="451"/>
      <c r="XJ123" s="451"/>
      <c r="XK123" s="451"/>
      <c r="XL123" s="451"/>
      <c r="XM123" s="451"/>
      <c r="XN123" s="451"/>
      <c r="XO123" s="451"/>
      <c r="XP123" s="451"/>
      <c r="XQ123" s="451"/>
      <c r="XR123" s="451"/>
      <c r="XS123" s="451"/>
      <c r="XT123" s="451"/>
      <c r="XU123" s="451"/>
      <c r="XV123" s="451"/>
      <c r="XW123" s="451"/>
      <c r="XX123" s="451"/>
      <c r="XY123" s="451"/>
      <c r="XZ123" s="451"/>
      <c r="YA123" s="451"/>
      <c r="YB123" s="451"/>
      <c r="YC123" s="451"/>
      <c r="YD123" s="451"/>
      <c r="YE123" s="451"/>
      <c r="YF123" s="451"/>
      <c r="YG123" s="451"/>
      <c r="YH123" s="451"/>
      <c r="YI123" s="451"/>
      <c r="YJ123" s="451"/>
      <c r="YK123" s="451"/>
      <c r="YL123" s="451"/>
      <c r="YM123" s="451"/>
      <c r="YN123" s="451"/>
      <c r="YO123" s="451"/>
      <c r="YP123" s="451"/>
      <c r="YQ123" s="451"/>
      <c r="YR123" s="451"/>
      <c r="YS123" s="451"/>
      <c r="YT123" s="451"/>
      <c r="YU123" s="451"/>
      <c r="YV123" s="451"/>
      <c r="YW123" s="451"/>
      <c r="YX123" s="451"/>
      <c r="YY123" s="451"/>
      <c r="YZ123" s="451"/>
      <c r="ZA123" s="451"/>
      <c r="ZB123" s="451"/>
      <c r="ZC123" s="451"/>
      <c r="ZD123" s="451"/>
      <c r="ZE123" s="451"/>
      <c r="ZF123" s="451"/>
      <c r="ZG123" s="451"/>
      <c r="ZH123" s="451"/>
      <c r="ZI123" s="451"/>
      <c r="ZJ123" s="451"/>
      <c r="ZK123" s="451"/>
      <c r="ZL123" s="451"/>
      <c r="ZM123" s="451"/>
      <c r="ZN123" s="451"/>
      <c r="ZO123" s="451"/>
      <c r="ZP123" s="451"/>
      <c r="ZQ123" s="451"/>
      <c r="ZR123" s="451"/>
      <c r="ZS123" s="451"/>
      <c r="ZT123" s="451"/>
      <c r="ZU123" s="451"/>
      <c r="ZV123" s="451"/>
      <c r="ZW123" s="451"/>
      <c r="ZX123" s="451"/>
      <c r="ZY123" s="451"/>
      <c r="ZZ123" s="451"/>
      <c r="AAA123" s="451"/>
      <c r="AAB123" s="451"/>
      <c r="AAC123" s="451"/>
      <c r="AAD123" s="451"/>
      <c r="AAE123" s="451"/>
      <c r="AAF123" s="451"/>
      <c r="AAG123" s="451"/>
      <c r="AAH123" s="451"/>
      <c r="AAI123" s="451"/>
      <c r="AAJ123" s="451"/>
      <c r="AAK123" s="451"/>
      <c r="AAL123" s="451"/>
      <c r="AAM123" s="451"/>
      <c r="AAN123" s="451"/>
      <c r="AAO123" s="451"/>
      <c r="AAP123" s="451"/>
      <c r="AAQ123" s="451"/>
      <c r="AAR123" s="451"/>
      <c r="AAS123" s="451"/>
      <c r="AAT123" s="451"/>
      <c r="AAU123" s="451"/>
      <c r="AAV123" s="451"/>
      <c r="AAW123" s="451"/>
      <c r="AAX123" s="451"/>
      <c r="AAY123" s="451"/>
      <c r="AAZ123" s="451"/>
      <c r="ABA123" s="451"/>
      <c r="ABB123" s="451"/>
      <c r="ABC123" s="451"/>
      <c r="ABD123" s="451"/>
      <c r="ABE123" s="451"/>
      <c r="ABF123" s="451"/>
      <c r="ABG123" s="451"/>
      <c r="ABH123" s="451"/>
      <c r="ABI123" s="451"/>
      <c r="ABJ123" s="451"/>
      <c r="ABK123" s="451"/>
      <c r="ABL123" s="451"/>
      <c r="ABM123" s="451"/>
      <c r="ABN123" s="451"/>
      <c r="ABO123" s="451"/>
      <c r="ABP123" s="451"/>
      <c r="ABQ123" s="451"/>
      <c r="ABR123" s="451"/>
      <c r="ABS123" s="451"/>
      <c r="ABT123" s="451"/>
      <c r="ABU123" s="451"/>
      <c r="ABV123" s="451"/>
      <c r="ABW123" s="451"/>
      <c r="ABX123" s="451"/>
      <c r="ABY123" s="451"/>
      <c r="ABZ123" s="451"/>
      <c r="ACA123" s="451"/>
      <c r="ACB123" s="451"/>
      <c r="ACC123" s="451"/>
      <c r="ACD123" s="451"/>
      <c r="ACE123" s="451"/>
      <c r="ACF123" s="451"/>
      <c r="ACG123" s="451"/>
      <c r="ACH123" s="451"/>
      <c r="ACI123" s="451"/>
      <c r="ACJ123" s="451"/>
      <c r="ACK123" s="451"/>
      <c r="ACL123" s="451"/>
      <c r="ACM123" s="451"/>
      <c r="ACN123" s="451"/>
      <c r="ACO123" s="451"/>
      <c r="ACP123" s="451"/>
      <c r="ACQ123" s="451"/>
      <c r="ACR123" s="451"/>
      <c r="ACS123" s="451"/>
      <c r="ACT123" s="451"/>
      <c r="ACU123" s="451"/>
      <c r="ACV123" s="451"/>
      <c r="ACW123" s="451"/>
      <c r="ACX123" s="451"/>
      <c r="ACY123" s="451"/>
      <c r="ACZ123" s="451"/>
      <c r="ADA123" s="451"/>
      <c r="ADB123" s="451"/>
      <c r="ADC123" s="451"/>
      <c r="ADD123" s="451"/>
      <c r="ADE123" s="451"/>
      <c r="ADF123" s="451"/>
      <c r="ADG123" s="451"/>
      <c r="ADH123" s="451"/>
      <c r="ADI123" s="451"/>
      <c r="ADJ123" s="451"/>
      <c r="ADK123" s="451"/>
      <c r="ADL123" s="451"/>
      <c r="ADM123" s="451"/>
      <c r="ADN123" s="451"/>
      <c r="ADO123" s="451"/>
      <c r="ADP123" s="451"/>
      <c r="ADQ123" s="451"/>
      <c r="ADR123" s="451"/>
      <c r="ADS123" s="451"/>
      <c r="ADT123" s="451"/>
      <c r="ADU123" s="451"/>
      <c r="ADV123" s="451"/>
      <c r="ADW123" s="451"/>
      <c r="ADX123" s="451"/>
      <c r="ADY123" s="451"/>
      <c r="ADZ123" s="451"/>
      <c r="AEA123" s="451"/>
      <c r="AEB123" s="451"/>
      <c r="AEC123" s="451"/>
      <c r="AED123" s="451"/>
      <c r="AEE123" s="451"/>
      <c r="AEF123" s="451"/>
      <c r="AEG123" s="451"/>
      <c r="AEH123" s="451"/>
      <c r="AEI123" s="451"/>
      <c r="AEJ123" s="451"/>
      <c r="AEK123" s="451"/>
      <c r="AEL123" s="451"/>
      <c r="AEM123" s="451"/>
      <c r="AEN123" s="451"/>
      <c r="AEO123" s="451"/>
      <c r="AEP123" s="451"/>
      <c r="AEQ123" s="451"/>
      <c r="AER123" s="451"/>
      <c r="AES123" s="451"/>
      <c r="AET123" s="451"/>
      <c r="AEU123" s="451"/>
      <c r="AEV123" s="451"/>
      <c r="AEW123" s="451"/>
      <c r="AEX123" s="451"/>
      <c r="AEY123" s="451"/>
      <c r="AEZ123" s="451"/>
      <c r="AFA123" s="451"/>
      <c r="AFB123" s="451"/>
      <c r="AFC123" s="451"/>
      <c r="AFD123" s="451"/>
      <c r="AFE123" s="451"/>
      <c r="AFF123" s="451"/>
      <c r="AFG123" s="451"/>
      <c r="AFH123" s="451"/>
      <c r="AFI123" s="451"/>
      <c r="AFJ123" s="451"/>
      <c r="AFK123" s="451"/>
      <c r="AFL123" s="451"/>
      <c r="AFM123" s="451"/>
      <c r="AFN123" s="451"/>
      <c r="AFO123" s="451"/>
      <c r="AFP123" s="451"/>
      <c r="AFQ123" s="451"/>
      <c r="AFR123" s="451"/>
      <c r="AFS123" s="451"/>
      <c r="AFT123" s="451"/>
      <c r="AFU123" s="451"/>
      <c r="AFV123" s="451"/>
      <c r="AFW123" s="451"/>
      <c r="AFX123" s="451"/>
      <c r="AFY123" s="451"/>
      <c r="AFZ123" s="451"/>
      <c r="AGA123" s="451"/>
      <c r="AGB123" s="451"/>
      <c r="AGC123" s="451"/>
      <c r="AGD123" s="451"/>
      <c r="AGE123" s="451"/>
      <c r="AGF123" s="451"/>
      <c r="AGG123" s="451"/>
      <c r="AGH123" s="451"/>
      <c r="AGI123" s="451"/>
      <c r="AGJ123" s="451"/>
      <c r="AGK123" s="451"/>
      <c r="AGL123" s="451"/>
      <c r="AGM123" s="451"/>
      <c r="AGN123" s="451"/>
      <c r="AGO123" s="451"/>
      <c r="AGP123" s="451"/>
      <c r="AGQ123" s="451"/>
      <c r="AGR123" s="451"/>
      <c r="AGS123" s="451"/>
      <c r="AGT123" s="451"/>
      <c r="AGU123" s="451"/>
      <c r="AGV123" s="451"/>
      <c r="AGW123" s="451"/>
      <c r="AGX123" s="451"/>
      <c r="AGY123" s="451"/>
      <c r="AGZ123" s="451"/>
      <c r="AHA123" s="451"/>
      <c r="AHB123" s="451"/>
      <c r="AHC123" s="451"/>
      <c r="AHD123" s="451"/>
      <c r="AHE123" s="451"/>
      <c r="AHF123" s="451"/>
      <c r="AHG123" s="451"/>
      <c r="AHH123" s="451"/>
      <c r="AHI123" s="451"/>
      <c r="AHJ123" s="451"/>
      <c r="AHK123" s="451"/>
      <c r="AHL123" s="451"/>
      <c r="AHM123" s="451"/>
      <c r="AHN123" s="451"/>
      <c r="AHO123" s="451"/>
      <c r="AHP123" s="451"/>
      <c r="AHQ123" s="451"/>
      <c r="AHR123" s="451"/>
      <c r="AHS123" s="451"/>
      <c r="AHT123" s="451"/>
      <c r="AHU123" s="451"/>
      <c r="AHV123" s="451"/>
      <c r="AHW123" s="451"/>
      <c r="AHX123" s="451"/>
      <c r="AHY123" s="451"/>
      <c r="AHZ123" s="451"/>
      <c r="AIA123" s="451"/>
      <c r="AIB123" s="451"/>
      <c r="AIC123" s="451"/>
      <c r="AID123" s="451"/>
      <c r="AIE123" s="451"/>
      <c r="AIF123" s="451"/>
      <c r="AIG123" s="451"/>
      <c r="AIH123" s="451"/>
      <c r="AII123" s="451"/>
      <c r="AIJ123" s="451"/>
      <c r="AIK123" s="451"/>
      <c r="AIL123" s="451"/>
      <c r="AIM123" s="451"/>
      <c r="AIN123" s="451"/>
      <c r="AIO123" s="451"/>
      <c r="AIP123" s="451"/>
      <c r="AIQ123" s="451"/>
      <c r="AIR123" s="451"/>
      <c r="AIS123" s="451"/>
      <c r="AIT123" s="451"/>
      <c r="AIU123" s="451"/>
      <c r="AIV123" s="451"/>
      <c r="AIW123" s="451"/>
      <c r="AIX123" s="451"/>
      <c r="AIY123" s="451"/>
      <c r="AIZ123" s="451"/>
      <c r="AJA123" s="451"/>
      <c r="AJB123" s="451"/>
      <c r="AJC123" s="451"/>
      <c r="AJD123" s="451"/>
      <c r="AJE123" s="451"/>
      <c r="AJF123" s="451"/>
      <c r="AJG123" s="451"/>
      <c r="AJH123" s="451"/>
      <c r="AJI123" s="451"/>
      <c r="AJJ123" s="451"/>
      <c r="AJK123" s="451"/>
      <c r="AJL123" s="451"/>
      <c r="AJM123" s="451"/>
      <c r="AJN123" s="451"/>
      <c r="AJO123" s="451"/>
      <c r="AJP123" s="451"/>
      <c r="AJQ123" s="451"/>
      <c r="AJR123" s="451"/>
      <c r="AJS123" s="451"/>
      <c r="AJT123" s="451"/>
      <c r="AJU123" s="451"/>
      <c r="AJV123" s="451"/>
      <c r="AJW123" s="451"/>
      <c r="AJX123" s="451"/>
      <c r="AJY123" s="451"/>
      <c r="AJZ123" s="451"/>
      <c r="AKA123" s="451"/>
      <c r="AKB123" s="451"/>
      <c r="AKC123" s="451"/>
      <c r="AKD123" s="451"/>
      <c r="AKE123" s="451"/>
      <c r="AKF123" s="451"/>
      <c r="AKG123" s="451"/>
      <c r="AKH123" s="451"/>
      <c r="AKI123" s="451"/>
      <c r="AKJ123" s="451"/>
      <c r="AKK123" s="451"/>
      <c r="AKL123" s="451"/>
      <c r="AKM123" s="451"/>
      <c r="AKN123" s="451"/>
      <c r="AKO123" s="451"/>
      <c r="AKP123" s="451"/>
      <c r="AKQ123" s="451"/>
      <c r="AKR123" s="451"/>
      <c r="AKS123" s="451"/>
      <c r="AKT123" s="451"/>
      <c r="AKU123" s="451"/>
      <c r="AKV123" s="451"/>
      <c r="AKW123" s="451"/>
      <c r="AKX123" s="451"/>
      <c r="AKY123" s="451"/>
      <c r="AKZ123" s="451"/>
      <c r="ALA123" s="451"/>
      <c r="ALB123" s="451"/>
      <c r="ALC123" s="451"/>
      <c r="ALD123" s="451"/>
      <c r="ALE123" s="451"/>
      <c r="ALF123" s="451"/>
      <c r="ALG123" s="451"/>
      <c r="ALH123" s="451"/>
      <c r="ALI123" s="451"/>
      <c r="ALJ123" s="451"/>
      <c r="ALK123" s="451"/>
      <c r="ALL123" s="451"/>
      <c r="ALM123" s="451"/>
      <c r="ALN123" s="451"/>
      <c r="ALO123" s="451"/>
      <c r="ALP123" s="451"/>
      <c r="ALQ123" s="451"/>
      <c r="ALR123" s="451"/>
      <c r="ALS123" s="451"/>
      <c r="ALT123" s="451"/>
      <c r="ALU123" s="451"/>
      <c r="ALV123" s="451"/>
      <c r="ALW123" s="451"/>
      <c r="ALX123" s="451"/>
      <c r="ALY123" s="451"/>
      <c r="ALZ123" s="451"/>
      <c r="AMA123" s="451"/>
      <c r="AMB123" s="451"/>
      <c r="AMC123" s="451"/>
      <c r="AMD123" s="451"/>
      <c r="AME123" s="451"/>
      <c r="AMF123" s="451"/>
      <c r="AMG123" s="451"/>
      <c r="AMH123" s="451"/>
      <c r="AMI123" s="451"/>
      <c r="AMJ123" s="451"/>
      <c r="AMK123" s="451"/>
      <c r="AML123" s="451"/>
      <c r="AMM123" s="451"/>
      <c r="AMN123" s="451"/>
      <c r="AMO123" s="451"/>
      <c r="AMP123" s="451"/>
      <c r="AMQ123" s="451"/>
      <c r="AMR123" s="451"/>
      <c r="AMS123" s="451"/>
      <c r="AMT123" s="451"/>
      <c r="AMU123" s="451"/>
      <c r="AMV123" s="451"/>
      <c r="AMW123" s="451"/>
      <c r="AMX123" s="451"/>
      <c r="AMY123" s="451"/>
      <c r="AMZ123" s="451"/>
      <c r="ANA123" s="451"/>
      <c r="ANB123" s="451"/>
      <c r="ANC123" s="451"/>
      <c r="AND123" s="451"/>
      <c r="ANE123" s="451"/>
      <c r="ANF123" s="451"/>
      <c r="ANG123" s="451"/>
      <c r="ANH123" s="451"/>
      <c r="ANI123" s="451"/>
      <c r="ANJ123" s="451"/>
      <c r="ANK123" s="451"/>
      <c r="ANL123" s="451"/>
      <c r="ANM123" s="451"/>
      <c r="ANN123" s="451"/>
      <c r="ANO123" s="451"/>
      <c r="ANP123" s="451"/>
      <c r="ANQ123" s="451"/>
      <c r="ANR123" s="451"/>
      <c r="ANS123" s="451"/>
      <c r="ANT123" s="451"/>
      <c r="ANU123" s="451"/>
      <c r="ANV123" s="451"/>
      <c r="ANW123" s="451"/>
      <c r="ANX123" s="451"/>
      <c r="ANY123" s="451"/>
      <c r="ANZ123" s="451"/>
      <c r="AOA123" s="451"/>
      <c r="AOB123" s="451"/>
      <c r="AOC123" s="451"/>
      <c r="AOD123" s="451"/>
      <c r="AOE123" s="451"/>
      <c r="AOF123" s="451"/>
      <c r="AOG123" s="451"/>
      <c r="AOH123" s="451"/>
      <c r="AOI123" s="451"/>
      <c r="AOJ123" s="451"/>
      <c r="AOK123" s="451"/>
      <c r="AOL123" s="451"/>
      <c r="AOM123" s="451"/>
      <c r="AON123" s="451"/>
      <c r="AOO123" s="451"/>
      <c r="AOP123" s="451"/>
      <c r="AOQ123" s="451"/>
      <c r="AOR123" s="451"/>
      <c r="AOS123" s="451"/>
      <c r="AOT123" s="451"/>
      <c r="AOU123" s="451"/>
      <c r="AOV123" s="451"/>
      <c r="AOW123" s="451"/>
      <c r="AOX123" s="451"/>
      <c r="AOY123" s="451"/>
      <c r="AOZ123" s="451"/>
      <c r="APA123" s="451"/>
      <c r="APB123" s="451"/>
      <c r="APC123" s="451"/>
      <c r="APD123" s="451"/>
      <c r="APE123" s="451"/>
      <c r="APF123" s="451"/>
      <c r="APG123" s="451"/>
      <c r="APH123" s="451"/>
      <c r="API123" s="451"/>
      <c r="APJ123" s="451"/>
      <c r="APK123" s="451"/>
      <c r="APL123" s="451"/>
      <c r="APM123" s="451"/>
      <c r="APN123" s="451"/>
      <c r="APO123" s="451"/>
      <c r="APP123" s="451"/>
      <c r="APQ123" s="451"/>
      <c r="APR123" s="451"/>
      <c r="APS123" s="451"/>
      <c r="APT123" s="451"/>
      <c r="APU123" s="451"/>
      <c r="APV123" s="451"/>
      <c r="APW123" s="451"/>
      <c r="APX123" s="451"/>
      <c r="APY123" s="451"/>
      <c r="APZ123" s="451"/>
      <c r="AQA123" s="451"/>
      <c r="AQB123" s="451"/>
      <c r="AQC123" s="451"/>
      <c r="AQD123" s="451"/>
      <c r="AQE123" s="451"/>
      <c r="AQF123" s="451"/>
      <c r="AQG123" s="451"/>
      <c r="AQH123" s="451"/>
      <c r="AQI123" s="451"/>
      <c r="AQJ123" s="451"/>
      <c r="AQK123" s="451"/>
      <c r="AQL123" s="451"/>
      <c r="AQM123" s="451"/>
      <c r="AQN123" s="451"/>
      <c r="AQO123" s="451"/>
      <c r="AQP123" s="451"/>
      <c r="AQQ123" s="451"/>
      <c r="AQR123" s="451"/>
      <c r="AQS123" s="451"/>
      <c r="AQT123" s="451"/>
      <c r="AQU123" s="451"/>
      <c r="AQV123" s="451"/>
      <c r="AQW123" s="451"/>
      <c r="AQX123" s="451"/>
      <c r="AQY123" s="451"/>
      <c r="AQZ123" s="451"/>
      <c r="ARA123" s="451"/>
      <c r="ARB123" s="451"/>
      <c r="ARC123" s="451"/>
      <c r="ARD123" s="451"/>
      <c r="ARE123" s="451"/>
      <c r="ARF123" s="451"/>
      <c r="ARG123" s="451"/>
      <c r="ARH123" s="451"/>
      <c r="ARI123" s="451"/>
      <c r="ARJ123" s="451"/>
      <c r="ARK123" s="451"/>
      <c r="ARL123" s="451"/>
      <c r="ARM123" s="451"/>
      <c r="ARN123" s="451"/>
      <c r="ARO123" s="451"/>
      <c r="ARP123" s="451"/>
      <c r="ARQ123" s="451"/>
      <c r="ARR123" s="451"/>
      <c r="ARS123" s="451"/>
      <c r="ART123" s="451"/>
      <c r="ARU123" s="451"/>
      <c r="ARV123" s="451"/>
      <c r="ARW123" s="451"/>
      <c r="ARX123" s="451"/>
      <c r="ARY123" s="451"/>
      <c r="ARZ123" s="451"/>
      <c r="ASA123" s="451"/>
      <c r="ASB123" s="451"/>
      <c r="ASC123" s="451"/>
      <c r="ASD123" s="451"/>
      <c r="ASE123" s="451"/>
      <c r="ASF123" s="451"/>
      <c r="ASG123" s="451"/>
      <c r="ASH123" s="451"/>
      <c r="ASI123" s="451"/>
      <c r="ASJ123" s="451"/>
      <c r="ASK123" s="451"/>
      <c r="ASL123" s="451"/>
      <c r="ASM123" s="451"/>
      <c r="ASN123" s="451"/>
      <c r="ASO123" s="451"/>
      <c r="ASP123" s="451"/>
      <c r="ASQ123" s="451"/>
      <c r="ASR123" s="451"/>
      <c r="ASS123" s="451"/>
      <c r="AST123" s="451"/>
      <c r="ASU123" s="451"/>
      <c r="ASV123" s="451"/>
      <c r="ASW123" s="451"/>
      <c r="ASX123" s="451"/>
      <c r="ASY123" s="451"/>
      <c r="ASZ123" s="451"/>
      <c r="ATA123" s="451"/>
      <c r="ATB123" s="451"/>
      <c r="ATC123" s="451"/>
      <c r="ATD123" s="451"/>
      <c r="ATE123" s="451"/>
      <c r="ATF123" s="451"/>
      <c r="ATG123" s="451"/>
      <c r="ATH123" s="451"/>
      <c r="ATI123" s="451"/>
      <c r="ATJ123" s="451"/>
      <c r="ATK123" s="451"/>
      <c r="ATL123" s="451"/>
      <c r="ATM123" s="451"/>
      <c r="ATN123" s="451"/>
      <c r="ATO123" s="451"/>
      <c r="ATP123" s="451"/>
      <c r="ATQ123" s="451"/>
      <c r="ATR123" s="451"/>
      <c r="ATS123" s="451"/>
      <c r="ATT123" s="451"/>
      <c r="ATU123" s="451"/>
      <c r="ATV123" s="451"/>
      <c r="ATW123" s="451"/>
      <c r="ATX123" s="451"/>
      <c r="ATY123" s="451"/>
      <c r="ATZ123" s="451"/>
      <c r="AUA123" s="451"/>
      <c r="AUB123" s="451"/>
      <c r="AUC123" s="451"/>
      <c r="AUD123" s="451"/>
      <c r="AUE123" s="451"/>
      <c r="AUF123" s="451"/>
      <c r="AUG123" s="451"/>
      <c r="AUH123" s="451"/>
      <c r="AUI123" s="451"/>
      <c r="AUJ123" s="451"/>
      <c r="AUK123" s="451"/>
      <c r="AUL123" s="451"/>
      <c r="AUM123" s="451"/>
      <c r="AUN123" s="451"/>
      <c r="AUO123" s="451"/>
      <c r="AUP123" s="451"/>
      <c r="AUQ123" s="451"/>
      <c r="AUR123" s="451"/>
      <c r="AUS123" s="451"/>
      <c r="AUT123" s="451"/>
      <c r="AUU123" s="451"/>
      <c r="AUV123" s="451"/>
      <c r="AUW123" s="451"/>
      <c r="AUX123" s="451"/>
      <c r="AUY123" s="451"/>
      <c r="AUZ123" s="451"/>
      <c r="AVA123" s="451"/>
      <c r="AVB123" s="451"/>
      <c r="AVC123" s="451"/>
      <c r="AVD123" s="451"/>
      <c r="AVE123" s="451"/>
      <c r="AVF123" s="451"/>
      <c r="AVG123" s="451"/>
      <c r="AVH123" s="451"/>
      <c r="AVI123" s="451"/>
      <c r="AVJ123" s="451"/>
      <c r="AVK123" s="451"/>
      <c r="AVL123" s="451"/>
      <c r="AVM123" s="451"/>
      <c r="AVN123" s="451"/>
      <c r="AVO123" s="451"/>
      <c r="AVP123" s="451"/>
      <c r="AVQ123" s="451"/>
      <c r="AVR123" s="451"/>
      <c r="AVS123" s="451"/>
      <c r="AVT123" s="451"/>
      <c r="AVU123" s="451"/>
      <c r="AVV123" s="451"/>
      <c r="AVW123" s="451"/>
      <c r="AVX123" s="451"/>
      <c r="AVY123" s="451"/>
      <c r="AVZ123" s="451"/>
      <c r="AWA123" s="451"/>
      <c r="AWB123" s="451"/>
      <c r="AWC123" s="451"/>
      <c r="AWD123" s="451"/>
      <c r="AWE123" s="451"/>
      <c r="AWF123" s="451"/>
      <c r="AWG123" s="451"/>
      <c r="AWH123" s="451"/>
      <c r="AWI123" s="451"/>
      <c r="AWJ123" s="451"/>
      <c r="AWK123" s="451"/>
      <c r="AWL123" s="451"/>
      <c r="AWM123" s="451"/>
      <c r="AWN123" s="451"/>
      <c r="AWO123" s="451"/>
      <c r="AWP123" s="451"/>
      <c r="AWQ123" s="451"/>
      <c r="AWR123" s="451"/>
      <c r="AWS123" s="451"/>
      <c r="AWT123" s="451"/>
      <c r="AWU123" s="451"/>
      <c r="AWV123" s="451"/>
      <c r="AWW123" s="451"/>
      <c r="AWX123" s="451"/>
      <c r="AWY123" s="451"/>
      <c r="AWZ123" s="451"/>
      <c r="AXA123" s="451"/>
      <c r="AXB123" s="451"/>
      <c r="AXC123" s="451"/>
      <c r="AXD123" s="451"/>
      <c r="AXE123" s="451"/>
      <c r="AXF123" s="451"/>
      <c r="AXG123" s="451"/>
      <c r="AXH123" s="451"/>
      <c r="AXI123" s="451"/>
      <c r="AXJ123" s="451"/>
      <c r="AXK123" s="451"/>
      <c r="AXL123" s="451"/>
      <c r="AXM123" s="451"/>
      <c r="AXN123" s="451"/>
      <c r="AXO123" s="451"/>
      <c r="AXP123" s="451"/>
      <c r="AXQ123" s="451"/>
      <c r="AXR123" s="451"/>
      <c r="AXS123" s="451"/>
      <c r="AXT123" s="451"/>
      <c r="AXU123" s="451"/>
      <c r="AXV123" s="451"/>
      <c r="AXW123" s="451"/>
      <c r="AXX123" s="451"/>
      <c r="AXY123" s="451"/>
      <c r="AXZ123" s="451"/>
      <c r="AYA123" s="451"/>
      <c r="AYB123" s="451"/>
      <c r="AYC123" s="451"/>
      <c r="AYD123" s="451"/>
      <c r="AYE123" s="451"/>
      <c r="AYF123" s="451"/>
      <c r="AYG123" s="451"/>
      <c r="AYH123" s="451"/>
      <c r="AYI123" s="451"/>
      <c r="AYJ123" s="451"/>
      <c r="AYK123" s="451"/>
      <c r="AYL123" s="451"/>
      <c r="AYM123" s="451"/>
      <c r="AYN123" s="451"/>
      <c r="AYO123" s="451"/>
      <c r="AYP123" s="451"/>
      <c r="AYQ123" s="451"/>
      <c r="AYR123" s="451"/>
      <c r="AYS123" s="451"/>
      <c r="AYT123" s="451"/>
      <c r="AYU123" s="451"/>
      <c r="AYV123" s="451"/>
      <c r="AYW123" s="451"/>
      <c r="AYX123" s="451"/>
      <c r="AYY123" s="451"/>
      <c r="AYZ123" s="451"/>
      <c r="AZA123" s="451"/>
      <c r="AZB123" s="451"/>
      <c r="AZC123" s="451"/>
      <c r="AZD123" s="451"/>
      <c r="AZE123" s="451"/>
      <c r="AZF123" s="451"/>
      <c r="AZG123" s="451"/>
      <c r="AZH123" s="451"/>
      <c r="AZI123" s="451"/>
      <c r="AZJ123" s="451"/>
      <c r="AZK123" s="451"/>
      <c r="AZL123" s="451"/>
      <c r="AZM123" s="451"/>
      <c r="AZN123" s="451"/>
      <c r="AZO123" s="451"/>
      <c r="AZP123" s="451"/>
      <c r="AZQ123" s="451"/>
      <c r="AZR123" s="451"/>
      <c r="AZS123" s="451"/>
      <c r="AZT123" s="451"/>
      <c r="AZU123" s="451"/>
      <c r="AZV123" s="451"/>
      <c r="AZW123" s="451"/>
      <c r="AZX123" s="451"/>
      <c r="AZY123" s="451"/>
      <c r="AZZ123" s="451"/>
      <c r="BAA123" s="451"/>
      <c r="BAB123" s="451"/>
      <c r="BAC123" s="451"/>
      <c r="BAD123" s="451"/>
      <c r="BAE123" s="451"/>
      <c r="BAF123" s="451"/>
      <c r="BAG123" s="451"/>
      <c r="BAH123" s="451"/>
      <c r="BAI123" s="451"/>
      <c r="BAJ123" s="451"/>
      <c r="BAK123" s="451"/>
      <c r="BAL123" s="451"/>
      <c r="BAM123" s="451"/>
      <c r="BAN123" s="451"/>
      <c r="BAO123" s="451"/>
      <c r="BAP123" s="451"/>
      <c r="BAQ123" s="451"/>
      <c r="BAR123" s="451"/>
      <c r="BAS123" s="451"/>
      <c r="BAT123" s="451"/>
      <c r="BAU123" s="451"/>
      <c r="BAV123" s="451"/>
      <c r="BAW123" s="451"/>
      <c r="BAX123" s="451"/>
      <c r="BAY123" s="451"/>
      <c r="BAZ123" s="451"/>
      <c r="BBA123" s="451"/>
      <c r="BBB123" s="451"/>
      <c r="BBC123" s="451"/>
      <c r="BBD123" s="451"/>
      <c r="BBE123" s="451"/>
      <c r="BBF123" s="451"/>
      <c r="BBG123" s="451"/>
      <c r="BBH123" s="451"/>
      <c r="BBI123" s="451"/>
      <c r="BBJ123" s="451"/>
      <c r="BBK123" s="451"/>
      <c r="BBL123" s="451"/>
      <c r="BBM123" s="451"/>
      <c r="BBN123" s="451"/>
      <c r="BBO123" s="451"/>
      <c r="BBP123" s="451"/>
      <c r="BBQ123" s="451"/>
      <c r="BBR123" s="451"/>
      <c r="BBS123" s="451"/>
      <c r="BBT123" s="451"/>
      <c r="BBU123" s="451"/>
      <c r="BBV123" s="451"/>
      <c r="BBW123" s="451"/>
      <c r="BBX123" s="451"/>
      <c r="BBY123" s="451"/>
      <c r="BBZ123" s="451"/>
      <c r="BCA123" s="451"/>
      <c r="BCB123" s="451"/>
      <c r="BCC123" s="451"/>
      <c r="BCD123" s="451"/>
      <c r="BCE123" s="451"/>
      <c r="BCF123" s="451"/>
      <c r="BCG123" s="451"/>
      <c r="BCH123" s="451"/>
      <c r="BCI123" s="451"/>
      <c r="BCJ123" s="451"/>
      <c r="BCK123" s="451"/>
      <c r="BCL123" s="451"/>
      <c r="BCM123" s="451"/>
      <c r="BCN123" s="451"/>
      <c r="BCO123" s="451"/>
      <c r="BCP123" s="451"/>
      <c r="BCQ123" s="451"/>
      <c r="BCR123" s="451"/>
      <c r="BCS123" s="451"/>
      <c r="BCT123" s="451"/>
      <c r="BCU123" s="451"/>
      <c r="BCV123" s="451"/>
      <c r="BCW123" s="451"/>
      <c r="BCX123" s="451"/>
      <c r="BCY123" s="451"/>
      <c r="BCZ123" s="451"/>
      <c r="BDA123" s="451"/>
      <c r="BDB123" s="451"/>
      <c r="BDC123" s="451"/>
      <c r="BDD123" s="451"/>
      <c r="BDE123" s="451"/>
      <c r="BDF123" s="451"/>
      <c r="BDG123" s="451"/>
      <c r="BDH123" s="451"/>
      <c r="BDI123" s="451"/>
      <c r="BDJ123" s="451"/>
      <c r="BDK123" s="451"/>
      <c r="BDL123" s="451"/>
      <c r="BDM123" s="451"/>
      <c r="BDN123" s="451"/>
      <c r="BDO123" s="451"/>
      <c r="BDP123" s="451"/>
      <c r="BDQ123" s="451"/>
      <c r="BDR123" s="451"/>
      <c r="BDS123" s="451"/>
      <c r="BDT123" s="451"/>
      <c r="BDU123" s="451"/>
      <c r="BDV123" s="451"/>
      <c r="BDW123" s="451"/>
      <c r="BDX123" s="451"/>
      <c r="BDY123" s="451"/>
      <c r="BDZ123" s="451"/>
      <c r="BEA123" s="451"/>
      <c r="BEB123" s="451"/>
      <c r="BEC123" s="451"/>
      <c r="BED123" s="451"/>
      <c r="BEE123" s="451"/>
      <c r="BEF123" s="451"/>
      <c r="BEG123" s="451"/>
      <c r="BEH123" s="451"/>
      <c r="BEI123" s="451"/>
      <c r="BEJ123" s="451"/>
      <c r="BEK123" s="451"/>
      <c r="BEL123" s="451"/>
      <c r="BEM123" s="451"/>
      <c r="BEN123" s="451"/>
      <c r="BEO123" s="451"/>
      <c r="BEP123" s="451"/>
      <c r="BEQ123" s="451"/>
      <c r="BER123" s="451"/>
      <c r="BES123" s="451"/>
      <c r="BET123" s="451"/>
      <c r="BEU123" s="451"/>
      <c r="BEV123" s="451"/>
      <c r="BEW123" s="451"/>
      <c r="BEX123" s="451"/>
      <c r="BEY123" s="451"/>
      <c r="BEZ123" s="451"/>
      <c r="BFA123" s="451"/>
      <c r="BFB123" s="451"/>
      <c r="BFC123" s="451"/>
      <c r="BFD123" s="451"/>
      <c r="BFE123" s="451"/>
      <c r="BFF123" s="451"/>
      <c r="BFG123" s="451"/>
      <c r="BFH123" s="451"/>
      <c r="BFI123" s="451"/>
      <c r="BFJ123" s="451"/>
      <c r="BFK123" s="451"/>
      <c r="BFL123" s="451"/>
      <c r="BFM123" s="451"/>
      <c r="BFN123" s="451"/>
      <c r="BFO123" s="451"/>
      <c r="BFP123" s="451"/>
      <c r="BFQ123" s="451"/>
      <c r="BFR123" s="451"/>
      <c r="BFS123" s="451"/>
      <c r="BFT123" s="451"/>
      <c r="BFU123" s="451"/>
      <c r="BFV123" s="451"/>
      <c r="BFW123" s="451"/>
      <c r="BFX123" s="451"/>
      <c r="BFY123" s="451"/>
      <c r="BFZ123" s="451"/>
      <c r="BGA123" s="451"/>
      <c r="BGB123" s="451"/>
      <c r="BGC123" s="451"/>
      <c r="BGD123" s="451"/>
      <c r="BGE123" s="451"/>
      <c r="BGF123" s="451"/>
      <c r="BGG123" s="451"/>
      <c r="BGH123" s="451"/>
      <c r="BGI123" s="451"/>
      <c r="BGJ123" s="451"/>
      <c r="BGK123" s="451"/>
      <c r="BGL123" s="451"/>
      <c r="BGM123" s="451"/>
      <c r="BGN123" s="451"/>
      <c r="BGO123" s="451"/>
      <c r="BGP123" s="451"/>
      <c r="BGQ123" s="451"/>
      <c r="BGR123" s="451"/>
      <c r="BGS123" s="451"/>
      <c r="BGT123" s="451"/>
      <c r="BGU123" s="451"/>
      <c r="BGV123" s="451"/>
      <c r="BGW123" s="451"/>
      <c r="BGX123" s="451"/>
      <c r="BGY123" s="451"/>
      <c r="BGZ123" s="451"/>
      <c r="BHA123" s="451"/>
      <c r="BHB123" s="451"/>
      <c r="BHC123" s="451"/>
      <c r="BHD123" s="451"/>
      <c r="BHE123" s="451"/>
      <c r="BHF123" s="451"/>
      <c r="BHG123" s="451"/>
      <c r="BHH123" s="451"/>
      <c r="BHI123" s="451"/>
      <c r="BHJ123" s="451"/>
      <c r="BHK123" s="451"/>
      <c r="BHL123" s="451"/>
      <c r="BHM123" s="451"/>
      <c r="BHN123" s="451"/>
      <c r="BHO123" s="451"/>
      <c r="BHP123" s="451"/>
      <c r="BHQ123" s="451"/>
      <c r="BHR123" s="451"/>
      <c r="BHS123" s="451"/>
      <c r="BHT123" s="451"/>
      <c r="BHU123" s="451"/>
      <c r="BHV123" s="451"/>
      <c r="BHW123" s="451"/>
      <c r="BHX123" s="451"/>
      <c r="BHY123" s="451"/>
      <c r="BHZ123" s="451"/>
      <c r="BIA123" s="451"/>
      <c r="BIB123" s="451"/>
      <c r="BIC123" s="451"/>
      <c r="BID123" s="451"/>
      <c r="BIE123" s="451"/>
      <c r="BIF123" s="451"/>
      <c r="BIG123" s="451"/>
      <c r="BIH123" s="451"/>
      <c r="BII123" s="451"/>
      <c r="BIJ123" s="451"/>
      <c r="BIK123" s="451"/>
      <c r="BIL123" s="451"/>
      <c r="BIM123" s="451"/>
      <c r="BIN123" s="451"/>
      <c r="BIO123" s="451"/>
      <c r="BIP123" s="451"/>
      <c r="BIQ123" s="451"/>
      <c r="BIR123" s="451"/>
      <c r="BIS123" s="451"/>
      <c r="BIT123" s="451"/>
      <c r="BIU123" s="451"/>
      <c r="BIV123" s="451"/>
      <c r="BIW123" s="451"/>
      <c r="BIX123" s="451"/>
      <c r="BIY123" s="451"/>
      <c r="BIZ123" s="451"/>
      <c r="BJA123" s="451"/>
      <c r="BJB123" s="451"/>
      <c r="BJC123" s="451"/>
      <c r="BJD123" s="451"/>
      <c r="BJE123" s="451"/>
      <c r="BJF123" s="451"/>
      <c r="BJG123" s="451"/>
      <c r="BJH123" s="451"/>
      <c r="BJI123" s="451"/>
      <c r="BJJ123" s="451"/>
      <c r="BJK123" s="451"/>
      <c r="BJL123" s="451"/>
      <c r="BJM123" s="451"/>
      <c r="BJN123" s="451"/>
      <c r="BJO123" s="451"/>
      <c r="BJP123" s="451"/>
      <c r="BJQ123" s="451"/>
      <c r="BJR123" s="451"/>
      <c r="BJS123" s="451"/>
      <c r="BJT123" s="451"/>
      <c r="BJU123" s="451"/>
      <c r="BJV123" s="451"/>
      <c r="BJW123" s="451"/>
      <c r="BJX123" s="451"/>
      <c r="BJY123" s="451"/>
      <c r="BJZ123" s="451"/>
      <c r="BKA123" s="451"/>
      <c r="BKB123" s="451"/>
      <c r="BKC123" s="451"/>
      <c r="BKD123" s="451"/>
      <c r="BKE123" s="451"/>
      <c r="BKF123" s="451"/>
      <c r="BKG123" s="451"/>
      <c r="BKH123" s="451"/>
      <c r="BKI123" s="451"/>
      <c r="BKJ123" s="451"/>
      <c r="BKK123" s="451"/>
      <c r="BKL123" s="451"/>
      <c r="BKM123" s="451"/>
      <c r="BKN123" s="451"/>
      <c r="BKO123" s="451"/>
      <c r="BKP123" s="451"/>
      <c r="BKQ123" s="451"/>
      <c r="BKR123" s="451"/>
      <c r="BKS123" s="451"/>
      <c r="BKT123" s="451"/>
      <c r="BKU123" s="451"/>
      <c r="BKV123" s="451"/>
      <c r="BKW123" s="451"/>
      <c r="BKX123" s="451"/>
      <c r="BKY123" s="451"/>
      <c r="BKZ123" s="451"/>
      <c r="BLA123" s="451"/>
      <c r="BLB123" s="451"/>
      <c r="BLC123" s="451"/>
      <c r="BLD123" s="451"/>
      <c r="BLE123" s="451"/>
      <c r="BLF123" s="451"/>
      <c r="BLG123" s="451"/>
      <c r="BLH123" s="451"/>
      <c r="BLI123" s="451"/>
      <c r="BLJ123" s="451"/>
      <c r="BLK123" s="451"/>
      <c r="BLL123" s="451"/>
      <c r="BLM123" s="451"/>
      <c r="BLN123" s="451"/>
      <c r="BLO123" s="451"/>
      <c r="BLP123" s="451"/>
      <c r="BLQ123" s="451"/>
      <c r="BLR123" s="451"/>
      <c r="BLS123" s="451"/>
      <c r="BLT123" s="451"/>
      <c r="BLU123" s="451"/>
      <c r="BLV123" s="451"/>
      <c r="BLW123" s="451"/>
      <c r="BLX123" s="451"/>
      <c r="BLY123" s="451"/>
      <c r="BLZ123" s="451"/>
      <c r="BMA123" s="451"/>
      <c r="BMB123" s="451"/>
      <c r="BMC123" s="451"/>
      <c r="BMD123" s="451"/>
      <c r="BME123" s="451"/>
      <c r="BMF123" s="451"/>
      <c r="BMG123" s="451"/>
      <c r="BMH123" s="451"/>
      <c r="BMI123" s="451"/>
      <c r="BMJ123" s="451"/>
      <c r="BMK123" s="451"/>
      <c r="BML123" s="451"/>
      <c r="BMM123" s="451"/>
      <c r="BMN123" s="451"/>
      <c r="BMO123" s="451"/>
      <c r="BMP123" s="451"/>
      <c r="BMQ123" s="451"/>
      <c r="BMR123" s="451"/>
      <c r="BMS123" s="451"/>
      <c r="BMT123" s="451"/>
      <c r="BMU123" s="451"/>
      <c r="BMV123" s="451"/>
      <c r="BMW123" s="451"/>
      <c r="BMX123" s="451"/>
      <c r="BMY123" s="451"/>
      <c r="BMZ123" s="451"/>
      <c r="BNA123" s="451"/>
      <c r="BNB123" s="451"/>
      <c r="BNC123" s="451"/>
      <c r="BND123" s="451"/>
      <c r="BNE123" s="451"/>
      <c r="BNF123" s="451"/>
      <c r="BNG123" s="451"/>
      <c r="BNH123" s="451"/>
      <c r="BNI123" s="451"/>
      <c r="BNJ123" s="451"/>
      <c r="BNK123" s="451"/>
      <c r="BNL123" s="451"/>
      <c r="BNM123" s="451"/>
      <c r="BNN123" s="451"/>
      <c r="BNO123" s="451"/>
      <c r="BNP123" s="451"/>
      <c r="BNQ123" s="451"/>
      <c r="BNR123" s="451"/>
      <c r="BNS123" s="451"/>
      <c r="BNT123" s="451"/>
      <c r="BNU123" s="451"/>
      <c r="BNV123" s="451"/>
      <c r="BNW123" s="451"/>
      <c r="BNX123" s="451"/>
      <c r="BNY123" s="451"/>
      <c r="BNZ123" s="451"/>
      <c r="BOA123" s="451"/>
      <c r="BOB123" s="451"/>
      <c r="BOC123" s="451"/>
      <c r="BOD123" s="451"/>
      <c r="BOE123" s="451"/>
      <c r="BOF123" s="451"/>
      <c r="BOG123" s="451"/>
      <c r="BOH123" s="451"/>
      <c r="BOI123" s="451"/>
      <c r="BOJ123" s="451"/>
      <c r="BOK123" s="451"/>
      <c r="BOL123" s="451"/>
      <c r="BOM123" s="451"/>
      <c r="BON123" s="451"/>
      <c r="BOO123" s="451"/>
      <c r="BOP123" s="451"/>
      <c r="BOQ123" s="451"/>
      <c r="BOR123" s="451"/>
      <c r="BOS123" s="451"/>
      <c r="BOT123" s="451"/>
      <c r="BOU123" s="451"/>
      <c r="BOV123" s="451"/>
      <c r="BOW123" s="451"/>
      <c r="BOX123" s="451"/>
      <c r="BOY123" s="451"/>
      <c r="BOZ123" s="451"/>
      <c r="BPA123" s="451"/>
      <c r="BPB123" s="451"/>
      <c r="BPC123" s="451"/>
      <c r="BPD123" s="451"/>
      <c r="BPE123" s="451"/>
      <c r="BPF123" s="451"/>
      <c r="BPG123" s="451"/>
      <c r="BPH123" s="451"/>
      <c r="BPI123" s="451"/>
      <c r="BPJ123" s="451"/>
      <c r="BPK123" s="451"/>
      <c r="BPL123" s="451"/>
      <c r="BPM123" s="451"/>
      <c r="BPN123" s="451"/>
      <c r="BPO123" s="451"/>
      <c r="BPP123" s="451"/>
      <c r="BPQ123" s="451"/>
      <c r="BPR123" s="451"/>
      <c r="BPS123" s="451"/>
      <c r="BPT123" s="451"/>
      <c r="BPU123" s="451"/>
      <c r="BPV123" s="451"/>
      <c r="BPW123" s="451"/>
      <c r="BPX123" s="451"/>
      <c r="BPY123" s="451"/>
      <c r="BPZ123" s="451"/>
      <c r="BQA123" s="451"/>
      <c r="BQB123" s="451"/>
      <c r="BQC123" s="451"/>
      <c r="BQD123" s="451"/>
      <c r="BQE123" s="451"/>
      <c r="BQF123" s="451"/>
      <c r="BQG123" s="451"/>
      <c r="BQH123" s="451"/>
      <c r="BQI123" s="451"/>
      <c r="BQJ123" s="451"/>
      <c r="BQK123" s="451"/>
      <c r="BQL123" s="451"/>
      <c r="BQM123" s="451"/>
      <c r="BQN123" s="451"/>
      <c r="BQO123" s="451"/>
      <c r="BQP123" s="451"/>
      <c r="BQQ123" s="451"/>
      <c r="BQR123" s="451"/>
      <c r="BQS123" s="451"/>
      <c r="BQT123" s="451"/>
      <c r="BQU123" s="451"/>
      <c r="BQV123" s="451"/>
      <c r="BQW123" s="451"/>
      <c r="BQX123" s="451"/>
      <c r="BQY123" s="451"/>
      <c r="BQZ123" s="451"/>
      <c r="BRA123" s="451"/>
      <c r="BRB123" s="451"/>
      <c r="BRC123" s="451"/>
      <c r="BRD123" s="451"/>
      <c r="BRE123" s="451"/>
      <c r="BRF123" s="451"/>
      <c r="BRG123" s="451"/>
      <c r="BRH123" s="451"/>
      <c r="BRI123" s="451"/>
      <c r="BRJ123" s="451"/>
      <c r="BRK123" s="451"/>
      <c r="BRL123" s="451"/>
      <c r="BRM123" s="451"/>
      <c r="BRN123" s="451"/>
      <c r="BRO123" s="451"/>
      <c r="BRP123" s="451"/>
      <c r="BRQ123" s="451"/>
      <c r="BRR123" s="451"/>
      <c r="BRS123" s="451"/>
      <c r="BRT123" s="451"/>
      <c r="BRU123" s="451"/>
      <c r="BRV123" s="451"/>
      <c r="BRW123" s="451"/>
      <c r="BRX123" s="451"/>
      <c r="BRY123" s="451"/>
      <c r="BRZ123" s="451"/>
      <c r="BSA123" s="451"/>
      <c r="BSB123" s="451"/>
      <c r="BSC123" s="451"/>
      <c r="BSD123" s="451"/>
      <c r="BSE123" s="451"/>
      <c r="BSF123" s="451"/>
      <c r="BSG123" s="451"/>
      <c r="BSH123" s="451"/>
      <c r="BSI123" s="451"/>
      <c r="BSJ123" s="451"/>
      <c r="BSK123" s="451"/>
      <c r="BSL123" s="451"/>
      <c r="BSM123" s="451"/>
      <c r="BSN123" s="451"/>
      <c r="BSO123" s="451"/>
      <c r="BSP123" s="451"/>
      <c r="BSQ123" s="451"/>
      <c r="BSR123" s="451"/>
      <c r="BSS123" s="451"/>
      <c r="BST123" s="451"/>
      <c r="BSU123" s="451"/>
      <c r="BSV123" s="451"/>
      <c r="BSW123" s="451"/>
      <c r="BSX123" s="451"/>
      <c r="BSY123" s="451"/>
      <c r="BSZ123" s="451"/>
      <c r="BTA123" s="451"/>
      <c r="BTB123" s="451"/>
      <c r="BTC123" s="451"/>
      <c r="BTD123" s="451"/>
      <c r="BTE123" s="451"/>
      <c r="BTF123" s="451"/>
      <c r="BTG123" s="451"/>
      <c r="BTH123" s="451"/>
      <c r="BTI123" s="451"/>
      <c r="BTJ123" s="451"/>
      <c r="BTK123" s="451"/>
      <c r="BTL123" s="451"/>
      <c r="BTM123" s="451"/>
      <c r="BTN123" s="451"/>
      <c r="BTO123" s="451"/>
      <c r="BTP123" s="451"/>
      <c r="BTQ123" s="451"/>
      <c r="BTR123" s="451"/>
      <c r="BTS123" s="451"/>
      <c r="BTT123" s="451"/>
      <c r="BTU123" s="451"/>
      <c r="BTV123" s="451"/>
      <c r="BTW123" s="451"/>
      <c r="BTX123" s="451"/>
      <c r="BTY123" s="451"/>
      <c r="BTZ123" s="451"/>
      <c r="BUA123" s="451"/>
      <c r="BUB123" s="451"/>
      <c r="BUC123" s="451"/>
      <c r="BUD123" s="451"/>
      <c r="BUE123" s="451"/>
      <c r="BUF123" s="451"/>
      <c r="BUG123" s="451"/>
      <c r="BUH123" s="451"/>
      <c r="BUI123" s="451"/>
      <c r="BUJ123" s="451"/>
      <c r="BUK123" s="451"/>
      <c r="BUL123" s="451"/>
      <c r="BUM123" s="451"/>
      <c r="BUN123" s="451"/>
      <c r="BUO123" s="451"/>
      <c r="BUP123" s="451"/>
      <c r="BUQ123" s="451"/>
      <c r="BUR123" s="451"/>
      <c r="BUS123" s="451"/>
      <c r="BUT123" s="451"/>
      <c r="BUU123" s="451"/>
      <c r="BUV123" s="451"/>
      <c r="BUW123" s="451"/>
      <c r="BUX123" s="451"/>
      <c r="BUY123" s="451"/>
      <c r="BUZ123" s="451"/>
      <c r="BVA123" s="451"/>
      <c r="BVB123" s="451"/>
      <c r="BVC123" s="451"/>
      <c r="BVD123" s="451"/>
      <c r="BVE123" s="451"/>
      <c r="BVF123" s="451"/>
      <c r="BVG123" s="451"/>
      <c r="BVH123" s="451"/>
      <c r="BVI123" s="451"/>
      <c r="BVJ123" s="451"/>
      <c r="BVK123" s="451"/>
      <c r="BVL123" s="451"/>
      <c r="BVM123" s="451"/>
      <c r="BVN123" s="451"/>
      <c r="BVO123" s="451"/>
      <c r="BVP123" s="451"/>
      <c r="BVQ123" s="451"/>
      <c r="BVR123" s="451"/>
      <c r="BVS123" s="451"/>
      <c r="BVT123" s="451"/>
      <c r="BVU123" s="451"/>
      <c r="BVV123" s="451"/>
      <c r="BVW123" s="451"/>
      <c r="BVX123" s="451"/>
      <c r="BVY123" s="451"/>
      <c r="BVZ123" s="451"/>
      <c r="BWA123" s="451"/>
      <c r="BWB123" s="451"/>
      <c r="BWC123" s="451"/>
      <c r="BWD123" s="451"/>
      <c r="BWE123" s="451"/>
      <c r="BWF123" s="451"/>
      <c r="BWG123" s="451"/>
      <c r="BWH123" s="451"/>
      <c r="BWI123" s="451"/>
      <c r="BWJ123" s="451"/>
      <c r="BWK123" s="451"/>
      <c r="BWL123" s="451"/>
      <c r="BWM123" s="451"/>
      <c r="BWN123" s="451"/>
      <c r="BWO123" s="451"/>
      <c r="BWP123" s="451"/>
      <c r="BWQ123" s="451"/>
      <c r="BWR123" s="451"/>
      <c r="BWS123" s="451"/>
      <c r="BWT123" s="451"/>
      <c r="BWU123" s="451"/>
      <c r="BWV123" s="451"/>
      <c r="BWW123" s="451"/>
      <c r="BWX123" s="451"/>
      <c r="BWY123" s="451"/>
      <c r="BWZ123" s="451"/>
      <c r="BXA123" s="451"/>
      <c r="BXB123" s="451"/>
      <c r="BXC123" s="451"/>
      <c r="BXD123" s="451"/>
      <c r="BXE123" s="451"/>
      <c r="BXF123" s="451"/>
      <c r="BXG123" s="451"/>
      <c r="BXH123" s="451"/>
      <c r="BXI123" s="451"/>
      <c r="BXJ123" s="451"/>
      <c r="BXK123" s="451"/>
      <c r="BXL123" s="451"/>
      <c r="BXM123" s="451"/>
      <c r="BXN123" s="451"/>
      <c r="BXO123" s="451"/>
      <c r="BXP123" s="451"/>
      <c r="BXQ123" s="451"/>
      <c r="BXR123" s="451"/>
      <c r="BXS123" s="451"/>
      <c r="BXT123" s="451"/>
      <c r="BXU123" s="451"/>
      <c r="BXV123" s="451"/>
      <c r="BXW123" s="451"/>
      <c r="BXX123" s="451"/>
      <c r="BXY123" s="451"/>
      <c r="BXZ123" s="451"/>
      <c r="BYA123" s="451"/>
      <c r="BYB123" s="451"/>
      <c r="BYC123" s="451"/>
      <c r="BYD123" s="451"/>
      <c r="BYE123" s="451"/>
      <c r="BYF123" s="451"/>
      <c r="BYG123" s="451"/>
      <c r="BYH123" s="451"/>
      <c r="BYI123" s="451"/>
      <c r="BYJ123" s="451"/>
      <c r="BYK123" s="451"/>
      <c r="BYL123" s="451"/>
      <c r="BYM123" s="451"/>
      <c r="BYN123" s="451"/>
      <c r="BYO123" s="451"/>
      <c r="BYP123" s="451"/>
      <c r="BYQ123" s="451"/>
      <c r="BYR123" s="451"/>
      <c r="BYS123" s="451"/>
      <c r="BYT123" s="451"/>
      <c r="BYU123" s="451"/>
      <c r="BYV123" s="451"/>
      <c r="BYW123" s="451"/>
      <c r="BYX123" s="451"/>
      <c r="BYY123" s="451"/>
      <c r="BYZ123" s="451"/>
      <c r="BZA123" s="451"/>
      <c r="BZB123" s="451"/>
      <c r="BZC123" s="451"/>
      <c r="BZD123" s="451"/>
      <c r="BZE123" s="451"/>
      <c r="BZF123" s="451"/>
      <c r="BZG123" s="451"/>
      <c r="BZH123" s="451"/>
      <c r="BZI123" s="451"/>
      <c r="BZJ123" s="451"/>
      <c r="BZK123" s="451"/>
      <c r="BZL123" s="451"/>
      <c r="BZM123" s="451"/>
      <c r="BZN123" s="451"/>
      <c r="BZO123" s="451"/>
      <c r="BZP123" s="451"/>
      <c r="BZQ123" s="451"/>
      <c r="BZR123" s="451"/>
      <c r="BZS123" s="451"/>
      <c r="BZT123" s="451"/>
      <c r="BZU123" s="451"/>
      <c r="BZV123" s="451"/>
      <c r="BZW123" s="451"/>
      <c r="BZX123" s="451"/>
      <c r="BZY123" s="451"/>
      <c r="BZZ123" s="451"/>
      <c r="CAA123" s="451"/>
      <c r="CAB123" s="451"/>
      <c r="CAC123" s="451"/>
      <c r="CAD123" s="451"/>
      <c r="CAE123" s="451"/>
      <c r="CAF123" s="451"/>
      <c r="CAG123" s="451"/>
      <c r="CAH123" s="451"/>
      <c r="CAI123" s="451"/>
      <c r="CAJ123" s="451"/>
      <c r="CAK123" s="451"/>
      <c r="CAL123" s="451"/>
      <c r="CAM123" s="451"/>
      <c r="CAN123" s="451"/>
      <c r="CAO123" s="451"/>
      <c r="CAP123" s="451"/>
      <c r="CAQ123" s="451"/>
      <c r="CAR123" s="451"/>
      <c r="CAS123" s="451"/>
      <c r="CAT123" s="451"/>
      <c r="CAU123" s="451"/>
      <c r="CAV123" s="451"/>
      <c r="CAW123" s="451"/>
      <c r="CAX123" s="451"/>
      <c r="CAY123" s="451"/>
      <c r="CAZ123" s="451"/>
      <c r="CBA123" s="451"/>
      <c r="CBB123" s="451"/>
      <c r="CBC123" s="451"/>
      <c r="CBD123" s="451"/>
      <c r="CBE123" s="451"/>
      <c r="CBF123" s="451"/>
      <c r="CBG123" s="451"/>
      <c r="CBH123" s="451"/>
      <c r="CBI123" s="451"/>
      <c r="CBJ123" s="451"/>
      <c r="CBK123" s="451"/>
      <c r="CBL123" s="451"/>
      <c r="CBM123" s="451"/>
      <c r="CBN123" s="451"/>
      <c r="CBO123" s="451"/>
      <c r="CBP123" s="451"/>
      <c r="CBQ123" s="451"/>
      <c r="CBR123" s="451"/>
      <c r="CBS123" s="451"/>
      <c r="CBT123" s="451"/>
      <c r="CBU123" s="451"/>
      <c r="CBV123" s="451"/>
      <c r="CBW123" s="451"/>
      <c r="CBX123" s="451"/>
      <c r="CBY123" s="451"/>
      <c r="CBZ123" s="451"/>
      <c r="CCA123" s="451"/>
      <c r="CCB123" s="451"/>
      <c r="CCC123" s="451"/>
      <c r="CCD123" s="451"/>
      <c r="CCE123" s="451"/>
      <c r="CCF123" s="451"/>
      <c r="CCG123" s="451"/>
      <c r="CCH123" s="451"/>
      <c r="CCI123" s="451"/>
      <c r="CCJ123" s="451"/>
      <c r="CCK123" s="451"/>
      <c r="CCL123" s="451"/>
      <c r="CCM123" s="451"/>
      <c r="CCN123" s="451"/>
      <c r="CCO123" s="451"/>
      <c r="CCP123" s="451"/>
      <c r="CCQ123" s="451"/>
      <c r="CCR123" s="451"/>
      <c r="CCS123" s="451"/>
      <c r="CCT123" s="451"/>
      <c r="CCU123" s="451"/>
      <c r="CCV123" s="451"/>
      <c r="CCW123" s="451"/>
      <c r="CCX123" s="451"/>
      <c r="CCY123" s="451"/>
      <c r="CCZ123" s="451"/>
      <c r="CDA123" s="451"/>
      <c r="CDB123" s="451"/>
      <c r="CDC123" s="451"/>
      <c r="CDD123" s="451"/>
      <c r="CDE123" s="451"/>
      <c r="CDF123" s="451"/>
      <c r="CDG123" s="451"/>
      <c r="CDH123" s="451"/>
      <c r="CDI123" s="451"/>
      <c r="CDJ123" s="451"/>
      <c r="CDK123" s="451"/>
      <c r="CDL123" s="451"/>
      <c r="CDM123" s="451"/>
      <c r="CDN123" s="451"/>
      <c r="CDO123" s="451"/>
      <c r="CDP123" s="451"/>
      <c r="CDQ123" s="451"/>
      <c r="CDR123" s="451"/>
      <c r="CDS123" s="451"/>
      <c r="CDT123" s="451"/>
      <c r="CDU123" s="451"/>
      <c r="CDV123" s="451"/>
      <c r="CDW123" s="451"/>
      <c r="CDX123" s="451"/>
      <c r="CDY123" s="451"/>
      <c r="CDZ123" s="451"/>
      <c r="CEA123" s="451"/>
      <c r="CEB123" s="451"/>
      <c r="CEC123" s="451"/>
      <c r="CED123" s="451"/>
      <c r="CEE123" s="451"/>
      <c r="CEF123" s="451"/>
      <c r="CEG123" s="451"/>
      <c r="CEH123" s="451"/>
      <c r="CEI123" s="451"/>
      <c r="CEJ123" s="451"/>
      <c r="CEK123" s="451"/>
      <c r="CEL123" s="451"/>
      <c r="CEM123" s="451"/>
      <c r="CEN123" s="451"/>
      <c r="CEO123" s="451"/>
      <c r="CEP123" s="451"/>
      <c r="CEQ123" s="451"/>
      <c r="CER123" s="451"/>
      <c r="CES123" s="451"/>
      <c r="CET123" s="451"/>
      <c r="CEU123" s="451"/>
      <c r="CEV123" s="451"/>
      <c r="CEW123" s="451"/>
      <c r="CEX123" s="451"/>
      <c r="CEY123" s="451"/>
      <c r="CEZ123" s="451"/>
      <c r="CFA123" s="451"/>
      <c r="CFB123" s="451"/>
      <c r="CFC123" s="451"/>
      <c r="CFD123" s="451"/>
      <c r="CFE123" s="451"/>
      <c r="CFF123" s="451"/>
      <c r="CFG123" s="451"/>
      <c r="CFH123" s="451"/>
      <c r="CFI123" s="451"/>
      <c r="CFJ123" s="451"/>
      <c r="CFK123" s="451"/>
      <c r="CFL123" s="451"/>
      <c r="CFM123" s="451"/>
      <c r="CFN123" s="451"/>
      <c r="CFO123" s="451"/>
      <c r="CFP123" s="451"/>
      <c r="CFQ123" s="451"/>
      <c r="CFR123" s="451"/>
      <c r="CFS123" s="451"/>
      <c r="CFT123" s="451"/>
      <c r="CFU123" s="451"/>
      <c r="CFV123" s="451"/>
      <c r="CFW123" s="451"/>
      <c r="CFX123" s="451"/>
      <c r="CFY123" s="451"/>
      <c r="CFZ123" s="451"/>
      <c r="CGA123" s="451"/>
      <c r="CGB123" s="451"/>
      <c r="CGC123" s="451"/>
      <c r="CGD123" s="451"/>
      <c r="CGE123" s="451"/>
      <c r="CGF123" s="451"/>
      <c r="CGG123" s="451"/>
      <c r="CGH123" s="451"/>
      <c r="CGI123" s="451"/>
      <c r="CGJ123" s="451"/>
      <c r="CGK123" s="451"/>
      <c r="CGL123" s="451"/>
      <c r="CGM123" s="451"/>
      <c r="CGN123" s="451"/>
      <c r="CGO123" s="451"/>
      <c r="CGP123" s="451"/>
      <c r="CGQ123" s="451"/>
      <c r="CGR123" s="451"/>
      <c r="CGS123" s="451"/>
      <c r="CGT123" s="451"/>
      <c r="CGU123" s="451"/>
      <c r="CGV123" s="451"/>
      <c r="CGW123" s="451"/>
      <c r="CGX123" s="451"/>
      <c r="CGY123" s="451"/>
      <c r="CGZ123" s="451"/>
      <c r="CHA123" s="451"/>
      <c r="CHB123" s="451"/>
      <c r="CHC123" s="451"/>
      <c r="CHD123" s="451"/>
      <c r="CHE123" s="451"/>
      <c r="CHF123" s="451"/>
      <c r="CHG123" s="451"/>
      <c r="CHH123" s="451"/>
      <c r="CHI123" s="451"/>
      <c r="CHJ123" s="451"/>
      <c r="CHK123" s="451"/>
      <c r="CHL123" s="451"/>
      <c r="CHM123" s="451"/>
      <c r="CHN123" s="451"/>
      <c r="CHO123" s="451"/>
      <c r="CHP123" s="451"/>
      <c r="CHQ123" s="451"/>
      <c r="CHR123" s="451"/>
      <c r="CHS123" s="451"/>
      <c r="CHT123" s="451"/>
      <c r="CHU123" s="451"/>
      <c r="CHV123" s="451"/>
      <c r="CHW123" s="451"/>
      <c r="CHX123" s="451"/>
      <c r="CHY123" s="451"/>
      <c r="CHZ123" s="451"/>
      <c r="CIA123" s="451"/>
      <c r="CIB123" s="451"/>
      <c r="CIC123" s="451"/>
      <c r="CID123" s="451"/>
      <c r="CIE123" s="451"/>
      <c r="CIF123" s="451"/>
      <c r="CIG123" s="451"/>
      <c r="CIH123" s="451"/>
      <c r="CII123" s="451"/>
      <c r="CIJ123" s="451"/>
      <c r="CIK123" s="451"/>
      <c r="CIL123" s="451"/>
      <c r="CIM123" s="451"/>
      <c r="CIN123" s="451"/>
      <c r="CIO123" s="451"/>
      <c r="CIP123" s="451"/>
      <c r="CIQ123" s="451"/>
      <c r="CIR123" s="451"/>
      <c r="CIS123" s="451"/>
      <c r="CIT123" s="451"/>
      <c r="CIU123" s="451"/>
      <c r="CIV123" s="451"/>
      <c r="CIW123" s="451"/>
      <c r="CIX123" s="451"/>
      <c r="CIY123" s="451"/>
      <c r="CIZ123" s="451"/>
      <c r="CJA123" s="451"/>
      <c r="CJB123" s="451"/>
      <c r="CJC123" s="451"/>
      <c r="CJD123" s="451"/>
      <c r="CJE123" s="451"/>
      <c r="CJF123" s="451"/>
      <c r="CJG123" s="451"/>
      <c r="CJH123" s="451"/>
      <c r="CJI123" s="451"/>
      <c r="CJJ123" s="451"/>
      <c r="CJK123" s="451"/>
      <c r="CJL123" s="451"/>
      <c r="CJM123" s="451"/>
      <c r="CJN123" s="451"/>
      <c r="CJO123" s="451"/>
      <c r="CJP123" s="451"/>
      <c r="CJQ123" s="451"/>
      <c r="CJR123" s="451"/>
      <c r="CJS123" s="451"/>
      <c r="CJT123" s="451"/>
      <c r="CJU123" s="451"/>
      <c r="CJV123" s="451"/>
      <c r="CJW123" s="451"/>
      <c r="CJX123" s="451"/>
      <c r="CJY123" s="451"/>
      <c r="CJZ123" s="451"/>
      <c r="CKA123" s="451"/>
      <c r="CKB123" s="451"/>
      <c r="CKC123" s="451"/>
      <c r="CKD123" s="451"/>
      <c r="CKE123" s="451"/>
      <c r="CKF123" s="451"/>
      <c r="CKG123" s="451"/>
      <c r="CKH123" s="451"/>
      <c r="CKI123" s="451"/>
      <c r="CKJ123" s="451"/>
      <c r="CKK123" s="451"/>
      <c r="CKL123" s="451"/>
      <c r="CKM123" s="451"/>
      <c r="CKN123" s="451"/>
      <c r="CKO123" s="451"/>
      <c r="CKP123" s="451"/>
      <c r="CKQ123" s="451"/>
      <c r="CKR123" s="451"/>
      <c r="CKS123" s="451"/>
      <c r="CKT123" s="451"/>
      <c r="CKU123" s="451"/>
      <c r="CKV123" s="451"/>
      <c r="CKW123" s="451"/>
      <c r="CKX123" s="451"/>
      <c r="CKY123" s="451"/>
      <c r="CKZ123" s="451"/>
      <c r="CLA123" s="451"/>
      <c r="CLB123" s="451"/>
      <c r="CLC123" s="451"/>
      <c r="CLD123" s="451"/>
      <c r="CLE123" s="451"/>
      <c r="CLF123" s="451"/>
      <c r="CLG123" s="451"/>
      <c r="CLH123" s="451"/>
      <c r="CLI123" s="451"/>
      <c r="CLJ123" s="451"/>
      <c r="CLK123" s="451"/>
      <c r="CLL123" s="451"/>
      <c r="CLM123" s="451"/>
      <c r="CLN123" s="451"/>
      <c r="CLO123" s="451"/>
      <c r="CLP123" s="451"/>
      <c r="CLQ123" s="451"/>
      <c r="CLR123" s="451"/>
      <c r="CLS123" s="451"/>
      <c r="CLT123" s="451"/>
      <c r="CLU123" s="451"/>
      <c r="CLV123" s="451"/>
      <c r="CLW123" s="451"/>
      <c r="CLX123" s="451"/>
      <c r="CLY123" s="451"/>
      <c r="CLZ123" s="451"/>
      <c r="CMA123" s="451"/>
      <c r="CMB123" s="451"/>
      <c r="CMC123" s="451"/>
      <c r="CMD123" s="451"/>
      <c r="CME123" s="451"/>
      <c r="CMF123" s="451"/>
      <c r="CMG123" s="451"/>
      <c r="CMH123" s="451"/>
      <c r="CMI123" s="451"/>
      <c r="CMJ123" s="451"/>
      <c r="CMK123" s="451"/>
      <c r="CML123" s="451"/>
      <c r="CMM123" s="451"/>
      <c r="CMN123" s="451"/>
      <c r="CMO123" s="451"/>
      <c r="CMP123" s="451"/>
      <c r="CMQ123" s="451"/>
      <c r="CMR123" s="451"/>
      <c r="CMS123" s="451"/>
      <c r="CMT123" s="451"/>
      <c r="CMU123" s="451"/>
      <c r="CMV123" s="451"/>
      <c r="CMW123" s="451"/>
      <c r="CMX123" s="451"/>
      <c r="CMY123" s="451"/>
      <c r="CMZ123" s="451"/>
      <c r="CNA123" s="451"/>
      <c r="CNB123" s="451"/>
      <c r="CNC123" s="451"/>
      <c r="CND123" s="451"/>
      <c r="CNE123" s="451"/>
      <c r="CNF123" s="451"/>
      <c r="CNG123" s="451"/>
      <c r="CNH123" s="451"/>
      <c r="CNI123" s="451"/>
      <c r="CNJ123" s="451"/>
      <c r="CNK123" s="451"/>
      <c r="CNL123" s="451"/>
      <c r="CNM123" s="451"/>
      <c r="CNN123" s="451"/>
      <c r="CNO123" s="451"/>
      <c r="CNP123" s="451"/>
      <c r="CNQ123" s="451"/>
      <c r="CNR123" s="451"/>
      <c r="CNS123" s="451"/>
      <c r="CNT123" s="451"/>
      <c r="CNU123" s="451"/>
      <c r="CNV123" s="451"/>
      <c r="CNW123" s="451"/>
      <c r="CNX123" s="451"/>
      <c r="CNY123" s="451"/>
      <c r="CNZ123" s="451"/>
      <c r="COA123" s="451"/>
      <c r="COB123" s="451"/>
      <c r="COC123" s="451"/>
      <c r="COD123" s="451"/>
      <c r="COE123" s="451"/>
      <c r="COF123" s="451"/>
      <c r="COG123" s="451"/>
      <c r="COH123" s="451"/>
      <c r="COI123" s="451"/>
      <c r="COJ123" s="451"/>
      <c r="COK123" s="451"/>
      <c r="COL123" s="451"/>
      <c r="COM123" s="451"/>
      <c r="CON123" s="451"/>
      <c r="COO123" s="451"/>
      <c r="COP123" s="451"/>
      <c r="COQ123" s="451"/>
      <c r="COR123" s="451"/>
      <c r="COS123" s="451"/>
      <c r="COT123" s="451"/>
      <c r="COU123" s="451"/>
      <c r="COV123" s="451"/>
      <c r="COW123" s="451"/>
      <c r="COX123" s="451"/>
      <c r="COY123" s="451"/>
      <c r="COZ123" s="451"/>
      <c r="CPA123" s="451"/>
      <c r="CPB123" s="451"/>
      <c r="CPC123" s="451"/>
      <c r="CPD123" s="451"/>
      <c r="CPE123" s="451"/>
      <c r="CPF123" s="451"/>
      <c r="CPG123" s="451"/>
      <c r="CPH123" s="451"/>
      <c r="CPI123" s="451"/>
      <c r="CPJ123" s="451"/>
      <c r="CPK123" s="451"/>
      <c r="CPL123" s="451"/>
      <c r="CPM123" s="451"/>
      <c r="CPN123" s="451"/>
      <c r="CPO123" s="451"/>
      <c r="CPP123" s="451"/>
      <c r="CPQ123" s="451"/>
      <c r="CPR123" s="451"/>
      <c r="CPS123" s="451"/>
      <c r="CPT123" s="451"/>
      <c r="CPU123" s="451"/>
      <c r="CPV123" s="451"/>
      <c r="CPW123" s="451"/>
      <c r="CPX123" s="451"/>
      <c r="CPY123" s="451"/>
      <c r="CPZ123" s="451"/>
      <c r="CQA123" s="451"/>
      <c r="CQB123" s="451"/>
      <c r="CQC123" s="451"/>
      <c r="CQD123" s="451"/>
      <c r="CQE123" s="451"/>
      <c r="CQF123" s="451"/>
      <c r="CQG123" s="451"/>
      <c r="CQH123" s="451"/>
      <c r="CQI123" s="451"/>
      <c r="CQJ123" s="451"/>
      <c r="CQK123" s="451"/>
      <c r="CQL123" s="451"/>
      <c r="CQM123" s="451"/>
      <c r="CQN123" s="451"/>
      <c r="CQO123" s="451"/>
      <c r="CQP123" s="451"/>
      <c r="CQQ123" s="451"/>
      <c r="CQR123" s="451"/>
      <c r="CQS123" s="451"/>
      <c r="CQT123" s="451"/>
      <c r="CQU123" s="451"/>
      <c r="CQV123" s="451"/>
      <c r="CQW123" s="451"/>
      <c r="CQX123" s="451"/>
      <c r="CQY123" s="451"/>
      <c r="CQZ123" s="451"/>
      <c r="CRA123" s="451"/>
      <c r="CRB123" s="451"/>
      <c r="CRC123" s="451"/>
      <c r="CRD123" s="451"/>
      <c r="CRE123" s="451"/>
      <c r="CRF123" s="451"/>
      <c r="CRG123" s="451"/>
      <c r="CRH123" s="451"/>
      <c r="CRI123" s="451"/>
      <c r="CRJ123" s="451"/>
      <c r="CRK123" s="451"/>
      <c r="CRL123" s="451"/>
      <c r="CRM123" s="451"/>
      <c r="CRN123" s="451"/>
      <c r="CRO123" s="451"/>
      <c r="CRP123" s="451"/>
      <c r="CRQ123" s="451"/>
      <c r="CRR123" s="451"/>
      <c r="CRS123" s="451"/>
      <c r="CRT123" s="451"/>
      <c r="CRU123" s="451"/>
      <c r="CRV123" s="451"/>
      <c r="CRW123" s="451"/>
      <c r="CRX123" s="451"/>
      <c r="CRY123" s="451"/>
      <c r="CRZ123" s="451"/>
      <c r="CSA123" s="451"/>
      <c r="CSB123" s="451"/>
      <c r="CSC123" s="451"/>
      <c r="CSD123" s="451"/>
      <c r="CSE123" s="451"/>
      <c r="CSF123" s="451"/>
      <c r="CSG123" s="451"/>
      <c r="CSH123" s="451"/>
      <c r="CSI123" s="451"/>
      <c r="CSJ123" s="451"/>
      <c r="CSK123" s="451"/>
      <c r="CSL123" s="451"/>
      <c r="CSM123" s="451"/>
      <c r="CSN123" s="451"/>
      <c r="CSO123" s="451"/>
      <c r="CSP123" s="451"/>
      <c r="CSQ123" s="451"/>
      <c r="CSR123" s="451"/>
      <c r="CSS123" s="451"/>
      <c r="CST123" s="451"/>
      <c r="CSU123" s="451"/>
      <c r="CSV123" s="451"/>
      <c r="CSW123" s="451"/>
      <c r="CSX123" s="451"/>
      <c r="CSY123" s="451"/>
      <c r="CSZ123" s="451"/>
      <c r="CTA123" s="451"/>
      <c r="CTB123" s="451"/>
      <c r="CTC123" s="451"/>
      <c r="CTD123" s="451"/>
      <c r="CTE123" s="451"/>
      <c r="CTF123" s="451"/>
      <c r="CTG123" s="451"/>
      <c r="CTH123" s="451"/>
      <c r="CTI123" s="451"/>
      <c r="CTJ123" s="451"/>
      <c r="CTK123" s="451"/>
      <c r="CTL123" s="451"/>
      <c r="CTM123" s="451"/>
      <c r="CTN123" s="451"/>
      <c r="CTO123" s="451"/>
      <c r="CTP123" s="451"/>
      <c r="CTQ123" s="451"/>
      <c r="CTR123" s="451"/>
      <c r="CTS123" s="451"/>
      <c r="CTT123" s="451"/>
      <c r="CTU123" s="451"/>
      <c r="CTV123" s="451"/>
      <c r="CTW123" s="451"/>
      <c r="CTX123" s="451"/>
      <c r="CTY123" s="451"/>
      <c r="CTZ123" s="451"/>
      <c r="CUA123" s="451"/>
      <c r="CUB123" s="451"/>
      <c r="CUC123" s="451"/>
      <c r="CUD123" s="451"/>
      <c r="CUE123" s="451"/>
      <c r="CUF123" s="451"/>
      <c r="CUG123" s="451"/>
      <c r="CUH123" s="451"/>
      <c r="CUI123" s="451"/>
      <c r="CUJ123" s="451"/>
      <c r="CUK123" s="451"/>
      <c r="CUL123" s="451"/>
      <c r="CUM123" s="451"/>
      <c r="CUN123" s="451"/>
      <c r="CUO123" s="451"/>
      <c r="CUP123" s="451"/>
      <c r="CUQ123" s="451"/>
      <c r="CUR123" s="451"/>
      <c r="CUS123" s="451"/>
      <c r="CUT123" s="451"/>
      <c r="CUU123" s="451"/>
      <c r="CUV123" s="451"/>
      <c r="CUW123" s="451"/>
      <c r="CUX123" s="451"/>
      <c r="CUY123" s="451"/>
      <c r="CUZ123" s="451"/>
      <c r="CVA123" s="451"/>
      <c r="CVB123" s="451"/>
      <c r="CVC123" s="451"/>
      <c r="CVD123" s="451"/>
      <c r="CVE123" s="451"/>
      <c r="CVF123" s="451"/>
      <c r="CVG123" s="451"/>
      <c r="CVH123" s="451"/>
      <c r="CVI123" s="451"/>
      <c r="CVJ123" s="451"/>
      <c r="CVK123" s="451"/>
      <c r="CVL123" s="451"/>
      <c r="CVM123" s="451"/>
      <c r="CVN123" s="451"/>
      <c r="CVO123" s="451"/>
      <c r="CVP123" s="451"/>
      <c r="CVQ123" s="451"/>
      <c r="CVR123" s="451"/>
      <c r="CVS123" s="451"/>
      <c r="CVT123" s="451"/>
      <c r="CVU123" s="451"/>
      <c r="CVV123" s="451"/>
      <c r="CVW123" s="451"/>
      <c r="CVX123" s="451"/>
      <c r="CVY123" s="451"/>
      <c r="CVZ123" s="451"/>
      <c r="CWA123" s="451"/>
      <c r="CWB123" s="451"/>
      <c r="CWC123" s="451"/>
      <c r="CWD123" s="451"/>
      <c r="CWE123" s="451"/>
      <c r="CWF123" s="451"/>
      <c r="CWG123" s="451"/>
      <c r="CWH123" s="451"/>
      <c r="CWI123" s="451"/>
      <c r="CWJ123" s="451"/>
      <c r="CWK123" s="451"/>
      <c r="CWL123" s="451"/>
      <c r="CWM123" s="451"/>
      <c r="CWN123" s="451"/>
      <c r="CWO123" s="451"/>
      <c r="CWP123" s="451"/>
      <c r="CWQ123" s="451"/>
      <c r="CWR123" s="451"/>
      <c r="CWS123" s="451"/>
      <c r="CWT123" s="451"/>
      <c r="CWU123" s="451"/>
      <c r="CWV123" s="451"/>
      <c r="CWW123" s="451"/>
      <c r="CWX123" s="451"/>
      <c r="CWY123" s="451"/>
      <c r="CWZ123" s="451"/>
      <c r="CXA123" s="451"/>
      <c r="CXB123" s="451"/>
      <c r="CXC123" s="451"/>
      <c r="CXD123" s="451"/>
      <c r="CXE123" s="451"/>
      <c r="CXF123" s="451"/>
      <c r="CXG123" s="451"/>
      <c r="CXH123" s="451"/>
      <c r="CXI123" s="451"/>
      <c r="CXJ123" s="451"/>
      <c r="CXK123" s="451"/>
      <c r="CXL123" s="451"/>
      <c r="CXM123" s="451"/>
      <c r="CXN123" s="451"/>
      <c r="CXO123" s="451"/>
      <c r="CXP123" s="451"/>
      <c r="CXQ123" s="451"/>
      <c r="CXR123" s="451"/>
      <c r="CXS123" s="451"/>
      <c r="CXT123" s="451"/>
      <c r="CXU123" s="451"/>
      <c r="CXV123" s="451"/>
      <c r="CXW123" s="451"/>
      <c r="CXX123" s="451"/>
      <c r="CXY123" s="451"/>
      <c r="CXZ123" s="451"/>
      <c r="CYA123" s="451"/>
      <c r="CYB123" s="451"/>
      <c r="CYC123" s="451"/>
      <c r="CYD123" s="451"/>
      <c r="CYE123" s="451"/>
      <c r="CYF123" s="451"/>
      <c r="CYG123" s="451"/>
      <c r="CYH123" s="451"/>
      <c r="CYI123" s="451"/>
      <c r="CYJ123" s="451"/>
      <c r="CYK123" s="451"/>
      <c r="CYL123" s="451"/>
      <c r="CYM123" s="451"/>
      <c r="CYN123" s="451"/>
      <c r="CYO123" s="451"/>
      <c r="CYP123" s="451"/>
      <c r="CYQ123" s="451"/>
      <c r="CYR123" s="451"/>
      <c r="CYS123" s="451"/>
      <c r="CYT123" s="451"/>
      <c r="CYU123" s="451"/>
      <c r="CYV123" s="451"/>
      <c r="CYW123" s="451"/>
      <c r="CYX123" s="451"/>
      <c r="CYY123" s="451"/>
      <c r="CYZ123" s="451"/>
      <c r="CZA123" s="451"/>
      <c r="CZB123" s="451"/>
      <c r="CZC123" s="451"/>
      <c r="CZD123" s="451"/>
      <c r="CZE123" s="451"/>
      <c r="CZF123" s="451"/>
      <c r="CZG123" s="451"/>
      <c r="CZH123" s="451"/>
      <c r="CZI123" s="451"/>
      <c r="CZJ123" s="451"/>
      <c r="CZK123" s="451"/>
      <c r="CZL123" s="451"/>
      <c r="CZM123" s="451"/>
      <c r="CZN123" s="451"/>
      <c r="CZO123" s="451"/>
      <c r="CZP123" s="451"/>
      <c r="CZQ123" s="451"/>
      <c r="CZR123" s="451"/>
      <c r="CZS123" s="451"/>
      <c r="CZT123" s="451"/>
      <c r="CZU123" s="451"/>
      <c r="CZV123" s="451"/>
      <c r="CZW123" s="451"/>
      <c r="CZX123" s="451"/>
      <c r="CZY123" s="451"/>
      <c r="CZZ123" s="451"/>
      <c r="DAA123" s="451"/>
      <c r="DAB123" s="451"/>
      <c r="DAC123" s="451"/>
      <c r="DAD123" s="451"/>
      <c r="DAE123" s="451"/>
      <c r="DAF123" s="451"/>
      <c r="DAG123" s="451"/>
      <c r="DAH123" s="451"/>
      <c r="DAI123" s="451"/>
      <c r="DAJ123" s="451"/>
      <c r="DAK123" s="451"/>
      <c r="DAL123" s="451"/>
      <c r="DAM123" s="451"/>
      <c r="DAN123" s="451"/>
      <c r="DAO123" s="451"/>
      <c r="DAP123" s="451"/>
      <c r="DAQ123" s="451"/>
      <c r="DAR123" s="451"/>
      <c r="DAS123" s="451"/>
      <c r="DAT123" s="451"/>
      <c r="DAU123" s="451"/>
      <c r="DAV123" s="451"/>
      <c r="DAW123" s="451"/>
      <c r="DAX123" s="451"/>
      <c r="DAY123" s="451"/>
      <c r="DAZ123" s="451"/>
      <c r="DBA123" s="451"/>
      <c r="DBB123" s="451"/>
      <c r="DBC123" s="451"/>
      <c r="DBD123" s="451"/>
      <c r="DBE123" s="451"/>
      <c r="DBF123" s="451"/>
      <c r="DBG123" s="451"/>
      <c r="DBH123" s="451"/>
      <c r="DBI123" s="451"/>
      <c r="DBJ123" s="451"/>
      <c r="DBK123" s="451"/>
      <c r="DBL123" s="451"/>
      <c r="DBM123" s="451"/>
      <c r="DBN123" s="451"/>
      <c r="DBO123" s="451"/>
      <c r="DBP123" s="451"/>
      <c r="DBQ123" s="451"/>
      <c r="DBR123" s="451"/>
      <c r="DBS123" s="451"/>
      <c r="DBT123" s="451"/>
      <c r="DBU123" s="451"/>
      <c r="DBV123" s="451"/>
      <c r="DBW123" s="451"/>
      <c r="DBX123" s="451"/>
      <c r="DBY123" s="451"/>
      <c r="DBZ123" s="451"/>
      <c r="DCA123" s="451"/>
      <c r="DCB123" s="451"/>
      <c r="DCC123" s="451"/>
      <c r="DCD123" s="451"/>
      <c r="DCE123" s="451"/>
      <c r="DCF123" s="451"/>
      <c r="DCG123" s="451"/>
      <c r="DCH123" s="451"/>
      <c r="DCI123" s="451"/>
      <c r="DCJ123" s="451"/>
      <c r="DCK123" s="451"/>
      <c r="DCL123" s="451"/>
      <c r="DCM123" s="451"/>
      <c r="DCN123" s="451"/>
      <c r="DCO123" s="451"/>
      <c r="DCP123" s="451"/>
      <c r="DCQ123" s="451"/>
      <c r="DCR123" s="451"/>
      <c r="DCS123" s="451"/>
      <c r="DCT123" s="451"/>
      <c r="DCU123" s="451"/>
      <c r="DCV123" s="451"/>
      <c r="DCW123" s="451"/>
      <c r="DCX123" s="451"/>
      <c r="DCY123" s="451"/>
      <c r="DCZ123" s="451"/>
      <c r="DDA123" s="451"/>
      <c r="DDB123" s="451"/>
      <c r="DDC123" s="451"/>
      <c r="DDD123" s="451"/>
      <c r="DDE123" s="451"/>
      <c r="DDF123" s="451"/>
      <c r="DDG123" s="451"/>
      <c r="DDH123" s="451"/>
      <c r="DDI123" s="451"/>
      <c r="DDJ123" s="451"/>
      <c r="DDK123" s="451"/>
      <c r="DDL123" s="451"/>
      <c r="DDM123" s="451"/>
      <c r="DDN123" s="451"/>
      <c r="DDO123" s="451"/>
      <c r="DDP123" s="451"/>
      <c r="DDQ123" s="451"/>
      <c r="DDR123" s="451"/>
      <c r="DDS123" s="451"/>
      <c r="DDT123" s="451"/>
      <c r="DDU123" s="451"/>
      <c r="DDV123" s="451"/>
      <c r="DDW123" s="451"/>
      <c r="DDX123" s="451"/>
      <c r="DDY123" s="451"/>
      <c r="DDZ123" s="451"/>
      <c r="DEA123" s="451"/>
      <c r="DEB123" s="451"/>
      <c r="DEC123" s="451"/>
      <c r="DED123" s="451"/>
      <c r="DEE123" s="451"/>
      <c r="DEF123" s="451"/>
      <c r="DEG123" s="451"/>
      <c r="DEH123" s="451"/>
      <c r="DEI123" s="451"/>
      <c r="DEJ123" s="451"/>
      <c r="DEK123" s="451"/>
      <c r="DEL123" s="451"/>
      <c r="DEM123" s="451"/>
      <c r="DEN123" s="451"/>
      <c r="DEO123" s="451"/>
      <c r="DEP123" s="451"/>
      <c r="DEQ123" s="451"/>
      <c r="DER123" s="451"/>
      <c r="DES123" s="451"/>
      <c r="DET123" s="451"/>
      <c r="DEU123" s="451"/>
      <c r="DEV123" s="451"/>
      <c r="DEW123" s="451"/>
      <c r="DEX123" s="451"/>
      <c r="DEY123" s="451"/>
      <c r="DEZ123" s="451"/>
      <c r="DFA123" s="451"/>
      <c r="DFB123" s="451"/>
      <c r="DFC123" s="451"/>
      <c r="DFD123" s="451"/>
      <c r="DFE123" s="451"/>
      <c r="DFF123" s="451"/>
      <c r="DFG123" s="451"/>
      <c r="DFH123" s="451"/>
      <c r="DFI123" s="451"/>
      <c r="DFJ123" s="451"/>
      <c r="DFK123" s="451"/>
      <c r="DFL123" s="451"/>
      <c r="DFM123" s="451"/>
      <c r="DFN123" s="451"/>
      <c r="DFO123" s="451"/>
      <c r="DFP123" s="451"/>
      <c r="DFQ123" s="451"/>
      <c r="DFR123" s="451"/>
      <c r="DFS123" s="451"/>
      <c r="DFT123" s="451"/>
      <c r="DFU123" s="451"/>
      <c r="DFV123" s="451"/>
      <c r="DFW123" s="451"/>
      <c r="DFX123" s="451"/>
      <c r="DFY123" s="451"/>
      <c r="DFZ123" s="451"/>
      <c r="DGA123" s="451"/>
      <c r="DGB123" s="451"/>
      <c r="DGC123" s="451"/>
      <c r="DGD123" s="451"/>
      <c r="DGE123" s="451"/>
      <c r="DGF123" s="451"/>
      <c r="DGG123" s="451"/>
      <c r="DGH123" s="451"/>
      <c r="DGI123" s="451"/>
      <c r="DGJ123" s="451"/>
      <c r="DGK123" s="451"/>
      <c r="DGL123" s="451"/>
      <c r="DGM123" s="451"/>
      <c r="DGN123" s="451"/>
      <c r="DGO123" s="451"/>
      <c r="DGP123" s="451"/>
      <c r="DGQ123" s="451"/>
      <c r="DGR123" s="451"/>
      <c r="DGS123" s="451"/>
      <c r="DGT123" s="451"/>
      <c r="DGU123" s="451"/>
      <c r="DGV123" s="451"/>
      <c r="DGW123" s="451"/>
      <c r="DGX123" s="451"/>
      <c r="DGY123" s="451"/>
      <c r="DGZ123" s="451"/>
      <c r="DHA123" s="451"/>
      <c r="DHB123" s="451"/>
      <c r="DHC123" s="451"/>
      <c r="DHD123" s="451"/>
      <c r="DHE123" s="451"/>
      <c r="DHF123" s="451"/>
      <c r="DHG123" s="451"/>
      <c r="DHH123" s="451"/>
      <c r="DHI123" s="451"/>
      <c r="DHJ123" s="451"/>
      <c r="DHK123" s="451"/>
      <c r="DHL123" s="451"/>
      <c r="DHM123" s="451"/>
      <c r="DHN123" s="451"/>
      <c r="DHO123" s="451"/>
      <c r="DHP123" s="451"/>
      <c r="DHQ123" s="451"/>
      <c r="DHR123" s="451"/>
      <c r="DHS123" s="451"/>
      <c r="DHT123" s="451"/>
      <c r="DHU123" s="451"/>
      <c r="DHV123" s="451"/>
      <c r="DHW123" s="451"/>
      <c r="DHX123" s="451"/>
      <c r="DHY123" s="451"/>
      <c r="DHZ123" s="451"/>
      <c r="DIA123" s="451"/>
      <c r="DIB123" s="451"/>
      <c r="DIC123" s="451"/>
      <c r="DID123" s="451"/>
      <c r="DIE123" s="451"/>
      <c r="DIF123" s="451"/>
      <c r="DIG123" s="451"/>
      <c r="DIH123" s="451"/>
      <c r="DII123" s="451"/>
      <c r="DIJ123" s="451"/>
      <c r="DIK123" s="451"/>
      <c r="DIL123" s="451"/>
      <c r="DIM123" s="451"/>
      <c r="DIN123" s="451"/>
      <c r="DIO123" s="451"/>
      <c r="DIP123" s="451"/>
      <c r="DIQ123" s="451"/>
      <c r="DIR123" s="451"/>
      <c r="DIS123" s="451"/>
      <c r="DIT123" s="451"/>
      <c r="DIU123" s="451"/>
      <c r="DIV123" s="451"/>
      <c r="DIW123" s="451"/>
      <c r="DIX123" s="451"/>
      <c r="DIY123" s="451"/>
      <c r="DIZ123" s="451"/>
      <c r="DJA123" s="451"/>
      <c r="DJB123" s="451"/>
      <c r="DJC123" s="451"/>
      <c r="DJD123" s="451"/>
      <c r="DJE123" s="451"/>
      <c r="DJF123" s="451"/>
      <c r="DJG123" s="451"/>
      <c r="DJH123" s="451"/>
      <c r="DJI123" s="451"/>
      <c r="DJJ123" s="451"/>
      <c r="DJK123" s="451"/>
      <c r="DJL123" s="451"/>
      <c r="DJM123" s="451"/>
      <c r="DJN123" s="451"/>
      <c r="DJO123" s="451"/>
      <c r="DJP123" s="451"/>
      <c r="DJQ123" s="451"/>
      <c r="DJR123" s="451"/>
      <c r="DJS123" s="451"/>
      <c r="DJT123" s="451"/>
      <c r="DJU123" s="451"/>
      <c r="DJV123" s="451"/>
      <c r="DJW123" s="451"/>
      <c r="DJX123" s="451"/>
      <c r="DJY123" s="451"/>
      <c r="DJZ123" s="451"/>
      <c r="DKA123" s="451"/>
      <c r="DKB123" s="451"/>
      <c r="DKC123" s="451"/>
      <c r="DKD123" s="451"/>
      <c r="DKE123" s="451"/>
      <c r="DKF123" s="451"/>
      <c r="DKG123" s="451"/>
      <c r="DKH123" s="451"/>
      <c r="DKI123" s="451"/>
      <c r="DKJ123" s="451"/>
      <c r="DKK123" s="451"/>
      <c r="DKL123" s="451"/>
      <c r="DKM123" s="451"/>
      <c r="DKN123" s="451"/>
      <c r="DKO123" s="451"/>
      <c r="DKP123" s="451"/>
      <c r="DKQ123" s="451"/>
      <c r="DKR123" s="451"/>
      <c r="DKS123" s="451"/>
      <c r="DKT123" s="451"/>
      <c r="DKU123" s="451"/>
      <c r="DKV123" s="451"/>
      <c r="DKW123" s="451"/>
      <c r="DKX123" s="451"/>
      <c r="DKY123" s="451"/>
      <c r="DKZ123" s="451"/>
      <c r="DLA123" s="451"/>
      <c r="DLB123" s="451"/>
      <c r="DLC123" s="451"/>
      <c r="DLD123" s="451"/>
      <c r="DLE123" s="451"/>
      <c r="DLF123" s="451"/>
      <c r="DLG123" s="451"/>
      <c r="DLH123" s="451"/>
      <c r="DLI123" s="451"/>
      <c r="DLJ123" s="451"/>
      <c r="DLK123" s="451"/>
      <c r="DLL123" s="451"/>
      <c r="DLM123" s="451"/>
      <c r="DLN123" s="451"/>
      <c r="DLO123" s="451"/>
      <c r="DLP123" s="451"/>
      <c r="DLQ123" s="451"/>
      <c r="DLR123" s="451"/>
      <c r="DLS123" s="451"/>
      <c r="DLT123" s="451"/>
      <c r="DLU123" s="451"/>
      <c r="DLV123" s="451"/>
      <c r="DLW123" s="451"/>
      <c r="DLX123" s="451"/>
      <c r="DLY123" s="451"/>
      <c r="DLZ123" s="451"/>
      <c r="DMA123" s="451"/>
      <c r="DMB123" s="451"/>
      <c r="DMC123" s="451"/>
      <c r="DMD123" s="451"/>
      <c r="DME123" s="451"/>
      <c r="DMF123" s="451"/>
      <c r="DMG123" s="451"/>
      <c r="DMH123" s="451"/>
      <c r="DMI123" s="451"/>
      <c r="DMJ123" s="451"/>
      <c r="DMK123" s="451"/>
      <c r="DML123" s="451"/>
      <c r="DMM123" s="451"/>
      <c r="DMN123" s="451"/>
      <c r="DMO123" s="451"/>
      <c r="DMP123" s="451"/>
      <c r="DMQ123" s="451"/>
      <c r="DMR123" s="451"/>
      <c r="DMS123" s="451"/>
      <c r="DMT123" s="451"/>
      <c r="DMU123" s="451"/>
      <c r="DMV123" s="451"/>
      <c r="DMW123" s="451"/>
      <c r="DMX123" s="451"/>
      <c r="DMY123" s="451"/>
      <c r="DMZ123" s="451"/>
      <c r="DNA123" s="451"/>
      <c r="DNB123" s="451"/>
      <c r="DNC123" s="451"/>
      <c r="DND123" s="451"/>
      <c r="DNE123" s="451"/>
      <c r="DNF123" s="451"/>
      <c r="DNG123" s="451"/>
      <c r="DNH123" s="451"/>
      <c r="DNI123" s="451"/>
      <c r="DNJ123" s="451"/>
      <c r="DNK123" s="451"/>
      <c r="DNL123" s="451"/>
      <c r="DNM123" s="451"/>
      <c r="DNN123" s="451"/>
      <c r="DNO123" s="451"/>
      <c r="DNP123" s="451"/>
      <c r="DNQ123" s="451"/>
      <c r="DNR123" s="451"/>
      <c r="DNS123" s="451"/>
      <c r="DNT123" s="451"/>
      <c r="DNU123" s="451"/>
      <c r="DNV123" s="451"/>
      <c r="DNW123" s="451"/>
      <c r="DNX123" s="451"/>
      <c r="DNY123" s="451"/>
      <c r="DNZ123" s="451"/>
      <c r="DOA123" s="451"/>
      <c r="DOB123" s="451"/>
      <c r="DOC123" s="451"/>
      <c r="DOD123" s="451"/>
      <c r="DOE123" s="451"/>
      <c r="DOF123" s="451"/>
      <c r="DOG123" s="451"/>
      <c r="DOH123" s="451"/>
      <c r="DOI123" s="451"/>
      <c r="DOJ123" s="451"/>
      <c r="DOK123" s="451"/>
      <c r="DOL123" s="451"/>
      <c r="DOM123" s="451"/>
      <c r="DON123" s="451"/>
      <c r="DOO123" s="451"/>
      <c r="DOP123" s="451"/>
      <c r="DOQ123" s="451"/>
      <c r="DOR123" s="451"/>
      <c r="DOS123" s="451"/>
      <c r="DOT123" s="451"/>
      <c r="DOU123" s="451"/>
      <c r="DOV123" s="451"/>
      <c r="DOW123" s="451"/>
      <c r="DOX123" s="451"/>
      <c r="DOY123" s="451"/>
      <c r="DOZ123" s="451"/>
      <c r="DPA123" s="451"/>
      <c r="DPB123" s="451"/>
      <c r="DPC123" s="451"/>
      <c r="DPD123" s="451"/>
      <c r="DPE123" s="451"/>
      <c r="DPF123" s="451"/>
      <c r="DPG123" s="451"/>
      <c r="DPH123" s="451"/>
      <c r="DPI123" s="451"/>
      <c r="DPJ123" s="451"/>
      <c r="DPK123" s="451"/>
      <c r="DPL123" s="451"/>
      <c r="DPM123" s="451"/>
      <c r="DPN123" s="451"/>
      <c r="DPO123" s="451"/>
      <c r="DPP123" s="451"/>
      <c r="DPQ123" s="451"/>
      <c r="DPR123" s="451"/>
      <c r="DPS123" s="451"/>
      <c r="DPT123" s="451"/>
      <c r="DPU123" s="451"/>
      <c r="DPV123" s="451"/>
      <c r="DPW123" s="451"/>
      <c r="DPX123" s="451"/>
      <c r="DPY123" s="451"/>
      <c r="DPZ123" s="451"/>
      <c r="DQA123" s="451"/>
      <c r="DQB123" s="451"/>
      <c r="DQC123" s="451"/>
      <c r="DQD123" s="451"/>
      <c r="DQE123" s="451"/>
      <c r="DQF123" s="451"/>
      <c r="DQG123" s="451"/>
      <c r="DQH123" s="451"/>
      <c r="DQI123" s="451"/>
      <c r="DQJ123" s="451"/>
      <c r="DQK123" s="451"/>
      <c r="DQL123" s="451"/>
      <c r="DQM123" s="451"/>
      <c r="DQN123" s="451"/>
      <c r="DQO123" s="451"/>
      <c r="DQP123" s="451"/>
      <c r="DQQ123" s="451"/>
      <c r="DQR123" s="451"/>
      <c r="DQS123" s="451"/>
      <c r="DQT123" s="451"/>
      <c r="DQU123" s="451"/>
      <c r="DQV123" s="451"/>
      <c r="DQW123" s="451"/>
      <c r="DQX123" s="451"/>
      <c r="DQY123" s="451"/>
      <c r="DQZ123" s="451"/>
      <c r="DRA123" s="451"/>
      <c r="DRB123" s="451"/>
      <c r="DRC123" s="451"/>
      <c r="DRD123" s="451"/>
      <c r="DRE123" s="451"/>
      <c r="DRF123" s="451"/>
      <c r="DRG123" s="451"/>
      <c r="DRH123" s="451"/>
      <c r="DRI123" s="451"/>
      <c r="DRJ123" s="451"/>
      <c r="DRK123" s="451"/>
      <c r="DRL123" s="451"/>
      <c r="DRM123" s="451"/>
      <c r="DRN123" s="451"/>
      <c r="DRO123" s="451"/>
      <c r="DRP123" s="451"/>
      <c r="DRQ123" s="451"/>
      <c r="DRR123" s="451"/>
      <c r="DRS123" s="451"/>
      <c r="DRT123" s="451"/>
      <c r="DRU123" s="451"/>
      <c r="DRV123" s="451"/>
      <c r="DRW123" s="451"/>
      <c r="DRX123" s="451"/>
      <c r="DRY123" s="451"/>
      <c r="DRZ123" s="451"/>
      <c r="DSA123" s="451"/>
      <c r="DSB123" s="451"/>
      <c r="DSC123" s="451"/>
      <c r="DSD123" s="451"/>
      <c r="DSE123" s="451"/>
      <c r="DSF123" s="451"/>
      <c r="DSG123" s="451"/>
      <c r="DSH123" s="451"/>
      <c r="DSI123" s="451"/>
      <c r="DSJ123" s="451"/>
      <c r="DSK123" s="451"/>
      <c r="DSL123" s="451"/>
      <c r="DSM123" s="451"/>
      <c r="DSN123" s="451"/>
      <c r="DSO123" s="451"/>
      <c r="DSP123" s="451"/>
      <c r="DSQ123" s="451"/>
      <c r="DSR123" s="451"/>
      <c r="DSS123" s="451"/>
      <c r="DST123" s="451"/>
      <c r="DSU123" s="451"/>
      <c r="DSV123" s="451"/>
      <c r="DSW123" s="451"/>
      <c r="DSX123" s="451"/>
      <c r="DSY123" s="451"/>
      <c r="DSZ123" s="451"/>
      <c r="DTA123" s="451"/>
      <c r="DTB123" s="451"/>
      <c r="DTC123" s="451"/>
      <c r="DTD123" s="451"/>
      <c r="DTE123" s="451"/>
      <c r="DTF123" s="451"/>
      <c r="DTG123" s="451"/>
      <c r="DTH123" s="451"/>
      <c r="DTI123" s="451"/>
      <c r="DTJ123" s="451"/>
      <c r="DTK123" s="451"/>
      <c r="DTL123" s="451"/>
      <c r="DTM123" s="451"/>
      <c r="DTN123" s="451"/>
      <c r="DTO123" s="451"/>
      <c r="DTP123" s="451"/>
      <c r="DTQ123" s="451"/>
      <c r="DTR123" s="451"/>
      <c r="DTS123" s="451"/>
      <c r="DTT123" s="451"/>
      <c r="DTU123" s="451"/>
      <c r="DTV123" s="451"/>
      <c r="DTW123" s="451"/>
      <c r="DTX123" s="451"/>
      <c r="DTY123" s="451"/>
      <c r="DTZ123" s="451"/>
      <c r="DUA123" s="451"/>
      <c r="DUB123" s="451"/>
      <c r="DUC123" s="451"/>
      <c r="DUD123" s="451"/>
      <c r="DUE123" s="451"/>
      <c r="DUF123" s="451"/>
      <c r="DUG123" s="451"/>
      <c r="DUH123" s="451"/>
      <c r="DUI123" s="451"/>
      <c r="DUJ123" s="451"/>
      <c r="DUK123" s="451"/>
      <c r="DUL123" s="451"/>
      <c r="DUM123" s="451"/>
      <c r="DUN123" s="451"/>
      <c r="DUO123" s="451"/>
      <c r="DUP123" s="451"/>
      <c r="DUQ123" s="451"/>
      <c r="DUR123" s="451"/>
      <c r="DUS123" s="451"/>
      <c r="DUT123" s="451"/>
      <c r="DUU123" s="451"/>
      <c r="DUV123" s="451"/>
      <c r="DUW123" s="451"/>
      <c r="DUX123" s="451"/>
      <c r="DUY123" s="451"/>
      <c r="DUZ123" s="451"/>
      <c r="DVA123" s="451"/>
      <c r="DVB123" s="451"/>
      <c r="DVC123" s="451"/>
      <c r="DVD123" s="451"/>
      <c r="DVE123" s="451"/>
      <c r="DVF123" s="451"/>
      <c r="DVG123" s="451"/>
      <c r="DVH123" s="451"/>
      <c r="DVI123" s="451"/>
      <c r="DVJ123" s="451"/>
      <c r="DVK123" s="451"/>
      <c r="DVL123" s="451"/>
      <c r="DVM123" s="451"/>
      <c r="DVN123" s="451"/>
      <c r="DVO123" s="451"/>
      <c r="DVP123" s="451"/>
      <c r="DVQ123" s="451"/>
      <c r="DVR123" s="451"/>
      <c r="DVS123" s="451"/>
      <c r="DVT123" s="451"/>
      <c r="DVU123" s="451"/>
      <c r="DVV123" s="451"/>
      <c r="DVW123" s="451"/>
      <c r="DVX123" s="451"/>
      <c r="DVY123" s="451"/>
      <c r="DVZ123" s="451"/>
      <c r="DWA123" s="451"/>
      <c r="DWB123" s="451"/>
      <c r="DWC123" s="451"/>
      <c r="DWD123" s="451"/>
      <c r="DWE123" s="451"/>
      <c r="DWF123" s="451"/>
      <c r="DWG123" s="451"/>
      <c r="DWH123" s="451"/>
      <c r="DWI123" s="451"/>
      <c r="DWJ123" s="451"/>
      <c r="DWK123" s="451"/>
      <c r="DWL123" s="451"/>
      <c r="DWM123" s="451"/>
      <c r="DWN123" s="451"/>
      <c r="DWO123" s="451"/>
      <c r="DWP123" s="451"/>
      <c r="DWQ123" s="451"/>
      <c r="DWR123" s="451"/>
      <c r="DWS123" s="451"/>
      <c r="DWT123" s="451"/>
      <c r="DWU123" s="451"/>
      <c r="DWV123" s="451"/>
      <c r="DWW123" s="451"/>
      <c r="DWX123" s="451"/>
      <c r="DWY123" s="451"/>
      <c r="DWZ123" s="451"/>
      <c r="DXA123" s="451"/>
      <c r="DXB123" s="451"/>
      <c r="DXC123" s="451"/>
      <c r="DXD123" s="451"/>
      <c r="DXE123" s="451"/>
      <c r="DXF123" s="451"/>
      <c r="DXG123" s="451"/>
      <c r="DXH123" s="451"/>
      <c r="DXI123" s="451"/>
      <c r="DXJ123" s="451"/>
      <c r="DXK123" s="451"/>
      <c r="DXL123" s="451"/>
      <c r="DXM123" s="451"/>
      <c r="DXN123" s="451"/>
      <c r="DXO123" s="451"/>
      <c r="DXP123" s="451"/>
      <c r="DXQ123" s="451"/>
      <c r="DXR123" s="451"/>
      <c r="DXS123" s="451"/>
      <c r="DXT123" s="451"/>
      <c r="DXU123" s="451"/>
      <c r="DXV123" s="451"/>
      <c r="DXW123" s="451"/>
      <c r="DXX123" s="451"/>
      <c r="DXY123" s="451"/>
      <c r="DXZ123" s="451"/>
      <c r="DYA123" s="451"/>
      <c r="DYB123" s="451"/>
      <c r="DYC123" s="451"/>
      <c r="DYD123" s="451"/>
      <c r="DYE123" s="451"/>
      <c r="DYF123" s="451"/>
      <c r="DYG123" s="451"/>
      <c r="DYH123" s="451"/>
      <c r="DYI123" s="451"/>
      <c r="DYJ123" s="451"/>
      <c r="DYK123" s="451"/>
      <c r="DYL123" s="451"/>
      <c r="DYM123" s="451"/>
      <c r="DYN123" s="451"/>
      <c r="DYO123" s="451"/>
      <c r="DYP123" s="451"/>
      <c r="DYQ123" s="451"/>
      <c r="DYR123" s="451"/>
      <c r="DYS123" s="451"/>
      <c r="DYT123" s="451"/>
      <c r="DYU123" s="451"/>
      <c r="DYV123" s="451"/>
      <c r="DYW123" s="451"/>
      <c r="DYX123" s="451"/>
      <c r="DYY123" s="451"/>
      <c r="DYZ123" s="451"/>
      <c r="DZA123" s="451"/>
      <c r="DZB123" s="451"/>
      <c r="DZC123" s="451"/>
      <c r="DZD123" s="451"/>
      <c r="DZE123" s="451"/>
      <c r="DZF123" s="451"/>
      <c r="DZG123" s="451"/>
      <c r="DZH123" s="451"/>
      <c r="DZI123" s="451"/>
      <c r="DZJ123" s="451"/>
      <c r="DZK123" s="451"/>
      <c r="DZL123" s="451"/>
      <c r="DZM123" s="451"/>
      <c r="DZN123" s="451"/>
      <c r="DZO123" s="451"/>
      <c r="DZP123" s="451"/>
      <c r="DZQ123" s="451"/>
      <c r="DZR123" s="451"/>
      <c r="DZS123" s="451"/>
      <c r="DZT123" s="451"/>
      <c r="DZU123" s="451"/>
      <c r="DZV123" s="451"/>
      <c r="DZW123" s="451"/>
      <c r="DZX123" s="451"/>
      <c r="DZY123" s="451"/>
      <c r="DZZ123" s="451"/>
      <c r="EAA123" s="451"/>
      <c r="EAB123" s="451"/>
      <c r="EAC123" s="451"/>
      <c r="EAD123" s="451"/>
      <c r="EAE123" s="451"/>
      <c r="EAF123" s="451"/>
      <c r="EAG123" s="451"/>
      <c r="EAH123" s="451"/>
      <c r="EAI123" s="451"/>
      <c r="EAJ123" s="451"/>
      <c r="EAK123" s="451"/>
      <c r="EAL123" s="451"/>
      <c r="EAM123" s="451"/>
      <c r="EAN123" s="451"/>
      <c r="EAO123" s="451"/>
      <c r="EAP123" s="451"/>
      <c r="EAQ123" s="451"/>
      <c r="EAR123" s="451"/>
      <c r="EAS123" s="451"/>
      <c r="EAT123" s="451"/>
      <c r="EAU123" s="451"/>
      <c r="EAV123" s="451"/>
      <c r="EAW123" s="451"/>
      <c r="EAX123" s="451"/>
      <c r="EAY123" s="451"/>
      <c r="EAZ123" s="451"/>
      <c r="EBA123" s="451"/>
      <c r="EBB123" s="451"/>
      <c r="EBC123" s="451"/>
      <c r="EBD123" s="451"/>
      <c r="EBE123" s="451"/>
      <c r="EBF123" s="451"/>
      <c r="EBG123" s="451"/>
      <c r="EBH123" s="451"/>
      <c r="EBI123" s="451"/>
      <c r="EBJ123" s="451"/>
      <c r="EBK123" s="451"/>
      <c r="EBL123" s="451"/>
      <c r="EBM123" s="451"/>
      <c r="EBN123" s="451"/>
      <c r="EBO123" s="451"/>
      <c r="EBP123" s="451"/>
      <c r="EBQ123" s="451"/>
      <c r="EBR123" s="451"/>
      <c r="EBS123" s="451"/>
      <c r="EBT123" s="451"/>
      <c r="EBU123" s="451"/>
      <c r="EBV123" s="451"/>
      <c r="EBW123" s="451"/>
      <c r="EBX123" s="451"/>
      <c r="EBY123" s="451"/>
      <c r="EBZ123" s="451"/>
      <c r="ECA123" s="451"/>
      <c r="ECB123" s="451"/>
      <c r="ECC123" s="451"/>
      <c r="ECD123" s="451"/>
      <c r="ECE123" s="451"/>
      <c r="ECF123" s="451"/>
      <c r="ECG123" s="451"/>
      <c r="ECH123" s="451"/>
      <c r="ECI123" s="451"/>
      <c r="ECJ123" s="451"/>
      <c r="ECK123" s="451"/>
      <c r="ECL123" s="451"/>
      <c r="ECM123" s="451"/>
      <c r="ECN123" s="451"/>
      <c r="ECO123" s="451"/>
      <c r="ECP123" s="451"/>
      <c r="ECQ123" s="451"/>
      <c r="ECR123" s="451"/>
      <c r="ECS123" s="451"/>
      <c r="ECT123" s="451"/>
      <c r="ECU123" s="451"/>
      <c r="ECV123" s="451"/>
      <c r="ECW123" s="451"/>
      <c r="ECX123" s="451"/>
      <c r="ECY123" s="451"/>
      <c r="ECZ123" s="451"/>
      <c r="EDA123" s="451"/>
      <c r="EDB123" s="451"/>
      <c r="EDC123" s="451"/>
      <c r="EDD123" s="451"/>
      <c r="EDE123" s="451"/>
      <c r="EDF123" s="451"/>
      <c r="EDG123" s="451"/>
      <c r="EDH123" s="451"/>
      <c r="EDI123" s="451"/>
      <c r="EDJ123" s="451"/>
      <c r="EDK123" s="451"/>
      <c r="EDL123" s="451"/>
      <c r="EDM123" s="451"/>
      <c r="EDN123" s="451"/>
      <c r="EDO123" s="451"/>
      <c r="EDP123" s="451"/>
      <c r="EDQ123" s="451"/>
      <c r="EDR123" s="451"/>
      <c r="EDS123" s="451"/>
      <c r="EDT123" s="451"/>
      <c r="EDU123" s="451"/>
      <c r="EDV123" s="451"/>
      <c r="EDW123" s="451"/>
      <c r="EDX123" s="451"/>
      <c r="EDY123" s="451"/>
      <c r="EDZ123" s="451"/>
      <c r="EEA123" s="451"/>
      <c r="EEB123" s="451"/>
      <c r="EEC123" s="451"/>
      <c r="EED123" s="451"/>
      <c r="EEE123" s="451"/>
      <c r="EEF123" s="451"/>
      <c r="EEG123" s="451"/>
      <c r="EEH123" s="451"/>
      <c r="EEI123" s="451"/>
      <c r="EEJ123" s="451"/>
      <c r="EEK123" s="451"/>
      <c r="EEL123" s="451"/>
      <c r="EEM123" s="451"/>
      <c r="EEN123" s="451"/>
      <c r="EEO123" s="451"/>
      <c r="EEP123" s="451"/>
      <c r="EEQ123" s="451"/>
      <c r="EER123" s="451"/>
      <c r="EES123" s="451"/>
      <c r="EET123" s="451"/>
      <c r="EEU123" s="451"/>
      <c r="EEV123" s="451"/>
      <c r="EEW123" s="451"/>
      <c r="EEX123" s="451"/>
      <c r="EEY123" s="451"/>
      <c r="EEZ123" s="451"/>
      <c r="EFA123" s="451"/>
      <c r="EFB123" s="451"/>
      <c r="EFC123" s="451"/>
      <c r="EFD123" s="451"/>
      <c r="EFE123" s="451"/>
      <c r="EFF123" s="451"/>
      <c r="EFG123" s="451"/>
      <c r="EFH123" s="451"/>
      <c r="EFI123" s="451"/>
      <c r="EFJ123" s="451"/>
      <c r="EFK123" s="451"/>
      <c r="EFL123" s="451"/>
      <c r="EFM123" s="451"/>
      <c r="EFN123" s="451"/>
      <c r="EFO123" s="451"/>
      <c r="EFP123" s="451"/>
      <c r="EFQ123" s="451"/>
      <c r="EFR123" s="451"/>
      <c r="EFS123" s="451"/>
      <c r="EFT123" s="451"/>
      <c r="EFU123" s="451"/>
      <c r="EFV123" s="451"/>
      <c r="EFW123" s="451"/>
      <c r="EFX123" s="451"/>
      <c r="EFY123" s="451"/>
      <c r="EFZ123" s="451"/>
      <c r="EGA123" s="451"/>
      <c r="EGB123" s="451"/>
      <c r="EGC123" s="451"/>
      <c r="EGD123" s="451"/>
      <c r="EGE123" s="451"/>
      <c r="EGF123" s="451"/>
      <c r="EGG123" s="451"/>
      <c r="EGH123" s="451"/>
      <c r="EGI123" s="451"/>
      <c r="EGJ123" s="451"/>
      <c r="EGK123" s="451"/>
      <c r="EGL123" s="451"/>
      <c r="EGM123" s="451"/>
      <c r="EGN123" s="451"/>
      <c r="EGO123" s="451"/>
      <c r="EGP123" s="451"/>
      <c r="EGQ123" s="451"/>
      <c r="EGR123" s="451"/>
      <c r="EGS123" s="451"/>
      <c r="EGT123" s="451"/>
      <c r="EGU123" s="451"/>
      <c r="EGV123" s="451"/>
      <c r="EGW123" s="451"/>
      <c r="EGX123" s="451"/>
      <c r="EGY123" s="451"/>
      <c r="EGZ123" s="451"/>
      <c r="EHA123" s="451"/>
      <c r="EHB123" s="451"/>
      <c r="EHC123" s="451"/>
      <c r="EHD123" s="451"/>
      <c r="EHE123" s="451"/>
      <c r="EHF123" s="451"/>
      <c r="EHG123" s="451"/>
      <c r="EHH123" s="451"/>
      <c r="EHI123" s="451"/>
      <c r="EHJ123" s="451"/>
      <c r="EHK123" s="451"/>
      <c r="EHL123" s="451"/>
      <c r="EHM123" s="451"/>
      <c r="EHN123" s="451"/>
      <c r="EHO123" s="451"/>
      <c r="EHP123" s="451"/>
      <c r="EHQ123" s="451"/>
      <c r="EHR123" s="451"/>
      <c r="EHS123" s="451"/>
      <c r="EHT123" s="451"/>
      <c r="EHU123" s="451"/>
      <c r="EHV123" s="451"/>
      <c r="EHW123" s="451"/>
      <c r="EHX123" s="451"/>
      <c r="EHY123" s="451"/>
      <c r="EHZ123" s="451"/>
      <c r="EIA123" s="451"/>
      <c r="EIB123" s="451"/>
      <c r="EIC123" s="451"/>
      <c r="EID123" s="451"/>
      <c r="EIE123" s="451"/>
      <c r="EIF123" s="451"/>
      <c r="EIG123" s="451"/>
      <c r="EIH123" s="451"/>
      <c r="EII123" s="451"/>
      <c r="EIJ123" s="451"/>
      <c r="EIK123" s="451"/>
      <c r="EIL123" s="451"/>
      <c r="EIM123" s="451"/>
      <c r="EIN123" s="451"/>
      <c r="EIO123" s="451"/>
      <c r="EIP123" s="451"/>
      <c r="EIQ123" s="451"/>
      <c r="EIR123" s="451"/>
      <c r="EIS123" s="451"/>
      <c r="EIT123" s="451"/>
      <c r="EIU123" s="451"/>
      <c r="EIV123" s="451"/>
      <c r="EIW123" s="451"/>
      <c r="EIX123" s="451"/>
      <c r="EIY123" s="451"/>
      <c r="EIZ123" s="451"/>
      <c r="EJA123" s="451"/>
      <c r="EJB123" s="451"/>
      <c r="EJC123" s="451"/>
      <c r="EJD123" s="451"/>
      <c r="EJE123" s="451"/>
      <c r="EJF123" s="451"/>
      <c r="EJG123" s="451"/>
      <c r="EJH123" s="451"/>
      <c r="EJI123" s="451"/>
      <c r="EJJ123" s="451"/>
      <c r="EJK123" s="451"/>
      <c r="EJL123" s="451"/>
      <c r="EJM123" s="451"/>
      <c r="EJN123" s="451"/>
      <c r="EJO123" s="451"/>
      <c r="EJP123" s="451"/>
      <c r="EJQ123" s="451"/>
      <c r="EJR123" s="451"/>
      <c r="EJS123" s="451"/>
      <c r="EJT123" s="451"/>
      <c r="EJU123" s="451"/>
      <c r="EJV123" s="451"/>
      <c r="EJW123" s="451"/>
      <c r="EJX123" s="451"/>
      <c r="EJY123" s="451"/>
      <c r="EJZ123" s="451"/>
      <c r="EKA123" s="451"/>
      <c r="EKB123" s="451"/>
      <c r="EKC123" s="451"/>
      <c r="EKD123" s="451"/>
      <c r="EKE123" s="451"/>
      <c r="EKF123" s="451"/>
      <c r="EKG123" s="451"/>
      <c r="EKH123" s="451"/>
      <c r="EKI123" s="451"/>
      <c r="EKJ123" s="451"/>
      <c r="EKK123" s="451"/>
      <c r="EKL123" s="451"/>
      <c r="EKM123" s="451"/>
      <c r="EKN123" s="451"/>
      <c r="EKO123" s="451"/>
      <c r="EKP123" s="451"/>
      <c r="EKQ123" s="451"/>
      <c r="EKR123" s="451"/>
      <c r="EKS123" s="451"/>
      <c r="EKT123" s="451"/>
      <c r="EKU123" s="451"/>
      <c r="EKV123" s="451"/>
      <c r="EKW123" s="451"/>
      <c r="EKX123" s="451"/>
      <c r="EKY123" s="451"/>
      <c r="EKZ123" s="451"/>
      <c r="ELA123" s="451"/>
      <c r="ELB123" s="451"/>
      <c r="ELC123" s="451"/>
      <c r="ELD123" s="451"/>
      <c r="ELE123" s="451"/>
      <c r="ELF123" s="451"/>
      <c r="ELG123" s="451"/>
      <c r="ELH123" s="451"/>
      <c r="ELI123" s="451"/>
      <c r="ELJ123" s="451"/>
      <c r="ELK123" s="451"/>
      <c r="ELL123" s="451"/>
      <c r="ELM123" s="451"/>
      <c r="ELN123" s="451"/>
      <c r="ELO123" s="451"/>
      <c r="ELP123" s="451"/>
      <c r="ELQ123" s="451"/>
      <c r="ELR123" s="451"/>
      <c r="ELS123" s="451"/>
      <c r="ELT123" s="451"/>
      <c r="ELU123" s="451"/>
      <c r="ELV123" s="451"/>
      <c r="ELW123" s="451"/>
      <c r="ELX123" s="451"/>
      <c r="ELY123" s="451"/>
      <c r="ELZ123" s="451"/>
      <c r="EMA123" s="451"/>
      <c r="EMB123" s="451"/>
      <c r="EMC123" s="451"/>
      <c r="EMD123" s="451"/>
      <c r="EME123" s="451"/>
      <c r="EMF123" s="451"/>
      <c r="EMG123" s="451"/>
      <c r="EMH123" s="451"/>
      <c r="EMI123" s="451"/>
      <c r="EMJ123" s="451"/>
      <c r="EMK123" s="451"/>
      <c r="EML123" s="451"/>
      <c r="EMM123" s="451"/>
      <c r="EMN123" s="451"/>
      <c r="EMO123" s="451"/>
      <c r="EMP123" s="451"/>
      <c r="EMQ123" s="451"/>
      <c r="EMR123" s="451"/>
      <c r="EMS123" s="451"/>
      <c r="EMT123" s="451"/>
      <c r="EMU123" s="451"/>
      <c r="EMV123" s="451"/>
      <c r="EMW123" s="451"/>
      <c r="EMX123" s="451"/>
      <c r="EMY123" s="451"/>
      <c r="EMZ123" s="451"/>
      <c r="ENA123" s="451"/>
      <c r="ENB123" s="451"/>
      <c r="ENC123" s="451"/>
      <c r="END123" s="451"/>
      <c r="ENE123" s="451"/>
      <c r="ENF123" s="451"/>
      <c r="ENG123" s="451"/>
      <c r="ENH123" s="451"/>
      <c r="ENI123" s="451"/>
      <c r="ENJ123" s="451"/>
      <c r="ENK123" s="451"/>
      <c r="ENL123" s="451"/>
      <c r="ENM123" s="451"/>
      <c r="ENN123" s="451"/>
      <c r="ENO123" s="451"/>
      <c r="ENP123" s="451"/>
      <c r="ENQ123" s="451"/>
      <c r="ENR123" s="451"/>
      <c r="ENS123" s="451"/>
      <c r="ENT123" s="451"/>
      <c r="ENU123" s="451"/>
      <c r="ENV123" s="451"/>
      <c r="ENW123" s="451"/>
      <c r="ENX123" s="451"/>
      <c r="ENY123" s="451"/>
      <c r="ENZ123" s="451"/>
      <c r="EOA123" s="451"/>
      <c r="EOB123" s="451"/>
      <c r="EOC123" s="451"/>
      <c r="EOD123" s="451"/>
      <c r="EOE123" s="451"/>
      <c r="EOF123" s="451"/>
      <c r="EOG123" s="451"/>
      <c r="EOH123" s="451"/>
      <c r="EOI123" s="451"/>
      <c r="EOJ123" s="451"/>
      <c r="EOK123" s="451"/>
      <c r="EOL123" s="451"/>
      <c r="EOM123" s="451"/>
      <c r="EON123" s="451"/>
      <c r="EOO123" s="451"/>
      <c r="EOP123" s="451"/>
      <c r="EOQ123" s="451"/>
      <c r="EOR123" s="451"/>
      <c r="EOS123" s="451"/>
      <c r="EOT123" s="451"/>
      <c r="EOU123" s="451"/>
      <c r="EOV123" s="451"/>
      <c r="EOW123" s="451"/>
      <c r="EOX123" s="451"/>
      <c r="EOY123" s="451"/>
      <c r="EOZ123" s="451"/>
      <c r="EPA123" s="451"/>
      <c r="EPB123" s="451"/>
      <c r="EPC123" s="451"/>
      <c r="EPD123" s="451"/>
      <c r="EPE123" s="451"/>
      <c r="EPF123" s="451"/>
      <c r="EPG123" s="451"/>
      <c r="EPH123" s="451"/>
      <c r="EPI123" s="451"/>
      <c r="EPJ123" s="451"/>
      <c r="EPK123" s="451"/>
      <c r="EPL123" s="451"/>
      <c r="EPM123" s="451"/>
      <c r="EPN123" s="451"/>
      <c r="EPO123" s="451"/>
      <c r="EPP123" s="451"/>
      <c r="EPQ123" s="451"/>
      <c r="EPR123" s="451"/>
      <c r="EPS123" s="451"/>
      <c r="EPT123" s="451"/>
      <c r="EPU123" s="451"/>
      <c r="EPV123" s="451"/>
      <c r="EPW123" s="451"/>
      <c r="EPX123" s="451"/>
      <c r="EPY123" s="451"/>
      <c r="EPZ123" s="451"/>
      <c r="EQA123" s="451"/>
      <c r="EQB123" s="451"/>
      <c r="EQC123" s="451"/>
      <c r="EQD123" s="451"/>
      <c r="EQE123" s="451"/>
      <c r="EQF123" s="451"/>
      <c r="EQG123" s="451"/>
      <c r="EQH123" s="451"/>
      <c r="EQI123" s="451"/>
      <c r="EQJ123" s="451"/>
      <c r="EQK123" s="451"/>
      <c r="EQL123" s="451"/>
      <c r="EQM123" s="451"/>
      <c r="EQN123" s="451"/>
      <c r="EQO123" s="451"/>
      <c r="EQP123" s="451"/>
      <c r="EQQ123" s="451"/>
      <c r="EQR123" s="451"/>
      <c r="EQS123" s="451"/>
      <c r="EQT123" s="451"/>
      <c r="EQU123" s="451"/>
      <c r="EQV123" s="451"/>
      <c r="EQW123" s="451"/>
      <c r="EQX123" s="451"/>
      <c r="EQY123" s="451"/>
      <c r="EQZ123" s="451"/>
      <c r="ERA123" s="451"/>
      <c r="ERB123" s="451"/>
      <c r="ERC123" s="451"/>
      <c r="ERD123" s="451"/>
      <c r="ERE123" s="451"/>
      <c r="ERF123" s="451"/>
      <c r="ERG123" s="451"/>
      <c r="ERH123" s="451"/>
      <c r="ERI123" s="451"/>
      <c r="ERJ123" s="451"/>
      <c r="ERK123" s="451"/>
      <c r="ERL123" s="451"/>
      <c r="ERM123" s="451"/>
      <c r="ERN123" s="451"/>
      <c r="ERO123" s="451"/>
      <c r="ERP123" s="451"/>
      <c r="ERQ123" s="451"/>
      <c r="ERR123" s="451"/>
      <c r="ERS123" s="451"/>
      <c r="ERT123" s="451"/>
      <c r="ERU123" s="451"/>
      <c r="ERV123" s="451"/>
      <c r="ERW123" s="451"/>
      <c r="ERX123" s="451"/>
      <c r="ERY123" s="451"/>
      <c r="ERZ123" s="451"/>
      <c r="ESA123" s="451"/>
      <c r="ESB123" s="451"/>
      <c r="ESC123" s="451"/>
      <c r="ESD123" s="451"/>
      <c r="ESE123" s="451"/>
      <c r="ESF123" s="451"/>
      <c r="ESG123" s="451"/>
      <c r="ESH123" s="451"/>
      <c r="ESI123" s="451"/>
      <c r="ESJ123" s="451"/>
      <c r="ESK123" s="451"/>
      <c r="ESL123" s="451"/>
      <c r="ESM123" s="451"/>
      <c r="ESN123" s="451"/>
      <c r="ESO123" s="451"/>
      <c r="ESP123" s="451"/>
      <c r="ESQ123" s="451"/>
      <c r="ESR123" s="451"/>
      <c r="ESS123" s="451"/>
      <c r="EST123" s="451"/>
      <c r="ESU123" s="451"/>
      <c r="ESV123" s="451"/>
      <c r="ESW123" s="451"/>
      <c r="ESX123" s="451"/>
      <c r="ESY123" s="451"/>
      <c r="ESZ123" s="451"/>
      <c r="ETA123" s="451"/>
      <c r="ETB123" s="451"/>
      <c r="ETC123" s="451"/>
      <c r="ETD123" s="451"/>
      <c r="ETE123" s="451"/>
      <c r="ETF123" s="451"/>
      <c r="ETG123" s="451"/>
      <c r="ETH123" s="451"/>
      <c r="ETI123" s="451"/>
      <c r="ETJ123" s="451"/>
      <c r="ETK123" s="451"/>
      <c r="ETL123" s="451"/>
      <c r="ETM123" s="451"/>
      <c r="ETN123" s="451"/>
      <c r="ETO123" s="451"/>
      <c r="ETP123" s="451"/>
      <c r="ETQ123" s="451"/>
      <c r="ETR123" s="451"/>
      <c r="ETS123" s="451"/>
      <c r="ETT123" s="451"/>
      <c r="ETU123" s="451"/>
      <c r="ETV123" s="451"/>
      <c r="ETW123" s="451"/>
      <c r="ETX123" s="451"/>
      <c r="ETY123" s="451"/>
      <c r="ETZ123" s="451"/>
      <c r="EUA123" s="451"/>
      <c r="EUB123" s="451"/>
      <c r="EUC123" s="451"/>
      <c r="EUD123" s="451"/>
      <c r="EUE123" s="451"/>
      <c r="EUF123" s="451"/>
      <c r="EUG123" s="451"/>
      <c r="EUH123" s="451"/>
      <c r="EUI123" s="451"/>
      <c r="EUJ123" s="451"/>
      <c r="EUK123" s="451"/>
      <c r="EUL123" s="451"/>
      <c r="EUM123" s="451"/>
      <c r="EUN123" s="451"/>
      <c r="EUO123" s="451"/>
      <c r="EUP123" s="451"/>
      <c r="EUQ123" s="451"/>
      <c r="EUR123" s="451"/>
      <c r="EUS123" s="451"/>
      <c r="EUT123" s="451"/>
      <c r="EUU123" s="451"/>
      <c r="EUV123" s="451"/>
      <c r="EUW123" s="451"/>
      <c r="EUX123" s="451"/>
      <c r="EUY123" s="451"/>
      <c r="EUZ123" s="451"/>
      <c r="EVA123" s="451"/>
      <c r="EVB123" s="451"/>
      <c r="EVC123" s="451"/>
      <c r="EVD123" s="451"/>
      <c r="EVE123" s="451"/>
      <c r="EVF123" s="451"/>
      <c r="EVG123" s="451"/>
      <c r="EVH123" s="451"/>
      <c r="EVI123" s="451"/>
      <c r="EVJ123" s="451"/>
      <c r="EVK123" s="451"/>
      <c r="EVL123" s="451"/>
      <c r="EVM123" s="451"/>
      <c r="EVN123" s="451"/>
      <c r="EVO123" s="451"/>
      <c r="EVP123" s="451"/>
      <c r="EVQ123" s="451"/>
      <c r="EVR123" s="451"/>
      <c r="EVS123" s="451"/>
      <c r="EVT123" s="451"/>
      <c r="EVU123" s="451"/>
      <c r="EVV123" s="451"/>
      <c r="EVW123" s="451"/>
      <c r="EVX123" s="451"/>
      <c r="EVY123" s="451"/>
      <c r="EVZ123" s="451"/>
      <c r="EWA123" s="451"/>
      <c r="EWB123" s="451"/>
      <c r="EWC123" s="451"/>
      <c r="EWD123" s="451"/>
      <c r="EWE123" s="451"/>
      <c r="EWF123" s="451"/>
      <c r="EWG123" s="451"/>
      <c r="EWH123" s="451"/>
      <c r="EWI123" s="451"/>
      <c r="EWJ123" s="451"/>
      <c r="EWK123" s="451"/>
      <c r="EWL123" s="451"/>
      <c r="EWM123" s="451"/>
      <c r="EWN123" s="451"/>
      <c r="EWO123" s="451"/>
      <c r="EWP123" s="451"/>
      <c r="EWQ123" s="451"/>
      <c r="EWR123" s="451"/>
      <c r="EWS123" s="451"/>
      <c r="EWT123" s="451"/>
      <c r="EWU123" s="451"/>
      <c r="EWV123" s="451"/>
      <c r="EWW123" s="451"/>
      <c r="EWX123" s="451"/>
      <c r="EWY123" s="451"/>
      <c r="EWZ123" s="451"/>
      <c r="EXA123" s="451"/>
      <c r="EXB123" s="451"/>
      <c r="EXC123" s="451"/>
      <c r="EXD123" s="451"/>
      <c r="EXE123" s="451"/>
      <c r="EXF123" s="451"/>
      <c r="EXG123" s="451"/>
      <c r="EXH123" s="451"/>
      <c r="EXI123" s="451"/>
      <c r="EXJ123" s="451"/>
      <c r="EXK123" s="451"/>
      <c r="EXL123" s="451"/>
      <c r="EXM123" s="451"/>
      <c r="EXN123" s="451"/>
      <c r="EXO123" s="451"/>
      <c r="EXP123" s="451"/>
      <c r="EXQ123" s="451"/>
      <c r="EXR123" s="451"/>
      <c r="EXS123" s="451"/>
      <c r="EXT123" s="451"/>
      <c r="EXU123" s="451"/>
      <c r="EXV123" s="451"/>
      <c r="EXW123" s="451"/>
      <c r="EXX123" s="451"/>
      <c r="EXY123" s="451"/>
      <c r="EXZ123" s="451"/>
      <c r="EYA123" s="451"/>
      <c r="EYB123" s="451"/>
      <c r="EYC123" s="451"/>
      <c r="EYD123" s="451"/>
      <c r="EYE123" s="451"/>
      <c r="EYF123" s="451"/>
      <c r="EYG123" s="451"/>
      <c r="EYH123" s="451"/>
      <c r="EYI123" s="451"/>
      <c r="EYJ123" s="451"/>
      <c r="EYK123" s="451"/>
      <c r="EYL123" s="451"/>
      <c r="EYM123" s="451"/>
      <c r="EYN123" s="451"/>
      <c r="EYO123" s="451"/>
      <c r="EYP123" s="451"/>
      <c r="EYQ123" s="451"/>
      <c r="EYR123" s="451"/>
      <c r="EYS123" s="451"/>
      <c r="EYT123" s="451"/>
      <c r="EYU123" s="451"/>
      <c r="EYV123" s="451"/>
      <c r="EYW123" s="451"/>
      <c r="EYX123" s="451"/>
      <c r="EYY123" s="451"/>
      <c r="EYZ123" s="451"/>
      <c r="EZA123" s="451"/>
      <c r="EZB123" s="451"/>
      <c r="EZC123" s="451"/>
      <c r="EZD123" s="451"/>
      <c r="EZE123" s="451"/>
      <c r="EZF123" s="451"/>
      <c r="EZG123" s="451"/>
      <c r="EZH123" s="451"/>
      <c r="EZI123" s="451"/>
      <c r="EZJ123" s="451"/>
      <c r="EZK123" s="451"/>
      <c r="EZL123" s="451"/>
      <c r="EZM123" s="451"/>
      <c r="EZN123" s="451"/>
      <c r="EZO123" s="451"/>
      <c r="EZP123" s="451"/>
      <c r="EZQ123" s="451"/>
      <c r="EZR123" s="451"/>
      <c r="EZS123" s="451"/>
      <c r="EZT123" s="451"/>
      <c r="EZU123" s="451"/>
      <c r="EZV123" s="451"/>
      <c r="EZW123" s="451"/>
      <c r="EZX123" s="451"/>
      <c r="EZY123" s="451"/>
      <c r="EZZ123" s="451"/>
      <c r="FAA123" s="451"/>
      <c r="FAB123" s="451"/>
      <c r="FAC123" s="451"/>
      <c r="FAD123" s="451"/>
      <c r="FAE123" s="451"/>
      <c r="FAF123" s="451"/>
      <c r="FAG123" s="451"/>
      <c r="FAH123" s="451"/>
      <c r="FAI123" s="451"/>
      <c r="FAJ123" s="451"/>
      <c r="FAK123" s="451"/>
      <c r="FAL123" s="451"/>
      <c r="FAM123" s="451"/>
      <c r="FAN123" s="451"/>
      <c r="FAO123" s="451"/>
      <c r="FAP123" s="451"/>
      <c r="FAQ123" s="451"/>
      <c r="FAR123" s="451"/>
      <c r="FAS123" s="451"/>
      <c r="FAT123" s="451"/>
      <c r="FAU123" s="451"/>
      <c r="FAV123" s="451"/>
      <c r="FAW123" s="451"/>
      <c r="FAX123" s="451"/>
      <c r="FAY123" s="451"/>
      <c r="FAZ123" s="451"/>
      <c r="FBA123" s="451"/>
      <c r="FBB123" s="451"/>
      <c r="FBC123" s="451"/>
      <c r="FBD123" s="451"/>
      <c r="FBE123" s="451"/>
      <c r="FBF123" s="451"/>
      <c r="FBG123" s="451"/>
      <c r="FBH123" s="451"/>
      <c r="FBI123" s="451"/>
      <c r="FBJ123" s="451"/>
      <c r="FBK123" s="451"/>
      <c r="FBL123" s="451"/>
      <c r="FBM123" s="451"/>
      <c r="FBN123" s="451"/>
      <c r="FBO123" s="451"/>
      <c r="FBP123" s="451"/>
      <c r="FBQ123" s="451"/>
      <c r="FBR123" s="451"/>
      <c r="FBS123" s="451"/>
      <c r="FBT123" s="451"/>
      <c r="FBU123" s="451"/>
      <c r="FBV123" s="451"/>
      <c r="FBW123" s="451"/>
      <c r="FBX123" s="451"/>
      <c r="FBY123" s="451"/>
      <c r="FBZ123" s="451"/>
      <c r="FCA123" s="451"/>
      <c r="FCB123" s="451"/>
      <c r="FCC123" s="451"/>
      <c r="FCD123" s="451"/>
      <c r="FCE123" s="451"/>
      <c r="FCF123" s="451"/>
      <c r="FCG123" s="451"/>
      <c r="FCH123" s="451"/>
      <c r="FCI123" s="451"/>
      <c r="FCJ123" s="451"/>
      <c r="FCK123" s="451"/>
      <c r="FCL123" s="451"/>
      <c r="FCM123" s="451"/>
      <c r="FCN123" s="451"/>
      <c r="FCO123" s="451"/>
      <c r="FCP123" s="451"/>
      <c r="FCQ123" s="451"/>
      <c r="FCR123" s="451"/>
      <c r="FCS123" s="451"/>
      <c r="FCT123" s="451"/>
      <c r="FCU123" s="451"/>
      <c r="FCV123" s="451"/>
      <c r="FCW123" s="451"/>
      <c r="FCX123" s="451"/>
      <c r="FCY123" s="451"/>
      <c r="FCZ123" s="451"/>
      <c r="FDA123" s="451"/>
      <c r="FDB123" s="451"/>
      <c r="FDC123" s="451"/>
      <c r="FDD123" s="451"/>
      <c r="FDE123" s="451"/>
      <c r="FDF123" s="451"/>
      <c r="FDG123" s="451"/>
      <c r="FDH123" s="451"/>
      <c r="FDI123" s="451"/>
      <c r="FDJ123" s="451"/>
      <c r="FDK123" s="451"/>
      <c r="FDL123" s="451"/>
      <c r="FDM123" s="451"/>
      <c r="FDN123" s="451"/>
      <c r="FDO123" s="451"/>
      <c r="FDP123" s="451"/>
      <c r="FDQ123" s="451"/>
      <c r="FDR123" s="451"/>
      <c r="FDS123" s="451"/>
      <c r="FDT123" s="451"/>
      <c r="FDU123" s="451"/>
      <c r="FDV123" s="451"/>
      <c r="FDW123" s="451"/>
      <c r="FDX123" s="451"/>
      <c r="FDY123" s="451"/>
      <c r="FDZ123" s="451"/>
      <c r="FEA123" s="451"/>
      <c r="FEB123" s="451"/>
      <c r="FEC123" s="451"/>
      <c r="FED123" s="451"/>
      <c r="FEE123" s="451"/>
      <c r="FEF123" s="451"/>
      <c r="FEG123" s="451"/>
      <c r="FEH123" s="451"/>
      <c r="FEI123" s="451"/>
      <c r="FEJ123" s="451"/>
      <c r="FEK123" s="451"/>
      <c r="FEL123" s="451"/>
      <c r="FEM123" s="451"/>
      <c r="FEN123" s="451"/>
      <c r="FEO123" s="451"/>
      <c r="FEP123" s="451"/>
      <c r="FEQ123" s="451"/>
      <c r="FER123" s="451"/>
      <c r="FES123" s="451"/>
      <c r="FET123" s="451"/>
      <c r="FEU123" s="451"/>
      <c r="FEV123" s="451"/>
      <c r="FEW123" s="451"/>
      <c r="FEX123" s="451"/>
      <c r="FEY123" s="451"/>
      <c r="FEZ123" s="451"/>
      <c r="FFA123" s="451"/>
      <c r="FFB123" s="451"/>
      <c r="FFC123" s="451"/>
      <c r="FFD123" s="451"/>
      <c r="FFE123" s="451"/>
      <c r="FFF123" s="451"/>
      <c r="FFG123" s="451"/>
      <c r="FFH123" s="451"/>
      <c r="FFI123" s="451"/>
      <c r="FFJ123" s="451"/>
      <c r="FFK123" s="451"/>
      <c r="FFL123" s="451"/>
      <c r="FFM123" s="451"/>
      <c r="FFN123" s="451"/>
      <c r="FFO123" s="451"/>
      <c r="FFP123" s="451"/>
      <c r="FFQ123" s="451"/>
      <c r="FFR123" s="451"/>
      <c r="FFS123" s="451"/>
      <c r="FFT123" s="451"/>
      <c r="FFU123" s="451"/>
      <c r="FFV123" s="451"/>
      <c r="FFW123" s="451"/>
      <c r="FFX123" s="451"/>
      <c r="FFY123" s="451"/>
      <c r="FFZ123" s="451"/>
      <c r="FGA123" s="451"/>
      <c r="FGB123" s="451"/>
      <c r="FGC123" s="451"/>
      <c r="FGD123" s="451"/>
      <c r="FGE123" s="451"/>
      <c r="FGF123" s="451"/>
      <c r="FGG123" s="451"/>
      <c r="FGH123" s="451"/>
      <c r="FGI123" s="451"/>
      <c r="FGJ123" s="451"/>
      <c r="FGK123" s="451"/>
      <c r="FGL123" s="451"/>
      <c r="FGM123" s="451"/>
      <c r="FGN123" s="451"/>
      <c r="FGO123" s="451"/>
      <c r="FGP123" s="451"/>
      <c r="FGQ123" s="451"/>
      <c r="FGR123" s="451"/>
      <c r="FGS123" s="451"/>
      <c r="FGT123" s="451"/>
      <c r="FGU123" s="451"/>
      <c r="FGV123" s="451"/>
      <c r="FGW123" s="451"/>
      <c r="FGX123" s="451"/>
      <c r="FGY123" s="451"/>
      <c r="FGZ123" s="451"/>
      <c r="FHA123" s="451"/>
      <c r="FHB123" s="451"/>
      <c r="FHC123" s="451"/>
      <c r="FHD123" s="451"/>
      <c r="FHE123" s="451"/>
      <c r="FHF123" s="451"/>
      <c r="FHG123" s="451"/>
      <c r="FHH123" s="451"/>
      <c r="FHI123" s="451"/>
      <c r="FHJ123" s="451"/>
      <c r="FHK123" s="451"/>
      <c r="FHL123" s="451"/>
      <c r="FHM123" s="451"/>
      <c r="FHN123" s="451"/>
      <c r="FHO123" s="451"/>
      <c r="FHP123" s="451"/>
      <c r="FHQ123" s="451"/>
      <c r="FHR123" s="451"/>
      <c r="FHS123" s="451"/>
      <c r="FHT123" s="451"/>
      <c r="FHU123" s="451"/>
      <c r="FHV123" s="451"/>
      <c r="FHW123" s="451"/>
      <c r="FHX123" s="451"/>
      <c r="FHY123" s="451"/>
      <c r="FHZ123" s="451"/>
      <c r="FIA123" s="451"/>
      <c r="FIB123" s="451"/>
      <c r="FIC123" s="451"/>
      <c r="FID123" s="451"/>
      <c r="FIE123" s="451"/>
      <c r="FIF123" s="451"/>
      <c r="FIG123" s="451"/>
      <c r="FIH123" s="451"/>
      <c r="FII123" s="451"/>
      <c r="FIJ123" s="451"/>
      <c r="FIK123" s="451"/>
      <c r="FIL123" s="451"/>
      <c r="FIM123" s="451"/>
      <c r="FIN123" s="451"/>
      <c r="FIO123" s="451"/>
      <c r="FIP123" s="451"/>
      <c r="FIQ123" s="451"/>
      <c r="FIR123" s="451"/>
      <c r="FIS123" s="451"/>
      <c r="FIT123" s="451"/>
      <c r="FIU123" s="451"/>
      <c r="FIV123" s="451"/>
      <c r="FIW123" s="451"/>
      <c r="FIX123" s="451"/>
      <c r="FIY123" s="451"/>
      <c r="FIZ123" s="451"/>
      <c r="FJA123" s="451"/>
      <c r="FJB123" s="451"/>
      <c r="FJC123" s="451"/>
      <c r="FJD123" s="451"/>
      <c r="FJE123" s="451"/>
      <c r="FJF123" s="451"/>
      <c r="FJG123" s="451"/>
      <c r="FJH123" s="451"/>
      <c r="FJI123" s="451"/>
      <c r="FJJ123" s="451"/>
      <c r="FJK123" s="451"/>
      <c r="FJL123" s="451"/>
      <c r="FJM123" s="451"/>
      <c r="FJN123" s="451"/>
      <c r="FJO123" s="451"/>
      <c r="FJP123" s="451"/>
      <c r="FJQ123" s="451"/>
      <c r="FJR123" s="451"/>
      <c r="FJS123" s="451"/>
      <c r="FJT123" s="451"/>
      <c r="FJU123" s="451"/>
      <c r="FJV123" s="451"/>
      <c r="FJW123" s="451"/>
      <c r="FJX123" s="451"/>
      <c r="FJY123" s="451"/>
      <c r="FJZ123" s="451"/>
      <c r="FKA123" s="451"/>
      <c r="FKB123" s="451"/>
      <c r="FKC123" s="451"/>
      <c r="FKD123" s="451"/>
      <c r="FKE123" s="451"/>
      <c r="FKF123" s="451"/>
      <c r="FKG123" s="451"/>
      <c r="FKH123" s="451"/>
      <c r="FKI123" s="451"/>
      <c r="FKJ123" s="451"/>
      <c r="FKK123" s="451"/>
      <c r="FKL123" s="451"/>
      <c r="FKM123" s="451"/>
      <c r="FKN123" s="451"/>
      <c r="FKO123" s="451"/>
      <c r="FKP123" s="451"/>
      <c r="FKQ123" s="451"/>
      <c r="FKR123" s="451"/>
      <c r="FKS123" s="451"/>
      <c r="FKT123" s="451"/>
      <c r="FKU123" s="451"/>
      <c r="FKV123" s="451"/>
      <c r="FKW123" s="451"/>
      <c r="FKX123" s="451"/>
      <c r="FKY123" s="451"/>
      <c r="FKZ123" s="451"/>
      <c r="FLA123" s="451"/>
      <c r="FLB123" s="451"/>
      <c r="FLC123" s="451"/>
      <c r="FLD123" s="451"/>
      <c r="FLE123" s="451"/>
      <c r="FLF123" s="451"/>
      <c r="FLG123" s="451"/>
      <c r="FLH123" s="451"/>
      <c r="FLI123" s="451"/>
      <c r="FLJ123" s="451"/>
      <c r="FLK123" s="451"/>
      <c r="FLL123" s="451"/>
      <c r="FLM123" s="451"/>
      <c r="FLN123" s="451"/>
      <c r="FLO123" s="451"/>
      <c r="FLP123" s="451"/>
      <c r="FLQ123" s="451"/>
      <c r="FLR123" s="451"/>
      <c r="FLS123" s="451"/>
      <c r="FLT123" s="451"/>
      <c r="FLU123" s="451"/>
      <c r="FLV123" s="451"/>
      <c r="FLW123" s="451"/>
      <c r="FLX123" s="451"/>
      <c r="FLY123" s="451"/>
      <c r="FLZ123" s="451"/>
      <c r="FMA123" s="451"/>
      <c r="FMB123" s="451"/>
      <c r="FMC123" s="451"/>
      <c r="FMD123" s="451"/>
      <c r="FME123" s="451"/>
      <c r="FMF123" s="451"/>
      <c r="FMG123" s="451"/>
      <c r="FMH123" s="451"/>
      <c r="FMI123" s="451"/>
      <c r="FMJ123" s="451"/>
      <c r="FMK123" s="451"/>
      <c r="FML123" s="451"/>
      <c r="FMM123" s="451"/>
      <c r="FMN123" s="451"/>
      <c r="FMO123" s="451"/>
      <c r="FMP123" s="451"/>
      <c r="FMQ123" s="451"/>
      <c r="FMR123" s="451"/>
      <c r="FMS123" s="451"/>
      <c r="FMT123" s="451"/>
      <c r="FMU123" s="451"/>
      <c r="FMV123" s="451"/>
      <c r="FMW123" s="451"/>
      <c r="FMX123" s="451"/>
      <c r="FMY123" s="451"/>
      <c r="FMZ123" s="451"/>
      <c r="FNA123" s="451"/>
      <c r="FNB123" s="451"/>
      <c r="FNC123" s="451"/>
      <c r="FND123" s="451"/>
      <c r="FNE123" s="451"/>
      <c r="FNF123" s="451"/>
      <c r="FNG123" s="451"/>
      <c r="FNH123" s="451"/>
      <c r="FNI123" s="451"/>
      <c r="FNJ123" s="451"/>
      <c r="FNK123" s="451"/>
      <c r="FNL123" s="451"/>
      <c r="FNM123" s="451"/>
      <c r="FNN123" s="451"/>
      <c r="FNO123" s="451"/>
      <c r="FNP123" s="451"/>
      <c r="FNQ123" s="451"/>
      <c r="FNR123" s="451"/>
      <c r="FNS123" s="451"/>
      <c r="FNT123" s="451"/>
      <c r="FNU123" s="451"/>
      <c r="FNV123" s="451"/>
      <c r="FNW123" s="451"/>
      <c r="FNX123" s="451"/>
      <c r="FNY123" s="451"/>
      <c r="FNZ123" s="451"/>
      <c r="FOA123" s="451"/>
      <c r="FOB123" s="451"/>
      <c r="FOC123" s="451"/>
      <c r="FOD123" s="451"/>
      <c r="FOE123" s="451"/>
      <c r="FOF123" s="451"/>
      <c r="FOG123" s="451"/>
      <c r="FOH123" s="451"/>
      <c r="FOI123" s="451"/>
      <c r="FOJ123" s="451"/>
      <c r="FOK123" s="451"/>
      <c r="FOL123" s="451"/>
      <c r="FOM123" s="451"/>
      <c r="FON123" s="451"/>
      <c r="FOO123" s="451"/>
      <c r="FOP123" s="451"/>
      <c r="FOQ123" s="451"/>
      <c r="FOR123" s="451"/>
      <c r="FOS123" s="451"/>
      <c r="FOT123" s="451"/>
      <c r="FOU123" s="451"/>
      <c r="FOV123" s="451"/>
      <c r="FOW123" s="451"/>
      <c r="FOX123" s="451"/>
      <c r="FOY123" s="451"/>
      <c r="FOZ123" s="451"/>
      <c r="FPA123" s="451"/>
      <c r="FPB123" s="451"/>
      <c r="FPC123" s="451"/>
      <c r="FPD123" s="451"/>
      <c r="FPE123" s="451"/>
      <c r="FPF123" s="451"/>
      <c r="FPG123" s="451"/>
      <c r="FPH123" s="451"/>
      <c r="FPI123" s="451"/>
      <c r="FPJ123" s="451"/>
      <c r="FPK123" s="451"/>
      <c r="FPL123" s="451"/>
      <c r="FPM123" s="451"/>
      <c r="FPN123" s="451"/>
      <c r="FPO123" s="451"/>
      <c r="FPP123" s="451"/>
      <c r="FPQ123" s="451"/>
      <c r="FPR123" s="451"/>
      <c r="FPS123" s="451"/>
      <c r="FPT123" s="451"/>
      <c r="FPU123" s="451"/>
      <c r="FPV123" s="451"/>
      <c r="FPW123" s="451"/>
      <c r="FPX123" s="451"/>
      <c r="FPY123" s="451"/>
      <c r="FPZ123" s="451"/>
      <c r="FQA123" s="451"/>
      <c r="FQB123" s="451"/>
      <c r="FQC123" s="451"/>
      <c r="FQD123" s="451"/>
      <c r="FQE123" s="451"/>
      <c r="FQF123" s="451"/>
      <c r="FQG123" s="451"/>
      <c r="FQH123" s="451"/>
      <c r="FQI123" s="451"/>
      <c r="FQJ123" s="451"/>
      <c r="FQK123" s="451"/>
      <c r="FQL123" s="451"/>
      <c r="FQM123" s="451"/>
      <c r="FQN123" s="451"/>
      <c r="FQO123" s="451"/>
      <c r="FQP123" s="451"/>
      <c r="FQQ123" s="451"/>
      <c r="FQR123" s="451"/>
      <c r="FQS123" s="451"/>
      <c r="FQT123" s="451"/>
      <c r="FQU123" s="451"/>
      <c r="FQV123" s="451"/>
      <c r="FQW123" s="451"/>
      <c r="FQX123" s="451"/>
      <c r="FQY123" s="451"/>
      <c r="FQZ123" s="451"/>
      <c r="FRA123" s="451"/>
      <c r="FRB123" s="451"/>
      <c r="FRC123" s="451"/>
      <c r="FRD123" s="451"/>
      <c r="FRE123" s="451"/>
      <c r="FRF123" s="451"/>
      <c r="FRG123" s="451"/>
      <c r="FRH123" s="451"/>
      <c r="FRI123" s="451"/>
      <c r="FRJ123" s="451"/>
      <c r="FRK123" s="451"/>
      <c r="FRL123" s="451"/>
      <c r="FRM123" s="451"/>
      <c r="FRN123" s="451"/>
      <c r="FRO123" s="451"/>
      <c r="FRP123" s="451"/>
      <c r="FRQ123" s="451"/>
      <c r="FRR123" s="451"/>
      <c r="FRS123" s="451"/>
      <c r="FRT123" s="451"/>
      <c r="FRU123" s="451"/>
      <c r="FRV123" s="451"/>
      <c r="FRW123" s="451"/>
      <c r="FRX123" s="451"/>
      <c r="FRY123" s="451"/>
      <c r="FRZ123" s="451"/>
      <c r="FSA123" s="451"/>
      <c r="FSB123" s="451"/>
      <c r="FSC123" s="451"/>
      <c r="FSD123" s="451"/>
      <c r="FSE123" s="451"/>
      <c r="FSF123" s="451"/>
      <c r="FSG123" s="451"/>
      <c r="FSH123" s="451"/>
      <c r="FSI123" s="451"/>
      <c r="FSJ123" s="451"/>
      <c r="FSK123" s="451"/>
      <c r="FSL123" s="451"/>
      <c r="FSM123" s="451"/>
      <c r="FSN123" s="451"/>
      <c r="FSO123" s="451"/>
      <c r="FSP123" s="451"/>
      <c r="FSQ123" s="451"/>
      <c r="FSR123" s="451"/>
      <c r="FSS123" s="451"/>
      <c r="FST123" s="451"/>
      <c r="FSU123" s="451"/>
      <c r="FSV123" s="451"/>
      <c r="FSW123" s="451"/>
      <c r="FSX123" s="451"/>
      <c r="FSY123" s="451"/>
      <c r="FSZ123" s="451"/>
      <c r="FTA123" s="451"/>
      <c r="FTB123" s="451"/>
      <c r="FTC123" s="451"/>
      <c r="FTD123" s="451"/>
      <c r="FTE123" s="451"/>
      <c r="FTF123" s="451"/>
      <c r="FTG123" s="451"/>
      <c r="FTH123" s="451"/>
      <c r="FTI123" s="451"/>
      <c r="FTJ123" s="451"/>
      <c r="FTK123" s="451"/>
      <c r="FTL123" s="451"/>
      <c r="FTM123" s="451"/>
      <c r="FTN123" s="451"/>
      <c r="FTO123" s="451"/>
      <c r="FTP123" s="451"/>
      <c r="FTQ123" s="451"/>
      <c r="FTR123" s="451"/>
      <c r="FTS123" s="451"/>
      <c r="FTT123" s="451"/>
      <c r="FTU123" s="451"/>
      <c r="FTV123" s="451"/>
      <c r="FTW123" s="451"/>
      <c r="FTX123" s="451"/>
      <c r="FTY123" s="451"/>
      <c r="FTZ123" s="451"/>
      <c r="FUA123" s="451"/>
      <c r="FUB123" s="451"/>
      <c r="FUC123" s="451"/>
      <c r="FUD123" s="451"/>
      <c r="FUE123" s="451"/>
      <c r="FUF123" s="451"/>
      <c r="FUG123" s="451"/>
      <c r="FUH123" s="451"/>
      <c r="FUI123" s="451"/>
      <c r="FUJ123" s="451"/>
      <c r="FUK123" s="451"/>
      <c r="FUL123" s="451"/>
      <c r="FUM123" s="451"/>
      <c r="FUN123" s="451"/>
      <c r="FUO123" s="451"/>
      <c r="FUP123" s="451"/>
      <c r="FUQ123" s="451"/>
      <c r="FUR123" s="451"/>
      <c r="FUS123" s="451"/>
      <c r="FUT123" s="451"/>
      <c r="FUU123" s="451"/>
      <c r="FUV123" s="451"/>
      <c r="FUW123" s="451"/>
      <c r="FUX123" s="451"/>
      <c r="FUY123" s="451"/>
      <c r="FUZ123" s="451"/>
      <c r="FVA123" s="451"/>
      <c r="FVB123" s="451"/>
      <c r="FVC123" s="451"/>
      <c r="FVD123" s="451"/>
      <c r="FVE123" s="451"/>
      <c r="FVF123" s="451"/>
      <c r="FVG123" s="451"/>
      <c r="FVH123" s="451"/>
      <c r="FVI123" s="451"/>
      <c r="FVJ123" s="451"/>
      <c r="FVK123" s="451"/>
      <c r="FVL123" s="451"/>
      <c r="FVM123" s="451"/>
      <c r="FVN123" s="451"/>
      <c r="FVO123" s="451"/>
      <c r="FVP123" s="451"/>
      <c r="FVQ123" s="451"/>
      <c r="FVR123" s="451"/>
      <c r="FVS123" s="451"/>
      <c r="FVT123" s="451"/>
      <c r="FVU123" s="451"/>
      <c r="FVV123" s="451"/>
      <c r="FVW123" s="451"/>
      <c r="FVX123" s="451"/>
      <c r="FVY123" s="451"/>
      <c r="FVZ123" s="451"/>
      <c r="FWA123" s="451"/>
      <c r="FWB123" s="451"/>
      <c r="FWC123" s="451"/>
      <c r="FWD123" s="451"/>
      <c r="FWE123" s="451"/>
      <c r="FWF123" s="451"/>
      <c r="FWG123" s="451"/>
      <c r="FWH123" s="451"/>
      <c r="FWI123" s="451"/>
      <c r="FWJ123" s="451"/>
      <c r="FWK123" s="451"/>
      <c r="FWL123" s="451"/>
      <c r="FWM123" s="451"/>
      <c r="FWN123" s="451"/>
      <c r="FWO123" s="451"/>
      <c r="FWP123" s="451"/>
      <c r="FWQ123" s="451"/>
      <c r="FWR123" s="451"/>
      <c r="FWS123" s="451"/>
      <c r="FWT123" s="451"/>
      <c r="FWU123" s="451"/>
      <c r="FWV123" s="451"/>
      <c r="FWW123" s="451"/>
      <c r="FWX123" s="451"/>
      <c r="FWY123" s="451"/>
      <c r="FWZ123" s="451"/>
      <c r="FXA123" s="451"/>
      <c r="FXB123" s="451"/>
      <c r="FXC123" s="451"/>
      <c r="FXD123" s="451"/>
      <c r="FXE123" s="451"/>
      <c r="FXF123" s="451"/>
      <c r="FXG123" s="451"/>
      <c r="FXH123" s="451"/>
      <c r="FXI123" s="451"/>
      <c r="FXJ123" s="451"/>
      <c r="FXK123" s="451"/>
      <c r="FXL123" s="451"/>
      <c r="FXM123" s="451"/>
      <c r="FXN123" s="451"/>
      <c r="FXO123" s="451"/>
      <c r="FXP123" s="451"/>
      <c r="FXQ123" s="451"/>
      <c r="FXR123" s="451"/>
      <c r="FXS123" s="451"/>
      <c r="FXT123" s="451"/>
      <c r="FXU123" s="451"/>
      <c r="FXV123" s="451"/>
      <c r="FXW123" s="451"/>
      <c r="FXX123" s="451"/>
      <c r="FXY123" s="451"/>
      <c r="FXZ123" s="451"/>
      <c r="FYA123" s="451"/>
      <c r="FYB123" s="451"/>
      <c r="FYC123" s="451"/>
      <c r="FYD123" s="451"/>
      <c r="FYE123" s="451"/>
      <c r="FYF123" s="451"/>
      <c r="FYG123" s="451"/>
      <c r="FYH123" s="451"/>
      <c r="FYI123" s="451"/>
      <c r="FYJ123" s="451"/>
      <c r="FYK123" s="451"/>
      <c r="FYL123" s="451"/>
      <c r="FYM123" s="451"/>
      <c r="FYN123" s="451"/>
      <c r="FYO123" s="451"/>
      <c r="FYP123" s="451"/>
      <c r="FYQ123" s="451"/>
      <c r="FYR123" s="451"/>
      <c r="FYS123" s="451"/>
      <c r="FYT123" s="451"/>
      <c r="FYU123" s="451"/>
      <c r="FYV123" s="451"/>
      <c r="FYW123" s="451"/>
      <c r="FYX123" s="451"/>
      <c r="FYY123" s="451"/>
      <c r="FYZ123" s="451"/>
      <c r="FZA123" s="451"/>
      <c r="FZB123" s="451"/>
      <c r="FZC123" s="451"/>
      <c r="FZD123" s="451"/>
      <c r="FZE123" s="451"/>
      <c r="FZF123" s="451"/>
      <c r="FZG123" s="451"/>
      <c r="FZH123" s="451"/>
      <c r="FZI123" s="451"/>
      <c r="FZJ123" s="451"/>
      <c r="FZK123" s="451"/>
      <c r="FZL123" s="451"/>
      <c r="FZM123" s="451"/>
      <c r="FZN123" s="451"/>
      <c r="FZO123" s="451"/>
      <c r="FZP123" s="451"/>
      <c r="FZQ123" s="451"/>
      <c r="FZR123" s="451"/>
      <c r="FZS123" s="451"/>
      <c r="FZT123" s="451"/>
      <c r="FZU123" s="451"/>
      <c r="FZV123" s="451"/>
      <c r="FZW123" s="451"/>
      <c r="FZX123" s="451"/>
      <c r="FZY123" s="451"/>
      <c r="FZZ123" s="451"/>
      <c r="GAA123" s="451"/>
      <c r="GAB123" s="451"/>
      <c r="GAC123" s="451"/>
      <c r="GAD123" s="451"/>
      <c r="GAE123" s="451"/>
      <c r="GAF123" s="451"/>
      <c r="GAG123" s="451"/>
      <c r="GAH123" s="451"/>
      <c r="GAI123" s="451"/>
      <c r="GAJ123" s="451"/>
      <c r="GAK123" s="451"/>
      <c r="GAL123" s="451"/>
      <c r="GAM123" s="451"/>
      <c r="GAN123" s="451"/>
      <c r="GAO123" s="451"/>
      <c r="GAP123" s="451"/>
      <c r="GAQ123" s="451"/>
      <c r="GAR123" s="451"/>
      <c r="GAS123" s="451"/>
      <c r="GAT123" s="451"/>
      <c r="GAU123" s="451"/>
      <c r="GAV123" s="451"/>
      <c r="GAW123" s="451"/>
      <c r="GAX123" s="451"/>
      <c r="GAY123" s="451"/>
      <c r="GAZ123" s="451"/>
      <c r="GBA123" s="451"/>
      <c r="GBB123" s="451"/>
      <c r="GBC123" s="451"/>
      <c r="GBD123" s="451"/>
      <c r="GBE123" s="451"/>
      <c r="GBF123" s="451"/>
      <c r="GBG123" s="451"/>
      <c r="GBH123" s="451"/>
      <c r="GBI123" s="451"/>
      <c r="GBJ123" s="451"/>
      <c r="GBK123" s="451"/>
      <c r="GBL123" s="451"/>
      <c r="GBM123" s="451"/>
      <c r="GBN123" s="451"/>
      <c r="GBO123" s="451"/>
      <c r="GBP123" s="451"/>
      <c r="GBQ123" s="451"/>
      <c r="GBR123" s="451"/>
      <c r="GBS123" s="451"/>
      <c r="GBT123" s="451"/>
      <c r="GBU123" s="451"/>
      <c r="GBV123" s="451"/>
      <c r="GBW123" s="451"/>
      <c r="GBX123" s="451"/>
      <c r="GBY123" s="451"/>
      <c r="GBZ123" s="451"/>
      <c r="GCA123" s="451"/>
      <c r="GCB123" s="451"/>
      <c r="GCC123" s="451"/>
      <c r="GCD123" s="451"/>
      <c r="GCE123" s="451"/>
      <c r="GCF123" s="451"/>
      <c r="GCG123" s="451"/>
      <c r="GCH123" s="451"/>
      <c r="GCI123" s="451"/>
      <c r="GCJ123" s="451"/>
      <c r="GCK123" s="451"/>
      <c r="GCL123" s="451"/>
      <c r="GCM123" s="451"/>
      <c r="GCN123" s="451"/>
      <c r="GCO123" s="451"/>
      <c r="GCP123" s="451"/>
      <c r="GCQ123" s="451"/>
      <c r="GCR123" s="451"/>
      <c r="GCS123" s="451"/>
      <c r="GCT123" s="451"/>
      <c r="GCU123" s="451"/>
      <c r="GCV123" s="451"/>
      <c r="GCW123" s="451"/>
      <c r="GCX123" s="451"/>
      <c r="GCY123" s="451"/>
      <c r="GCZ123" s="451"/>
      <c r="GDA123" s="451"/>
      <c r="GDB123" s="451"/>
      <c r="GDC123" s="451"/>
      <c r="GDD123" s="451"/>
      <c r="GDE123" s="451"/>
      <c r="GDF123" s="451"/>
      <c r="GDG123" s="451"/>
      <c r="GDH123" s="451"/>
      <c r="GDI123" s="451"/>
      <c r="GDJ123" s="451"/>
      <c r="GDK123" s="451"/>
      <c r="GDL123" s="451"/>
      <c r="GDM123" s="451"/>
      <c r="GDN123" s="451"/>
      <c r="GDO123" s="451"/>
      <c r="GDP123" s="451"/>
      <c r="GDQ123" s="451"/>
      <c r="GDR123" s="451"/>
      <c r="GDS123" s="451"/>
      <c r="GDT123" s="451"/>
      <c r="GDU123" s="451"/>
      <c r="GDV123" s="451"/>
      <c r="GDW123" s="451"/>
      <c r="GDX123" s="451"/>
      <c r="GDY123" s="451"/>
      <c r="GDZ123" s="451"/>
      <c r="GEA123" s="451"/>
      <c r="GEB123" s="451"/>
      <c r="GEC123" s="451"/>
      <c r="GED123" s="451"/>
      <c r="GEE123" s="451"/>
      <c r="GEF123" s="451"/>
      <c r="GEG123" s="451"/>
      <c r="GEH123" s="451"/>
      <c r="GEI123" s="451"/>
      <c r="GEJ123" s="451"/>
      <c r="GEK123" s="451"/>
      <c r="GEL123" s="451"/>
      <c r="GEM123" s="451"/>
      <c r="GEN123" s="451"/>
      <c r="GEO123" s="451"/>
      <c r="GEP123" s="451"/>
      <c r="GEQ123" s="451"/>
      <c r="GER123" s="451"/>
      <c r="GES123" s="451"/>
      <c r="GET123" s="451"/>
      <c r="GEU123" s="451"/>
      <c r="GEV123" s="451"/>
      <c r="GEW123" s="451"/>
      <c r="GEX123" s="451"/>
      <c r="GEY123" s="451"/>
      <c r="GEZ123" s="451"/>
      <c r="GFA123" s="451"/>
      <c r="GFB123" s="451"/>
      <c r="GFC123" s="451"/>
      <c r="GFD123" s="451"/>
      <c r="GFE123" s="451"/>
      <c r="GFF123" s="451"/>
      <c r="GFG123" s="451"/>
      <c r="GFH123" s="451"/>
      <c r="GFI123" s="451"/>
      <c r="GFJ123" s="451"/>
      <c r="GFK123" s="451"/>
      <c r="GFL123" s="451"/>
      <c r="GFM123" s="451"/>
      <c r="GFN123" s="451"/>
      <c r="GFO123" s="451"/>
      <c r="GFP123" s="451"/>
      <c r="GFQ123" s="451"/>
      <c r="GFR123" s="451"/>
      <c r="GFS123" s="451"/>
      <c r="GFT123" s="451"/>
      <c r="GFU123" s="451"/>
      <c r="GFV123" s="451"/>
      <c r="GFW123" s="451"/>
      <c r="GFX123" s="451"/>
      <c r="GFY123" s="451"/>
      <c r="GFZ123" s="451"/>
      <c r="GGA123" s="451"/>
      <c r="GGB123" s="451"/>
      <c r="GGC123" s="451"/>
      <c r="GGD123" s="451"/>
      <c r="GGE123" s="451"/>
      <c r="GGF123" s="451"/>
      <c r="GGG123" s="451"/>
      <c r="GGH123" s="451"/>
      <c r="GGI123" s="451"/>
      <c r="GGJ123" s="451"/>
      <c r="GGK123" s="451"/>
      <c r="GGL123" s="451"/>
      <c r="GGM123" s="451"/>
      <c r="GGN123" s="451"/>
      <c r="GGO123" s="451"/>
      <c r="GGP123" s="451"/>
      <c r="GGQ123" s="451"/>
      <c r="GGR123" s="451"/>
      <c r="GGS123" s="451"/>
      <c r="GGT123" s="451"/>
      <c r="GGU123" s="451"/>
      <c r="GGV123" s="451"/>
      <c r="GGW123" s="451"/>
      <c r="GGX123" s="451"/>
      <c r="GGY123" s="451"/>
      <c r="GGZ123" s="451"/>
      <c r="GHA123" s="451"/>
      <c r="GHB123" s="451"/>
      <c r="GHC123" s="451"/>
      <c r="GHD123" s="451"/>
      <c r="GHE123" s="451"/>
      <c r="GHF123" s="451"/>
      <c r="GHG123" s="451"/>
      <c r="GHH123" s="451"/>
      <c r="GHI123" s="451"/>
      <c r="GHJ123" s="451"/>
      <c r="GHK123" s="451"/>
      <c r="GHL123" s="451"/>
      <c r="GHM123" s="451"/>
      <c r="GHN123" s="451"/>
      <c r="GHO123" s="451"/>
      <c r="GHP123" s="451"/>
      <c r="GHQ123" s="451"/>
      <c r="GHR123" s="451"/>
      <c r="GHS123" s="451"/>
      <c r="GHT123" s="451"/>
      <c r="GHU123" s="451"/>
      <c r="GHV123" s="451"/>
      <c r="GHW123" s="451"/>
      <c r="GHX123" s="451"/>
      <c r="GHY123" s="451"/>
      <c r="GHZ123" s="451"/>
      <c r="GIA123" s="451"/>
      <c r="GIB123" s="451"/>
      <c r="GIC123" s="451"/>
      <c r="GID123" s="451"/>
      <c r="GIE123" s="451"/>
      <c r="GIF123" s="451"/>
      <c r="GIG123" s="451"/>
      <c r="GIH123" s="451"/>
      <c r="GII123" s="451"/>
      <c r="GIJ123" s="451"/>
      <c r="GIK123" s="451"/>
      <c r="GIL123" s="451"/>
      <c r="GIM123" s="451"/>
      <c r="GIN123" s="451"/>
      <c r="GIO123" s="451"/>
      <c r="GIP123" s="451"/>
      <c r="GIQ123" s="451"/>
      <c r="GIR123" s="451"/>
      <c r="GIS123" s="451"/>
      <c r="GIT123" s="451"/>
      <c r="GIU123" s="451"/>
      <c r="GIV123" s="451"/>
      <c r="GIW123" s="451"/>
      <c r="GIX123" s="451"/>
      <c r="GIY123" s="451"/>
      <c r="GIZ123" s="451"/>
      <c r="GJA123" s="451"/>
      <c r="GJB123" s="451"/>
      <c r="GJC123" s="451"/>
      <c r="GJD123" s="451"/>
      <c r="GJE123" s="451"/>
      <c r="GJF123" s="451"/>
      <c r="GJG123" s="451"/>
      <c r="GJH123" s="451"/>
      <c r="GJI123" s="451"/>
      <c r="GJJ123" s="451"/>
      <c r="GJK123" s="451"/>
      <c r="GJL123" s="451"/>
      <c r="GJM123" s="451"/>
      <c r="GJN123" s="451"/>
      <c r="GJO123" s="451"/>
      <c r="GJP123" s="451"/>
      <c r="GJQ123" s="451"/>
      <c r="GJR123" s="451"/>
      <c r="GJS123" s="451"/>
      <c r="GJT123" s="451"/>
      <c r="GJU123" s="451"/>
      <c r="GJV123" s="451"/>
      <c r="GJW123" s="451"/>
      <c r="GJX123" s="451"/>
      <c r="GJY123" s="451"/>
      <c r="GJZ123" s="451"/>
      <c r="GKA123" s="451"/>
      <c r="GKB123" s="451"/>
      <c r="GKC123" s="451"/>
      <c r="GKD123" s="451"/>
      <c r="GKE123" s="451"/>
      <c r="GKF123" s="451"/>
      <c r="GKG123" s="451"/>
      <c r="GKH123" s="451"/>
      <c r="GKI123" s="451"/>
      <c r="GKJ123" s="451"/>
      <c r="GKK123" s="451"/>
      <c r="GKL123" s="451"/>
      <c r="GKM123" s="451"/>
      <c r="GKN123" s="451"/>
      <c r="GKO123" s="451"/>
      <c r="GKP123" s="451"/>
      <c r="GKQ123" s="451"/>
      <c r="GKR123" s="451"/>
      <c r="GKS123" s="451"/>
      <c r="GKT123" s="451"/>
      <c r="GKU123" s="451"/>
      <c r="GKV123" s="451"/>
      <c r="GKW123" s="451"/>
      <c r="GKX123" s="451"/>
      <c r="GKY123" s="451"/>
      <c r="GKZ123" s="451"/>
      <c r="GLA123" s="451"/>
      <c r="GLB123" s="451"/>
      <c r="GLC123" s="451"/>
      <c r="GLD123" s="451"/>
      <c r="GLE123" s="451"/>
      <c r="GLF123" s="451"/>
      <c r="GLG123" s="451"/>
      <c r="GLH123" s="451"/>
      <c r="GLI123" s="451"/>
      <c r="GLJ123" s="451"/>
      <c r="GLK123" s="451"/>
      <c r="GLL123" s="451"/>
      <c r="GLM123" s="451"/>
      <c r="GLN123" s="451"/>
      <c r="GLO123" s="451"/>
      <c r="GLP123" s="451"/>
      <c r="GLQ123" s="451"/>
      <c r="GLR123" s="451"/>
      <c r="GLS123" s="451"/>
      <c r="GLT123" s="451"/>
      <c r="GLU123" s="451"/>
      <c r="GLV123" s="451"/>
      <c r="GLW123" s="451"/>
      <c r="GLX123" s="451"/>
      <c r="GLY123" s="451"/>
      <c r="GLZ123" s="451"/>
      <c r="GMA123" s="451"/>
      <c r="GMB123" s="451"/>
      <c r="GMC123" s="451"/>
      <c r="GMD123" s="451"/>
      <c r="GME123" s="451"/>
      <c r="GMF123" s="451"/>
      <c r="GMG123" s="451"/>
      <c r="GMH123" s="451"/>
      <c r="GMI123" s="451"/>
      <c r="GMJ123" s="451"/>
      <c r="GMK123" s="451"/>
      <c r="GML123" s="451"/>
      <c r="GMM123" s="451"/>
      <c r="GMN123" s="451"/>
      <c r="GMO123" s="451"/>
      <c r="GMP123" s="451"/>
      <c r="GMQ123" s="451"/>
      <c r="GMR123" s="451"/>
      <c r="GMS123" s="451"/>
      <c r="GMT123" s="451"/>
      <c r="GMU123" s="451"/>
      <c r="GMV123" s="451"/>
      <c r="GMW123" s="451"/>
      <c r="GMX123" s="451"/>
      <c r="GMY123" s="451"/>
      <c r="GMZ123" s="451"/>
      <c r="GNA123" s="451"/>
      <c r="GNB123" s="451"/>
      <c r="GNC123" s="451"/>
      <c r="GND123" s="451"/>
      <c r="GNE123" s="451"/>
      <c r="GNF123" s="451"/>
      <c r="GNG123" s="451"/>
      <c r="GNH123" s="451"/>
      <c r="GNI123" s="451"/>
      <c r="GNJ123" s="451"/>
      <c r="GNK123" s="451"/>
      <c r="GNL123" s="451"/>
      <c r="GNM123" s="451"/>
      <c r="GNN123" s="451"/>
      <c r="GNO123" s="451"/>
      <c r="GNP123" s="451"/>
      <c r="GNQ123" s="451"/>
      <c r="GNR123" s="451"/>
      <c r="GNS123" s="451"/>
      <c r="GNT123" s="451"/>
      <c r="GNU123" s="451"/>
      <c r="GNV123" s="451"/>
      <c r="GNW123" s="451"/>
      <c r="GNX123" s="451"/>
      <c r="GNY123" s="451"/>
      <c r="GNZ123" s="451"/>
      <c r="GOA123" s="451"/>
      <c r="GOB123" s="451"/>
      <c r="GOC123" s="451"/>
      <c r="GOD123" s="451"/>
      <c r="GOE123" s="451"/>
      <c r="GOF123" s="451"/>
      <c r="GOG123" s="451"/>
      <c r="GOH123" s="451"/>
      <c r="GOI123" s="451"/>
      <c r="GOJ123" s="451"/>
      <c r="GOK123" s="451"/>
      <c r="GOL123" s="451"/>
      <c r="GOM123" s="451"/>
      <c r="GON123" s="451"/>
      <c r="GOO123" s="451"/>
      <c r="GOP123" s="451"/>
      <c r="GOQ123" s="451"/>
      <c r="GOR123" s="451"/>
      <c r="GOS123" s="451"/>
      <c r="GOT123" s="451"/>
      <c r="GOU123" s="451"/>
      <c r="GOV123" s="451"/>
      <c r="GOW123" s="451"/>
      <c r="GOX123" s="451"/>
      <c r="GOY123" s="451"/>
      <c r="GOZ123" s="451"/>
      <c r="GPA123" s="451"/>
      <c r="GPB123" s="451"/>
      <c r="GPC123" s="451"/>
      <c r="GPD123" s="451"/>
      <c r="GPE123" s="451"/>
      <c r="GPF123" s="451"/>
      <c r="GPG123" s="451"/>
      <c r="GPH123" s="451"/>
      <c r="GPI123" s="451"/>
      <c r="GPJ123" s="451"/>
      <c r="GPK123" s="451"/>
      <c r="GPL123" s="451"/>
      <c r="GPM123" s="451"/>
      <c r="GPN123" s="451"/>
      <c r="GPO123" s="451"/>
      <c r="GPP123" s="451"/>
      <c r="GPQ123" s="451"/>
      <c r="GPR123" s="451"/>
      <c r="GPS123" s="451"/>
      <c r="GPT123" s="451"/>
      <c r="GPU123" s="451"/>
      <c r="GPV123" s="451"/>
      <c r="GPW123" s="451"/>
      <c r="GPX123" s="451"/>
      <c r="GPY123" s="451"/>
      <c r="GPZ123" s="451"/>
      <c r="GQA123" s="451"/>
      <c r="GQB123" s="451"/>
      <c r="GQC123" s="451"/>
      <c r="GQD123" s="451"/>
      <c r="GQE123" s="451"/>
      <c r="GQF123" s="451"/>
      <c r="GQG123" s="451"/>
      <c r="GQH123" s="451"/>
      <c r="GQI123" s="451"/>
      <c r="GQJ123" s="451"/>
      <c r="GQK123" s="451"/>
      <c r="GQL123" s="451"/>
      <c r="GQM123" s="451"/>
      <c r="GQN123" s="451"/>
      <c r="GQO123" s="451"/>
      <c r="GQP123" s="451"/>
      <c r="GQQ123" s="451"/>
      <c r="GQR123" s="451"/>
      <c r="GQS123" s="451"/>
      <c r="GQT123" s="451"/>
      <c r="GQU123" s="451"/>
      <c r="GQV123" s="451"/>
      <c r="GQW123" s="451"/>
      <c r="GQX123" s="451"/>
      <c r="GQY123" s="451"/>
      <c r="GQZ123" s="451"/>
      <c r="GRA123" s="451"/>
      <c r="GRB123" s="451"/>
      <c r="GRC123" s="451"/>
      <c r="GRD123" s="451"/>
      <c r="GRE123" s="451"/>
      <c r="GRF123" s="451"/>
      <c r="GRG123" s="451"/>
      <c r="GRH123" s="451"/>
      <c r="GRI123" s="451"/>
      <c r="GRJ123" s="451"/>
      <c r="GRK123" s="451"/>
      <c r="GRL123" s="451"/>
      <c r="GRM123" s="451"/>
      <c r="GRN123" s="451"/>
      <c r="GRO123" s="451"/>
      <c r="GRP123" s="451"/>
      <c r="GRQ123" s="451"/>
      <c r="GRR123" s="451"/>
      <c r="GRS123" s="451"/>
      <c r="GRT123" s="451"/>
      <c r="GRU123" s="451"/>
      <c r="GRV123" s="451"/>
      <c r="GRW123" s="451"/>
      <c r="GRX123" s="451"/>
      <c r="GRY123" s="451"/>
      <c r="GRZ123" s="451"/>
      <c r="GSA123" s="451"/>
      <c r="GSB123" s="451"/>
      <c r="GSC123" s="451"/>
      <c r="GSD123" s="451"/>
      <c r="GSE123" s="451"/>
      <c r="GSF123" s="451"/>
      <c r="GSG123" s="451"/>
      <c r="GSH123" s="451"/>
      <c r="GSI123" s="451"/>
      <c r="GSJ123" s="451"/>
      <c r="GSK123" s="451"/>
      <c r="GSL123" s="451"/>
      <c r="GSM123" s="451"/>
      <c r="GSN123" s="451"/>
      <c r="GSO123" s="451"/>
      <c r="GSP123" s="451"/>
      <c r="GSQ123" s="451"/>
      <c r="GSR123" s="451"/>
      <c r="GSS123" s="451"/>
      <c r="GST123" s="451"/>
      <c r="GSU123" s="451"/>
      <c r="GSV123" s="451"/>
      <c r="GSW123" s="451"/>
      <c r="GSX123" s="451"/>
      <c r="GSY123" s="451"/>
      <c r="GSZ123" s="451"/>
      <c r="GTA123" s="451"/>
      <c r="GTB123" s="451"/>
      <c r="GTC123" s="451"/>
      <c r="GTD123" s="451"/>
      <c r="GTE123" s="451"/>
      <c r="GTF123" s="451"/>
      <c r="GTG123" s="451"/>
      <c r="GTH123" s="451"/>
      <c r="GTI123" s="451"/>
      <c r="GTJ123" s="451"/>
      <c r="GTK123" s="451"/>
      <c r="GTL123" s="451"/>
      <c r="GTM123" s="451"/>
      <c r="GTN123" s="451"/>
      <c r="GTO123" s="451"/>
      <c r="GTP123" s="451"/>
      <c r="GTQ123" s="451"/>
      <c r="GTR123" s="451"/>
      <c r="GTS123" s="451"/>
      <c r="GTT123" s="451"/>
      <c r="GTU123" s="451"/>
      <c r="GTV123" s="451"/>
      <c r="GTW123" s="451"/>
      <c r="GTX123" s="451"/>
      <c r="GTY123" s="451"/>
      <c r="GTZ123" s="451"/>
      <c r="GUA123" s="451"/>
      <c r="GUB123" s="451"/>
      <c r="GUC123" s="451"/>
      <c r="GUD123" s="451"/>
      <c r="GUE123" s="451"/>
      <c r="GUF123" s="451"/>
      <c r="GUG123" s="451"/>
      <c r="GUH123" s="451"/>
      <c r="GUI123" s="451"/>
      <c r="GUJ123" s="451"/>
      <c r="GUK123" s="451"/>
      <c r="GUL123" s="451"/>
      <c r="GUM123" s="451"/>
      <c r="GUN123" s="451"/>
      <c r="GUO123" s="451"/>
      <c r="GUP123" s="451"/>
      <c r="GUQ123" s="451"/>
      <c r="GUR123" s="451"/>
      <c r="GUS123" s="451"/>
      <c r="GUT123" s="451"/>
      <c r="GUU123" s="451"/>
      <c r="GUV123" s="451"/>
      <c r="GUW123" s="451"/>
      <c r="GUX123" s="451"/>
      <c r="GUY123" s="451"/>
      <c r="GUZ123" s="451"/>
      <c r="GVA123" s="451"/>
      <c r="GVB123" s="451"/>
      <c r="GVC123" s="451"/>
      <c r="GVD123" s="451"/>
      <c r="GVE123" s="451"/>
      <c r="GVF123" s="451"/>
      <c r="GVG123" s="451"/>
      <c r="GVH123" s="451"/>
      <c r="GVI123" s="451"/>
      <c r="GVJ123" s="451"/>
      <c r="GVK123" s="451"/>
      <c r="GVL123" s="451"/>
      <c r="GVM123" s="451"/>
      <c r="GVN123" s="451"/>
      <c r="GVO123" s="451"/>
      <c r="GVP123" s="451"/>
      <c r="GVQ123" s="451"/>
      <c r="GVR123" s="451"/>
      <c r="GVS123" s="451"/>
      <c r="GVT123" s="451"/>
      <c r="GVU123" s="451"/>
      <c r="GVV123" s="451"/>
      <c r="GVW123" s="451"/>
      <c r="GVX123" s="451"/>
      <c r="GVY123" s="451"/>
      <c r="GVZ123" s="451"/>
      <c r="GWA123" s="451"/>
      <c r="GWB123" s="451"/>
      <c r="GWC123" s="451"/>
      <c r="GWD123" s="451"/>
      <c r="GWE123" s="451"/>
      <c r="GWF123" s="451"/>
      <c r="GWG123" s="451"/>
      <c r="GWH123" s="451"/>
      <c r="GWI123" s="451"/>
      <c r="GWJ123" s="451"/>
      <c r="GWK123" s="451"/>
      <c r="GWL123" s="451"/>
      <c r="GWM123" s="451"/>
      <c r="GWN123" s="451"/>
      <c r="GWO123" s="451"/>
      <c r="GWP123" s="451"/>
      <c r="GWQ123" s="451"/>
      <c r="GWR123" s="451"/>
      <c r="GWS123" s="451"/>
      <c r="GWT123" s="451"/>
      <c r="GWU123" s="451"/>
      <c r="GWV123" s="451"/>
      <c r="GWW123" s="451"/>
      <c r="GWX123" s="451"/>
      <c r="GWY123" s="451"/>
      <c r="GWZ123" s="451"/>
      <c r="GXA123" s="451"/>
      <c r="GXB123" s="451"/>
      <c r="GXC123" s="451"/>
      <c r="GXD123" s="451"/>
      <c r="GXE123" s="451"/>
      <c r="GXF123" s="451"/>
      <c r="GXG123" s="451"/>
      <c r="GXH123" s="451"/>
      <c r="GXI123" s="451"/>
      <c r="GXJ123" s="451"/>
      <c r="GXK123" s="451"/>
      <c r="GXL123" s="451"/>
      <c r="GXM123" s="451"/>
      <c r="GXN123" s="451"/>
      <c r="GXO123" s="451"/>
      <c r="GXP123" s="451"/>
      <c r="GXQ123" s="451"/>
      <c r="GXR123" s="451"/>
      <c r="GXS123" s="451"/>
      <c r="GXT123" s="451"/>
      <c r="GXU123" s="451"/>
      <c r="GXV123" s="451"/>
      <c r="GXW123" s="451"/>
      <c r="GXX123" s="451"/>
      <c r="GXY123" s="451"/>
      <c r="GXZ123" s="451"/>
      <c r="GYA123" s="451"/>
      <c r="GYB123" s="451"/>
      <c r="GYC123" s="451"/>
      <c r="GYD123" s="451"/>
      <c r="GYE123" s="451"/>
      <c r="GYF123" s="451"/>
      <c r="GYG123" s="451"/>
      <c r="GYH123" s="451"/>
      <c r="GYI123" s="451"/>
      <c r="GYJ123" s="451"/>
      <c r="GYK123" s="451"/>
      <c r="GYL123" s="451"/>
      <c r="GYM123" s="451"/>
      <c r="GYN123" s="451"/>
      <c r="GYO123" s="451"/>
      <c r="GYP123" s="451"/>
      <c r="GYQ123" s="451"/>
      <c r="GYR123" s="451"/>
      <c r="GYS123" s="451"/>
      <c r="GYT123" s="451"/>
      <c r="GYU123" s="451"/>
      <c r="GYV123" s="451"/>
      <c r="GYW123" s="451"/>
      <c r="GYX123" s="451"/>
      <c r="GYY123" s="451"/>
      <c r="GYZ123" s="451"/>
      <c r="GZA123" s="451"/>
      <c r="GZB123" s="451"/>
      <c r="GZC123" s="451"/>
      <c r="GZD123" s="451"/>
      <c r="GZE123" s="451"/>
      <c r="GZF123" s="451"/>
      <c r="GZG123" s="451"/>
      <c r="GZH123" s="451"/>
      <c r="GZI123" s="451"/>
      <c r="GZJ123" s="451"/>
      <c r="GZK123" s="451"/>
      <c r="GZL123" s="451"/>
      <c r="GZM123" s="451"/>
      <c r="GZN123" s="451"/>
      <c r="GZO123" s="451"/>
      <c r="GZP123" s="451"/>
      <c r="GZQ123" s="451"/>
      <c r="GZR123" s="451"/>
      <c r="GZS123" s="451"/>
      <c r="GZT123" s="451"/>
      <c r="GZU123" s="451"/>
      <c r="GZV123" s="451"/>
      <c r="GZW123" s="451"/>
      <c r="GZX123" s="451"/>
      <c r="GZY123" s="451"/>
      <c r="GZZ123" s="451"/>
      <c r="HAA123" s="451"/>
      <c r="HAB123" s="451"/>
      <c r="HAC123" s="451"/>
      <c r="HAD123" s="451"/>
      <c r="HAE123" s="451"/>
      <c r="HAF123" s="451"/>
      <c r="HAG123" s="451"/>
      <c r="HAH123" s="451"/>
      <c r="HAI123" s="451"/>
      <c r="HAJ123" s="451"/>
      <c r="HAK123" s="451"/>
      <c r="HAL123" s="451"/>
      <c r="HAM123" s="451"/>
      <c r="HAN123" s="451"/>
      <c r="HAO123" s="451"/>
      <c r="HAP123" s="451"/>
      <c r="HAQ123" s="451"/>
      <c r="HAR123" s="451"/>
      <c r="HAS123" s="451"/>
      <c r="HAT123" s="451"/>
      <c r="HAU123" s="451"/>
      <c r="HAV123" s="451"/>
      <c r="HAW123" s="451"/>
      <c r="HAX123" s="451"/>
      <c r="HAY123" s="451"/>
      <c r="HAZ123" s="451"/>
      <c r="HBA123" s="451"/>
      <c r="HBB123" s="451"/>
      <c r="HBC123" s="451"/>
      <c r="HBD123" s="451"/>
      <c r="HBE123" s="451"/>
      <c r="HBF123" s="451"/>
      <c r="HBG123" s="451"/>
      <c r="HBH123" s="451"/>
      <c r="HBI123" s="451"/>
      <c r="HBJ123" s="451"/>
      <c r="HBK123" s="451"/>
      <c r="HBL123" s="451"/>
      <c r="HBM123" s="451"/>
      <c r="HBN123" s="451"/>
      <c r="HBO123" s="451"/>
      <c r="HBP123" s="451"/>
      <c r="HBQ123" s="451"/>
      <c r="HBR123" s="451"/>
      <c r="HBS123" s="451"/>
      <c r="HBT123" s="451"/>
      <c r="HBU123" s="451"/>
      <c r="HBV123" s="451"/>
      <c r="HBW123" s="451"/>
      <c r="HBX123" s="451"/>
      <c r="HBY123" s="451"/>
      <c r="HBZ123" s="451"/>
      <c r="HCA123" s="451"/>
      <c r="HCB123" s="451"/>
      <c r="HCC123" s="451"/>
      <c r="HCD123" s="451"/>
      <c r="HCE123" s="451"/>
      <c r="HCF123" s="451"/>
      <c r="HCG123" s="451"/>
      <c r="HCH123" s="451"/>
      <c r="HCI123" s="451"/>
      <c r="HCJ123" s="451"/>
      <c r="HCK123" s="451"/>
      <c r="HCL123" s="451"/>
      <c r="HCM123" s="451"/>
      <c r="HCN123" s="451"/>
      <c r="HCO123" s="451"/>
      <c r="HCP123" s="451"/>
      <c r="HCQ123" s="451"/>
      <c r="HCR123" s="451"/>
      <c r="HCS123" s="451"/>
      <c r="HCT123" s="451"/>
      <c r="HCU123" s="451"/>
      <c r="HCV123" s="451"/>
      <c r="HCW123" s="451"/>
      <c r="HCX123" s="451"/>
      <c r="HCY123" s="451"/>
      <c r="HCZ123" s="451"/>
      <c r="HDA123" s="451"/>
      <c r="HDB123" s="451"/>
      <c r="HDC123" s="451"/>
      <c r="HDD123" s="451"/>
      <c r="HDE123" s="451"/>
      <c r="HDF123" s="451"/>
      <c r="HDG123" s="451"/>
      <c r="HDH123" s="451"/>
      <c r="HDI123" s="451"/>
      <c r="HDJ123" s="451"/>
      <c r="HDK123" s="451"/>
      <c r="HDL123" s="451"/>
      <c r="HDM123" s="451"/>
      <c r="HDN123" s="451"/>
      <c r="HDO123" s="451"/>
      <c r="HDP123" s="451"/>
      <c r="HDQ123" s="451"/>
      <c r="HDR123" s="451"/>
      <c r="HDS123" s="451"/>
      <c r="HDT123" s="451"/>
      <c r="HDU123" s="451"/>
      <c r="HDV123" s="451"/>
      <c r="HDW123" s="451"/>
      <c r="HDX123" s="451"/>
      <c r="HDY123" s="451"/>
      <c r="HDZ123" s="451"/>
      <c r="HEA123" s="451"/>
      <c r="HEB123" s="451"/>
      <c r="HEC123" s="451"/>
      <c r="HED123" s="451"/>
      <c r="HEE123" s="451"/>
      <c r="HEF123" s="451"/>
      <c r="HEG123" s="451"/>
      <c r="HEH123" s="451"/>
      <c r="HEI123" s="451"/>
      <c r="HEJ123" s="451"/>
      <c r="HEK123" s="451"/>
      <c r="HEL123" s="451"/>
      <c r="HEM123" s="451"/>
      <c r="HEN123" s="451"/>
      <c r="HEO123" s="451"/>
      <c r="HEP123" s="451"/>
      <c r="HEQ123" s="451"/>
      <c r="HER123" s="451"/>
      <c r="HES123" s="451"/>
      <c r="HET123" s="451"/>
      <c r="HEU123" s="451"/>
      <c r="HEV123" s="451"/>
      <c r="HEW123" s="451"/>
      <c r="HEX123" s="451"/>
      <c r="HEY123" s="451"/>
      <c r="HEZ123" s="451"/>
      <c r="HFA123" s="451"/>
      <c r="HFB123" s="451"/>
      <c r="HFC123" s="451"/>
      <c r="HFD123" s="451"/>
      <c r="HFE123" s="451"/>
      <c r="HFF123" s="451"/>
      <c r="HFG123" s="451"/>
      <c r="HFH123" s="451"/>
      <c r="HFI123" s="451"/>
      <c r="HFJ123" s="451"/>
      <c r="HFK123" s="451"/>
      <c r="HFL123" s="451"/>
      <c r="HFM123" s="451"/>
      <c r="HFN123" s="451"/>
      <c r="HFO123" s="451"/>
      <c r="HFP123" s="451"/>
      <c r="HFQ123" s="451"/>
      <c r="HFR123" s="451"/>
      <c r="HFS123" s="451"/>
      <c r="HFT123" s="451"/>
      <c r="HFU123" s="451"/>
      <c r="HFV123" s="451"/>
      <c r="HFW123" s="451"/>
      <c r="HFX123" s="451"/>
      <c r="HFY123" s="451"/>
      <c r="HFZ123" s="451"/>
      <c r="HGA123" s="451"/>
      <c r="HGB123" s="451"/>
      <c r="HGC123" s="451"/>
      <c r="HGD123" s="451"/>
      <c r="HGE123" s="451"/>
      <c r="HGF123" s="451"/>
      <c r="HGG123" s="451"/>
      <c r="HGH123" s="451"/>
      <c r="HGI123" s="451"/>
      <c r="HGJ123" s="451"/>
      <c r="HGK123" s="451"/>
      <c r="HGL123" s="451"/>
      <c r="HGM123" s="451"/>
      <c r="HGN123" s="451"/>
      <c r="HGO123" s="451"/>
      <c r="HGP123" s="451"/>
      <c r="HGQ123" s="451"/>
      <c r="HGR123" s="451"/>
      <c r="HGS123" s="451"/>
      <c r="HGT123" s="451"/>
      <c r="HGU123" s="451"/>
      <c r="HGV123" s="451"/>
      <c r="HGW123" s="451"/>
      <c r="HGX123" s="451"/>
      <c r="HGY123" s="451"/>
      <c r="HGZ123" s="451"/>
      <c r="HHA123" s="451"/>
      <c r="HHB123" s="451"/>
      <c r="HHC123" s="451"/>
      <c r="HHD123" s="451"/>
      <c r="HHE123" s="451"/>
      <c r="HHF123" s="451"/>
      <c r="HHG123" s="451"/>
      <c r="HHH123" s="451"/>
      <c r="HHI123" s="451"/>
      <c r="HHJ123" s="451"/>
      <c r="HHK123" s="451"/>
      <c r="HHL123" s="451"/>
      <c r="HHM123" s="451"/>
      <c r="HHN123" s="451"/>
      <c r="HHO123" s="451"/>
      <c r="HHP123" s="451"/>
      <c r="HHQ123" s="451"/>
      <c r="HHR123" s="451"/>
      <c r="HHS123" s="451"/>
      <c r="HHT123" s="451"/>
      <c r="HHU123" s="451"/>
      <c r="HHV123" s="451"/>
      <c r="HHW123" s="451"/>
      <c r="HHX123" s="451"/>
      <c r="HHY123" s="451"/>
      <c r="HHZ123" s="451"/>
      <c r="HIA123" s="451"/>
      <c r="HIB123" s="451"/>
      <c r="HIC123" s="451"/>
      <c r="HID123" s="451"/>
      <c r="HIE123" s="451"/>
      <c r="HIF123" s="451"/>
      <c r="HIG123" s="451"/>
      <c r="HIH123" s="451"/>
      <c r="HII123" s="451"/>
      <c r="HIJ123" s="451"/>
      <c r="HIK123" s="451"/>
      <c r="HIL123" s="451"/>
      <c r="HIM123" s="451"/>
      <c r="HIN123" s="451"/>
      <c r="HIO123" s="451"/>
      <c r="HIP123" s="451"/>
      <c r="HIQ123" s="451"/>
      <c r="HIR123" s="451"/>
      <c r="HIS123" s="451"/>
      <c r="HIT123" s="451"/>
      <c r="HIU123" s="451"/>
      <c r="HIV123" s="451"/>
      <c r="HIW123" s="451"/>
      <c r="HIX123" s="451"/>
      <c r="HIY123" s="451"/>
      <c r="HIZ123" s="451"/>
      <c r="HJA123" s="451"/>
      <c r="HJB123" s="451"/>
      <c r="HJC123" s="451"/>
      <c r="HJD123" s="451"/>
      <c r="HJE123" s="451"/>
      <c r="HJF123" s="451"/>
      <c r="HJG123" s="451"/>
      <c r="HJH123" s="451"/>
      <c r="HJI123" s="451"/>
      <c r="HJJ123" s="451"/>
      <c r="HJK123" s="451"/>
      <c r="HJL123" s="451"/>
      <c r="HJM123" s="451"/>
      <c r="HJN123" s="451"/>
      <c r="HJO123" s="451"/>
      <c r="HJP123" s="451"/>
      <c r="HJQ123" s="451"/>
      <c r="HJR123" s="451"/>
      <c r="HJS123" s="451"/>
      <c r="HJT123" s="451"/>
      <c r="HJU123" s="451"/>
      <c r="HJV123" s="451"/>
      <c r="HJW123" s="451"/>
      <c r="HJX123" s="451"/>
      <c r="HJY123" s="451"/>
      <c r="HJZ123" s="451"/>
      <c r="HKA123" s="451"/>
      <c r="HKB123" s="451"/>
      <c r="HKC123" s="451"/>
      <c r="HKD123" s="451"/>
      <c r="HKE123" s="451"/>
      <c r="HKF123" s="451"/>
      <c r="HKG123" s="451"/>
      <c r="HKH123" s="451"/>
      <c r="HKI123" s="451"/>
      <c r="HKJ123" s="451"/>
      <c r="HKK123" s="451"/>
      <c r="HKL123" s="451"/>
      <c r="HKM123" s="451"/>
      <c r="HKN123" s="451"/>
      <c r="HKO123" s="451"/>
      <c r="HKP123" s="451"/>
      <c r="HKQ123" s="451"/>
      <c r="HKR123" s="451"/>
      <c r="HKS123" s="451"/>
      <c r="HKT123" s="451"/>
      <c r="HKU123" s="451"/>
      <c r="HKV123" s="451"/>
      <c r="HKW123" s="451"/>
      <c r="HKX123" s="451"/>
      <c r="HKY123" s="451"/>
      <c r="HKZ123" s="451"/>
      <c r="HLA123" s="451"/>
      <c r="HLB123" s="451"/>
      <c r="HLC123" s="451"/>
      <c r="HLD123" s="451"/>
      <c r="HLE123" s="451"/>
      <c r="HLF123" s="451"/>
      <c r="HLG123" s="451"/>
      <c r="HLH123" s="451"/>
      <c r="HLI123" s="451"/>
      <c r="HLJ123" s="451"/>
      <c r="HLK123" s="451"/>
      <c r="HLL123" s="451"/>
      <c r="HLM123" s="451"/>
      <c r="HLN123" s="451"/>
      <c r="HLO123" s="451"/>
      <c r="HLP123" s="451"/>
      <c r="HLQ123" s="451"/>
      <c r="HLR123" s="451"/>
      <c r="HLS123" s="451"/>
      <c r="HLT123" s="451"/>
      <c r="HLU123" s="451"/>
      <c r="HLV123" s="451"/>
      <c r="HLW123" s="451"/>
      <c r="HLX123" s="451"/>
      <c r="HLY123" s="451"/>
      <c r="HLZ123" s="451"/>
      <c r="HMA123" s="451"/>
      <c r="HMB123" s="451"/>
      <c r="HMC123" s="451"/>
      <c r="HMD123" s="451"/>
      <c r="HME123" s="451"/>
      <c r="HMF123" s="451"/>
      <c r="HMG123" s="451"/>
      <c r="HMH123" s="451"/>
      <c r="HMI123" s="451"/>
      <c r="HMJ123" s="451"/>
      <c r="HMK123" s="451"/>
      <c r="HML123" s="451"/>
      <c r="HMM123" s="451"/>
      <c r="HMN123" s="451"/>
      <c r="HMO123" s="451"/>
      <c r="HMP123" s="451"/>
      <c r="HMQ123" s="451"/>
      <c r="HMR123" s="451"/>
      <c r="HMS123" s="451"/>
      <c r="HMT123" s="451"/>
      <c r="HMU123" s="451"/>
      <c r="HMV123" s="451"/>
      <c r="HMW123" s="451"/>
      <c r="HMX123" s="451"/>
      <c r="HMY123" s="451"/>
      <c r="HMZ123" s="451"/>
      <c r="HNA123" s="451"/>
      <c r="HNB123" s="451"/>
      <c r="HNC123" s="451"/>
      <c r="HND123" s="451"/>
      <c r="HNE123" s="451"/>
      <c r="HNF123" s="451"/>
      <c r="HNG123" s="451"/>
      <c r="HNH123" s="451"/>
      <c r="HNI123" s="451"/>
      <c r="HNJ123" s="451"/>
      <c r="HNK123" s="451"/>
      <c r="HNL123" s="451"/>
      <c r="HNM123" s="451"/>
      <c r="HNN123" s="451"/>
      <c r="HNO123" s="451"/>
      <c r="HNP123" s="451"/>
      <c r="HNQ123" s="451"/>
      <c r="HNR123" s="451"/>
      <c r="HNS123" s="451"/>
      <c r="HNT123" s="451"/>
      <c r="HNU123" s="451"/>
      <c r="HNV123" s="451"/>
      <c r="HNW123" s="451"/>
      <c r="HNX123" s="451"/>
      <c r="HNY123" s="451"/>
      <c r="HNZ123" s="451"/>
      <c r="HOA123" s="451"/>
      <c r="HOB123" s="451"/>
      <c r="HOC123" s="451"/>
      <c r="HOD123" s="451"/>
      <c r="HOE123" s="451"/>
      <c r="HOF123" s="451"/>
      <c r="HOG123" s="451"/>
      <c r="HOH123" s="451"/>
      <c r="HOI123" s="451"/>
      <c r="HOJ123" s="451"/>
      <c r="HOK123" s="451"/>
      <c r="HOL123" s="451"/>
      <c r="HOM123" s="451"/>
      <c r="HON123" s="451"/>
      <c r="HOO123" s="451"/>
      <c r="HOP123" s="451"/>
      <c r="HOQ123" s="451"/>
      <c r="HOR123" s="451"/>
      <c r="HOS123" s="451"/>
      <c r="HOT123" s="451"/>
      <c r="HOU123" s="451"/>
      <c r="HOV123" s="451"/>
      <c r="HOW123" s="451"/>
      <c r="HOX123" s="451"/>
      <c r="HOY123" s="451"/>
      <c r="HOZ123" s="451"/>
      <c r="HPA123" s="451"/>
      <c r="HPB123" s="451"/>
      <c r="HPC123" s="451"/>
      <c r="HPD123" s="451"/>
      <c r="HPE123" s="451"/>
      <c r="HPF123" s="451"/>
      <c r="HPG123" s="451"/>
      <c r="HPH123" s="451"/>
      <c r="HPI123" s="451"/>
      <c r="HPJ123" s="451"/>
      <c r="HPK123" s="451"/>
      <c r="HPL123" s="451"/>
      <c r="HPM123" s="451"/>
      <c r="HPN123" s="451"/>
      <c r="HPO123" s="451"/>
      <c r="HPP123" s="451"/>
      <c r="HPQ123" s="451"/>
      <c r="HPR123" s="451"/>
      <c r="HPS123" s="451"/>
      <c r="HPT123" s="451"/>
      <c r="HPU123" s="451"/>
      <c r="HPV123" s="451"/>
      <c r="HPW123" s="451"/>
      <c r="HPX123" s="451"/>
      <c r="HPY123" s="451"/>
      <c r="HPZ123" s="451"/>
      <c r="HQA123" s="451"/>
      <c r="HQB123" s="451"/>
      <c r="HQC123" s="451"/>
      <c r="HQD123" s="451"/>
      <c r="HQE123" s="451"/>
      <c r="HQF123" s="451"/>
      <c r="HQG123" s="451"/>
      <c r="HQH123" s="451"/>
      <c r="HQI123" s="451"/>
      <c r="HQJ123" s="451"/>
      <c r="HQK123" s="451"/>
      <c r="HQL123" s="451"/>
      <c r="HQM123" s="451"/>
      <c r="HQN123" s="451"/>
      <c r="HQO123" s="451"/>
      <c r="HQP123" s="451"/>
      <c r="HQQ123" s="451"/>
      <c r="HQR123" s="451"/>
      <c r="HQS123" s="451"/>
      <c r="HQT123" s="451"/>
      <c r="HQU123" s="451"/>
      <c r="HQV123" s="451"/>
      <c r="HQW123" s="451"/>
      <c r="HQX123" s="451"/>
      <c r="HQY123" s="451"/>
      <c r="HQZ123" s="451"/>
      <c r="HRA123" s="451"/>
      <c r="HRB123" s="451"/>
      <c r="HRC123" s="451"/>
      <c r="HRD123" s="451"/>
      <c r="HRE123" s="451"/>
      <c r="HRF123" s="451"/>
      <c r="HRG123" s="451"/>
      <c r="HRH123" s="451"/>
      <c r="HRI123" s="451"/>
      <c r="HRJ123" s="451"/>
      <c r="HRK123" s="451"/>
      <c r="HRL123" s="451"/>
      <c r="HRM123" s="451"/>
      <c r="HRN123" s="451"/>
      <c r="HRO123" s="451"/>
      <c r="HRP123" s="451"/>
      <c r="HRQ123" s="451"/>
      <c r="HRR123" s="451"/>
      <c r="HRS123" s="451"/>
      <c r="HRT123" s="451"/>
      <c r="HRU123" s="451"/>
      <c r="HRV123" s="451"/>
      <c r="HRW123" s="451"/>
      <c r="HRX123" s="451"/>
      <c r="HRY123" s="451"/>
      <c r="HRZ123" s="451"/>
      <c r="HSA123" s="451"/>
      <c r="HSB123" s="451"/>
      <c r="HSC123" s="451"/>
      <c r="HSD123" s="451"/>
      <c r="HSE123" s="451"/>
      <c r="HSF123" s="451"/>
      <c r="HSG123" s="451"/>
      <c r="HSH123" s="451"/>
      <c r="HSI123" s="451"/>
      <c r="HSJ123" s="451"/>
      <c r="HSK123" s="451"/>
      <c r="HSL123" s="451"/>
      <c r="HSM123" s="451"/>
      <c r="HSN123" s="451"/>
      <c r="HSO123" s="451"/>
      <c r="HSP123" s="451"/>
      <c r="HSQ123" s="451"/>
      <c r="HSR123" s="451"/>
      <c r="HSS123" s="451"/>
      <c r="HST123" s="451"/>
      <c r="HSU123" s="451"/>
      <c r="HSV123" s="451"/>
      <c r="HSW123" s="451"/>
      <c r="HSX123" s="451"/>
      <c r="HSY123" s="451"/>
      <c r="HSZ123" s="451"/>
      <c r="HTA123" s="451"/>
      <c r="HTB123" s="451"/>
      <c r="HTC123" s="451"/>
      <c r="HTD123" s="451"/>
      <c r="HTE123" s="451"/>
      <c r="HTF123" s="451"/>
      <c r="HTG123" s="451"/>
      <c r="HTH123" s="451"/>
      <c r="HTI123" s="451"/>
      <c r="HTJ123" s="451"/>
      <c r="HTK123" s="451"/>
      <c r="HTL123" s="451"/>
      <c r="HTM123" s="451"/>
      <c r="HTN123" s="451"/>
      <c r="HTO123" s="451"/>
      <c r="HTP123" s="451"/>
      <c r="HTQ123" s="451"/>
      <c r="HTR123" s="451"/>
      <c r="HTS123" s="451"/>
      <c r="HTT123" s="451"/>
      <c r="HTU123" s="451"/>
      <c r="HTV123" s="451"/>
      <c r="HTW123" s="451"/>
      <c r="HTX123" s="451"/>
      <c r="HTY123" s="451"/>
      <c r="HTZ123" s="451"/>
      <c r="HUA123" s="451"/>
      <c r="HUB123" s="451"/>
      <c r="HUC123" s="451"/>
      <c r="HUD123" s="451"/>
      <c r="HUE123" s="451"/>
      <c r="HUF123" s="451"/>
      <c r="HUG123" s="451"/>
      <c r="HUH123" s="451"/>
      <c r="HUI123" s="451"/>
      <c r="HUJ123" s="451"/>
      <c r="HUK123" s="451"/>
      <c r="HUL123" s="451"/>
      <c r="HUM123" s="451"/>
      <c r="HUN123" s="451"/>
      <c r="HUO123" s="451"/>
      <c r="HUP123" s="451"/>
      <c r="HUQ123" s="451"/>
      <c r="HUR123" s="451"/>
      <c r="HUS123" s="451"/>
      <c r="HUT123" s="451"/>
      <c r="HUU123" s="451"/>
      <c r="HUV123" s="451"/>
      <c r="HUW123" s="451"/>
      <c r="HUX123" s="451"/>
      <c r="HUY123" s="451"/>
      <c r="HUZ123" s="451"/>
      <c r="HVA123" s="451"/>
      <c r="HVB123" s="451"/>
      <c r="HVC123" s="451"/>
      <c r="HVD123" s="451"/>
      <c r="HVE123" s="451"/>
      <c r="HVF123" s="451"/>
      <c r="HVG123" s="451"/>
      <c r="HVH123" s="451"/>
      <c r="HVI123" s="451"/>
      <c r="HVJ123" s="451"/>
      <c r="HVK123" s="451"/>
      <c r="HVL123" s="451"/>
      <c r="HVM123" s="451"/>
      <c r="HVN123" s="451"/>
      <c r="HVO123" s="451"/>
      <c r="HVP123" s="451"/>
      <c r="HVQ123" s="451"/>
      <c r="HVR123" s="451"/>
      <c r="HVS123" s="451"/>
      <c r="HVT123" s="451"/>
      <c r="HVU123" s="451"/>
      <c r="HVV123" s="451"/>
      <c r="HVW123" s="451"/>
      <c r="HVX123" s="451"/>
      <c r="HVY123" s="451"/>
      <c r="HVZ123" s="451"/>
      <c r="HWA123" s="451"/>
      <c r="HWB123" s="451"/>
      <c r="HWC123" s="451"/>
      <c r="HWD123" s="451"/>
      <c r="HWE123" s="451"/>
      <c r="HWF123" s="451"/>
      <c r="HWG123" s="451"/>
      <c r="HWH123" s="451"/>
      <c r="HWI123" s="451"/>
      <c r="HWJ123" s="451"/>
      <c r="HWK123" s="451"/>
      <c r="HWL123" s="451"/>
      <c r="HWM123" s="451"/>
      <c r="HWN123" s="451"/>
      <c r="HWO123" s="451"/>
      <c r="HWP123" s="451"/>
      <c r="HWQ123" s="451"/>
      <c r="HWR123" s="451"/>
      <c r="HWS123" s="451"/>
      <c r="HWT123" s="451"/>
      <c r="HWU123" s="451"/>
      <c r="HWV123" s="451"/>
      <c r="HWW123" s="451"/>
      <c r="HWX123" s="451"/>
      <c r="HWY123" s="451"/>
      <c r="HWZ123" s="451"/>
      <c r="HXA123" s="451"/>
      <c r="HXB123" s="451"/>
      <c r="HXC123" s="451"/>
      <c r="HXD123" s="451"/>
      <c r="HXE123" s="451"/>
      <c r="HXF123" s="451"/>
      <c r="HXG123" s="451"/>
      <c r="HXH123" s="451"/>
      <c r="HXI123" s="451"/>
      <c r="HXJ123" s="451"/>
      <c r="HXK123" s="451"/>
      <c r="HXL123" s="451"/>
      <c r="HXM123" s="451"/>
      <c r="HXN123" s="451"/>
      <c r="HXO123" s="451"/>
      <c r="HXP123" s="451"/>
      <c r="HXQ123" s="451"/>
      <c r="HXR123" s="451"/>
      <c r="HXS123" s="451"/>
      <c r="HXT123" s="451"/>
      <c r="HXU123" s="451"/>
      <c r="HXV123" s="451"/>
      <c r="HXW123" s="451"/>
      <c r="HXX123" s="451"/>
      <c r="HXY123" s="451"/>
      <c r="HXZ123" s="451"/>
      <c r="HYA123" s="451"/>
      <c r="HYB123" s="451"/>
      <c r="HYC123" s="451"/>
      <c r="HYD123" s="451"/>
      <c r="HYE123" s="451"/>
      <c r="HYF123" s="451"/>
      <c r="HYG123" s="451"/>
      <c r="HYH123" s="451"/>
      <c r="HYI123" s="451"/>
      <c r="HYJ123" s="451"/>
      <c r="HYK123" s="451"/>
      <c r="HYL123" s="451"/>
      <c r="HYM123" s="451"/>
      <c r="HYN123" s="451"/>
      <c r="HYO123" s="451"/>
      <c r="HYP123" s="451"/>
      <c r="HYQ123" s="451"/>
      <c r="HYR123" s="451"/>
      <c r="HYS123" s="451"/>
      <c r="HYT123" s="451"/>
      <c r="HYU123" s="451"/>
      <c r="HYV123" s="451"/>
      <c r="HYW123" s="451"/>
      <c r="HYX123" s="451"/>
      <c r="HYY123" s="451"/>
      <c r="HYZ123" s="451"/>
      <c r="HZA123" s="451"/>
      <c r="HZB123" s="451"/>
      <c r="HZC123" s="451"/>
      <c r="HZD123" s="451"/>
      <c r="HZE123" s="451"/>
      <c r="HZF123" s="451"/>
      <c r="HZG123" s="451"/>
      <c r="HZH123" s="451"/>
      <c r="HZI123" s="451"/>
      <c r="HZJ123" s="451"/>
      <c r="HZK123" s="451"/>
      <c r="HZL123" s="451"/>
      <c r="HZM123" s="451"/>
      <c r="HZN123" s="451"/>
      <c r="HZO123" s="451"/>
      <c r="HZP123" s="451"/>
      <c r="HZQ123" s="451"/>
      <c r="HZR123" s="451"/>
      <c r="HZS123" s="451"/>
      <c r="HZT123" s="451"/>
      <c r="HZU123" s="451"/>
      <c r="HZV123" s="451"/>
      <c r="HZW123" s="451"/>
      <c r="HZX123" s="451"/>
      <c r="HZY123" s="451"/>
      <c r="HZZ123" s="451"/>
      <c r="IAA123" s="451"/>
      <c r="IAB123" s="451"/>
      <c r="IAC123" s="451"/>
      <c r="IAD123" s="451"/>
      <c r="IAE123" s="451"/>
      <c r="IAF123" s="451"/>
      <c r="IAG123" s="451"/>
      <c r="IAH123" s="451"/>
      <c r="IAI123" s="451"/>
      <c r="IAJ123" s="451"/>
      <c r="IAK123" s="451"/>
      <c r="IAL123" s="451"/>
      <c r="IAM123" s="451"/>
      <c r="IAN123" s="451"/>
      <c r="IAO123" s="451"/>
      <c r="IAP123" s="451"/>
      <c r="IAQ123" s="451"/>
      <c r="IAR123" s="451"/>
      <c r="IAS123" s="451"/>
      <c r="IAT123" s="451"/>
      <c r="IAU123" s="451"/>
      <c r="IAV123" s="451"/>
      <c r="IAW123" s="451"/>
      <c r="IAX123" s="451"/>
      <c r="IAY123" s="451"/>
      <c r="IAZ123" s="451"/>
      <c r="IBA123" s="451"/>
      <c r="IBB123" s="451"/>
      <c r="IBC123" s="451"/>
      <c r="IBD123" s="451"/>
      <c r="IBE123" s="451"/>
      <c r="IBF123" s="451"/>
      <c r="IBG123" s="451"/>
      <c r="IBH123" s="451"/>
      <c r="IBI123" s="451"/>
      <c r="IBJ123" s="451"/>
      <c r="IBK123" s="451"/>
      <c r="IBL123" s="451"/>
      <c r="IBM123" s="451"/>
      <c r="IBN123" s="451"/>
      <c r="IBO123" s="451"/>
      <c r="IBP123" s="451"/>
      <c r="IBQ123" s="451"/>
      <c r="IBR123" s="451"/>
      <c r="IBS123" s="451"/>
      <c r="IBT123" s="451"/>
      <c r="IBU123" s="451"/>
      <c r="IBV123" s="451"/>
      <c r="IBW123" s="451"/>
      <c r="IBX123" s="451"/>
      <c r="IBY123" s="451"/>
      <c r="IBZ123" s="451"/>
      <c r="ICA123" s="451"/>
      <c r="ICB123" s="451"/>
      <c r="ICC123" s="451"/>
      <c r="ICD123" s="451"/>
      <c r="ICE123" s="451"/>
      <c r="ICF123" s="451"/>
      <c r="ICG123" s="451"/>
      <c r="ICH123" s="451"/>
      <c r="ICI123" s="451"/>
      <c r="ICJ123" s="451"/>
      <c r="ICK123" s="451"/>
      <c r="ICL123" s="451"/>
      <c r="ICM123" s="451"/>
      <c r="ICN123" s="451"/>
      <c r="ICO123" s="451"/>
      <c r="ICP123" s="451"/>
      <c r="ICQ123" s="451"/>
      <c r="ICR123" s="451"/>
      <c r="ICS123" s="451"/>
      <c r="ICT123" s="451"/>
      <c r="ICU123" s="451"/>
      <c r="ICV123" s="451"/>
      <c r="ICW123" s="451"/>
      <c r="ICX123" s="451"/>
      <c r="ICY123" s="451"/>
      <c r="ICZ123" s="451"/>
      <c r="IDA123" s="451"/>
      <c r="IDB123" s="451"/>
      <c r="IDC123" s="451"/>
      <c r="IDD123" s="451"/>
      <c r="IDE123" s="451"/>
      <c r="IDF123" s="451"/>
      <c r="IDG123" s="451"/>
      <c r="IDH123" s="451"/>
      <c r="IDI123" s="451"/>
      <c r="IDJ123" s="451"/>
      <c r="IDK123" s="451"/>
      <c r="IDL123" s="451"/>
      <c r="IDM123" s="451"/>
      <c r="IDN123" s="451"/>
      <c r="IDO123" s="451"/>
      <c r="IDP123" s="451"/>
      <c r="IDQ123" s="451"/>
      <c r="IDR123" s="451"/>
      <c r="IDS123" s="451"/>
      <c r="IDT123" s="451"/>
      <c r="IDU123" s="451"/>
      <c r="IDV123" s="451"/>
      <c r="IDW123" s="451"/>
      <c r="IDX123" s="451"/>
      <c r="IDY123" s="451"/>
      <c r="IDZ123" s="451"/>
      <c r="IEA123" s="451"/>
      <c r="IEB123" s="451"/>
      <c r="IEC123" s="451"/>
      <c r="IED123" s="451"/>
      <c r="IEE123" s="451"/>
      <c r="IEF123" s="451"/>
      <c r="IEG123" s="451"/>
      <c r="IEH123" s="451"/>
      <c r="IEI123" s="451"/>
      <c r="IEJ123" s="451"/>
      <c r="IEK123" s="451"/>
      <c r="IEL123" s="451"/>
      <c r="IEM123" s="451"/>
      <c r="IEN123" s="451"/>
      <c r="IEO123" s="451"/>
      <c r="IEP123" s="451"/>
      <c r="IEQ123" s="451"/>
      <c r="IER123" s="451"/>
      <c r="IES123" s="451"/>
      <c r="IET123" s="451"/>
      <c r="IEU123" s="451"/>
      <c r="IEV123" s="451"/>
      <c r="IEW123" s="451"/>
      <c r="IEX123" s="451"/>
      <c r="IEY123" s="451"/>
      <c r="IEZ123" s="451"/>
      <c r="IFA123" s="451"/>
      <c r="IFB123" s="451"/>
      <c r="IFC123" s="451"/>
      <c r="IFD123" s="451"/>
      <c r="IFE123" s="451"/>
      <c r="IFF123" s="451"/>
      <c r="IFG123" s="451"/>
      <c r="IFH123" s="451"/>
      <c r="IFI123" s="451"/>
      <c r="IFJ123" s="451"/>
      <c r="IFK123" s="451"/>
      <c r="IFL123" s="451"/>
      <c r="IFM123" s="451"/>
      <c r="IFN123" s="451"/>
      <c r="IFO123" s="451"/>
      <c r="IFP123" s="451"/>
      <c r="IFQ123" s="451"/>
      <c r="IFR123" s="451"/>
      <c r="IFS123" s="451"/>
      <c r="IFT123" s="451"/>
      <c r="IFU123" s="451"/>
      <c r="IFV123" s="451"/>
      <c r="IFW123" s="451"/>
      <c r="IFX123" s="451"/>
      <c r="IFY123" s="451"/>
      <c r="IFZ123" s="451"/>
      <c r="IGA123" s="451"/>
      <c r="IGB123" s="451"/>
      <c r="IGC123" s="451"/>
      <c r="IGD123" s="451"/>
      <c r="IGE123" s="451"/>
      <c r="IGF123" s="451"/>
      <c r="IGG123" s="451"/>
      <c r="IGH123" s="451"/>
      <c r="IGI123" s="451"/>
      <c r="IGJ123" s="451"/>
      <c r="IGK123" s="451"/>
      <c r="IGL123" s="451"/>
      <c r="IGM123" s="451"/>
      <c r="IGN123" s="451"/>
      <c r="IGO123" s="451"/>
      <c r="IGP123" s="451"/>
      <c r="IGQ123" s="451"/>
      <c r="IGR123" s="451"/>
      <c r="IGS123" s="451"/>
      <c r="IGT123" s="451"/>
      <c r="IGU123" s="451"/>
      <c r="IGV123" s="451"/>
      <c r="IGW123" s="451"/>
      <c r="IGX123" s="451"/>
      <c r="IGY123" s="451"/>
      <c r="IGZ123" s="451"/>
      <c r="IHA123" s="451"/>
      <c r="IHB123" s="451"/>
      <c r="IHC123" s="451"/>
      <c r="IHD123" s="451"/>
      <c r="IHE123" s="451"/>
      <c r="IHF123" s="451"/>
      <c r="IHG123" s="451"/>
      <c r="IHH123" s="451"/>
      <c r="IHI123" s="451"/>
      <c r="IHJ123" s="451"/>
      <c r="IHK123" s="451"/>
      <c r="IHL123" s="451"/>
      <c r="IHM123" s="451"/>
      <c r="IHN123" s="451"/>
      <c r="IHO123" s="451"/>
      <c r="IHP123" s="451"/>
      <c r="IHQ123" s="451"/>
      <c r="IHR123" s="451"/>
      <c r="IHS123" s="451"/>
      <c r="IHT123" s="451"/>
      <c r="IHU123" s="451"/>
      <c r="IHV123" s="451"/>
      <c r="IHW123" s="451"/>
      <c r="IHX123" s="451"/>
      <c r="IHY123" s="451"/>
      <c r="IHZ123" s="451"/>
      <c r="IIA123" s="451"/>
      <c r="IIB123" s="451"/>
      <c r="IIC123" s="451"/>
      <c r="IID123" s="451"/>
      <c r="IIE123" s="451"/>
      <c r="IIF123" s="451"/>
      <c r="IIG123" s="451"/>
      <c r="IIH123" s="451"/>
      <c r="III123" s="451"/>
      <c r="IIJ123" s="451"/>
      <c r="IIK123" s="451"/>
      <c r="IIL123" s="451"/>
      <c r="IIM123" s="451"/>
      <c r="IIN123" s="451"/>
      <c r="IIO123" s="451"/>
      <c r="IIP123" s="451"/>
      <c r="IIQ123" s="451"/>
      <c r="IIR123" s="451"/>
      <c r="IIS123" s="451"/>
      <c r="IIT123" s="451"/>
      <c r="IIU123" s="451"/>
      <c r="IIV123" s="451"/>
      <c r="IIW123" s="451"/>
      <c r="IIX123" s="451"/>
      <c r="IIY123" s="451"/>
      <c r="IIZ123" s="451"/>
      <c r="IJA123" s="451"/>
      <c r="IJB123" s="451"/>
      <c r="IJC123" s="451"/>
      <c r="IJD123" s="451"/>
      <c r="IJE123" s="451"/>
      <c r="IJF123" s="451"/>
      <c r="IJG123" s="451"/>
      <c r="IJH123" s="451"/>
      <c r="IJI123" s="451"/>
      <c r="IJJ123" s="451"/>
      <c r="IJK123" s="451"/>
      <c r="IJL123" s="451"/>
      <c r="IJM123" s="451"/>
      <c r="IJN123" s="451"/>
      <c r="IJO123" s="451"/>
      <c r="IJP123" s="451"/>
      <c r="IJQ123" s="451"/>
      <c r="IJR123" s="451"/>
      <c r="IJS123" s="451"/>
      <c r="IJT123" s="451"/>
      <c r="IJU123" s="451"/>
      <c r="IJV123" s="451"/>
      <c r="IJW123" s="451"/>
      <c r="IJX123" s="451"/>
      <c r="IJY123" s="451"/>
      <c r="IJZ123" s="451"/>
      <c r="IKA123" s="451"/>
      <c r="IKB123" s="451"/>
      <c r="IKC123" s="451"/>
      <c r="IKD123" s="451"/>
      <c r="IKE123" s="451"/>
      <c r="IKF123" s="451"/>
      <c r="IKG123" s="451"/>
      <c r="IKH123" s="451"/>
      <c r="IKI123" s="451"/>
      <c r="IKJ123" s="451"/>
      <c r="IKK123" s="451"/>
      <c r="IKL123" s="451"/>
      <c r="IKM123" s="451"/>
      <c r="IKN123" s="451"/>
      <c r="IKO123" s="451"/>
      <c r="IKP123" s="451"/>
      <c r="IKQ123" s="451"/>
      <c r="IKR123" s="451"/>
      <c r="IKS123" s="451"/>
      <c r="IKT123" s="451"/>
      <c r="IKU123" s="451"/>
      <c r="IKV123" s="451"/>
      <c r="IKW123" s="451"/>
      <c r="IKX123" s="451"/>
      <c r="IKY123" s="451"/>
      <c r="IKZ123" s="451"/>
      <c r="ILA123" s="451"/>
      <c r="ILB123" s="451"/>
      <c r="ILC123" s="451"/>
      <c r="ILD123" s="451"/>
      <c r="ILE123" s="451"/>
      <c r="ILF123" s="451"/>
      <c r="ILG123" s="451"/>
      <c r="ILH123" s="451"/>
      <c r="ILI123" s="451"/>
      <c r="ILJ123" s="451"/>
      <c r="ILK123" s="451"/>
      <c r="ILL123" s="451"/>
      <c r="ILM123" s="451"/>
      <c r="ILN123" s="451"/>
      <c r="ILO123" s="451"/>
      <c r="ILP123" s="451"/>
      <c r="ILQ123" s="451"/>
      <c r="ILR123" s="451"/>
      <c r="ILS123" s="451"/>
      <c r="ILT123" s="451"/>
      <c r="ILU123" s="451"/>
      <c r="ILV123" s="451"/>
      <c r="ILW123" s="451"/>
      <c r="ILX123" s="451"/>
      <c r="ILY123" s="451"/>
      <c r="ILZ123" s="451"/>
      <c r="IMA123" s="451"/>
      <c r="IMB123" s="451"/>
      <c r="IMC123" s="451"/>
      <c r="IMD123" s="451"/>
      <c r="IME123" s="451"/>
      <c r="IMF123" s="451"/>
      <c r="IMG123" s="451"/>
      <c r="IMH123" s="451"/>
      <c r="IMI123" s="451"/>
      <c r="IMJ123" s="451"/>
      <c r="IMK123" s="451"/>
      <c r="IML123" s="451"/>
      <c r="IMM123" s="451"/>
      <c r="IMN123" s="451"/>
      <c r="IMO123" s="451"/>
      <c r="IMP123" s="451"/>
      <c r="IMQ123" s="451"/>
      <c r="IMR123" s="451"/>
      <c r="IMS123" s="451"/>
      <c r="IMT123" s="451"/>
      <c r="IMU123" s="451"/>
      <c r="IMV123" s="451"/>
      <c r="IMW123" s="451"/>
      <c r="IMX123" s="451"/>
      <c r="IMY123" s="451"/>
      <c r="IMZ123" s="451"/>
      <c r="INA123" s="451"/>
      <c r="INB123" s="451"/>
      <c r="INC123" s="451"/>
      <c r="IND123" s="451"/>
      <c r="INE123" s="451"/>
      <c r="INF123" s="451"/>
      <c r="ING123" s="451"/>
      <c r="INH123" s="451"/>
      <c r="INI123" s="451"/>
      <c r="INJ123" s="451"/>
      <c r="INK123" s="451"/>
      <c r="INL123" s="451"/>
      <c r="INM123" s="451"/>
      <c r="INN123" s="451"/>
      <c r="INO123" s="451"/>
      <c r="INP123" s="451"/>
      <c r="INQ123" s="451"/>
      <c r="INR123" s="451"/>
      <c r="INS123" s="451"/>
      <c r="INT123" s="451"/>
      <c r="INU123" s="451"/>
      <c r="INV123" s="451"/>
      <c r="INW123" s="451"/>
      <c r="INX123" s="451"/>
      <c r="INY123" s="451"/>
      <c r="INZ123" s="451"/>
      <c r="IOA123" s="451"/>
      <c r="IOB123" s="451"/>
      <c r="IOC123" s="451"/>
      <c r="IOD123" s="451"/>
      <c r="IOE123" s="451"/>
      <c r="IOF123" s="451"/>
      <c r="IOG123" s="451"/>
      <c r="IOH123" s="451"/>
      <c r="IOI123" s="451"/>
      <c r="IOJ123" s="451"/>
      <c r="IOK123" s="451"/>
      <c r="IOL123" s="451"/>
      <c r="IOM123" s="451"/>
      <c r="ION123" s="451"/>
      <c r="IOO123" s="451"/>
      <c r="IOP123" s="451"/>
      <c r="IOQ123" s="451"/>
      <c r="IOR123" s="451"/>
      <c r="IOS123" s="451"/>
      <c r="IOT123" s="451"/>
      <c r="IOU123" s="451"/>
      <c r="IOV123" s="451"/>
      <c r="IOW123" s="451"/>
      <c r="IOX123" s="451"/>
      <c r="IOY123" s="451"/>
      <c r="IOZ123" s="451"/>
      <c r="IPA123" s="451"/>
      <c r="IPB123" s="451"/>
      <c r="IPC123" s="451"/>
      <c r="IPD123" s="451"/>
      <c r="IPE123" s="451"/>
      <c r="IPF123" s="451"/>
      <c r="IPG123" s="451"/>
      <c r="IPH123" s="451"/>
      <c r="IPI123" s="451"/>
      <c r="IPJ123" s="451"/>
      <c r="IPK123" s="451"/>
      <c r="IPL123" s="451"/>
      <c r="IPM123" s="451"/>
      <c r="IPN123" s="451"/>
      <c r="IPO123" s="451"/>
      <c r="IPP123" s="451"/>
      <c r="IPQ123" s="451"/>
      <c r="IPR123" s="451"/>
      <c r="IPS123" s="451"/>
      <c r="IPT123" s="451"/>
      <c r="IPU123" s="451"/>
      <c r="IPV123" s="451"/>
      <c r="IPW123" s="451"/>
      <c r="IPX123" s="451"/>
      <c r="IPY123" s="451"/>
      <c r="IPZ123" s="451"/>
      <c r="IQA123" s="451"/>
      <c r="IQB123" s="451"/>
      <c r="IQC123" s="451"/>
      <c r="IQD123" s="451"/>
      <c r="IQE123" s="451"/>
      <c r="IQF123" s="451"/>
      <c r="IQG123" s="451"/>
      <c r="IQH123" s="451"/>
      <c r="IQI123" s="451"/>
      <c r="IQJ123" s="451"/>
      <c r="IQK123" s="451"/>
      <c r="IQL123" s="451"/>
      <c r="IQM123" s="451"/>
      <c r="IQN123" s="451"/>
      <c r="IQO123" s="451"/>
      <c r="IQP123" s="451"/>
      <c r="IQQ123" s="451"/>
      <c r="IQR123" s="451"/>
      <c r="IQS123" s="451"/>
      <c r="IQT123" s="451"/>
      <c r="IQU123" s="451"/>
      <c r="IQV123" s="451"/>
      <c r="IQW123" s="451"/>
      <c r="IQX123" s="451"/>
      <c r="IQY123" s="451"/>
      <c r="IQZ123" s="451"/>
      <c r="IRA123" s="451"/>
      <c r="IRB123" s="451"/>
      <c r="IRC123" s="451"/>
      <c r="IRD123" s="451"/>
      <c r="IRE123" s="451"/>
      <c r="IRF123" s="451"/>
      <c r="IRG123" s="451"/>
      <c r="IRH123" s="451"/>
      <c r="IRI123" s="451"/>
      <c r="IRJ123" s="451"/>
      <c r="IRK123" s="451"/>
      <c r="IRL123" s="451"/>
      <c r="IRM123" s="451"/>
      <c r="IRN123" s="451"/>
      <c r="IRO123" s="451"/>
      <c r="IRP123" s="451"/>
      <c r="IRQ123" s="451"/>
      <c r="IRR123" s="451"/>
      <c r="IRS123" s="451"/>
      <c r="IRT123" s="451"/>
      <c r="IRU123" s="451"/>
      <c r="IRV123" s="451"/>
      <c r="IRW123" s="451"/>
      <c r="IRX123" s="451"/>
      <c r="IRY123" s="451"/>
      <c r="IRZ123" s="451"/>
      <c r="ISA123" s="451"/>
      <c r="ISB123" s="451"/>
      <c r="ISC123" s="451"/>
      <c r="ISD123" s="451"/>
      <c r="ISE123" s="451"/>
      <c r="ISF123" s="451"/>
      <c r="ISG123" s="451"/>
      <c r="ISH123" s="451"/>
      <c r="ISI123" s="451"/>
      <c r="ISJ123" s="451"/>
      <c r="ISK123" s="451"/>
      <c r="ISL123" s="451"/>
      <c r="ISM123" s="451"/>
      <c r="ISN123" s="451"/>
      <c r="ISO123" s="451"/>
      <c r="ISP123" s="451"/>
      <c r="ISQ123" s="451"/>
      <c r="ISR123" s="451"/>
      <c r="ISS123" s="451"/>
      <c r="IST123" s="451"/>
      <c r="ISU123" s="451"/>
      <c r="ISV123" s="451"/>
      <c r="ISW123" s="451"/>
      <c r="ISX123" s="451"/>
      <c r="ISY123" s="451"/>
      <c r="ISZ123" s="451"/>
      <c r="ITA123" s="451"/>
      <c r="ITB123" s="451"/>
      <c r="ITC123" s="451"/>
      <c r="ITD123" s="451"/>
      <c r="ITE123" s="451"/>
      <c r="ITF123" s="451"/>
      <c r="ITG123" s="451"/>
      <c r="ITH123" s="451"/>
      <c r="ITI123" s="451"/>
      <c r="ITJ123" s="451"/>
      <c r="ITK123" s="451"/>
      <c r="ITL123" s="451"/>
      <c r="ITM123" s="451"/>
      <c r="ITN123" s="451"/>
      <c r="ITO123" s="451"/>
      <c r="ITP123" s="451"/>
      <c r="ITQ123" s="451"/>
      <c r="ITR123" s="451"/>
      <c r="ITS123" s="451"/>
      <c r="ITT123" s="451"/>
      <c r="ITU123" s="451"/>
      <c r="ITV123" s="451"/>
      <c r="ITW123" s="451"/>
      <c r="ITX123" s="451"/>
      <c r="ITY123" s="451"/>
      <c r="ITZ123" s="451"/>
      <c r="IUA123" s="451"/>
      <c r="IUB123" s="451"/>
      <c r="IUC123" s="451"/>
      <c r="IUD123" s="451"/>
      <c r="IUE123" s="451"/>
      <c r="IUF123" s="451"/>
      <c r="IUG123" s="451"/>
      <c r="IUH123" s="451"/>
      <c r="IUI123" s="451"/>
      <c r="IUJ123" s="451"/>
      <c r="IUK123" s="451"/>
      <c r="IUL123" s="451"/>
      <c r="IUM123" s="451"/>
      <c r="IUN123" s="451"/>
      <c r="IUO123" s="451"/>
      <c r="IUP123" s="451"/>
      <c r="IUQ123" s="451"/>
      <c r="IUR123" s="451"/>
      <c r="IUS123" s="451"/>
      <c r="IUT123" s="451"/>
      <c r="IUU123" s="451"/>
      <c r="IUV123" s="451"/>
      <c r="IUW123" s="451"/>
      <c r="IUX123" s="451"/>
      <c r="IUY123" s="451"/>
      <c r="IUZ123" s="451"/>
      <c r="IVA123" s="451"/>
      <c r="IVB123" s="451"/>
      <c r="IVC123" s="451"/>
      <c r="IVD123" s="451"/>
      <c r="IVE123" s="451"/>
      <c r="IVF123" s="451"/>
      <c r="IVG123" s="451"/>
      <c r="IVH123" s="451"/>
      <c r="IVI123" s="451"/>
      <c r="IVJ123" s="451"/>
      <c r="IVK123" s="451"/>
      <c r="IVL123" s="451"/>
      <c r="IVM123" s="451"/>
      <c r="IVN123" s="451"/>
      <c r="IVO123" s="451"/>
      <c r="IVP123" s="451"/>
      <c r="IVQ123" s="451"/>
      <c r="IVR123" s="451"/>
      <c r="IVS123" s="451"/>
      <c r="IVT123" s="451"/>
      <c r="IVU123" s="451"/>
      <c r="IVV123" s="451"/>
      <c r="IVW123" s="451"/>
      <c r="IVX123" s="451"/>
      <c r="IVY123" s="451"/>
      <c r="IVZ123" s="451"/>
      <c r="IWA123" s="451"/>
      <c r="IWB123" s="451"/>
      <c r="IWC123" s="451"/>
      <c r="IWD123" s="451"/>
      <c r="IWE123" s="451"/>
      <c r="IWF123" s="451"/>
      <c r="IWG123" s="451"/>
      <c r="IWH123" s="451"/>
      <c r="IWI123" s="451"/>
      <c r="IWJ123" s="451"/>
      <c r="IWK123" s="451"/>
      <c r="IWL123" s="451"/>
      <c r="IWM123" s="451"/>
      <c r="IWN123" s="451"/>
      <c r="IWO123" s="451"/>
      <c r="IWP123" s="451"/>
      <c r="IWQ123" s="451"/>
      <c r="IWR123" s="451"/>
      <c r="IWS123" s="451"/>
      <c r="IWT123" s="451"/>
      <c r="IWU123" s="451"/>
      <c r="IWV123" s="451"/>
      <c r="IWW123" s="451"/>
      <c r="IWX123" s="451"/>
      <c r="IWY123" s="451"/>
      <c r="IWZ123" s="451"/>
      <c r="IXA123" s="451"/>
      <c r="IXB123" s="451"/>
      <c r="IXC123" s="451"/>
      <c r="IXD123" s="451"/>
      <c r="IXE123" s="451"/>
      <c r="IXF123" s="451"/>
      <c r="IXG123" s="451"/>
      <c r="IXH123" s="451"/>
      <c r="IXI123" s="451"/>
      <c r="IXJ123" s="451"/>
      <c r="IXK123" s="451"/>
      <c r="IXL123" s="451"/>
      <c r="IXM123" s="451"/>
      <c r="IXN123" s="451"/>
      <c r="IXO123" s="451"/>
      <c r="IXP123" s="451"/>
      <c r="IXQ123" s="451"/>
      <c r="IXR123" s="451"/>
      <c r="IXS123" s="451"/>
      <c r="IXT123" s="451"/>
      <c r="IXU123" s="451"/>
      <c r="IXV123" s="451"/>
      <c r="IXW123" s="451"/>
      <c r="IXX123" s="451"/>
      <c r="IXY123" s="451"/>
      <c r="IXZ123" s="451"/>
      <c r="IYA123" s="451"/>
      <c r="IYB123" s="451"/>
      <c r="IYC123" s="451"/>
      <c r="IYD123" s="451"/>
      <c r="IYE123" s="451"/>
      <c r="IYF123" s="451"/>
      <c r="IYG123" s="451"/>
      <c r="IYH123" s="451"/>
      <c r="IYI123" s="451"/>
      <c r="IYJ123" s="451"/>
      <c r="IYK123" s="451"/>
      <c r="IYL123" s="451"/>
      <c r="IYM123" s="451"/>
      <c r="IYN123" s="451"/>
      <c r="IYO123" s="451"/>
      <c r="IYP123" s="451"/>
      <c r="IYQ123" s="451"/>
      <c r="IYR123" s="451"/>
      <c r="IYS123" s="451"/>
      <c r="IYT123" s="451"/>
      <c r="IYU123" s="451"/>
      <c r="IYV123" s="451"/>
      <c r="IYW123" s="451"/>
      <c r="IYX123" s="451"/>
      <c r="IYY123" s="451"/>
      <c r="IYZ123" s="451"/>
      <c r="IZA123" s="451"/>
      <c r="IZB123" s="451"/>
      <c r="IZC123" s="451"/>
      <c r="IZD123" s="451"/>
      <c r="IZE123" s="451"/>
      <c r="IZF123" s="451"/>
      <c r="IZG123" s="451"/>
      <c r="IZH123" s="451"/>
      <c r="IZI123" s="451"/>
      <c r="IZJ123" s="451"/>
      <c r="IZK123" s="451"/>
      <c r="IZL123" s="451"/>
      <c r="IZM123" s="451"/>
      <c r="IZN123" s="451"/>
      <c r="IZO123" s="451"/>
      <c r="IZP123" s="451"/>
      <c r="IZQ123" s="451"/>
      <c r="IZR123" s="451"/>
      <c r="IZS123" s="451"/>
      <c r="IZT123" s="451"/>
      <c r="IZU123" s="451"/>
      <c r="IZV123" s="451"/>
      <c r="IZW123" s="451"/>
      <c r="IZX123" s="451"/>
      <c r="IZY123" s="451"/>
      <c r="IZZ123" s="451"/>
      <c r="JAA123" s="451"/>
      <c r="JAB123" s="451"/>
      <c r="JAC123" s="451"/>
      <c r="JAD123" s="451"/>
      <c r="JAE123" s="451"/>
      <c r="JAF123" s="451"/>
      <c r="JAG123" s="451"/>
      <c r="JAH123" s="451"/>
      <c r="JAI123" s="451"/>
      <c r="JAJ123" s="451"/>
      <c r="JAK123" s="451"/>
      <c r="JAL123" s="451"/>
      <c r="JAM123" s="451"/>
      <c r="JAN123" s="451"/>
      <c r="JAO123" s="451"/>
      <c r="JAP123" s="451"/>
      <c r="JAQ123" s="451"/>
      <c r="JAR123" s="451"/>
      <c r="JAS123" s="451"/>
      <c r="JAT123" s="451"/>
      <c r="JAU123" s="451"/>
      <c r="JAV123" s="451"/>
      <c r="JAW123" s="451"/>
      <c r="JAX123" s="451"/>
      <c r="JAY123" s="451"/>
      <c r="JAZ123" s="451"/>
      <c r="JBA123" s="451"/>
      <c r="JBB123" s="451"/>
      <c r="JBC123" s="451"/>
      <c r="JBD123" s="451"/>
      <c r="JBE123" s="451"/>
      <c r="JBF123" s="451"/>
      <c r="JBG123" s="451"/>
      <c r="JBH123" s="451"/>
      <c r="JBI123" s="451"/>
      <c r="JBJ123" s="451"/>
      <c r="JBK123" s="451"/>
      <c r="JBL123" s="451"/>
      <c r="JBM123" s="451"/>
      <c r="JBN123" s="451"/>
      <c r="JBO123" s="451"/>
      <c r="JBP123" s="451"/>
      <c r="JBQ123" s="451"/>
      <c r="JBR123" s="451"/>
      <c r="JBS123" s="451"/>
      <c r="JBT123" s="451"/>
      <c r="JBU123" s="451"/>
      <c r="JBV123" s="451"/>
      <c r="JBW123" s="451"/>
      <c r="JBX123" s="451"/>
      <c r="JBY123" s="451"/>
      <c r="JBZ123" s="451"/>
      <c r="JCA123" s="451"/>
      <c r="JCB123" s="451"/>
      <c r="JCC123" s="451"/>
      <c r="JCD123" s="451"/>
      <c r="JCE123" s="451"/>
      <c r="JCF123" s="451"/>
      <c r="JCG123" s="451"/>
      <c r="JCH123" s="451"/>
      <c r="JCI123" s="451"/>
      <c r="JCJ123" s="451"/>
      <c r="JCK123" s="451"/>
      <c r="JCL123" s="451"/>
      <c r="JCM123" s="451"/>
      <c r="JCN123" s="451"/>
      <c r="JCO123" s="451"/>
      <c r="JCP123" s="451"/>
      <c r="JCQ123" s="451"/>
      <c r="JCR123" s="451"/>
      <c r="JCS123" s="451"/>
      <c r="JCT123" s="451"/>
      <c r="JCU123" s="451"/>
      <c r="JCV123" s="451"/>
      <c r="JCW123" s="451"/>
      <c r="JCX123" s="451"/>
      <c r="JCY123" s="451"/>
      <c r="JCZ123" s="451"/>
      <c r="JDA123" s="451"/>
      <c r="JDB123" s="451"/>
      <c r="JDC123" s="451"/>
      <c r="JDD123" s="451"/>
      <c r="JDE123" s="451"/>
      <c r="JDF123" s="451"/>
      <c r="JDG123" s="451"/>
      <c r="JDH123" s="451"/>
      <c r="JDI123" s="451"/>
      <c r="JDJ123" s="451"/>
      <c r="JDK123" s="451"/>
      <c r="JDL123" s="451"/>
      <c r="JDM123" s="451"/>
      <c r="JDN123" s="451"/>
      <c r="JDO123" s="451"/>
      <c r="JDP123" s="451"/>
      <c r="JDQ123" s="451"/>
      <c r="JDR123" s="451"/>
      <c r="JDS123" s="451"/>
      <c r="JDT123" s="451"/>
      <c r="JDU123" s="451"/>
      <c r="JDV123" s="451"/>
      <c r="JDW123" s="451"/>
      <c r="JDX123" s="451"/>
      <c r="JDY123" s="451"/>
      <c r="JDZ123" s="451"/>
      <c r="JEA123" s="451"/>
      <c r="JEB123" s="451"/>
      <c r="JEC123" s="451"/>
      <c r="JED123" s="451"/>
      <c r="JEE123" s="451"/>
      <c r="JEF123" s="451"/>
      <c r="JEG123" s="451"/>
      <c r="JEH123" s="451"/>
      <c r="JEI123" s="451"/>
      <c r="JEJ123" s="451"/>
      <c r="JEK123" s="451"/>
      <c r="JEL123" s="451"/>
      <c r="JEM123" s="451"/>
      <c r="JEN123" s="451"/>
      <c r="JEO123" s="451"/>
      <c r="JEP123" s="451"/>
      <c r="JEQ123" s="451"/>
      <c r="JER123" s="451"/>
      <c r="JES123" s="451"/>
      <c r="JET123" s="451"/>
      <c r="JEU123" s="451"/>
      <c r="JEV123" s="451"/>
      <c r="JEW123" s="451"/>
      <c r="JEX123" s="451"/>
      <c r="JEY123" s="451"/>
      <c r="JEZ123" s="451"/>
      <c r="JFA123" s="451"/>
      <c r="JFB123" s="451"/>
      <c r="JFC123" s="451"/>
      <c r="JFD123" s="451"/>
      <c r="JFE123" s="451"/>
      <c r="JFF123" s="451"/>
      <c r="JFG123" s="451"/>
      <c r="JFH123" s="451"/>
      <c r="JFI123" s="451"/>
      <c r="JFJ123" s="451"/>
      <c r="JFK123" s="451"/>
      <c r="JFL123" s="451"/>
      <c r="JFM123" s="451"/>
      <c r="JFN123" s="451"/>
      <c r="JFO123" s="451"/>
      <c r="JFP123" s="451"/>
      <c r="JFQ123" s="451"/>
      <c r="JFR123" s="451"/>
      <c r="JFS123" s="451"/>
      <c r="JFT123" s="451"/>
      <c r="JFU123" s="451"/>
      <c r="JFV123" s="451"/>
      <c r="JFW123" s="451"/>
      <c r="JFX123" s="451"/>
      <c r="JFY123" s="451"/>
      <c r="JFZ123" s="451"/>
      <c r="JGA123" s="451"/>
      <c r="JGB123" s="451"/>
      <c r="JGC123" s="451"/>
      <c r="JGD123" s="451"/>
      <c r="JGE123" s="451"/>
      <c r="JGF123" s="451"/>
      <c r="JGG123" s="451"/>
      <c r="JGH123" s="451"/>
      <c r="JGI123" s="451"/>
      <c r="JGJ123" s="451"/>
      <c r="JGK123" s="451"/>
      <c r="JGL123" s="451"/>
      <c r="JGM123" s="451"/>
      <c r="JGN123" s="451"/>
      <c r="JGO123" s="451"/>
      <c r="JGP123" s="451"/>
      <c r="JGQ123" s="451"/>
      <c r="JGR123" s="451"/>
      <c r="JGS123" s="451"/>
      <c r="JGT123" s="451"/>
      <c r="JGU123" s="451"/>
      <c r="JGV123" s="451"/>
      <c r="JGW123" s="451"/>
      <c r="JGX123" s="451"/>
      <c r="JGY123" s="451"/>
      <c r="JGZ123" s="451"/>
      <c r="JHA123" s="451"/>
      <c r="JHB123" s="451"/>
      <c r="JHC123" s="451"/>
      <c r="JHD123" s="451"/>
      <c r="JHE123" s="451"/>
      <c r="JHF123" s="451"/>
      <c r="JHG123" s="451"/>
      <c r="JHH123" s="451"/>
      <c r="JHI123" s="451"/>
      <c r="JHJ123" s="451"/>
      <c r="JHK123" s="451"/>
      <c r="JHL123" s="451"/>
      <c r="JHM123" s="451"/>
      <c r="JHN123" s="451"/>
      <c r="JHO123" s="451"/>
      <c r="JHP123" s="451"/>
      <c r="JHQ123" s="451"/>
      <c r="JHR123" s="451"/>
      <c r="JHS123" s="451"/>
      <c r="JHT123" s="451"/>
      <c r="JHU123" s="451"/>
      <c r="JHV123" s="451"/>
      <c r="JHW123" s="451"/>
      <c r="JHX123" s="451"/>
      <c r="JHY123" s="451"/>
      <c r="JHZ123" s="451"/>
      <c r="JIA123" s="451"/>
      <c r="JIB123" s="451"/>
      <c r="JIC123" s="451"/>
      <c r="JID123" s="451"/>
      <c r="JIE123" s="451"/>
      <c r="JIF123" s="451"/>
      <c r="JIG123" s="451"/>
      <c r="JIH123" s="451"/>
      <c r="JII123" s="451"/>
      <c r="JIJ123" s="451"/>
      <c r="JIK123" s="451"/>
      <c r="JIL123" s="451"/>
      <c r="JIM123" s="451"/>
      <c r="JIN123" s="451"/>
      <c r="JIO123" s="451"/>
      <c r="JIP123" s="451"/>
      <c r="JIQ123" s="451"/>
      <c r="JIR123" s="451"/>
      <c r="JIS123" s="451"/>
      <c r="JIT123" s="451"/>
      <c r="JIU123" s="451"/>
      <c r="JIV123" s="451"/>
      <c r="JIW123" s="451"/>
      <c r="JIX123" s="451"/>
      <c r="JIY123" s="451"/>
      <c r="JIZ123" s="451"/>
      <c r="JJA123" s="451"/>
      <c r="JJB123" s="451"/>
      <c r="JJC123" s="451"/>
      <c r="JJD123" s="451"/>
      <c r="JJE123" s="451"/>
      <c r="JJF123" s="451"/>
      <c r="JJG123" s="451"/>
      <c r="JJH123" s="451"/>
      <c r="JJI123" s="451"/>
      <c r="JJJ123" s="451"/>
      <c r="JJK123" s="451"/>
      <c r="JJL123" s="451"/>
      <c r="JJM123" s="451"/>
      <c r="JJN123" s="451"/>
      <c r="JJO123" s="451"/>
      <c r="JJP123" s="451"/>
      <c r="JJQ123" s="451"/>
      <c r="JJR123" s="451"/>
      <c r="JJS123" s="451"/>
      <c r="JJT123" s="451"/>
      <c r="JJU123" s="451"/>
      <c r="JJV123" s="451"/>
      <c r="JJW123" s="451"/>
      <c r="JJX123" s="451"/>
      <c r="JJY123" s="451"/>
      <c r="JJZ123" s="451"/>
      <c r="JKA123" s="451"/>
      <c r="JKB123" s="451"/>
      <c r="JKC123" s="451"/>
      <c r="JKD123" s="451"/>
      <c r="JKE123" s="451"/>
      <c r="JKF123" s="451"/>
      <c r="JKG123" s="451"/>
      <c r="JKH123" s="451"/>
      <c r="JKI123" s="451"/>
      <c r="JKJ123" s="451"/>
      <c r="JKK123" s="451"/>
      <c r="JKL123" s="451"/>
      <c r="JKM123" s="451"/>
      <c r="JKN123" s="451"/>
      <c r="JKO123" s="451"/>
      <c r="JKP123" s="451"/>
      <c r="JKQ123" s="451"/>
      <c r="JKR123" s="451"/>
      <c r="JKS123" s="451"/>
      <c r="JKT123" s="451"/>
      <c r="JKU123" s="451"/>
      <c r="JKV123" s="451"/>
      <c r="JKW123" s="451"/>
      <c r="JKX123" s="451"/>
      <c r="JKY123" s="451"/>
      <c r="JKZ123" s="451"/>
      <c r="JLA123" s="451"/>
      <c r="JLB123" s="451"/>
      <c r="JLC123" s="451"/>
      <c r="JLD123" s="451"/>
      <c r="JLE123" s="451"/>
      <c r="JLF123" s="451"/>
      <c r="JLG123" s="451"/>
      <c r="JLH123" s="451"/>
      <c r="JLI123" s="451"/>
      <c r="JLJ123" s="451"/>
      <c r="JLK123" s="451"/>
      <c r="JLL123" s="451"/>
      <c r="JLM123" s="451"/>
      <c r="JLN123" s="451"/>
      <c r="JLO123" s="451"/>
      <c r="JLP123" s="451"/>
      <c r="JLQ123" s="451"/>
      <c r="JLR123" s="451"/>
      <c r="JLS123" s="451"/>
      <c r="JLT123" s="451"/>
      <c r="JLU123" s="451"/>
      <c r="JLV123" s="451"/>
      <c r="JLW123" s="451"/>
      <c r="JLX123" s="451"/>
      <c r="JLY123" s="451"/>
      <c r="JLZ123" s="451"/>
      <c r="JMA123" s="451"/>
      <c r="JMB123" s="451"/>
      <c r="JMC123" s="451"/>
      <c r="JMD123" s="451"/>
      <c r="JME123" s="451"/>
      <c r="JMF123" s="451"/>
      <c r="JMG123" s="451"/>
      <c r="JMH123" s="451"/>
      <c r="JMI123" s="451"/>
      <c r="JMJ123" s="451"/>
      <c r="JMK123" s="451"/>
      <c r="JML123" s="451"/>
      <c r="JMM123" s="451"/>
      <c r="JMN123" s="451"/>
      <c r="JMO123" s="451"/>
      <c r="JMP123" s="451"/>
      <c r="JMQ123" s="451"/>
      <c r="JMR123" s="451"/>
      <c r="JMS123" s="451"/>
      <c r="JMT123" s="451"/>
      <c r="JMU123" s="451"/>
      <c r="JMV123" s="451"/>
      <c r="JMW123" s="451"/>
      <c r="JMX123" s="451"/>
      <c r="JMY123" s="451"/>
      <c r="JMZ123" s="451"/>
      <c r="JNA123" s="451"/>
      <c r="JNB123" s="451"/>
      <c r="JNC123" s="451"/>
      <c r="JND123" s="451"/>
      <c r="JNE123" s="451"/>
      <c r="JNF123" s="451"/>
      <c r="JNG123" s="451"/>
      <c r="JNH123" s="451"/>
      <c r="JNI123" s="451"/>
      <c r="JNJ123" s="451"/>
      <c r="JNK123" s="451"/>
      <c r="JNL123" s="451"/>
      <c r="JNM123" s="451"/>
      <c r="JNN123" s="451"/>
      <c r="JNO123" s="451"/>
      <c r="JNP123" s="451"/>
      <c r="JNQ123" s="451"/>
      <c r="JNR123" s="451"/>
      <c r="JNS123" s="451"/>
      <c r="JNT123" s="451"/>
      <c r="JNU123" s="451"/>
      <c r="JNV123" s="451"/>
      <c r="JNW123" s="451"/>
      <c r="JNX123" s="451"/>
      <c r="JNY123" s="451"/>
      <c r="JNZ123" s="451"/>
      <c r="JOA123" s="451"/>
      <c r="JOB123" s="451"/>
      <c r="JOC123" s="451"/>
      <c r="JOD123" s="451"/>
      <c r="JOE123" s="451"/>
      <c r="JOF123" s="451"/>
      <c r="JOG123" s="451"/>
      <c r="JOH123" s="451"/>
      <c r="JOI123" s="451"/>
      <c r="JOJ123" s="451"/>
      <c r="JOK123" s="451"/>
      <c r="JOL123" s="451"/>
      <c r="JOM123" s="451"/>
      <c r="JON123" s="451"/>
      <c r="JOO123" s="451"/>
      <c r="JOP123" s="451"/>
      <c r="JOQ123" s="451"/>
      <c r="JOR123" s="451"/>
      <c r="JOS123" s="451"/>
      <c r="JOT123" s="451"/>
      <c r="JOU123" s="451"/>
      <c r="JOV123" s="451"/>
      <c r="JOW123" s="451"/>
      <c r="JOX123" s="451"/>
      <c r="JOY123" s="451"/>
      <c r="JOZ123" s="451"/>
      <c r="JPA123" s="451"/>
      <c r="JPB123" s="451"/>
      <c r="JPC123" s="451"/>
      <c r="JPD123" s="451"/>
      <c r="JPE123" s="451"/>
      <c r="JPF123" s="451"/>
      <c r="JPG123" s="451"/>
      <c r="JPH123" s="451"/>
      <c r="JPI123" s="451"/>
      <c r="JPJ123" s="451"/>
      <c r="JPK123" s="451"/>
      <c r="JPL123" s="451"/>
      <c r="JPM123" s="451"/>
      <c r="JPN123" s="451"/>
      <c r="JPO123" s="451"/>
      <c r="JPP123" s="451"/>
      <c r="JPQ123" s="451"/>
      <c r="JPR123" s="451"/>
      <c r="JPS123" s="451"/>
      <c r="JPT123" s="451"/>
      <c r="JPU123" s="451"/>
      <c r="JPV123" s="451"/>
      <c r="JPW123" s="451"/>
      <c r="JPX123" s="451"/>
      <c r="JPY123" s="451"/>
      <c r="JPZ123" s="451"/>
      <c r="JQA123" s="451"/>
      <c r="JQB123" s="451"/>
      <c r="JQC123" s="451"/>
      <c r="JQD123" s="451"/>
      <c r="JQE123" s="451"/>
      <c r="JQF123" s="451"/>
      <c r="JQG123" s="451"/>
      <c r="JQH123" s="451"/>
      <c r="JQI123" s="451"/>
      <c r="JQJ123" s="451"/>
      <c r="JQK123" s="451"/>
      <c r="JQL123" s="451"/>
      <c r="JQM123" s="451"/>
      <c r="JQN123" s="451"/>
      <c r="JQO123" s="451"/>
      <c r="JQP123" s="451"/>
      <c r="JQQ123" s="451"/>
      <c r="JQR123" s="451"/>
      <c r="JQS123" s="451"/>
      <c r="JQT123" s="451"/>
      <c r="JQU123" s="451"/>
      <c r="JQV123" s="451"/>
      <c r="JQW123" s="451"/>
      <c r="JQX123" s="451"/>
      <c r="JQY123" s="451"/>
      <c r="JQZ123" s="451"/>
      <c r="JRA123" s="451"/>
      <c r="JRB123" s="451"/>
      <c r="JRC123" s="451"/>
      <c r="JRD123" s="451"/>
      <c r="JRE123" s="451"/>
      <c r="JRF123" s="451"/>
      <c r="JRG123" s="451"/>
      <c r="JRH123" s="451"/>
      <c r="JRI123" s="451"/>
      <c r="JRJ123" s="451"/>
      <c r="JRK123" s="451"/>
      <c r="JRL123" s="451"/>
      <c r="JRM123" s="451"/>
      <c r="JRN123" s="451"/>
      <c r="JRO123" s="451"/>
      <c r="JRP123" s="451"/>
      <c r="JRQ123" s="451"/>
      <c r="JRR123" s="451"/>
      <c r="JRS123" s="451"/>
      <c r="JRT123" s="451"/>
      <c r="JRU123" s="451"/>
      <c r="JRV123" s="451"/>
      <c r="JRW123" s="451"/>
      <c r="JRX123" s="451"/>
      <c r="JRY123" s="451"/>
      <c r="JRZ123" s="451"/>
      <c r="JSA123" s="451"/>
      <c r="JSB123" s="451"/>
      <c r="JSC123" s="451"/>
      <c r="JSD123" s="451"/>
      <c r="JSE123" s="451"/>
      <c r="JSF123" s="451"/>
      <c r="JSG123" s="451"/>
      <c r="JSH123" s="451"/>
      <c r="JSI123" s="451"/>
      <c r="JSJ123" s="451"/>
      <c r="JSK123" s="451"/>
      <c r="JSL123" s="451"/>
      <c r="JSM123" s="451"/>
      <c r="JSN123" s="451"/>
      <c r="JSO123" s="451"/>
      <c r="JSP123" s="451"/>
      <c r="JSQ123" s="451"/>
      <c r="JSR123" s="451"/>
      <c r="JSS123" s="451"/>
      <c r="JST123" s="451"/>
      <c r="JSU123" s="451"/>
      <c r="JSV123" s="451"/>
      <c r="JSW123" s="451"/>
      <c r="JSX123" s="451"/>
      <c r="JSY123" s="451"/>
      <c r="JSZ123" s="451"/>
      <c r="JTA123" s="451"/>
      <c r="JTB123" s="451"/>
      <c r="JTC123" s="451"/>
      <c r="JTD123" s="451"/>
      <c r="JTE123" s="451"/>
      <c r="JTF123" s="451"/>
      <c r="JTG123" s="451"/>
      <c r="JTH123" s="451"/>
      <c r="JTI123" s="451"/>
      <c r="JTJ123" s="451"/>
      <c r="JTK123" s="451"/>
      <c r="JTL123" s="451"/>
      <c r="JTM123" s="451"/>
      <c r="JTN123" s="451"/>
      <c r="JTO123" s="451"/>
      <c r="JTP123" s="451"/>
      <c r="JTQ123" s="451"/>
      <c r="JTR123" s="451"/>
      <c r="JTS123" s="451"/>
      <c r="JTT123" s="451"/>
      <c r="JTU123" s="451"/>
      <c r="JTV123" s="451"/>
      <c r="JTW123" s="451"/>
      <c r="JTX123" s="451"/>
      <c r="JTY123" s="451"/>
      <c r="JTZ123" s="451"/>
      <c r="JUA123" s="451"/>
      <c r="JUB123" s="451"/>
      <c r="JUC123" s="451"/>
      <c r="JUD123" s="451"/>
      <c r="JUE123" s="451"/>
      <c r="JUF123" s="451"/>
      <c r="JUG123" s="451"/>
      <c r="JUH123" s="451"/>
      <c r="JUI123" s="451"/>
      <c r="JUJ123" s="451"/>
      <c r="JUK123" s="451"/>
      <c r="JUL123" s="451"/>
      <c r="JUM123" s="451"/>
      <c r="JUN123" s="451"/>
      <c r="JUO123" s="451"/>
      <c r="JUP123" s="451"/>
      <c r="JUQ123" s="451"/>
      <c r="JUR123" s="451"/>
      <c r="JUS123" s="451"/>
      <c r="JUT123" s="451"/>
      <c r="JUU123" s="451"/>
      <c r="JUV123" s="451"/>
      <c r="JUW123" s="451"/>
      <c r="JUX123" s="451"/>
      <c r="JUY123" s="451"/>
      <c r="JUZ123" s="451"/>
      <c r="JVA123" s="451"/>
      <c r="JVB123" s="451"/>
      <c r="JVC123" s="451"/>
      <c r="JVD123" s="451"/>
      <c r="JVE123" s="451"/>
      <c r="JVF123" s="451"/>
      <c r="JVG123" s="451"/>
      <c r="JVH123" s="451"/>
      <c r="JVI123" s="451"/>
      <c r="JVJ123" s="451"/>
      <c r="JVK123" s="451"/>
      <c r="JVL123" s="451"/>
      <c r="JVM123" s="451"/>
      <c r="JVN123" s="451"/>
      <c r="JVO123" s="451"/>
      <c r="JVP123" s="451"/>
      <c r="JVQ123" s="451"/>
      <c r="JVR123" s="451"/>
      <c r="JVS123" s="451"/>
      <c r="JVT123" s="451"/>
      <c r="JVU123" s="451"/>
      <c r="JVV123" s="451"/>
      <c r="JVW123" s="451"/>
      <c r="JVX123" s="451"/>
      <c r="JVY123" s="451"/>
      <c r="JVZ123" s="451"/>
      <c r="JWA123" s="451"/>
      <c r="JWB123" s="451"/>
      <c r="JWC123" s="451"/>
      <c r="JWD123" s="451"/>
      <c r="JWE123" s="451"/>
      <c r="JWF123" s="451"/>
      <c r="JWG123" s="451"/>
      <c r="JWH123" s="451"/>
      <c r="JWI123" s="451"/>
      <c r="JWJ123" s="451"/>
      <c r="JWK123" s="451"/>
      <c r="JWL123" s="451"/>
      <c r="JWM123" s="451"/>
      <c r="JWN123" s="451"/>
      <c r="JWO123" s="451"/>
      <c r="JWP123" s="451"/>
      <c r="JWQ123" s="451"/>
      <c r="JWR123" s="451"/>
      <c r="JWS123" s="451"/>
      <c r="JWT123" s="451"/>
      <c r="JWU123" s="451"/>
      <c r="JWV123" s="451"/>
      <c r="JWW123" s="451"/>
      <c r="JWX123" s="451"/>
      <c r="JWY123" s="451"/>
      <c r="JWZ123" s="451"/>
      <c r="JXA123" s="451"/>
      <c r="JXB123" s="451"/>
      <c r="JXC123" s="451"/>
      <c r="JXD123" s="451"/>
      <c r="JXE123" s="451"/>
      <c r="JXF123" s="451"/>
      <c r="JXG123" s="451"/>
      <c r="JXH123" s="451"/>
      <c r="JXI123" s="451"/>
      <c r="JXJ123" s="451"/>
      <c r="JXK123" s="451"/>
      <c r="JXL123" s="451"/>
      <c r="JXM123" s="451"/>
      <c r="JXN123" s="451"/>
      <c r="JXO123" s="451"/>
      <c r="JXP123" s="451"/>
      <c r="JXQ123" s="451"/>
      <c r="JXR123" s="451"/>
      <c r="JXS123" s="451"/>
      <c r="JXT123" s="451"/>
      <c r="JXU123" s="451"/>
      <c r="JXV123" s="451"/>
      <c r="JXW123" s="451"/>
      <c r="JXX123" s="451"/>
      <c r="JXY123" s="451"/>
      <c r="JXZ123" s="451"/>
      <c r="JYA123" s="451"/>
      <c r="JYB123" s="451"/>
      <c r="JYC123" s="451"/>
      <c r="JYD123" s="451"/>
      <c r="JYE123" s="451"/>
      <c r="JYF123" s="451"/>
      <c r="JYG123" s="451"/>
      <c r="JYH123" s="451"/>
      <c r="JYI123" s="451"/>
      <c r="JYJ123" s="451"/>
      <c r="JYK123" s="451"/>
      <c r="JYL123" s="451"/>
      <c r="JYM123" s="451"/>
      <c r="JYN123" s="451"/>
      <c r="JYO123" s="451"/>
      <c r="JYP123" s="451"/>
      <c r="JYQ123" s="451"/>
      <c r="JYR123" s="451"/>
      <c r="JYS123" s="451"/>
      <c r="JYT123" s="451"/>
      <c r="JYU123" s="451"/>
      <c r="JYV123" s="451"/>
      <c r="JYW123" s="451"/>
      <c r="JYX123" s="451"/>
      <c r="JYY123" s="451"/>
      <c r="JYZ123" s="451"/>
      <c r="JZA123" s="451"/>
      <c r="JZB123" s="451"/>
      <c r="JZC123" s="451"/>
      <c r="JZD123" s="451"/>
      <c r="JZE123" s="451"/>
      <c r="JZF123" s="451"/>
      <c r="JZG123" s="451"/>
      <c r="JZH123" s="451"/>
      <c r="JZI123" s="451"/>
      <c r="JZJ123" s="451"/>
      <c r="JZK123" s="451"/>
      <c r="JZL123" s="451"/>
      <c r="JZM123" s="451"/>
      <c r="JZN123" s="451"/>
      <c r="JZO123" s="451"/>
      <c r="JZP123" s="451"/>
      <c r="JZQ123" s="451"/>
      <c r="JZR123" s="451"/>
      <c r="JZS123" s="451"/>
      <c r="JZT123" s="451"/>
      <c r="JZU123" s="451"/>
      <c r="JZV123" s="451"/>
      <c r="JZW123" s="451"/>
      <c r="JZX123" s="451"/>
      <c r="JZY123" s="451"/>
      <c r="JZZ123" s="451"/>
      <c r="KAA123" s="451"/>
      <c r="KAB123" s="451"/>
      <c r="KAC123" s="451"/>
      <c r="KAD123" s="451"/>
      <c r="KAE123" s="451"/>
      <c r="KAF123" s="451"/>
      <c r="KAG123" s="451"/>
      <c r="KAH123" s="451"/>
      <c r="KAI123" s="451"/>
      <c r="KAJ123" s="451"/>
      <c r="KAK123" s="451"/>
      <c r="KAL123" s="451"/>
      <c r="KAM123" s="451"/>
      <c r="KAN123" s="451"/>
      <c r="KAO123" s="451"/>
      <c r="KAP123" s="451"/>
      <c r="KAQ123" s="451"/>
      <c r="KAR123" s="451"/>
      <c r="KAS123" s="451"/>
      <c r="KAT123" s="451"/>
      <c r="KAU123" s="451"/>
      <c r="KAV123" s="451"/>
      <c r="KAW123" s="451"/>
      <c r="KAX123" s="451"/>
      <c r="KAY123" s="451"/>
      <c r="KAZ123" s="451"/>
      <c r="KBA123" s="451"/>
      <c r="KBB123" s="451"/>
      <c r="KBC123" s="451"/>
      <c r="KBD123" s="451"/>
      <c r="KBE123" s="451"/>
      <c r="KBF123" s="451"/>
      <c r="KBG123" s="451"/>
      <c r="KBH123" s="451"/>
      <c r="KBI123" s="451"/>
      <c r="KBJ123" s="451"/>
      <c r="KBK123" s="451"/>
      <c r="KBL123" s="451"/>
      <c r="KBM123" s="451"/>
      <c r="KBN123" s="451"/>
      <c r="KBO123" s="451"/>
      <c r="KBP123" s="451"/>
      <c r="KBQ123" s="451"/>
      <c r="KBR123" s="451"/>
      <c r="KBS123" s="451"/>
      <c r="KBT123" s="451"/>
      <c r="KBU123" s="451"/>
      <c r="KBV123" s="451"/>
      <c r="KBW123" s="451"/>
      <c r="KBX123" s="451"/>
      <c r="KBY123" s="451"/>
      <c r="KBZ123" s="451"/>
      <c r="KCA123" s="451"/>
      <c r="KCB123" s="451"/>
      <c r="KCC123" s="451"/>
      <c r="KCD123" s="451"/>
      <c r="KCE123" s="451"/>
      <c r="KCF123" s="451"/>
      <c r="KCG123" s="451"/>
      <c r="KCH123" s="451"/>
      <c r="KCI123" s="451"/>
      <c r="KCJ123" s="451"/>
      <c r="KCK123" s="451"/>
      <c r="KCL123" s="451"/>
      <c r="KCM123" s="451"/>
      <c r="KCN123" s="451"/>
      <c r="KCO123" s="451"/>
      <c r="KCP123" s="451"/>
      <c r="KCQ123" s="451"/>
      <c r="KCR123" s="451"/>
      <c r="KCS123" s="451"/>
      <c r="KCT123" s="451"/>
      <c r="KCU123" s="451"/>
      <c r="KCV123" s="451"/>
      <c r="KCW123" s="451"/>
      <c r="KCX123" s="451"/>
      <c r="KCY123" s="451"/>
      <c r="KCZ123" s="451"/>
      <c r="KDA123" s="451"/>
      <c r="KDB123" s="451"/>
      <c r="KDC123" s="451"/>
      <c r="KDD123" s="451"/>
      <c r="KDE123" s="451"/>
      <c r="KDF123" s="451"/>
      <c r="KDG123" s="451"/>
      <c r="KDH123" s="451"/>
      <c r="KDI123" s="451"/>
      <c r="KDJ123" s="451"/>
      <c r="KDK123" s="451"/>
      <c r="KDL123" s="451"/>
      <c r="KDM123" s="451"/>
      <c r="KDN123" s="451"/>
      <c r="KDO123" s="451"/>
      <c r="KDP123" s="451"/>
      <c r="KDQ123" s="451"/>
      <c r="KDR123" s="451"/>
      <c r="KDS123" s="451"/>
      <c r="KDT123" s="451"/>
      <c r="KDU123" s="451"/>
      <c r="KDV123" s="451"/>
      <c r="KDW123" s="451"/>
      <c r="KDX123" s="451"/>
      <c r="KDY123" s="451"/>
      <c r="KDZ123" s="451"/>
      <c r="KEA123" s="451"/>
      <c r="KEB123" s="451"/>
      <c r="KEC123" s="451"/>
      <c r="KED123" s="451"/>
      <c r="KEE123" s="451"/>
      <c r="KEF123" s="451"/>
      <c r="KEG123" s="451"/>
      <c r="KEH123" s="451"/>
      <c r="KEI123" s="451"/>
      <c r="KEJ123" s="451"/>
      <c r="KEK123" s="451"/>
      <c r="KEL123" s="451"/>
      <c r="KEM123" s="451"/>
      <c r="KEN123" s="451"/>
      <c r="KEO123" s="451"/>
      <c r="KEP123" s="451"/>
      <c r="KEQ123" s="451"/>
      <c r="KER123" s="451"/>
      <c r="KES123" s="451"/>
      <c r="KET123" s="451"/>
      <c r="KEU123" s="451"/>
      <c r="KEV123" s="451"/>
      <c r="KEW123" s="451"/>
      <c r="KEX123" s="451"/>
      <c r="KEY123" s="451"/>
      <c r="KEZ123" s="451"/>
      <c r="KFA123" s="451"/>
      <c r="KFB123" s="451"/>
      <c r="KFC123" s="451"/>
      <c r="KFD123" s="451"/>
      <c r="KFE123" s="451"/>
      <c r="KFF123" s="451"/>
      <c r="KFG123" s="451"/>
      <c r="KFH123" s="451"/>
      <c r="KFI123" s="451"/>
      <c r="KFJ123" s="451"/>
      <c r="KFK123" s="451"/>
      <c r="KFL123" s="451"/>
      <c r="KFM123" s="451"/>
      <c r="KFN123" s="451"/>
      <c r="KFO123" s="451"/>
      <c r="KFP123" s="451"/>
      <c r="KFQ123" s="451"/>
      <c r="KFR123" s="451"/>
      <c r="KFS123" s="451"/>
      <c r="KFT123" s="451"/>
      <c r="KFU123" s="451"/>
      <c r="KFV123" s="451"/>
      <c r="KFW123" s="451"/>
      <c r="KFX123" s="451"/>
      <c r="KFY123" s="451"/>
      <c r="KFZ123" s="451"/>
      <c r="KGA123" s="451"/>
      <c r="KGB123" s="451"/>
      <c r="KGC123" s="451"/>
      <c r="KGD123" s="451"/>
      <c r="KGE123" s="451"/>
      <c r="KGF123" s="451"/>
      <c r="KGG123" s="451"/>
      <c r="KGH123" s="451"/>
      <c r="KGI123" s="451"/>
      <c r="KGJ123" s="451"/>
      <c r="KGK123" s="451"/>
      <c r="KGL123" s="451"/>
      <c r="KGM123" s="451"/>
      <c r="KGN123" s="451"/>
      <c r="KGO123" s="451"/>
      <c r="KGP123" s="451"/>
      <c r="KGQ123" s="451"/>
      <c r="KGR123" s="451"/>
      <c r="KGS123" s="451"/>
      <c r="KGT123" s="451"/>
      <c r="KGU123" s="451"/>
      <c r="KGV123" s="451"/>
      <c r="KGW123" s="451"/>
      <c r="KGX123" s="451"/>
      <c r="KGY123" s="451"/>
      <c r="KGZ123" s="451"/>
      <c r="KHA123" s="451"/>
      <c r="KHB123" s="451"/>
      <c r="KHC123" s="451"/>
      <c r="KHD123" s="451"/>
      <c r="KHE123" s="451"/>
      <c r="KHF123" s="451"/>
      <c r="KHG123" s="451"/>
      <c r="KHH123" s="451"/>
      <c r="KHI123" s="451"/>
      <c r="KHJ123" s="451"/>
      <c r="KHK123" s="451"/>
      <c r="KHL123" s="451"/>
      <c r="KHM123" s="451"/>
      <c r="KHN123" s="451"/>
      <c r="KHO123" s="451"/>
      <c r="KHP123" s="451"/>
      <c r="KHQ123" s="451"/>
      <c r="KHR123" s="451"/>
      <c r="KHS123" s="451"/>
      <c r="KHT123" s="451"/>
      <c r="KHU123" s="451"/>
      <c r="KHV123" s="451"/>
      <c r="KHW123" s="451"/>
      <c r="KHX123" s="451"/>
      <c r="KHY123" s="451"/>
      <c r="KHZ123" s="451"/>
      <c r="KIA123" s="451"/>
      <c r="KIB123" s="451"/>
      <c r="KIC123" s="451"/>
      <c r="KID123" s="451"/>
      <c r="KIE123" s="451"/>
      <c r="KIF123" s="451"/>
      <c r="KIG123" s="451"/>
      <c r="KIH123" s="451"/>
      <c r="KII123" s="451"/>
      <c r="KIJ123" s="451"/>
      <c r="KIK123" s="451"/>
      <c r="KIL123" s="451"/>
      <c r="KIM123" s="451"/>
      <c r="KIN123" s="451"/>
      <c r="KIO123" s="451"/>
      <c r="KIP123" s="451"/>
      <c r="KIQ123" s="451"/>
      <c r="KIR123" s="451"/>
      <c r="KIS123" s="451"/>
      <c r="KIT123" s="451"/>
      <c r="KIU123" s="451"/>
      <c r="KIV123" s="451"/>
      <c r="KIW123" s="451"/>
      <c r="KIX123" s="451"/>
      <c r="KIY123" s="451"/>
      <c r="KIZ123" s="451"/>
      <c r="KJA123" s="451"/>
      <c r="KJB123" s="451"/>
      <c r="KJC123" s="451"/>
      <c r="KJD123" s="451"/>
      <c r="KJE123" s="451"/>
      <c r="KJF123" s="451"/>
      <c r="KJG123" s="451"/>
      <c r="KJH123" s="451"/>
      <c r="KJI123" s="451"/>
      <c r="KJJ123" s="451"/>
      <c r="KJK123" s="451"/>
      <c r="KJL123" s="451"/>
      <c r="KJM123" s="451"/>
      <c r="KJN123" s="451"/>
      <c r="KJO123" s="451"/>
      <c r="KJP123" s="451"/>
      <c r="KJQ123" s="451"/>
      <c r="KJR123" s="451"/>
      <c r="KJS123" s="451"/>
      <c r="KJT123" s="451"/>
      <c r="KJU123" s="451"/>
      <c r="KJV123" s="451"/>
      <c r="KJW123" s="451"/>
      <c r="KJX123" s="451"/>
      <c r="KJY123" s="451"/>
      <c r="KJZ123" s="451"/>
      <c r="KKA123" s="451"/>
      <c r="KKB123" s="451"/>
      <c r="KKC123" s="451"/>
      <c r="KKD123" s="451"/>
      <c r="KKE123" s="451"/>
      <c r="KKF123" s="451"/>
      <c r="KKG123" s="451"/>
      <c r="KKH123" s="451"/>
      <c r="KKI123" s="451"/>
      <c r="KKJ123" s="451"/>
      <c r="KKK123" s="451"/>
      <c r="KKL123" s="451"/>
      <c r="KKM123" s="451"/>
      <c r="KKN123" s="451"/>
      <c r="KKO123" s="451"/>
      <c r="KKP123" s="451"/>
      <c r="KKQ123" s="451"/>
      <c r="KKR123" s="451"/>
      <c r="KKS123" s="451"/>
      <c r="KKT123" s="451"/>
      <c r="KKU123" s="451"/>
      <c r="KKV123" s="451"/>
      <c r="KKW123" s="451"/>
      <c r="KKX123" s="451"/>
      <c r="KKY123" s="451"/>
      <c r="KKZ123" s="451"/>
      <c r="KLA123" s="451"/>
      <c r="KLB123" s="451"/>
      <c r="KLC123" s="451"/>
      <c r="KLD123" s="451"/>
      <c r="KLE123" s="451"/>
      <c r="KLF123" s="451"/>
      <c r="KLG123" s="451"/>
      <c r="KLH123" s="451"/>
      <c r="KLI123" s="451"/>
      <c r="KLJ123" s="451"/>
      <c r="KLK123" s="451"/>
      <c r="KLL123" s="451"/>
      <c r="KLM123" s="451"/>
      <c r="KLN123" s="451"/>
      <c r="KLO123" s="451"/>
      <c r="KLP123" s="451"/>
      <c r="KLQ123" s="451"/>
      <c r="KLR123" s="451"/>
      <c r="KLS123" s="451"/>
      <c r="KLT123" s="451"/>
      <c r="KLU123" s="451"/>
      <c r="KLV123" s="451"/>
      <c r="KLW123" s="451"/>
      <c r="KLX123" s="451"/>
      <c r="KLY123" s="451"/>
      <c r="KLZ123" s="451"/>
      <c r="KMA123" s="451"/>
      <c r="KMB123" s="451"/>
      <c r="KMC123" s="451"/>
      <c r="KMD123" s="451"/>
      <c r="KME123" s="451"/>
      <c r="KMF123" s="451"/>
      <c r="KMG123" s="451"/>
      <c r="KMH123" s="451"/>
      <c r="KMI123" s="451"/>
      <c r="KMJ123" s="451"/>
      <c r="KMK123" s="451"/>
      <c r="KML123" s="451"/>
      <c r="KMM123" s="451"/>
      <c r="KMN123" s="451"/>
      <c r="KMO123" s="451"/>
      <c r="KMP123" s="451"/>
      <c r="KMQ123" s="451"/>
      <c r="KMR123" s="451"/>
      <c r="KMS123" s="451"/>
      <c r="KMT123" s="451"/>
      <c r="KMU123" s="451"/>
      <c r="KMV123" s="451"/>
      <c r="KMW123" s="451"/>
      <c r="KMX123" s="451"/>
      <c r="KMY123" s="451"/>
      <c r="KMZ123" s="451"/>
      <c r="KNA123" s="451"/>
      <c r="KNB123" s="451"/>
      <c r="KNC123" s="451"/>
      <c r="KND123" s="451"/>
      <c r="KNE123" s="451"/>
      <c r="KNF123" s="451"/>
      <c r="KNG123" s="451"/>
      <c r="KNH123" s="451"/>
      <c r="KNI123" s="451"/>
      <c r="KNJ123" s="451"/>
      <c r="KNK123" s="451"/>
      <c r="KNL123" s="451"/>
      <c r="KNM123" s="451"/>
      <c r="KNN123" s="451"/>
      <c r="KNO123" s="451"/>
      <c r="KNP123" s="451"/>
      <c r="KNQ123" s="451"/>
      <c r="KNR123" s="451"/>
      <c r="KNS123" s="451"/>
      <c r="KNT123" s="451"/>
      <c r="KNU123" s="451"/>
      <c r="KNV123" s="451"/>
      <c r="KNW123" s="451"/>
      <c r="KNX123" s="451"/>
      <c r="KNY123" s="451"/>
      <c r="KNZ123" s="451"/>
      <c r="KOA123" s="451"/>
      <c r="KOB123" s="451"/>
      <c r="KOC123" s="451"/>
      <c r="KOD123" s="451"/>
      <c r="KOE123" s="451"/>
      <c r="KOF123" s="451"/>
      <c r="KOG123" s="451"/>
      <c r="KOH123" s="451"/>
      <c r="KOI123" s="451"/>
      <c r="KOJ123" s="451"/>
      <c r="KOK123" s="451"/>
      <c r="KOL123" s="451"/>
      <c r="KOM123" s="451"/>
      <c r="KON123" s="451"/>
      <c r="KOO123" s="451"/>
      <c r="KOP123" s="451"/>
      <c r="KOQ123" s="451"/>
      <c r="KOR123" s="451"/>
      <c r="KOS123" s="451"/>
      <c r="KOT123" s="451"/>
      <c r="KOU123" s="451"/>
      <c r="KOV123" s="451"/>
      <c r="KOW123" s="451"/>
      <c r="KOX123" s="451"/>
      <c r="KOY123" s="451"/>
      <c r="KOZ123" s="451"/>
      <c r="KPA123" s="451"/>
      <c r="KPB123" s="451"/>
      <c r="KPC123" s="451"/>
      <c r="KPD123" s="451"/>
      <c r="KPE123" s="451"/>
      <c r="KPF123" s="451"/>
      <c r="KPG123" s="451"/>
      <c r="KPH123" s="451"/>
      <c r="KPI123" s="451"/>
      <c r="KPJ123" s="451"/>
      <c r="KPK123" s="451"/>
      <c r="KPL123" s="451"/>
      <c r="KPM123" s="451"/>
      <c r="KPN123" s="451"/>
      <c r="KPO123" s="451"/>
      <c r="KPP123" s="451"/>
      <c r="KPQ123" s="451"/>
      <c r="KPR123" s="451"/>
      <c r="KPS123" s="451"/>
      <c r="KPT123" s="451"/>
      <c r="KPU123" s="451"/>
      <c r="KPV123" s="451"/>
      <c r="KPW123" s="451"/>
      <c r="KPX123" s="451"/>
      <c r="KPY123" s="451"/>
      <c r="KPZ123" s="451"/>
      <c r="KQA123" s="451"/>
      <c r="KQB123" s="451"/>
      <c r="KQC123" s="451"/>
      <c r="KQD123" s="451"/>
      <c r="KQE123" s="451"/>
      <c r="KQF123" s="451"/>
      <c r="KQG123" s="451"/>
      <c r="KQH123" s="451"/>
      <c r="KQI123" s="451"/>
      <c r="KQJ123" s="451"/>
      <c r="KQK123" s="451"/>
      <c r="KQL123" s="451"/>
      <c r="KQM123" s="451"/>
      <c r="KQN123" s="451"/>
      <c r="KQO123" s="451"/>
      <c r="KQP123" s="451"/>
      <c r="KQQ123" s="451"/>
      <c r="KQR123" s="451"/>
      <c r="KQS123" s="451"/>
      <c r="KQT123" s="451"/>
      <c r="KQU123" s="451"/>
      <c r="KQV123" s="451"/>
      <c r="KQW123" s="451"/>
      <c r="KQX123" s="451"/>
      <c r="KQY123" s="451"/>
      <c r="KQZ123" s="451"/>
      <c r="KRA123" s="451"/>
      <c r="KRB123" s="451"/>
      <c r="KRC123" s="451"/>
      <c r="KRD123" s="451"/>
      <c r="KRE123" s="451"/>
      <c r="KRF123" s="451"/>
      <c r="KRG123" s="451"/>
      <c r="KRH123" s="451"/>
      <c r="KRI123" s="451"/>
      <c r="KRJ123" s="451"/>
      <c r="KRK123" s="451"/>
      <c r="KRL123" s="451"/>
      <c r="KRM123" s="451"/>
      <c r="KRN123" s="451"/>
      <c r="KRO123" s="451"/>
      <c r="KRP123" s="451"/>
      <c r="KRQ123" s="451"/>
      <c r="KRR123" s="451"/>
      <c r="KRS123" s="451"/>
      <c r="KRT123" s="451"/>
      <c r="KRU123" s="451"/>
      <c r="KRV123" s="451"/>
      <c r="KRW123" s="451"/>
      <c r="KRX123" s="451"/>
      <c r="KRY123" s="451"/>
      <c r="KRZ123" s="451"/>
      <c r="KSA123" s="451"/>
      <c r="KSB123" s="451"/>
      <c r="KSC123" s="451"/>
      <c r="KSD123" s="451"/>
      <c r="KSE123" s="451"/>
      <c r="KSF123" s="451"/>
      <c r="KSG123" s="451"/>
      <c r="KSH123" s="451"/>
      <c r="KSI123" s="451"/>
      <c r="KSJ123" s="451"/>
      <c r="KSK123" s="451"/>
      <c r="KSL123" s="451"/>
      <c r="KSM123" s="451"/>
      <c r="KSN123" s="451"/>
      <c r="KSO123" s="451"/>
      <c r="KSP123" s="451"/>
      <c r="KSQ123" s="451"/>
      <c r="KSR123" s="451"/>
      <c r="KSS123" s="451"/>
      <c r="KST123" s="451"/>
      <c r="KSU123" s="451"/>
      <c r="KSV123" s="451"/>
      <c r="KSW123" s="451"/>
      <c r="KSX123" s="451"/>
      <c r="KSY123" s="451"/>
      <c r="KSZ123" s="451"/>
      <c r="KTA123" s="451"/>
      <c r="KTB123" s="451"/>
      <c r="KTC123" s="451"/>
      <c r="KTD123" s="451"/>
      <c r="KTE123" s="451"/>
      <c r="KTF123" s="451"/>
      <c r="KTG123" s="451"/>
      <c r="KTH123" s="451"/>
      <c r="KTI123" s="451"/>
      <c r="KTJ123" s="451"/>
      <c r="KTK123" s="451"/>
      <c r="KTL123" s="451"/>
      <c r="KTM123" s="451"/>
      <c r="KTN123" s="451"/>
      <c r="KTO123" s="451"/>
      <c r="KTP123" s="451"/>
      <c r="KTQ123" s="451"/>
      <c r="KTR123" s="451"/>
      <c r="KTS123" s="451"/>
      <c r="KTT123" s="451"/>
      <c r="KTU123" s="451"/>
      <c r="KTV123" s="451"/>
      <c r="KTW123" s="451"/>
      <c r="KTX123" s="451"/>
      <c r="KTY123" s="451"/>
      <c r="KTZ123" s="451"/>
      <c r="KUA123" s="451"/>
      <c r="KUB123" s="451"/>
      <c r="KUC123" s="451"/>
      <c r="KUD123" s="451"/>
      <c r="KUE123" s="451"/>
      <c r="KUF123" s="451"/>
      <c r="KUG123" s="451"/>
      <c r="KUH123" s="451"/>
      <c r="KUI123" s="451"/>
      <c r="KUJ123" s="451"/>
      <c r="KUK123" s="451"/>
      <c r="KUL123" s="451"/>
      <c r="KUM123" s="451"/>
      <c r="KUN123" s="451"/>
      <c r="KUO123" s="451"/>
      <c r="KUP123" s="451"/>
      <c r="KUQ123" s="451"/>
      <c r="KUR123" s="451"/>
      <c r="KUS123" s="451"/>
      <c r="KUT123" s="451"/>
      <c r="KUU123" s="451"/>
      <c r="KUV123" s="451"/>
      <c r="KUW123" s="451"/>
      <c r="KUX123" s="451"/>
      <c r="KUY123" s="451"/>
      <c r="KUZ123" s="451"/>
      <c r="KVA123" s="451"/>
      <c r="KVB123" s="451"/>
      <c r="KVC123" s="451"/>
      <c r="KVD123" s="451"/>
      <c r="KVE123" s="451"/>
      <c r="KVF123" s="451"/>
      <c r="KVG123" s="451"/>
      <c r="KVH123" s="451"/>
      <c r="KVI123" s="451"/>
      <c r="KVJ123" s="451"/>
      <c r="KVK123" s="451"/>
      <c r="KVL123" s="451"/>
      <c r="KVM123" s="451"/>
      <c r="KVN123" s="451"/>
      <c r="KVO123" s="451"/>
      <c r="KVP123" s="451"/>
      <c r="KVQ123" s="451"/>
      <c r="KVR123" s="451"/>
      <c r="KVS123" s="451"/>
      <c r="KVT123" s="451"/>
      <c r="KVU123" s="451"/>
      <c r="KVV123" s="451"/>
      <c r="KVW123" s="451"/>
      <c r="KVX123" s="451"/>
      <c r="KVY123" s="451"/>
      <c r="KVZ123" s="451"/>
      <c r="KWA123" s="451"/>
      <c r="KWB123" s="451"/>
      <c r="KWC123" s="451"/>
      <c r="KWD123" s="451"/>
      <c r="KWE123" s="451"/>
      <c r="KWF123" s="451"/>
      <c r="KWG123" s="451"/>
      <c r="KWH123" s="451"/>
      <c r="KWI123" s="451"/>
      <c r="KWJ123" s="451"/>
      <c r="KWK123" s="451"/>
      <c r="KWL123" s="451"/>
      <c r="KWM123" s="451"/>
      <c r="KWN123" s="451"/>
      <c r="KWO123" s="451"/>
      <c r="KWP123" s="451"/>
      <c r="KWQ123" s="451"/>
      <c r="KWR123" s="451"/>
      <c r="KWS123" s="451"/>
      <c r="KWT123" s="451"/>
      <c r="KWU123" s="451"/>
      <c r="KWV123" s="451"/>
      <c r="KWW123" s="451"/>
      <c r="KWX123" s="451"/>
      <c r="KWY123" s="451"/>
      <c r="KWZ123" s="451"/>
      <c r="KXA123" s="451"/>
      <c r="KXB123" s="451"/>
      <c r="KXC123" s="451"/>
      <c r="KXD123" s="451"/>
      <c r="KXE123" s="451"/>
      <c r="KXF123" s="451"/>
      <c r="KXG123" s="451"/>
      <c r="KXH123" s="451"/>
      <c r="KXI123" s="451"/>
      <c r="KXJ123" s="451"/>
      <c r="KXK123" s="451"/>
      <c r="KXL123" s="451"/>
      <c r="KXM123" s="451"/>
      <c r="KXN123" s="451"/>
      <c r="KXO123" s="451"/>
      <c r="KXP123" s="451"/>
      <c r="KXQ123" s="451"/>
      <c r="KXR123" s="451"/>
      <c r="KXS123" s="451"/>
      <c r="KXT123" s="451"/>
      <c r="KXU123" s="451"/>
      <c r="KXV123" s="451"/>
      <c r="KXW123" s="451"/>
      <c r="KXX123" s="451"/>
      <c r="KXY123" s="451"/>
      <c r="KXZ123" s="451"/>
      <c r="KYA123" s="451"/>
      <c r="KYB123" s="451"/>
      <c r="KYC123" s="451"/>
      <c r="KYD123" s="451"/>
      <c r="KYE123" s="451"/>
      <c r="KYF123" s="451"/>
      <c r="KYG123" s="451"/>
      <c r="KYH123" s="451"/>
      <c r="KYI123" s="451"/>
      <c r="KYJ123" s="451"/>
      <c r="KYK123" s="451"/>
      <c r="KYL123" s="451"/>
      <c r="KYM123" s="451"/>
      <c r="KYN123" s="451"/>
      <c r="KYO123" s="451"/>
      <c r="KYP123" s="451"/>
      <c r="KYQ123" s="451"/>
      <c r="KYR123" s="451"/>
      <c r="KYS123" s="451"/>
      <c r="KYT123" s="451"/>
      <c r="KYU123" s="451"/>
      <c r="KYV123" s="451"/>
      <c r="KYW123" s="451"/>
      <c r="KYX123" s="451"/>
      <c r="KYY123" s="451"/>
      <c r="KYZ123" s="451"/>
      <c r="KZA123" s="451"/>
      <c r="KZB123" s="451"/>
      <c r="KZC123" s="451"/>
      <c r="KZD123" s="451"/>
      <c r="KZE123" s="451"/>
      <c r="KZF123" s="451"/>
      <c r="KZG123" s="451"/>
      <c r="KZH123" s="451"/>
      <c r="KZI123" s="451"/>
      <c r="KZJ123" s="451"/>
      <c r="KZK123" s="451"/>
      <c r="KZL123" s="451"/>
      <c r="KZM123" s="451"/>
      <c r="KZN123" s="451"/>
      <c r="KZO123" s="451"/>
      <c r="KZP123" s="451"/>
      <c r="KZQ123" s="451"/>
      <c r="KZR123" s="451"/>
      <c r="KZS123" s="451"/>
      <c r="KZT123" s="451"/>
      <c r="KZU123" s="451"/>
      <c r="KZV123" s="451"/>
      <c r="KZW123" s="451"/>
      <c r="KZX123" s="451"/>
      <c r="KZY123" s="451"/>
      <c r="KZZ123" s="451"/>
      <c r="LAA123" s="451"/>
      <c r="LAB123" s="451"/>
      <c r="LAC123" s="451"/>
      <c r="LAD123" s="451"/>
      <c r="LAE123" s="451"/>
      <c r="LAF123" s="451"/>
      <c r="LAG123" s="451"/>
      <c r="LAH123" s="451"/>
      <c r="LAI123" s="451"/>
      <c r="LAJ123" s="451"/>
      <c r="LAK123" s="451"/>
      <c r="LAL123" s="451"/>
      <c r="LAM123" s="451"/>
      <c r="LAN123" s="451"/>
      <c r="LAO123" s="451"/>
      <c r="LAP123" s="451"/>
      <c r="LAQ123" s="451"/>
      <c r="LAR123" s="451"/>
      <c r="LAS123" s="451"/>
      <c r="LAT123" s="451"/>
      <c r="LAU123" s="451"/>
      <c r="LAV123" s="451"/>
      <c r="LAW123" s="451"/>
      <c r="LAX123" s="451"/>
      <c r="LAY123" s="451"/>
      <c r="LAZ123" s="451"/>
      <c r="LBA123" s="451"/>
      <c r="LBB123" s="451"/>
      <c r="LBC123" s="451"/>
      <c r="LBD123" s="451"/>
      <c r="LBE123" s="451"/>
      <c r="LBF123" s="451"/>
      <c r="LBG123" s="451"/>
      <c r="LBH123" s="451"/>
      <c r="LBI123" s="451"/>
      <c r="LBJ123" s="451"/>
      <c r="LBK123" s="451"/>
      <c r="LBL123" s="451"/>
      <c r="LBM123" s="451"/>
      <c r="LBN123" s="451"/>
      <c r="LBO123" s="451"/>
      <c r="LBP123" s="451"/>
      <c r="LBQ123" s="451"/>
      <c r="LBR123" s="451"/>
      <c r="LBS123" s="451"/>
      <c r="LBT123" s="451"/>
      <c r="LBU123" s="451"/>
      <c r="LBV123" s="451"/>
      <c r="LBW123" s="451"/>
      <c r="LBX123" s="451"/>
      <c r="LBY123" s="451"/>
      <c r="LBZ123" s="451"/>
      <c r="LCA123" s="451"/>
      <c r="LCB123" s="451"/>
      <c r="LCC123" s="451"/>
      <c r="LCD123" s="451"/>
      <c r="LCE123" s="451"/>
      <c r="LCF123" s="451"/>
      <c r="LCG123" s="451"/>
      <c r="LCH123" s="451"/>
      <c r="LCI123" s="451"/>
      <c r="LCJ123" s="451"/>
      <c r="LCK123" s="451"/>
      <c r="LCL123" s="451"/>
      <c r="LCM123" s="451"/>
      <c r="LCN123" s="451"/>
      <c r="LCO123" s="451"/>
      <c r="LCP123" s="451"/>
      <c r="LCQ123" s="451"/>
      <c r="LCR123" s="451"/>
      <c r="LCS123" s="451"/>
      <c r="LCT123" s="451"/>
      <c r="LCU123" s="451"/>
      <c r="LCV123" s="451"/>
      <c r="LCW123" s="451"/>
      <c r="LCX123" s="451"/>
      <c r="LCY123" s="451"/>
      <c r="LCZ123" s="451"/>
      <c r="LDA123" s="451"/>
      <c r="LDB123" s="451"/>
      <c r="LDC123" s="451"/>
      <c r="LDD123" s="451"/>
      <c r="LDE123" s="451"/>
      <c r="LDF123" s="451"/>
      <c r="LDG123" s="451"/>
      <c r="LDH123" s="451"/>
      <c r="LDI123" s="451"/>
      <c r="LDJ123" s="451"/>
      <c r="LDK123" s="451"/>
      <c r="LDL123" s="451"/>
      <c r="LDM123" s="451"/>
      <c r="LDN123" s="451"/>
      <c r="LDO123" s="451"/>
      <c r="LDP123" s="451"/>
      <c r="LDQ123" s="451"/>
      <c r="LDR123" s="451"/>
      <c r="LDS123" s="451"/>
      <c r="LDT123" s="451"/>
      <c r="LDU123" s="451"/>
      <c r="LDV123" s="451"/>
      <c r="LDW123" s="451"/>
      <c r="LDX123" s="451"/>
      <c r="LDY123" s="451"/>
      <c r="LDZ123" s="451"/>
      <c r="LEA123" s="451"/>
      <c r="LEB123" s="451"/>
      <c r="LEC123" s="451"/>
      <c r="LED123" s="451"/>
      <c r="LEE123" s="451"/>
      <c r="LEF123" s="451"/>
      <c r="LEG123" s="451"/>
      <c r="LEH123" s="451"/>
      <c r="LEI123" s="451"/>
      <c r="LEJ123" s="451"/>
      <c r="LEK123" s="451"/>
      <c r="LEL123" s="451"/>
      <c r="LEM123" s="451"/>
      <c r="LEN123" s="451"/>
      <c r="LEO123" s="451"/>
      <c r="LEP123" s="451"/>
      <c r="LEQ123" s="451"/>
      <c r="LER123" s="451"/>
      <c r="LES123" s="451"/>
      <c r="LET123" s="451"/>
      <c r="LEU123" s="451"/>
      <c r="LEV123" s="451"/>
      <c r="LEW123" s="451"/>
      <c r="LEX123" s="451"/>
      <c r="LEY123" s="451"/>
      <c r="LEZ123" s="451"/>
      <c r="LFA123" s="451"/>
      <c r="LFB123" s="451"/>
      <c r="LFC123" s="451"/>
      <c r="LFD123" s="451"/>
      <c r="LFE123" s="451"/>
      <c r="LFF123" s="451"/>
      <c r="LFG123" s="451"/>
      <c r="LFH123" s="451"/>
      <c r="LFI123" s="451"/>
      <c r="LFJ123" s="451"/>
      <c r="LFK123" s="451"/>
      <c r="LFL123" s="451"/>
      <c r="LFM123" s="451"/>
      <c r="LFN123" s="451"/>
      <c r="LFO123" s="451"/>
      <c r="LFP123" s="451"/>
      <c r="LFQ123" s="451"/>
      <c r="LFR123" s="451"/>
      <c r="LFS123" s="451"/>
      <c r="LFT123" s="451"/>
      <c r="LFU123" s="451"/>
      <c r="LFV123" s="451"/>
      <c r="LFW123" s="451"/>
      <c r="LFX123" s="451"/>
      <c r="LFY123" s="451"/>
      <c r="LFZ123" s="451"/>
      <c r="LGA123" s="451"/>
      <c r="LGB123" s="451"/>
      <c r="LGC123" s="451"/>
      <c r="LGD123" s="451"/>
      <c r="LGE123" s="451"/>
      <c r="LGF123" s="451"/>
      <c r="LGG123" s="451"/>
      <c r="LGH123" s="451"/>
      <c r="LGI123" s="451"/>
      <c r="LGJ123" s="451"/>
      <c r="LGK123" s="451"/>
      <c r="LGL123" s="451"/>
      <c r="LGM123" s="451"/>
      <c r="LGN123" s="451"/>
      <c r="LGO123" s="451"/>
      <c r="LGP123" s="451"/>
      <c r="LGQ123" s="451"/>
      <c r="LGR123" s="451"/>
      <c r="LGS123" s="451"/>
      <c r="LGT123" s="451"/>
      <c r="LGU123" s="451"/>
      <c r="LGV123" s="451"/>
      <c r="LGW123" s="451"/>
      <c r="LGX123" s="451"/>
      <c r="LGY123" s="451"/>
      <c r="LGZ123" s="451"/>
      <c r="LHA123" s="451"/>
      <c r="LHB123" s="451"/>
      <c r="LHC123" s="451"/>
      <c r="LHD123" s="451"/>
      <c r="LHE123" s="451"/>
      <c r="LHF123" s="451"/>
      <c r="LHG123" s="451"/>
      <c r="LHH123" s="451"/>
      <c r="LHI123" s="451"/>
      <c r="LHJ123" s="451"/>
      <c r="LHK123" s="451"/>
      <c r="LHL123" s="451"/>
      <c r="LHM123" s="451"/>
      <c r="LHN123" s="451"/>
      <c r="LHO123" s="451"/>
      <c r="LHP123" s="451"/>
      <c r="LHQ123" s="451"/>
      <c r="LHR123" s="451"/>
      <c r="LHS123" s="451"/>
      <c r="LHT123" s="451"/>
      <c r="LHU123" s="451"/>
      <c r="LHV123" s="451"/>
      <c r="LHW123" s="451"/>
      <c r="LHX123" s="451"/>
      <c r="LHY123" s="451"/>
      <c r="LHZ123" s="451"/>
      <c r="LIA123" s="451"/>
      <c r="LIB123" s="451"/>
      <c r="LIC123" s="451"/>
      <c r="LID123" s="451"/>
      <c r="LIE123" s="451"/>
      <c r="LIF123" s="451"/>
      <c r="LIG123" s="451"/>
      <c r="LIH123" s="451"/>
      <c r="LII123" s="451"/>
      <c r="LIJ123" s="451"/>
      <c r="LIK123" s="451"/>
      <c r="LIL123" s="451"/>
      <c r="LIM123" s="451"/>
      <c r="LIN123" s="451"/>
      <c r="LIO123" s="451"/>
      <c r="LIP123" s="451"/>
      <c r="LIQ123" s="451"/>
      <c r="LIR123" s="451"/>
      <c r="LIS123" s="451"/>
      <c r="LIT123" s="451"/>
      <c r="LIU123" s="451"/>
      <c r="LIV123" s="451"/>
      <c r="LIW123" s="451"/>
      <c r="LIX123" s="451"/>
      <c r="LIY123" s="451"/>
      <c r="LIZ123" s="451"/>
      <c r="LJA123" s="451"/>
      <c r="LJB123" s="451"/>
      <c r="LJC123" s="451"/>
      <c r="LJD123" s="451"/>
      <c r="LJE123" s="451"/>
      <c r="LJF123" s="451"/>
      <c r="LJG123" s="451"/>
      <c r="LJH123" s="451"/>
      <c r="LJI123" s="451"/>
      <c r="LJJ123" s="451"/>
      <c r="LJK123" s="451"/>
      <c r="LJL123" s="451"/>
      <c r="LJM123" s="451"/>
      <c r="LJN123" s="451"/>
      <c r="LJO123" s="451"/>
      <c r="LJP123" s="451"/>
      <c r="LJQ123" s="451"/>
      <c r="LJR123" s="451"/>
      <c r="LJS123" s="451"/>
      <c r="LJT123" s="451"/>
      <c r="LJU123" s="451"/>
      <c r="LJV123" s="451"/>
      <c r="LJW123" s="451"/>
      <c r="LJX123" s="451"/>
      <c r="LJY123" s="451"/>
      <c r="LJZ123" s="451"/>
      <c r="LKA123" s="451"/>
      <c r="LKB123" s="451"/>
      <c r="LKC123" s="451"/>
      <c r="LKD123" s="451"/>
      <c r="LKE123" s="451"/>
      <c r="LKF123" s="451"/>
      <c r="LKG123" s="451"/>
      <c r="LKH123" s="451"/>
      <c r="LKI123" s="451"/>
      <c r="LKJ123" s="451"/>
      <c r="LKK123" s="451"/>
      <c r="LKL123" s="451"/>
      <c r="LKM123" s="451"/>
      <c r="LKN123" s="451"/>
      <c r="LKO123" s="451"/>
      <c r="LKP123" s="451"/>
      <c r="LKQ123" s="451"/>
      <c r="LKR123" s="451"/>
      <c r="LKS123" s="451"/>
      <c r="LKT123" s="451"/>
      <c r="LKU123" s="451"/>
      <c r="LKV123" s="451"/>
      <c r="LKW123" s="451"/>
      <c r="LKX123" s="451"/>
      <c r="LKY123" s="451"/>
      <c r="LKZ123" s="451"/>
      <c r="LLA123" s="451"/>
      <c r="LLB123" s="451"/>
      <c r="LLC123" s="451"/>
      <c r="LLD123" s="451"/>
      <c r="LLE123" s="451"/>
      <c r="LLF123" s="451"/>
      <c r="LLG123" s="451"/>
      <c r="LLH123" s="451"/>
      <c r="LLI123" s="451"/>
      <c r="LLJ123" s="451"/>
      <c r="LLK123" s="451"/>
      <c r="LLL123" s="451"/>
      <c r="LLM123" s="451"/>
      <c r="LLN123" s="451"/>
      <c r="LLO123" s="451"/>
      <c r="LLP123" s="451"/>
      <c r="LLQ123" s="451"/>
      <c r="LLR123" s="451"/>
      <c r="LLS123" s="451"/>
      <c r="LLT123" s="451"/>
      <c r="LLU123" s="451"/>
      <c r="LLV123" s="451"/>
      <c r="LLW123" s="451"/>
      <c r="LLX123" s="451"/>
      <c r="LLY123" s="451"/>
      <c r="LLZ123" s="451"/>
      <c r="LMA123" s="451"/>
      <c r="LMB123" s="451"/>
      <c r="LMC123" s="451"/>
      <c r="LMD123" s="451"/>
      <c r="LME123" s="451"/>
      <c r="LMF123" s="451"/>
      <c r="LMG123" s="451"/>
      <c r="LMH123" s="451"/>
      <c r="LMI123" s="451"/>
      <c r="LMJ123" s="451"/>
      <c r="LMK123" s="451"/>
      <c r="LML123" s="451"/>
      <c r="LMM123" s="451"/>
      <c r="LMN123" s="451"/>
      <c r="LMO123" s="451"/>
      <c r="LMP123" s="451"/>
      <c r="LMQ123" s="451"/>
      <c r="LMR123" s="451"/>
      <c r="LMS123" s="451"/>
      <c r="LMT123" s="451"/>
      <c r="LMU123" s="451"/>
      <c r="LMV123" s="451"/>
      <c r="LMW123" s="451"/>
      <c r="LMX123" s="451"/>
      <c r="LMY123" s="451"/>
      <c r="LMZ123" s="451"/>
      <c r="LNA123" s="451"/>
      <c r="LNB123" s="451"/>
      <c r="LNC123" s="451"/>
      <c r="LND123" s="451"/>
      <c r="LNE123" s="451"/>
      <c r="LNF123" s="451"/>
      <c r="LNG123" s="451"/>
      <c r="LNH123" s="451"/>
      <c r="LNI123" s="451"/>
      <c r="LNJ123" s="451"/>
      <c r="LNK123" s="451"/>
      <c r="LNL123" s="451"/>
      <c r="LNM123" s="451"/>
      <c r="LNN123" s="451"/>
      <c r="LNO123" s="451"/>
      <c r="LNP123" s="451"/>
      <c r="LNQ123" s="451"/>
      <c r="LNR123" s="451"/>
      <c r="LNS123" s="451"/>
      <c r="LNT123" s="451"/>
      <c r="LNU123" s="451"/>
      <c r="LNV123" s="451"/>
      <c r="LNW123" s="451"/>
      <c r="LNX123" s="451"/>
      <c r="LNY123" s="451"/>
      <c r="LNZ123" s="451"/>
      <c r="LOA123" s="451"/>
      <c r="LOB123" s="451"/>
      <c r="LOC123" s="451"/>
      <c r="LOD123" s="451"/>
      <c r="LOE123" s="451"/>
      <c r="LOF123" s="451"/>
      <c r="LOG123" s="451"/>
      <c r="LOH123" s="451"/>
      <c r="LOI123" s="451"/>
      <c r="LOJ123" s="451"/>
      <c r="LOK123" s="451"/>
      <c r="LOL123" s="451"/>
      <c r="LOM123" s="451"/>
      <c r="LON123" s="451"/>
      <c r="LOO123" s="451"/>
      <c r="LOP123" s="451"/>
      <c r="LOQ123" s="451"/>
      <c r="LOR123" s="451"/>
      <c r="LOS123" s="451"/>
      <c r="LOT123" s="451"/>
      <c r="LOU123" s="451"/>
      <c r="LOV123" s="451"/>
      <c r="LOW123" s="451"/>
      <c r="LOX123" s="451"/>
      <c r="LOY123" s="451"/>
      <c r="LOZ123" s="451"/>
      <c r="LPA123" s="451"/>
      <c r="LPB123" s="451"/>
      <c r="LPC123" s="451"/>
      <c r="LPD123" s="451"/>
      <c r="LPE123" s="451"/>
      <c r="LPF123" s="451"/>
      <c r="LPG123" s="451"/>
      <c r="LPH123" s="451"/>
      <c r="LPI123" s="451"/>
      <c r="LPJ123" s="451"/>
      <c r="LPK123" s="451"/>
      <c r="LPL123" s="451"/>
      <c r="LPM123" s="451"/>
      <c r="LPN123" s="451"/>
      <c r="LPO123" s="451"/>
      <c r="LPP123" s="451"/>
      <c r="LPQ123" s="451"/>
      <c r="LPR123" s="451"/>
      <c r="LPS123" s="451"/>
      <c r="LPT123" s="451"/>
      <c r="LPU123" s="451"/>
      <c r="LPV123" s="451"/>
      <c r="LPW123" s="451"/>
      <c r="LPX123" s="451"/>
      <c r="LPY123" s="451"/>
      <c r="LPZ123" s="451"/>
      <c r="LQA123" s="451"/>
      <c r="LQB123" s="451"/>
      <c r="LQC123" s="451"/>
      <c r="LQD123" s="451"/>
      <c r="LQE123" s="451"/>
      <c r="LQF123" s="451"/>
      <c r="LQG123" s="451"/>
      <c r="LQH123" s="451"/>
      <c r="LQI123" s="451"/>
      <c r="LQJ123" s="451"/>
      <c r="LQK123" s="451"/>
      <c r="LQL123" s="451"/>
      <c r="LQM123" s="451"/>
      <c r="LQN123" s="451"/>
      <c r="LQO123" s="451"/>
      <c r="LQP123" s="451"/>
      <c r="LQQ123" s="451"/>
      <c r="LQR123" s="451"/>
      <c r="LQS123" s="451"/>
      <c r="LQT123" s="451"/>
      <c r="LQU123" s="451"/>
      <c r="LQV123" s="451"/>
      <c r="LQW123" s="451"/>
      <c r="LQX123" s="451"/>
      <c r="LQY123" s="451"/>
      <c r="LQZ123" s="451"/>
      <c r="LRA123" s="451"/>
      <c r="LRB123" s="451"/>
      <c r="LRC123" s="451"/>
      <c r="LRD123" s="451"/>
      <c r="LRE123" s="451"/>
      <c r="LRF123" s="451"/>
      <c r="LRG123" s="451"/>
      <c r="LRH123" s="451"/>
      <c r="LRI123" s="451"/>
      <c r="LRJ123" s="451"/>
      <c r="LRK123" s="451"/>
      <c r="LRL123" s="451"/>
      <c r="LRM123" s="451"/>
      <c r="LRN123" s="451"/>
      <c r="LRO123" s="451"/>
      <c r="LRP123" s="451"/>
      <c r="LRQ123" s="451"/>
      <c r="LRR123" s="451"/>
      <c r="LRS123" s="451"/>
      <c r="LRT123" s="451"/>
      <c r="LRU123" s="451"/>
      <c r="LRV123" s="451"/>
      <c r="LRW123" s="451"/>
      <c r="LRX123" s="451"/>
      <c r="LRY123" s="451"/>
      <c r="LRZ123" s="451"/>
      <c r="LSA123" s="451"/>
      <c r="LSB123" s="451"/>
      <c r="LSC123" s="451"/>
      <c r="LSD123" s="451"/>
      <c r="LSE123" s="451"/>
      <c r="LSF123" s="451"/>
      <c r="LSG123" s="451"/>
      <c r="LSH123" s="451"/>
      <c r="LSI123" s="451"/>
      <c r="LSJ123" s="451"/>
      <c r="LSK123" s="451"/>
      <c r="LSL123" s="451"/>
      <c r="LSM123" s="451"/>
      <c r="LSN123" s="451"/>
      <c r="LSO123" s="451"/>
      <c r="LSP123" s="451"/>
      <c r="LSQ123" s="451"/>
      <c r="LSR123" s="451"/>
      <c r="LSS123" s="451"/>
      <c r="LST123" s="451"/>
      <c r="LSU123" s="451"/>
      <c r="LSV123" s="451"/>
      <c r="LSW123" s="451"/>
      <c r="LSX123" s="451"/>
      <c r="LSY123" s="451"/>
      <c r="LSZ123" s="451"/>
      <c r="LTA123" s="451"/>
      <c r="LTB123" s="451"/>
      <c r="LTC123" s="451"/>
      <c r="LTD123" s="451"/>
      <c r="LTE123" s="451"/>
      <c r="LTF123" s="451"/>
      <c r="LTG123" s="451"/>
      <c r="LTH123" s="451"/>
      <c r="LTI123" s="451"/>
      <c r="LTJ123" s="451"/>
      <c r="LTK123" s="451"/>
      <c r="LTL123" s="451"/>
      <c r="LTM123" s="451"/>
      <c r="LTN123" s="451"/>
      <c r="LTO123" s="451"/>
      <c r="LTP123" s="451"/>
      <c r="LTQ123" s="451"/>
      <c r="LTR123" s="451"/>
      <c r="LTS123" s="451"/>
      <c r="LTT123" s="451"/>
      <c r="LTU123" s="451"/>
      <c r="LTV123" s="451"/>
      <c r="LTW123" s="451"/>
      <c r="LTX123" s="451"/>
      <c r="LTY123" s="451"/>
      <c r="LTZ123" s="451"/>
      <c r="LUA123" s="451"/>
      <c r="LUB123" s="451"/>
      <c r="LUC123" s="451"/>
      <c r="LUD123" s="451"/>
      <c r="LUE123" s="451"/>
      <c r="LUF123" s="451"/>
      <c r="LUG123" s="451"/>
      <c r="LUH123" s="451"/>
      <c r="LUI123" s="451"/>
      <c r="LUJ123" s="451"/>
      <c r="LUK123" s="451"/>
      <c r="LUL123" s="451"/>
      <c r="LUM123" s="451"/>
      <c r="LUN123" s="451"/>
      <c r="LUO123" s="451"/>
      <c r="LUP123" s="451"/>
      <c r="LUQ123" s="451"/>
      <c r="LUR123" s="451"/>
      <c r="LUS123" s="451"/>
      <c r="LUT123" s="451"/>
      <c r="LUU123" s="451"/>
      <c r="LUV123" s="451"/>
      <c r="LUW123" s="451"/>
      <c r="LUX123" s="451"/>
      <c r="LUY123" s="451"/>
      <c r="LUZ123" s="451"/>
      <c r="LVA123" s="451"/>
      <c r="LVB123" s="451"/>
      <c r="LVC123" s="451"/>
      <c r="LVD123" s="451"/>
      <c r="LVE123" s="451"/>
      <c r="LVF123" s="451"/>
      <c r="LVG123" s="451"/>
      <c r="LVH123" s="451"/>
      <c r="LVI123" s="451"/>
      <c r="LVJ123" s="451"/>
      <c r="LVK123" s="451"/>
      <c r="LVL123" s="451"/>
      <c r="LVM123" s="451"/>
      <c r="LVN123" s="451"/>
      <c r="LVO123" s="451"/>
      <c r="LVP123" s="451"/>
      <c r="LVQ123" s="451"/>
      <c r="LVR123" s="451"/>
      <c r="LVS123" s="451"/>
      <c r="LVT123" s="451"/>
      <c r="LVU123" s="451"/>
      <c r="LVV123" s="451"/>
      <c r="LVW123" s="451"/>
      <c r="LVX123" s="451"/>
      <c r="LVY123" s="451"/>
      <c r="LVZ123" s="451"/>
      <c r="LWA123" s="451"/>
      <c r="LWB123" s="451"/>
      <c r="LWC123" s="451"/>
      <c r="LWD123" s="451"/>
      <c r="LWE123" s="451"/>
      <c r="LWF123" s="451"/>
      <c r="LWG123" s="451"/>
      <c r="LWH123" s="451"/>
      <c r="LWI123" s="451"/>
      <c r="LWJ123" s="451"/>
      <c r="LWK123" s="451"/>
      <c r="LWL123" s="451"/>
      <c r="LWM123" s="451"/>
      <c r="LWN123" s="451"/>
      <c r="LWO123" s="451"/>
      <c r="LWP123" s="451"/>
      <c r="LWQ123" s="451"/>
      <c r="LWR123" s="451"/>
      <c r="LWS123" s="451"/>
      <c r="LWT123" s="451"/>
      <c r="LWU123" s="451"/>
      <c r="LWV123" s="451"/>
      <c r="LWW123" s="451"/>
      <c r="LWX123" s="451"/>
      <c r="LWY123" s="451"/>
      <c r="LWZ123" s="451"/>
      <c r="LXA123" s="451"/>
      <c r="LXB123" s="451"/>
      <c r="LXC123" s="451"/>
      <c r="LXD123" s="451"/>
      <c r="LXE123" s="451"/>
      <c r="LXF123" s="451"/>
      <c r="LXG123" s="451"/>
      <c r="LXH123" s="451"/>
      <c r="LXI123" s="451"/>
      <c r="LXJ123" s="451"/>
      <c r="LXK123" s="451"/>
      <c r="LXL123" s="451"/>
      <c r="LXM123" s="451"/>
      <c r="LXN123" s="451"/>
      <c r="LXO123" s="451"/>
      <c r="LXP123" s="451"/>
      <c r="LXQ123" s="451"/>
      <c r="LXR123" s="451"/>
      <c r="LXS123" s="451"/>
      <c r="LXT123" s="451"/>
      <c r="LXU123" s="451"/>
      <c r="LXV123" s="451"/>
      <c r="LXW123" s="451"/>
      <c r="LXX123" s="451"/>
      <c r="LXY123" s="451"/>
      <c r="LXZ123" s="451"/>
      <c r="LYA123" s="451"/>
      <c r="LYB123" s="451"/>
      <c r="LYC123" s="451"/>
      <c r="LYD123" s="451"/>
      <c r="LYE123" s="451"/>
      <c r="LYF123" s="451"/>
      <c r="LYG123" s="451"/>
      <c r="LYH123" s="451"/>
      <c r="LYI123" s="451"/>
      <c r="LYJ123" s="451"/>
      <c r="LYK123" s="451"/>
      <c r="LYL123" s="451"/>
      <c r="LYM123" s="451"/>
      <c r="LYN123" s="451"/>
      <c r="LYO123" s="451"/>
      <c r="LYP123" s="451"/>
      <c r="LYQ123" s="451"/>
      <c r="LYR123" s="451"/>
      <c r="LYS123" s="451"/>
      <c r="LYT123" s="451"/>
      <c r="LYU123" s="451"/>
      <c r="LYV123" s="451"/>
      <c r="LYW123" s="451"/>
      <c r="LYX123" s="451"/>
      <c r="LYY123" s="451"/>
      <c r="LYZ123" s="451"/>
      <c r="LZA123" s="451"/>
      <c r="LZB123" s="451"/>
      <c r="LZC123" s="451"/>
      <c r="LZD123" s="451"/>
      <c r="LZE123" s="451"/>
      <c r="LZF123" s="451"/>
      <c r="LZG123" s="451"/>
      <c r="LZH123" s="451"/>
      <c r="LZI123" s="451"/>
      <c r="LZJ123" s="451"/>
      <c r="LZK123" s="451"/>
      <c r="LZL123" s="451"/>
      <c r="LZM123" s="451"/>
      <c r="LZN123" s="451"/>
      <c r="LZO123" s="451"/>
      <c r="LZP123" s="451"/>
      <c r="LZQ123" s="451"/>
      <c r="LZR123" s="451"/>
      <c r="LZS123" s="451"/>
      <c r="LZT123" s="451"/>
      <c r="LZU123" s="451"/>
      <c r="LZV123" s="451"/>
      <c r="LZW123" s="451"/>
      <c r="LZX123" s="451"/>
      <c r="LZY123" s="451"/>
      <c r="LZZ123" s="451"/>
      <c r="MAA123" s="451"/>
      <c r="MAB123" s="451"/>
      <c r="MAC123" s="451"/>
      <c r="MAD123" s="451"/>
      <c r="MAE123" s="451"/>
      <c r="MAF123" s="451"/>
      <c r="MAG123" s="451"/>
      <c r="MAH123" s="451"/>
      <c r="MAI123" s="451"/>
      <c r="MAJ123" s="451"/>
      <c r="MAK123" s="451"/>
      <c r="MAL123" s="451"/>
      <c r="MAM123" s="451"/>
      <c r="MAN123" s="451"/>
      <c r="MAO123" s="451"/>
      <c r="MAP123" s="451"/>
      <c r="MAQ123" s="451"/>
      <c r="MAR123" s="451"/>
      <c r="MAS123" s="451"/>
      <c r="MAT123" s="451"/>
      <c r="MAU123" s="451"/>
      <c r="MAV123" s="451"/>
      <c r="MAW123" s="451"/>
      <c r="MAX123" s="451"/>
      <c r="MAY123" s="451"/>
      <c r="MAZ123" s="451"/>
      <c r="MBA123" s="451"/>
      <c r="MBB123" s="451"/>
      <c r="MBC123" s="451"/>
      <c r="MBD123" s="451"/>
      <c r="MBE123" s="451"/>
      <c r="MBF123" s="451"/>
      <c r="MBG123" s="451"/>
      <c r="MBH123" s="451"/>
      <c r="MBI123" s="451"/>
      <c r="MBJ123" s="451"/>
      <c r="MBK123" s="451"/>
      <c r="MBL123" s="451"/>
      <c r="MBM123" s="451"/>
      <c r="MBN123" s="451"/>
      <c r="MBO123" s="451"/>
      <c r="MBP123" s="451"/>
      <c r="MBQ123" s="451"/>
      <c r="MBR123" s="451"/>
      <c r="MBS123" s="451"/>
      <c r="MBT123" s="451"/>
      <c r="MBU123" s="451"/>
      <c r="MBV123" s="451"/>
      <c r="MBW123" s="451"/>
      <c r="MBX123" s="451"/>
      <c r="MBY123" s="451"/>
      <c r="MBZ123" s="451"/>
      <c r="MCA123" s="451"/>
      <c r="MCB123" s="451"/>
      <c r="MCC123" s="451"/>
      <c r="MCD123" s="451"/>
      <c r="MCE123" s="451"/>
      <c r="MCF123" s="451"/>
      <c r="MCG123" s="451"/>
      <c r="MCH123" s="451"/>
      <c r="MCI123" s="451"/>
      <c r="MCJ123" s="451"/>
      <c r="MCK123" s="451"/>
      <c r="MCL123" s="451"/>
      <c r="MCM123" s="451"/>
      <c r="MCN123" s="451"/>
      <c r="MCO123" s="451"/>
      <c r="MCP123" s="451"/>
      <c r="MCQ123" s="451"/>
      <c r="MCR123" s="451"/>
      <c r="MCS123" s="451"/>
      <c r="MCT123" s="451"/>
      <c r="MCU123" s="451"/>
      <c r="MCV123" s="451"/>
      <c r="MCW123" s="451"/>
      <c r="MCX123" s="451"/>
      <c r="MCY123" s="451"/>
      <c r="MCZ123" s="451"/>
      <c r="MDA123" s="451"/>
      <c r="MDB123" s="451"/>
      <c r="MDC123" s="451"/>
      <c r="MDD123" s="451"/>
      <c r="MDE123" s="451"/>
      <c r="MDF123" s="451"/>
      <c r="MDG123" s="451"/>
      <c r="MDH123" s="451"/>
      <c r="MDI123" s="451"/>
      <c r="MDJ123" s="451"/>
      <c r="MDK123" s="451"/>
      <c r="MDL123" s="451"/>
      <c r="MDM123" s="451"/>
      <c r="MDN123" s="451"/>
      <c r="MDO123" s="451"/>
      <c r="MDP123" s="451"/>
      <c r="MDQ123" s="451"/>
      <c r="MDR123" s="451"/>
      <c r="MDS123" s="451"/>
      <c r="MDT123" s="451"/>
      <c r="MDU123" s="451"/>
      <c r="MDV123" s="451"/>
      <c r="MDW123" s="451"/>
      <c r="MDX123" s="451"/>
      <c r="MDY123" s="451"/>
      <c r="MDZ123" s="451"/>
      <c r="MEA123" s="451"/>
      <c r="MEB123" s="451"/>
      <c r="MEC123" s="451"/>
      <c r="MED123" s="451"/>
      <c r="MEE123" s="451"/>
      <c r="MEF123" s="451"/>
      <c r="MEG123" s="451"/>
      <c r="MEH123" s="451"/>
      <c r="MEI123" s="451"/>
      <c r="MEJ123" s="451"/>
      <c r="MEK123" s="451"/>
      <c r="MEL123" s="451"/>
      <c r="MEM123" s="451"/>
      <c r="MEN123" s="451"/>
      <c r="MEO123" s="451"/>
      <c r="MEP123" s="451"/>
      <c r="MEQ123" s="451"/>
      <c r="MER123" s="451"/>
      <c r="MES123" s="451"/>
      <c r="MET123" s="451"/>
      <c r="MEU123" s="451"/>
      <c r="MEV123" s="451"/>
      <c r="MEW123" s="451"/>
      <c r="MEX123" s="451"/>
      <c r="MEY123" s="451"/>
      <c r="MEZ123" s="451"/>
      <c r="MFA123" s="451"/>
      <c r="MFB123" s="451"/>
      <c r="MFC123" s="451"/>
      <c r="MFD123" s="451"/>
      <c r="MFE123" s="451"/>
      <c r="MFF123" s="451"/>
      <c r="MFG123" s="451"/>
      <c r="MFH123" s="451"/>
      <c r="MFI123" s="451"/>
      <c r="MFJ123" s="451"/>
      <c r="MFK123" s="451"/>
      <c r="MFL123" s="451"/>
      <c r="MFM123" s="451"/>
      <c r="MFN123" s="451"/>
      <c r="MFO123" s="451"/>
      <c r="MFP123" s="451"/>
      <c r="MFQ123" s="451"/>
      <c r="MFR123" s="451"/>
      <c r="MFS123" s="451"/>
      <c r="MFT123" s="451"/>
      <c r="MFU123" s="451"/>
      <c r="MFV123" s="451"/>
      <c r="MFW123" s="451"/>
      <c r="MFX123" s="451"/>
      <c r="MFY123" s="451"/>
      <c r="MFZ123" s="451"/>
      <c r="MGA123" s="451"/>
      <c r="MGB123" s="451"/>
      <c r="MGC123" s="451"/>
      <c r="MGD123" s="451"/>
      <c r="MGE123" s="451"/>
      <c r="MGF123" s="451"/>
      <c r="MGG123" s="451"/>
      <c r="MGH123" s="451"/>
      <c r="MGI123" s="451"/>
      <c r="MGJ123" s="451"/>
      <c r="MGK123" s="451"/>
      <c r="MGL123" s="451"/>
      <c r="MGM123" s="451"/>
      <c r="MGN123" s="451"/>
      <c r="MGO123" s="451"/>
      <c r="MGP123" s="451"/>
      <c r="MGQ123" s="451"/>
      <c r="MGR123" s="451"/>
      <c r="MGS123" s="451"/>
      <c r="MGT123" s="451"/>
      <c r="MGU123" s="451"/>
      <c r="MGV123" s="451"/>
      <c r="MGW123" s="451"/>
      <c r="MGX123" s="451"/>
      <c r="MGY123" s="451"/>
      <c r="MGZ123" s="451"/>
      <c r="MHA123" s="451"/>
      <c r="MHB123" s="451"/>
      <c r="MHC123" s="451"/>
      <c r="MHD123" s="451"/>
      <c r="MHE123" s="451"/>
      <c r="MHF123" s="451"/>
      <c r="MHG123" s="451"/>
      <c r="MHH123" s="451"/>
      <c r="MHI123" s="451"/>
      <c r="MHJ123" s="451"/>
      <c r="MHK123" s="451"/>
      <c r="MHL123" s="451"/>
      <c r="MHM123" s="451"/>
      <c r="MHN123" s="451"/>
      <c r="MHO123" s="451"/>
      <c r="MHP123" s="451"/>
      <c r="MHQ123" s="451"/>
      <c r="MHR123" s="451"/>
      <c r="MHS123" s="451"/>
      <c r="MHT123" s="451"/>
      <c r="MHU123" s="451"/>
      <c r="MHV123" s="451"/>
      <c r="MHW123" s="451"/>
      <c r="MHX123" s="451"/>
      <c r="MHY123" s="451"/>
      <c r="MHZ123" s="451"/>
      <c r="MIA123" s="451"/>
      <c r="MIB123" s="451"/>
      <c r="MIC123" s="451"/>
      <c r="MID123" s="451"/>
      <c r="MIE123" s="451"/>
      <c r="MIF123" s="451"/>
      <c r="MIG123" s="451"/>
      <c r="MIH123" s="451"/>
      <c r="MII123" s="451"/>
      <c r="MIJ123" s="451"/>
      <c r="MIK123" s="451"/>
      <c r="MIL123" s="451"/>
      <c r="MIM123" s="451"/>
      <c r="MIN123" s="451"/>
      <c r="MIO123" s="451"/>
      <c r="MIP123" s="451"/>
      <c r="MIQ123" s="451"/>
      <c r="MIR123" s="451"/>
      <c r="MIS123" s="451"/>
      <c r="MIT123" s="451"/>
      <c r="MIU123" s="451"/>
      <c r="MIV123" s="451"/>
      <c r="MIW123" s="451"/>
      <c r="MIX123" s="451"/>
      <c r="MIY123" s="451"/>
      <c r="MIZ123" s="451"/>
      <c r="MJA123" s="451"/>
      <c r="MJB123" s="451"/>
      <c r="MJC123" s="451"/>
      <c r="MJD123" s="451"/>
      <c r="MJE123" s="451"/>
      <c r="MJF123" s="451"/>
      <c r="MJG123" s="451"/>
      <c r="MJH123" s="451"/>
      <c r="MJI123" s="451"/>
      <c r="MJJ123" s="451"/>
      <c r="MJK123" s="451"/>
      <c r="MJL123" s="451"/>
      <c r="MJM123" s="451"/>
      <c r="MJN123" s="451"/>
      <c r="MJO123" s="451"/>
      <c r="MJP123" s="451"/>
      <c r="MJQ123" s="451"/>
      <c r="MJR123" s="451"/>
      <c r="MJS123" s="451"/>
      <c r="MJT123" s="451"/>
      <c r="MJU123" s="451"/>
      <c r="MJV123" s="451"/>
      <c r="MJW123" s="451"/>
      <c r="MJX123" s="451"/>
      <c r="MJY123" s="451"/>
      <c r="MJZ123" s="451"/>
      <c r="MKA123" s="451"/>
      <c r="MKB123" s="451"/>
      <c r="MKC123" s="451"/>
      <c r="MKD123" s="451"/>
      <c r="MKE123" s="451"/>
      <c r="MKF123" s="451"/>
      <c r="MKG123" s="451"/>
      <c r="MKH123" s="451"/>
      <c r="MKI123" s="451"/>
      <c r="MKJ123" s="451"/>
      <c r="MKK123" s="451"/>
      <c r="MKL123" s="451"/>
      <c r="MKM123" s="451"/>
      <c r="MKN123" s="451"/>
      <c r="MKO123" s="451"/>
      <c r="MKP123" s="451"/>
      <c r="MKQ123" s="451"/>
      <c r="MKR123" s="451"/>
      <c r="MKS123" s="451"/>
      <c r="MKT123" s="451"/>
      <c r="MKU123" s="451"/>
      <c r="MKV123" s="451"/>
      <c r="MKW123" s="451"/>
      <c r="MKX123" s="451"/>
      <c r="MKY123" s="451"/>
      <c r="MKZ123" s="451"/>
      <c r="MLA123" s="451"/>
      <c r="MLB123" s="451"/>
      <c r="MLC123" s="451"/>
      <c r="MLD123" s="451"/>
      <c r="MLE123" s="451"/>
      <c r="MLF123" s="451"/>
      <c r="MLG123" s="451"/>
      <c r="MLH123" s="451"/>
      <c r="MLI123" s="451"/>
      <c r="MLJ123" s="451"/>
      <c r="MLK123" s="451"/>
      <c r="MLL123" s="451"/>
      <c r="MLM123" s="451"/>
      <c r="MLN123" s="451"/>
      <c r="MLO123" s="451"/>
      <c r="MLP123" s="451"/>
      <c r="MLQ123" s="451"/>
      <c r="MLR123" s="451"/>
      <c r="MLS123" s="451"/>
      <c r="MLT123" s="451"/>
      <c r="MLU123" s="451"/>
      <c r="MLV123" s="451"/>
      <c r="MLW123" s="451"/>
      <c r="MLX123" s="451"/>
      <c r="MLY123" s="451"/>
      <c r="MLZ123" s="451"/>
      <c r="MMA123" s="451"/>
      <c r="MMB123" s="451"/>
      <c r="MMC123" s="451"/>
      <c r="MMD123" s="451"/>
      <c r="MME123" s="451"/>
      <c r="MMF123" s="451"/>
      <c r="MMG123" s="451"/>
      <c r="MMH123" s="451"/>
      <c r="MMI123" s="451"/>
      <c r="MMJ123" s="451"/>
      <c r="MMK123" s="451"/>
      <c r="MML123" s="451"/>
      <c r="MMM123" s="451"/>
      <c r="MMN123" s="451"/>
      <c r="MMO123" s="451"/>
      <c r="MMP123" s="451"/>
      <c r="MMQ123" s="451"/>
      <c r="MMR123" s="451"/>
      <c r="MMS123" s="451"/>
      <c r="MMT123" s="451"/>
      <c r="MMU123" s="451"/>
      <c r="MMV123" s="451"/>
      <c r="MMW123" s="451"/>
      <c r="MMX123" s="451"/>
      <c r="MMY123" s="451"/>
      <c r="MMZ123" s="451"/>
      <c r="MNA123" s="451"/>
      <c r="MNB123" s="451"/>
      <c r="MNC123" s="451"/>
      <c r="MND123" s="451"/>
      <c r="MNE123" s="451"/>
      <c r="MNF123" s="451"/>
      <c r="MNG123" s="451"/>
      <c r="MNH123" s="451"/>
      <c r="MNI123" s="451"/>
      <c r="MNJ123" s="451"/>
      <c r="MNK123" s="451"/>
      <c r="MNL123" s="451"/>
      <c r="MNM123" s="451"/>
      <c r="MNN123" s="451"/>
      <c r="MNO123" s="451"/>
      <c r="MNP123" s="451"/>
      <c r="MNQ123" s="451"/>
      <c r="MNR123" s="451"/>
      <c r="MNS123" s="451"/>
      <c r="MNT123" s="451"/>
      <c r="MNU123" s="451"/>
      <c r="MNV123" s="451"/>
      <c r="MNW123" s="451"/>
      <c r="MNX123" s="451"/>
      <c r="MNY123" s="451"/>
      <c r="MNZ123" s="451"/>
      <c r="MOA123" s="451"/>
      <c r="MOB123" s="451"/>
      <c r="MOC123" s="451"/>
      <c r="MOD123" s="451"/>
      <c r="MOE123" s="451"/>
      <c r="MOF123" s="451"/>
      <c r="MOG123" s="451"/>
      <c r="MOH123" s="451"/>
      <c r="MOI123" s="451"/>
      <c r="MOJ123" s="451"/>
      <c r="MOK123" s="451"/>
      <c r="MOL123" s="451"/>
      <c r="MOM123" s="451"/>
      <c r="MON123" s="451"/>
      <c r="MOO123" s="451"/>
      <c r="MOP123" s="451"/>
      <c r="MOQ123" s="451"/>
      <c r="MOR123" s="451"/>
      <c r="MOS123" s="451"/>
      <c r="MOT123" s="451"/>
      <c r="MOU123" s="451"/>
      <c r="MOV123" s="451"/>
      <c r="MOW123" s="451"/>
      <c r="MOX123" s="451"/>
      <c r="MOY123" s="451"/>
      <c r="MOZ123" s="451"/>
      <c r="MPA123" s="451"/>
      <c r="MPB123" s="451"/>
      <c r="MPC123" s="451"/>
      <c r="MPD123" s="451"/>
      <c r="MPE123" s="451"/>
      <c r="MPF123" s="451"/>
      <c r="MPG123" s="451"/>
      <c r="MPH123" s="451"/>
      <c r="MPI123" s="451"/>
      <c r="MPJ123" s="451"/>
      <c r="MPK123" s="451"/>
      <c r="MPL123" s="451"/>
      <c r="MPM123" s="451"/>
      <c r="MPN123" s="451"/>
      <c r="MPO123" s="451"/>
      <c r="MPP123" s="451"/>
      <c r="MPQ123" s="451"/>
      <c r="MPR123" s="451"/>
      <c r="MPS123" s="451"/>
      <c r="MPT123" s="451"/>
      <c r="MPU123" s="451"/>
      <c r="MPV123" s="451"/>
      <c r="MPW123" s="451"/>
      <c r="MPX123" s="451"/>
      <c r="MPY123" s="451"/>
      <c r="MPZ123" s="451"/>
      <c r="MQA123" s="451"/>
      <c r="MQB123" s="451"/>
      <c r="MQC123" s="451"/>
      <c r="MQD123" s="451"/>
      <c r="MQE123" s="451"/>
      <c r="MQF123" s="451"/>
      <c r="MQG123" s="451"/>
      <c r="MQH123" s="451"/>
      <c r="MQI123" s="451"/>
      <c r="MQJ123" s="451"/>
      <c r="MQK123" s="451"/>
      <c r="MQL123" s="451"/>
      <c r="MQM123" s="451"/>
      <c r="MQN123" s="451"/>
      <c r="MQO123" s="451"/>
      <c r="MQP123" s="451"/>
      <c r="MQQ123" s="451"/>
      <c r="MQR123" s="451"/>
      <c r="MQS123" s="451"/>
      <c r="MQT123" s="451"/>
      <c r="MQU123" s="451"/>
      <c r="MQV123" s="451"/>
      <c r="MQW123" s="451"/>
      <c r="MQX123" s="451"/>
      <c r="MQY123" s="451"/>
      <c r="MQZ123" s="451"/>
      <c r="MRA123" s="451"/>
      <c r="MRB123" s="451"/>
      <c r="MRC123" s="451"/>
      <c r="MRD123" s="451"/>
      <c r="MRE123" s="451"/>
      <c r="MRF123" s="451"/>
      <c r="MRG123" s="451"/>
      <c r="MRH123" s="451"/>
      <c r="MRI123" s="451"/>
      <c r="MRJ123" s="451"/>
      <c r="MRK123" s="451"/>
      <c r="MRL123" s="451"/>
      <c r="MRM123" s="451"/>
      <c r="MRN123" s="451"/>
      <c r="MRO123" s="451"/>
      <c r="MRP123" s="451"/>
      <c r="MRQ123" s="451"/>
      <c r="MRR123" s="451"/>
      <c r="MRS123" s="451"/>
      <c r="MRT123" s="451"/>
      <c r="MRU123" s="451"/>
      <c r="MRV123" s="451"/>
      <c r="MRW123" s="451"/>
      <c r="MRX123" s="451"/>
      <c r="MRY123" s="451"/>
      <c r="MRZ123" s="451"/>
      <c r="MSA123" s="451"/>
      <c r="MSB123" s="451"/>
      <c r="MSC123" s="451"/>
      <c r="MSD123" s="451"/>
      <c r="MSE123" s="451"/>
      <c r="MSF123" s="451"/>
      <c r="MSG123" s="451"/>
      <c r="MSH123" s="451"/>
      <c r="MSI123" s="451"/>
      <c r="MSJ123" s="451"/>
      <c r="MSK123" s="451"/>
      <c r="MSL123" s="451"/>
      <c r="MSM123" s="451"/>
      <c r="MSN123" s="451"/>
      <c r="MSO123" s="451"/>
      <c r="MSP123" s="451"/>
      <c r="MSQ123" s="451"/>
      <c r="MSR123" s="451"/>
      <c r="MSS123" s="451"/>
      <c r="MST123" s="451"/>
      <c r="MSU123" s="451"/>
      <c r="MSV123" s="451"/>
      <c r="MSW123" s="451"/>
      <c r="MSX123" s="451"/>
      <c r="MSY123" s="451"/>
      <c r="MSZ123" s="451"/>
      <c r="MTA123" s="451"/>
      <c r="MTB123" s="451"/>
      <c r="MTC123" s="451"/>
      <c r="MTD123" s="451"/>
      <c r="MTE123" s="451"/>
      <c r="MTF123" s="451"/>
      <c r="MTG123" s="451"/>
      <c r="MTH123" s="451"/>
      <c r="MTI123" s="451"/>
      <c r="MTJ123" s="451"/>
      <c r="MTK123" s="451"/>
      <c r="MTL123" s="451"/>
      <c r="MTM123" s="451"/>
      <c r="MTN123" s="451"/>
      <c r="MTO123" s="451"/>
      <c r="MTP123" s="451"/>
      <c r="MTQ123" s="451"/>
      <c r="MTR123" s="451"/>
      <c r="MTS123" s="451"/>
      <c r="MTT123" s="451"/>
      <c r="MTU123" s="451"/>
      <c r="MTV123" s="451"/>
      <c r="MTW123" s="451"/>
      <c r="MTX123" s="451"/>
      <c r="MTY123" s="451"/>
      <c r="MTZ123" s="451"/>
      <c r="MUA123" s="451"/>
      <c r="MUB123" s="451"/>
      <c r="MUC123" s="451"/>
      <c r="MUD123" s="451"/>
      <c r="MUE123" s="451"/>
      <c r="MUF123" s="451"/>
      <c r="MUG123" s="451"/>
      <c r="MUH123" s="451"/>
      <c r="MUI123" s="451"/>
      <c r="MUJ123" s="451"/>
      <c r="MUK123" s="451"/>
      <c r="MUL123" s="451"/>
      <c r="MUM123" s="451"/>
      <c r="MUN123" s="451"/>
      <c r="MUO123" s="451"/>
      <c r="MUP123" s="451"/>
      <c r="MUQ123" s="451"/>
      <c r="MUR123" s="451"/>
      <c r="MUS123" s="451"/>
      <c r="MUT123" s="451"/>
      <c r="MUU123" s="451"/>
      <c r="MUV123" s="451"/>
      <c r="MUW123" s="451"/>
      <c r="MUX123" s="451"/>
      <c r="MUY123" s="451"/>
      <c r="MUZ123" s="451"/>
      <c r="MVA123" s="451"/>
      <c r="MVB123" s="451"/>
      <c r="MVC123" s="451"/>
      <c r="MVD123" s="451"/>
      <c r="MVE123" s="451"/>
      <c r="MVF123" s="451"/>
      <c r="MVG123" s="451"/>
      <c r="MVH123" s="451"/>
      <c r="MVI123" s="451"/>
      <c r="MVJ123" s="451"/>
      <c r="MVK123" s="451"/>
      <c r="MVL123" s="451"/>
      <c r="MVM123" s="451"/>
      <c r="MVN123" s="451"/>
      <c r="MVO123" s="451"/>
      <c r="MVP123" s="451"/>
      <c r="MVQ123" s="451"/>
      <c r="MVR123" s="451"/>
      <c r="MVS123" s="451"/>
      <c r="MVT123" s="451"/>
      <c r="MVU123" s="451"/>
      <c r="MVV123" s="451"/>
      <c r="MVW123" s="451"/>
      <c r="MVX123" s="451"/>
      <c r="MVY123" s="451"/>
      <c r="MVZ123" s="451"/>
      <c r="MWA123" s="451"/>
      <c r="MWB123" s="451"/>
      <c r="MWC123" s="451"/>
      <c r="MWD123" s="451"/>
      <c r="MWE123" s="451"/>
      <c r="MWF123" s="451"/>
      <c r="MWG123" s="451"/>
      <c r="MWH123" s="451"/>
      <c r="MWI123" s="451"/>
      <c r="MWJ123" s="451"/>
      <c r="MWK123" s="451"/>
      <c r="MWL123" s="451"/>
      <c r="MWM123" s="451"/>
      <c r="MWN123" s="451"/>
      <c r="MWO123" s="451"/>
      <c r="MWP123" s="451"/>
      <c r="MWQ123" s="451"/>
      <c r="MWR123" s="451"/>
      <c r="MWS123" s="451"/>
      <c r="MWT123" s="451"/>
      <c r="MWU123" s="451"/>
      <c r="MWV123" s="451"/>
      <c r="MWW123" s="451"/>
      <c r="MWX123" s="451"/>
      <c r="MWY123" s="451"/>
      <c r="MWZ123" s="451"/>
      <c r="MXA123" s="451"/>
      <c r="MXB123" s="451"/>
      <c r="MXC123" s="451"/>
      <c r="MXD123" s="451"/>
      <c r="MXE123" s="451"/>
      <c r="MXF123" s="451"/>
      <c r="MXG123" s="451"/>
      <c r="MXH123" s="451"/>
      <c r="MXI123" s="451"/>
      <c r="MXJ123" s="451"/>
      <c r="MXK123" s="451"/>
      <c r="MXL123" s="451"/>
      <c r="MXM123" s="451"/>
      <c r="MXN123" s="451"/>
      <c r="MXO123" s="451"/>
      <c r="MXP123" s="451"/>
      <c r="MXQ123" s="451"/>
      <c r="MXR123" s="451"/>
      <c r="MXS123" s="451"/>
      <c r="MXT123" s="451"/>
      <c r="MXU123" s="451"/>
      <c r="MXV123" s="451"/>
      <c r="MXW123" s="451"/>
      <c r="MXX123" s="451"/>
      <c r="MXY123" s="451"/>
      <c r="MXZ123" s="451"/>
      <c r="MYA123" s="451"/>
      <c r="MYB123" s="451"/>
      <c r="MYC123" s="451"/>
      <c r="MYD123" s="451"/>
      <c r="MYE123" s="451"/>
      <c r="MYF123" s="451"/>
      <c r="MYG123" s="451"/>
      <c r="MYH123" s="451"/>
      <c r="MYI123" s="451"/>
      <c r="MYJ123" s="451"/>
      <c r="MYK123" s="451"/>
      <c r="MYL123" s="451"/>
      <c r="MYM123" s="451"/>
      <c r="MYN123" s="451"/>
      <c r="MYO123" s="451"/>
      <c r="MYP123" s="451"/>
      <c r="MYQ123" s="451"/>
      <c r="MYR123" s="451"/>
      <c r="MYS123" s="451"/>
      <c r="MYT123" s="451"/>
      <c r="MYU123" s="451"/>
      <c r="MYV123" s="451"/>
      <c r="MYW123" s="451"/>
      <c r="MYX123" s="451"/>
      <c r="MYY123" s="451"/>
      <c r="MYZ123" s="451"/>
      <c r="MZA123" s="451"/>
      <c r="MZB123" s="451"/>
      <c r="MZC123" s="451"/>
      <c r="MZD123" s="451"/>
      <c r="MZE123" s="451"/>
      <c r="MZF123" s="451"/>
      <c r="MZG123" s="451"/>
      <c r="MZH123" s="451"/>
      <c r="MZI123" s="451"/>
      <c r="MZJ123" s="451"/>
      <c r="MZK123" s="451"/>
      <c r="MZL123" s="451"/>
      <c r="MZM123" s="451"/>
      <c r="MZN123" s="451"/>
      <c r="MZO123" s="451"/>
      <c r="MZP123" s="451"/>
      <c r="MZQ123" s="451"/>
      <c r="MZR123" s="451"/>
      <c r="MZS123" s="451"/>
      <c r="MZT123" s="451"/>
      <c r="MZU123" s="451"/>
      <c r="MZV123" s="451"/>
      <c r="MZW123" s="451"/>
      <c r="MZX123" s="451"/>
      <c r="MZY123" s="451"/>
      <c r="MZZ123" s="451"/>
      <c r="NAA123" s="451"/>
      <c r="NAB123" s="451"/>
      <c r="NAC123" s="451"/>
      <c r="NAD123" s="451"/>
      <c r="NAE123" s="451"/>
      <c r="NAF123" s="451"/>
      <c r="NAG123" s="451"/>
      <c r="NAH123" s="451"/>
      <c r="NAI123" s="451"/>
      <c r="NAJ123" s="451"/>
      <c r="NAK123" s="451"/>
      <c r="NAL123" s="451"/>
      <c r="NAM123" s="451"/>
      <c r="NAN123" s="451"/>
      <c r="NAO123" s="451"/>
      <c r="NAP123" s="451"/>
      <c r="NAQ123" s="451"/>
      <c r="NAR123" s="451"/>
      <c r="NAS123" s="451"/>
      <c r="NAT123" s="451"/>
      <c r="NAU123" s="451"/>
      <c r="NAV123" s="451"/>
      <c r="NAW123" s="451"/>
      <c r="NAX123" s="451"/>
      <c r="NAY123" s="451"/>
      <c r="NAZ123" s="451"/>
      <c r="NBA123" s="451"/>
      <c r="NBB123" s="451"/>
      <c r="NBC123" s="451"/>
      <c r="NBD123" s="451"/>
      <c r="NBE123" s="451"/>
      <c r="NBF123" s="451"/>
      <c r="NBG123" s="451"/>
      <c r="NBH123" s="451"/>
      <c r="NBI123" s="451"/>
      <c r="NBJ123" s="451"/>
      <c r="NBK123" s="451"/>
      <c r="NBL123" s="451"/>
      <c r="NBM123" s="451"/>
      <c r="NBN123" s="451"/>
      <c r="NBO123" s="451"/>
      <c r="NBP123" s="451"/>
      <c r="NBQ123" s="451"/>
      <c r="NBR123" s="451"/>
      <c r="NBS123" s="451"/>
      <c r="NBT123" s="451"/>
      <c r="NBU123" s="451"/>
      <c r="NBV123" s="451"/>
      <c r="NBW123" s="451"/>
      <c r="NBX123" s="451"/>
      <c r="NBY123" s="451"/>
      <c r="NBZ123" s="451"/>
      <c r="NCA123" s="451"/>
      <c r="NCB123" s="451"/>
      <c r="NCC123" s="451"/>
      <c r="NCD123" s="451"/>
      <c r="NCE123" s="451"/>
      <c r="NCF123" s="451"/>
      <c r="NCG123" s="451"/>
      <c r="NCH123" s="451"/>
      <c r="NCI123" s="451"/>
      <c r="NCJ123" s="451"/>
      <c r="NCK123" s="451"/>
      <c r="NCL123" s="451"/>
      <c r="NCM123" s="451"/>
      <c r="NCN123" s="451"/>
      <c r="NCO123" s="451"/>
      <c r="NCP123" s="451"/>
      <c r="NCQ123" s="451"/>
      <c r="NCR123" s="451"/>
      <c r="NCS123" s="451"/>
      <c r="NCT123" s="451"/>
      <c r="NCU123" s="451"/>
      <c r="NCV123" s="451"/>
      <c r="NCW123" s="451"/>
      <c r="NCX123" s="451"/>
      <c r="NCY123" s="451"/>
      <c r="NCZ123" s="451"/>
      <c r="NDA123" s="451"/>
      <c r="NDB123" s="451"/>
      <c r="NDC123" s="451"/>
      <c r="NDD123" s="451"/>
      <c r="NDE123" s="451"/>
      <c r="NDF123" s="451"/>
      <c r="NDG123" s="451"/>
      <c r="NDH123" s="451"/>
      <c r="NDI123" s="451"/>
      <c r="NDJ123" s="451"/>
      <c r="NDK123" s="451"/>
      <c r="NDL123" s="451"/>
      <c r="NDM123" s="451"/>
      <c r="NDN123" s="451"/>
      <c r="NDO123" s="451"/>
      <c r="NDP123" s="451"/>
      <c r="NDQ123" s="451"/>
      <c r="NDR123" s="451"/>
      <c r="NDS123" s="451"/>
      <c r="NDT123" s="451"/>
      <c r="NDU123" s="451"/>
      <c r="NDV123" s="451"/>
      <c r="NDW123" s="451"/>
      <c r="NDX123" s="451"/>
      <c r="NDY123" s="451"/>
      <c r="NDZ123" s="451"/>
      <c r="NEA123" s="451"/>
      <c r="NEB123" s="451"/>
      <c r="NEC123" s="451"/>
      <c r="NED123" s="451"/>
      <c r="NEE123" s="451"/>
      <c r="NEF123" s="451"/>
      <c r="NEG123" s="451"/>
      <c r="NEH123" s="451"/>
      <c r="NEI123" s="451"/>
      <c r="NEJ123" s="451"/>
      <c r="NEK123" s="451"/>
      <c r="NEL123" s="451"/>
      <c r="NEM123" s="451"/>
      <c r="NEN123" s="451"/>
      <c r="NEO123" s="451"/>
      <c r="NEP123" s="451"/>
      <c r="NEQ123" s="451"/>
      <c r="NER123" s="451"/>
      <c r="NES123" s="451"/>
      <c r="NET123" s="451"/>
      <c r="NEU123" s="451"/>
      <c r="NEV123" s="451"/>
      <c r="NEW123" s="451"/>
      <c r="NEX123" s="451"/>
      <c r="NEY123" s="451"/>
      <c r="NEZ123" s="451"/>
      <c r="NFA123" s="451"/>
      <c r="NFB123" s="451"/>
      <c r="NFC123" s="451"/>
      <c r="NFD123" s="451"/>
      <c r="NFE123" s="451"/>
      <c r="NFF123" s="451"/>
      <c r="NFG123" s="451"/>
      <c r="NFH123" s="451"/>
      <c r="NFI123" s="451"/>
      <c r="NFJ123" s="451"/>
      <c r="NFK123" s="451"/>
      <c r="NFL123" s="451"/>
      <c r="NFM123" s="451"/>
      <c r="NFN123" s="451"/>
      <c r="NFO123" s="451"/>
      <c r="NFP123" s="451"/>
      <c r="NFQ123" s="451"/>
      <c r="NFR123" s="451"/>
      <c r="NFS123" s="451"/>
      <c r="NFT123" s="451"/>
      <c r="NFU123" s="451"/>
      <c r="NFV123" s="451"/>
      <c r="NFW123" s="451"/>
      <c r="NFX123" s="451"/>
      <c r="NFY123" s="451"/>
      <c r="NFZ123" s="451"/>
      <c r="NGA123" s="451"/>
      <c r="NGB123" s="451"/>
      <c r="NGC123" s="451"/>
      <c r="NGD123" s="451"/>
      <c r="NGE123" s="451"/>
      <c r="NGF123" s="451"/>
      <c r="NGG123" s="451"/>
      <c r="NGH123" s="451"/>
      <c r="NGI123" s="451"/>
      <c r="NGJ123" s="451"/>
      <c r="NGK123" s="451"/>
      <c r="NGL123" s="451"/>
      <c r="NGM123" s="451"/>
      <c r="NGN123" s="451"/>
      <c r="NGO123" s="451"/>
      <c r="NGP123" s="451"/>
      <c r="NGQ123" s="451"/>
      <c r="NGR123" s="451"/>
      <c r="NGS123" s="451"/>
      <c r="NGT123" s="451"/>
      <c r="NGU123" s="451"/>
      <c r="NGV123" s="451"/>
      <c r="NGW123" s="451"/>
      <c r="NGX123" s="451"/>
      <c r="NGY123" s="451"/>
      <c r="NGZ123" s="451"/>
      <c r="NHA123" s="451"/>
      <c r="NHB123" s="451"/>
      <c r="NHC123" s="451"/>
      <c r="NHD123" s="451"/>
      <c r="NHE123" s="451"/>
      <c r="NHF123" s="451"/>
      <c r="NHG123" s="451"/>
      <c r="NHH123" s="451"/>
      <c r="NHI123" s="451"/>
      <c r="NHJ123" s="451"/>
      <c r="NHK123" s="451"/>
      <c r="NHL123" s="451"/>
      <c r="NHM123" s="451"/>
      <c r="NHN123" s="451"/>
      <c r="NHO123" s="451"/>
      <c r="NHP123" s="451"/>
      <c r="NHQ123" s="451"/>
      <c r="NHR123" s="451"/>
      <c r="NHS123" s="451"/>
      <c r="NHT123" s="451"/>
      <c r="NHU123" s="451"/>
      <c r="NHV123" s="451"/>
      <c r="NHW123" s="451"/>
      <c r="NHX123" s="451"/>
      <c r="NHY123" s="451"/>
      <c r="NHZ123" s="451"/>
      <c r="NIA123" s="451"/>
      <c r="NIB123" s="451"/>
      <c r="NIC123" s="451"/>
      <c r="NID123" s="451"/>
      <c r="NIE123" s="451"/>
      <c r="NIF123" s="451"/>
      <c r="NIG123" s="451"/>
      <c r="NIH123" s="451"/>
      <c r="NII123" s="451"/>
      <c r="NIJ123" s="451"/>
      <c r="NIK123" s="451"/>
      <c r="NIL123" s="451"/>
      <c r="NIM123" s="451"/>
      <c r="NIN123" s="451"/>
      <c r="NIO123" s="451"/>
      <c r="NIP123" s="451"/>
      <c r="NIQ123" s="451"/>
      <c r="NIR123" s="451"/>
      <c r="NIS123" s="451"/>
      <c r="NIT123" s="451"/>
      <c r="NIU123" s="451"/>
      <c r="NIV123" s="451"/>
      <c r="NIW123" s="451"/>
      <c r="NIX123" s="451"/>
      <c r="NIY123" s="451"/>
      <c r="NIZ123" s="451"/>
      <c r="NJA123" s="451"/>
      <c r="NJB123" s="451"/>
      <c r="NJC123" s="451"/>
      <c r="NJD123" s="451"/>
      <c r="NJE123" s="451"/>
      <c r="NJF123" s="451"/>
      <c r="NJG123" s="451"/>
      <c r="NJH123" s="451"/>
      <c r="NJI123" s="451"/>
      <c r="NJJ123" s="451"/>
      <c r="NJK123" s="451"/>
      <c r="NJL123" s="451"/>
      <c r="NJM123" s="451"/>
      <c r="NJN123" s="451"/>
      <c r="NJO123" s="451"/>
      <c r="NJP123" s="451"/>
      <c r="NJQ123" s="451"/>
      <c r="NJR123" s="451"/>
      <c r="NJS123" s="451"/>
      <c r="NJT123" s="451"/>
      <c r="NJU123" s="451"/>
      <c r="NJV123" s="451"/>
      <c r="NJW123" s="451"/>
      <c r="NJX123" s="451"/>
      <c r="NJY123" s="451"/>
      <c r="NJZ123" s="451"/>
      <c r="NKA123" s="451"/>
      <c r="NKB123" s="451"/>
      <c r="NKC123" s="451"/>
      <c r="NKD123" s="451"/>
      <c r="NKE123" s="451"/>
      <c r="NKF123" s="451"/>
      <c r="NKG123" s="451"/>
      <c r="NKH123" s="451"/>
      <c r="NKI123" s="451"/>
      <c r="NKJ123" s="451"/>
      <c r="NKK123" s="451"/>
      <c r="NKL123" s="451"/>
      <c r="NKM123" s="451"/>
      <c r="NKN123" s="451"/>
      <c r="NKO123" s="451"/>
      <c r="NKP123" s="451"/>
      <c r="NKQ123" s="451"/>
      <c r="NKR123" s="451"/>
      <c r="NKS123" s="451"/>
      <c r="NKT123" s="451"/>
      <c r="NKU123" s="451"/>
      <c r="NKV123" s="451"/>
      <c r="NKW123" s="451"/>
      <c r="NKX123" s="451"/>
      <c r="NKY123" s="451"/>
      <c r="NKZ123" s="451"/>
      <c r="NLA123" s="451"/>
      <c r="NLB123" s="451"/>
      <c r="NLC123" s="451"/>
      <c r="NLD123" s="451"/>
      <c r="NLE123" s="451"/>
      <c r="NLF123" s="451"/>
      <c r="NLG123" s="451"/>
      <c r="NLH123" s="451"/>
      <c r="NLI123" s="451"/>
      <c r="NLJ123" s="451"/>
      <c r="NLK123" s="451"/>
      <c r="NLL123" s="451"/>
      <c r="NLM123" s="451"/>
      <c r="NLN123" s="451"/>
      <c r="NLO123" s="451"/>
      <c r="NLP123" s="451"/>
      <c r="NLQ123" s="451"/>
      <c r="NLR123" s="451"/>
      <c r="NLS123" s="451"/>
      <c r="NLT123" s="451"/>
      <c r="NLU123" s="451"/>
      <c r="NLV123" s="451"/>
      <c r="NLW123" s="451"/>
      <c r="NLX123" s="451"/>
      <c r="NLY123" s="451"/>
      <c r="NLZ123" s="451"/>
      <c r="NMA123" s="451"/>
      <c r="NMB123" s="451"/>
      <c r="NMC123" s="451"/>
      <c r="NMD123" s="451"/>
      <c r="NME123" s="451"/>
      <c r="NMF123" s="451"/>
      <c r="NMG123" s="451"/>
      <c r="NMH123" s="451"/>
      <c r="NMI123" s="451"/>
      <c r="NMJ123" s="451"/>
      <c r="NMK123" s="451"/>
      <c r="NML123" s="451"/>
      <c r="NMM123" s="451"/>
      <c r="NMN123" s="451"/>
      <c r="NMO123" s="451"/>
      <c r="NMP123" s="451"/>
      <c r="NMQ123" s="451"/>
      <c r="NMR123" s="451"/>
      <c r="NMS123" s="451"/>
      <c r="NMT123" s="451"/>
      <c r="NMU123" s="451"/>
      <c r="NMV123" s="451"/>
      <c r="NMW123" s="451"/>
      <c r="NMX123" s="451"/>
      <c r="NMY123" s="451"/>
      <c r="NMZ123" s="451"/>
      <c r="NNA123" s="451"/>
      <c r="NNB123" s="451"/>
      <c r="NNC123" s="451"/>
      <c r="NND123" s="451"/>
      <c r="NNE123" s="451"/>
      <c r="NNF123" s="451"/>
      <c r="NNG123" s="451"/>
      <c r="NNH123" s="451"/>
      <c r="NNI123" s="451"/>
      <c r="NNJ123" s="451"/>
      <c r="NNK123" s="451"/>
      <c r="NNL123" s="451"/>
      <c r="NNM123" s="451"/>
      <c r="NNN123" s="451"/>
      <c r="NNO123" s="451"/>
      <c r="NNP123" s="451"/>
      <c r="NNQ123" s="451"/>
      <c r="NNR123" s="451"/>
      <c r="NNS123" s="451"/>
      <c r="NNT123" s="451"/>
      <c r="NNU123" s="451"/>
      <c r="NNV123" s="451"/>
      <c r="NNW123" s="451"/>
      <c r="NNX123" s="451"/>
      <c r="NNY123" s="451"/>
      <c r="NNZ123" s="451"/>
      <c r="NOA123" s="451"/>
      <c r="NOB123" s="451"/>
      <c r="NOC123" s="451"/>
      <c r="NOD123" s="451"/>
      <c r="NOE123" s="451"/>
      <c r="NOF123" s="451"/>
      <c r="NOG123" s="451"/>
      <c r="NOH123" s="451"/>
      <c r="NOI123" s="451"/>
      <c r="NOJ123" s="451"/>
      <c r="NOK123" s="451"/>
      <c r="NOL123" s="451"/>
      <c r="NOM123" s="451"/>
      <c r="NON123" s="451"/>
      <c r="NOO123" s="451"/>
      <c r="NOP123" s="451"/>
      <c r="NOQ123" s="451"/>
      <c r="NOR123" s="451"/>
      <c r="NOS123" s="451"/>
      <c r="NOT123" s="451"/>
      <c r="NOU123" s="451"/>
      <c r="NOV123" s="451"/>
      <c r="NOW123" s="451"/>
      <c r="NOX123" s="451"/>
      <c r="NOY123" s="451"/>
      <c r="NOZ123" s="451"/>
      <c r="NPA123" s="451"/>
      <c r="NPB123" s="451"/>
      <c r="NPC123" s="451"/>
      <c r="NPD123" s="451"/>
      <c r="NPE123" s="451"/>
      <c r="NPF123" s="451"/>
      <c r="NPG123" s="451"/>
      <c r="NPH123" s="451"/>
      <c r="NPI123" s="451"/>
      <c r="NPJ123" s="451"/>
      <c r="NPK123" s="451"/>
      <c r="NPL123" s="451"/>
      <c r="NPM123" s="451"/>
      <c r="NPN123" s="451"/>
      <c r="NPO123" s="451"/>
      <c r="NPP123" s="451"/>
      <c r="NPQ123" s="451"/>
      <c r="NPR123" s="451"/>
      <c r="NPS123" s="451"/>
      <c r="NPT123" s="451"/>
      <c r="NPU123" s="451"/>
      <c r="NPV123" s="451"/>
      <c r="NPW123" s="451"/>
      <c r="NPX123" s="451"/>
      <c r="NPY123" s="451"/>
      <c r="NPZ123" s="451"/>
      <c r="NQA123" s="451"/>
      <c r="NQB123" s="451"/>
      <c r="NQC123" s="451"/>
      <c r="NQD123" s="451"/>
      <c r="NQE123" s="451"/>
      <c r="NQF123" s="451"/>
      <c r="NQG123" s="451"/>
      <c r="NQH123" s="451"/>
      <c r="NQI123" s="451"/>
      <c r="NQJ123" s="451"/>
      <c r="NQK123" s="451"/>
      <c r="NQL123" s="451"/>
      <c r="NQM123" s="451"/>
      <c r="NQN123" s="451"/>
      <c r="NQO123" s="451"/>
      <c r="NQP123" s="451"/>
      <c r="NQQ123" s="451"/>
      <c r="NQR123" s="451"/>
      <c r="NQS123" s="451"/>
      <c r="NQT123" s="451"/>
      <c r="NQU123" s="451"/>
      <c r="NQV123" s="451"/>
      <c r="NQW123" s="451"/>
      <c r="NQX123" s="451"/>
      <c r="NQY123" s="451"/>
      <c r="NQZ123" s="451"/>
      <c r="NRA123" s="451"/>
      <c r="NRB123" s="451"/>
      <c r="NRC123" s="451"/>
      <c r="NRD123" s="451"/>
      <c r="NRE123" s="451"/>
      <c r="NRF123" s="451"/>
      <c r="NRG123" s="451"/>
      <c r="NRH123" s="451"/>
      <c r="NRI123" s="451"/>
      <c r="NRJ123" s="451"/>
      <c r="NRK123" s="451"/>
      <c r="NRL123" s="451"/>
      <c r="NRM123" s="451"/>
      <c r="NRN123" s="451"/>
      <c r="NRO123" s="451"/>
      <c r="NRP123" s="451"/>
      <c r="NRQ123" s="451"/>
      <c r="NRR123" s="451"/>
      <c r="NRS123" s="451"/>
      <c r="NRT123" s="451"/>
      <c r="NRU123" s="451"/>
      <c r="NRV123" s="451"/>
      <c r="NRW123" s="451"/>
      <c r="NRX123" s="451"/>
      <c r="NRY123" s="451"/>
      <c r="NRZ123" s="451"/>
      <c r="NSA123" s="451"/>
      <c r="NSB123" s="451"/>
      <c r="NSC123" s="451"/>
      <c r="NSD123" s="451"/>
      <c r="NSE123" s="451"/>
      <c r="NSF123" s="451"/>
      <c r="NSG123" s="451"/>
      <c r="NSH123" s="451"/>
      <c r="NSI123" s="451"/>
      <c r="NSJ123" s="451"/>
      <c r="NSK123" s="451"/>
      <c r="NSL123" s="451"/>
      <c r="NSM123" s="451"/>
      <c r="NSN123" s="451"/>
      <c r="NSO123" s="451"/>
      <c r="NSP123" s="451"/>
      <c r="NSQ123" s="451"/>
      <c r="NSR123" s="451"/>
      <c r="NSS123" s="451"/>
      <c r="NST123" s="451"/>
      <c r="NSU123" s="451"/>
      <c r="NSV123" s="451"/>
      <c r="NSW123" s="451"/>
      <c r="NSX123" s="451"/>
      <c r="NSY123" s="451"/>
      <c r="NSZ123" s="451"/>
      <c r="NTA123" s="451"/>
      <c r="NTB123" s="451"/>
      <c r="NTC123" s="451"/>
      <c r="NTD123" s="451"/>
      <c r="NTE123" s="451"/>
      <c r="NTF123" s="451"/>
      <c r="NTG123" s="451"/>
      <c r="NTH123" s="451"/>
      <c r="NTI123" s="451"/>
      <c r="NTJ123" s="451"/>
      <c r="NTK123" s="451"/>
      <c r="NTL123" s="451"/>
      <c r="NTM123" s="451"/>
      <c r="NTN123" s="451"/>
      <c r="NTO123" s="451"/>
      <c r="NTP123" s="451"/>
      <c r="NTQ123" s="451"/>
      <c r="NTR123" s="451"/>
      <c r="NTS123" s="451"/>
      <c r="NTT123" s="451"/>
      <c r="NTU123" s="451"/>
      <c r="NTV123" s="451"/>
      <c r="NTW123" s="451"/>
      <c r="NTX123" s="451"/>
      <c r="NTY123" s="451"/>
      <c r="NTZ123" s="451"/>
      <c r="NUA123" s="451"/>
      <c r="NUB123" s="451"/>
      <c r="NUC123" s="451"/>
      <c r="NUD123" s="451"/>
      <c r="NUE123" s="451"/>
      <c r="NUF123" s="451"/>
      <c r="NUG123" s="451"/>
      <c r="NUH123" s="451"/>
      <c r="NUI123" s="451"/>
      <c r="NUJ123" s="451"/>
      <c r="NUK123" s="451"/>
      <c r="NUL123" s="451"/>
      <c r="NUM123" s="451"/>
      <c r="NUN123" s="451"/>
      <c r="NUO123" s="451"/>
      <c r="NUP123" s="451"/>
      <c r="NUQ123" s="451"/>
      <c r="NUR123" s="451"/>
      <c r="NUS123" s="451"/>
      <c r="NUT123" s="451"/>
      <c r="NUU123" s="451"/>
      <c r="NUV123" s="451"/>
      <c r="NUW123" s="451"/>
      <c r="NUX123" s="451"/>
      <c r="NUY123" s="451"/>
      <c r="NUZ123" s="451"/>
      <c r="NVA123" s="451"/>
      <c r="NVB123" s="451"/>
      <c r="NVC123" s="451"/>
      <c r="NVD123" s="451"/>
      <c r="NVE123" s="451"/>
      <c r="NVF123" s="451"/>
      <c r="NVG123" s="451"/>
      <c r="NVH123" s="451"/>
      <c r="NVI123" s="451"/>
      <c r="NVJ123" s="451"/>
      <c r="NVK123" s="451"/>
      <c r="NVL123" s="451"/>
      <c r="NVM123" s="451"/>
      <c r="NVN123" s="451"/>
      <c r="NVO123" s="451"/>
      <c r="NVP123" s="451"/>
      <c r="NVQ123" s="451"/>
      <c r="NVR123" s="451"/>
      <c r="NVS123" s="451"/>
      <c r="NVT123" s="451"/>
      <c r="NVU123" s="451"/>
      <c r="NVV123" s="451"/>
      <c r="NVW123" s="451"/>
      <c r="NVX123" s="451"/>
      <c r="NVY123" s="451"/>
      <c r="NVZ123" s="451"/>
      <c r="NWA123" s="451"/>
      <c r="NWB123" s="451"/>
      <c r="NWC123" s="451"/>
      <c r="NWD123" s="451"/>
      <c r="NWE123" s="451"/>
      <c r="NWF123" s="451"/>
      <c r="NWG123" s="451"/>
      <c r="NWH123" s="451"/>
      <c r="NWI123" s="451"/>
      <c r="NWJ123" s="451"/>
      <c r="NWK123" s="451"/>
      <c r="NWL123" s="451"/>
      <c r="NWM123" s="451"/>
      <c r="NWN123" s="451"/>
      <c r="NWO123" s="451"/>
      <c r="NWP123" s="451"/>
      <c r="NWQ123" s="451"/>
      <c r="NWR123" s="451"/>
      <c r="NWS123" s="451"/>
      <c r="NWT123" s="451"/>
      <c r="NWU123" s="451"/>
      <c r="NWV123" s="451"/>
      <c r="NWW123" s="451"/>
      <c r="NWX123" s="451"/>
      <c r="NWY123" s="451"/>
      <c r="NWZ123" s="451"/>
      <c r="NXA123" s="451"/>
      <c r="NXB123" s="451"/>
      <c r="NXC123" s="451"/>
      <c r="NXD123" s="451"/>
      <c r="NXE123" s="451"/>
      <c r="NXF123" s="451"/>
      <c r="NXG123" s="451"/>
      <c r="NXH123" s="451"/>
      <c r="NXI123" s="451"/>
      <c r="NXJ123" s="451"/>
      <c r="NXK123" s="451"/>
      <c r="NXL123" s="451"/>
      <c r="NXM123" s="451"/>
      <c r="NXN123" s="451"/>
      <c r="NXO123" s="451"/>
      <c r="NXP123" s="451"/>
      <c r="NXQ123" s="451"/>
      <c r="NXR123" s="451"/>
      <c r="NXS123" s="451"/>
      <c r="NXT123" s="451"/>
      <c r="NXU123" s="451"/>
      <c r="NXV123" s="451"/>
      <c r="NXW123" s="451"/>
      <c r="NXX123" s="451"/>
      <c r="NXY123" s="451"/>
      <c r="NXZ123" s="451"/>
      <c r="NYA123" s="451"/>
      <c r="NYB123" s="451"/>
      <c r="NYC123" s="451"/>
      <c r="NYD123" s="451"/>
      <c r="NYE123" s="451"/>
      <c r="NYF123" s="451"/>
      <c r="NYG123" s="451"/>
      <c r="NYH123" s="451"/>
      <c r="NYI123" s="451"/>
      <c r="NYJ123" s="451"/>
      <c r="NYK123" s="451"/>
      <c r="NYL123" s="451"/>
      <c r="NYM123" s="451"/>
      <c r="NYN123" s="451"/>
      <c r="NYO123" s="451"/>
      <c r="NYP123" s="451"/>
      <c r="NYQ123" s="451"/>
      <c r="NYR123" s="451"/>
      <c r="NYS123" s="451"/>
      <c r="NYT123" s="451"/>
      <c r="NYU123" s="451"/>
      <c r="NYV123" s="451"/>
      <c r="NYW123" s="451"/>
      <c r="NYX123" s="451"/>
      <c r="NYY123" s="451"/>
      <c r="NYZ123" s="451"/>
      <c r="NZA123" s="451"/>
      <c r="NZB123" s="451"/>
      <c r="NZC123" s="451"/>
      <c r="NZD123" s="451"/>
      <c r="NZE123" s="451"/>
      <c r="NZF123" s="451"/>
      <c r="NZG123" s="451"/>
      <c r="NZH123" s="451"/>
      <c r="NZI123" s="451"/>
      <c r="NZJ123" s="451"/>
      <c r="NZK123" s="451"/>
      <c r="NZL123" s="451"/>
      <c r="NZM123" s="451"/>
      <c r="NZN123" s="451"/>
      <c r="NZO123" s="451"/>
      <c r="NZP123" s="451"/>
      <c r="NZQ123" s="451"/>
      <c r="NZR123" s="451"/>
      <c r="NZS123" s="451"/>
      <c r="NZT123" s="451"/>
      <c r="NZU123" s="451"/>
      <c r="NZV123" s="451"/>
      <c r="NZW123" s="451"/>
      <c r="NZX123" s="451"/>
      <c r="NZY123" s="451"/>
      <c r="NZZ123" s="451"/>
      <c r="OAA123" s="451"/>
      <c r="OAB123" s="451"/>
      <c r="OAC123" s="451"/>
      <c r="OAD123" s="451"/>
      <c r="OAE123" s="451"/>
      <c r="OAF123" s="451"/>
      <c r="OAG123" s="451"/>
      <c r="OAH123" s="451"/>
      <c r="OAI123" s="451"/>
      <c r="OAJ123" s="451"/>
      <c r="OAK123" s="451"/>
      <c r="OAL123" s="451"/>
      <c r="OAM123" s="451"/>
      <c r="OAN123" s="451"/>
      <c r="OAO123" s="451"/>
      <c r="OAP123" s="451"/>
      <c r="OAQ123" s="451"/>
      <c r="OAR123" s="451"/>
      <c r="OAS123" s="451"/>
      <c r="OAT123" s="451"/>
      <c r="OAU123" s="451"/>
      <c r="OAV123" s="451"/>
      <c r="OAW123" s="451"/>
      <c r="OAX123" s="451"/>
      <c r="OAY123" s="451"/>
      <c r="OAZ123" s="451"/>
      <c r="OBA123" s="451"/>
      <c r="OBB123" s="451"/>
      <c r="OBC123" s="451"/>
      <c r="OBD123" s="451"/>
      <c r="OBE123" s="451"/>
      <c r="OBF123" s="451"/>
      <c r="OBG123" s="451"/>
      <c r="OBH123" s="451"/>
      <c r="OBI123" s="451"/>
      <c r="OBJ123" s="451"/>
      <c r="OBK123" s="451"/>
      <c r="OBL123" s="451"/>
      <c r="OBM123" s="451"/>
      <c r="OBN123" s="451"/>
      <c r="OBO123" s="451"/>
      <c r="OBP123" s="451"/>
      <c r="OBQ123" s="451"/>
      <c r="OBR123" s="451"/>
      <c r="OBS123" s="451"/>
      <c r="OBT123" s="451"/>
      <c r="OBU123" s="451"/>
      <c r="OBV123" s="451"/>
      <c r="OBW123" s="451"/>
      <c r="OBX123" s="451"/>
      <c r="OBY123" s="451"/>
      <c r="OBZ123" s="451"/>
      <c r="OCA123" s="451"/>
      <c r="OCB123" s="451"/>
      <c r="OCC123" s="451"/>
      <c r="OCD123" s="451"/>
      <c r="OCE123" s="451"/>
      <c r="OCF123" s="451"/>
      <c r="OCG123" s="451"/>
      <c r="OCH123" s="451"/>
      <c r="OCI123" s="451"/>
      <c r="OCJ123" s="451"/>
      <c r="OCK123" s="451"/>
      <c r="OCL123" s="451"/>
      <c r="OCM123" s="451"/>
      <c r="OCN123" s="451"/>
      <c r="OCO123" s="451"/>
      <c r="OCP123" s="451"/>
      <c r="OCQ123" s="451"/>
      <c r="OCR123" s="451"/>
      <c r="OCS123" s="451"/>
      <c r="OCT123" s="451"/>
      <c r="OCU123" s="451"/>
      <c r="OCV123" s="451"/>
      <c r="OCW123" s="451"/>
      <c r="OCX123" s="451"/>
      <c r="OCY123" s="451"/>
      <c r="OCZ123" s="451"/>
      <c r="ODA123" s="451"/>
      <c r="ODB123" s="451"/>
      <c r="ODC123" s="451"/>
      <c r="ODD123" s="451"/>
      <c r="ODE123" s="451"/>
      <c r="ODF123" s="451"/>
      <c r="ODG123" s="451"/>
      <c r="ODH123" s="451"/>
      <c r="ODI123" s="451"/>
      <c r="ODJ123" s="451"/>
      <c r="ODK123" s="451"/>
      <c r="ODL123" s="451"/>
      <c r="ODM123" s="451"/>
      <c r="ODN123" s="451"/>
      <c r="ODO123" s="451"/>
      <c r="ODP123" s="451"/>
      <c r="ODQ123" s="451"/>
      <c r="ODR123" s="451"/>
      <c r="ODS123" s="451"/>
      <c r="ODT123" s="451"/>
      <c r="ODU123" s="451"/>
      <c r="ODV123" s="451"/>
      <c r="ODW123" s="451"/>
      <c r="ODX123" s="451"/>
      <c r="ODY123" s="451"/>
      <c r="ODZ123" s="451"/>
      <c r="OEA123" s="451"/>
      <c r="OEB123" s="451"/>
      <c r="OEC123" s="451"/>
      <c r="OED123" s="451"/>
      <c r="OEE123" s="451"/>
      <c r="OEF123" s="451"/>
      <c r="OEG123" s="451"/>
      <c r="OEH123" s="451"/>
      <c r="OEI123" s="451"/>
      <c r="OEJ123" s="451"/>
      <c r="OEK123" s="451"/>
      <c r="OEL123" s="451"/>
      <c r="OEM123" s="451"/>
      <c r="OEN123" s="451"/>
      <c r="OEO123" s="451"/>
      <c r="OEP123" s="451"/>
      <c r="OEQ123" s="451"/>
      <c r="OER123" s="451"/>
      <c r="OES123" s="451"/>
      <c r="OET123" s="451"/>
      <c r="OEU123" s="451"/>
      <c r="OEV123" s="451"/>
      <c r="OEW123" s="451"/>
      <c r="OEX123" s="451"/>
      <c r="OEY123" s="451"/>
      <c r="OEZ123" s="451"/>
      <c r="OFA123" s="451"/>
      <c r="OFB123" s="451"/>
      <c r="OFC123" s="451"/>
      <c r="OFD123" s="451"/>
      <c r="OFE123" s="451"/>
      <c r="OFF123" s="451"/>
      <c r="OFG123" s="451"/>
      <c r="OFH123" s="451"/>
      <c r="OFI123" s="451"/>
      <c r="OFJ123" s="451"/>
      <c r="OFK123" s="451"/>
      <c r="OFL123" s="451"/>
      <c r="OFM123" s="451"/>
      <c r="OFN123" s="451"/>
      <c r="OFO123" s="451"/>
      <c r="OFP123" s="451"/>
      <c r="OFQ123" s="451"/>
      <c r="OFR123" s="451"/>
      <c r="OFS123" s="451"/>
      <c r="OFT123" s="451"/>
      <c r="OFU123" s="451"/>
      <c r="OFV123" s="451"/>
      <c r="OFW123" s="451"/>
      <c r="OFX123" s="451"/>
      <c r="OFY123" s="451"/>
      <c r="OFZ123" s="451"/>
      <c r="OGA123" s="451"/>
      <c r="OGB123" s="451"/>
      <c r="OGC123" s="451"/>
      <c r="OGD123" s="451"/>
      <c r="OGE123" s="451"/>
      <c r="OGF123" s="451"/>
      <c r="OGG123" s="451"/>
      <c r="OGH123" s="451"/>
      <c r="OGI123" s="451"/>
      <c r="OGJ123" s="451"/>
      <c r="OGK123" s="451"/>
      <c r="OGL123" s="451"/>
      <c r="OGM123" s="451"/>
      <c r="OGN123" s="451"/>
      <c r="OGO123" s="451"/>
      <c r="OGP123" s="451"/>
      <c r="OGQ123" s="451"/>
      <c r="OGR123" s="451"/>
      <c r="OGS123" s="451"/>
      <c r="OGT123" s="451"/>
      <c r="OGU123" s="451"/>
      <c r="OGV123" s="451"/>
      <c r="OGW123" s="451"/>
      <c r="OGX123" s="451"/>
      <c r="OGY123" s="451"/>
      <c r="OGZ123" s="451"/>
      <c r="OHA123" s="451"/>
      <c r="OHB123" s="451"/>
      <c r="OHC123" s="451"/>
      <c r="OHD123" s="451"/>
      <c r="OHE123" s="451"/>
      <c r="OHF123" s="451"/>
      <c r="OHG123" s="451"/>
      <c r="OHH123" s="451"/>
      <c r="OHI123" s="451"/>
      <c r="OHJ123" s="451"/>
      <c r="OHK123" s="451"/>
      <c r="OHL123" s="451"/>
      <c r="OHM123" s="451"/>
      <c r="OHN123" s="451"/>
      <c r="OHO123" s="451"/>
      <c r="OHP123" s="451"/>
      <c r="OHQ123" s="451"/>
      <c r="OHR123" s="451"/>
      <c r="OHS123" s="451"/>
      <c r="OHT123" s="451"/>
      <c r="OHU123" s="451"/>
      <c r="OHV123" s="451"/>
      <c r="OHW123" s="451"/>
      <c r="OHX123" s="451"/>
      <c r="OHY123" s="451"/>
      <c r="OHZ123" s="451"/>
      <c r="OIA123" s="451"/>
      <c r="OIB123" s="451"/>
      <c r="OIC123" s="451"/>
      <c r="OID123" s="451"/>
      <c r="OIE123" s="451"/>
      <c r="OIF123" s="451"/>
      <c r="OIG123" s="451"/>
      <c r="OIH123" s="451"/>
      <c r="OII123" s="451"/>
      <c r="OIJ123" s="451"/>
      <c r="OIK123" s="451"/>
      <c r="OIL123" s="451"/>
      <c r="OIM123" s="451"/>
      <c r="OIN123" s="451"/>
      <c r="OIO123" s="451"/>
      <c r="OIP123" s="451"/>
      <c r="OIQ123" s="451"/>
      <c r="OIR123" s="451"/>
      <c r="OIS123" s="451"/>
      <c r="OIT123" s="451"/>
      <c r="OIU123" s="451"/>
      <c r="OIV123" s="451"/>
      <c r="OIW123" s="451"/>
      <c r="OIX123" s="451"/>
      <c r="OIY123" s="451"/>
      <c r="OIZ123" s="451"/>
      <c r="OJA123" s="451"/>
      <c r="OJB123" s="451"/>
      <c r="OJC123" s="451"/>
      <c r="OJD123" s="451"/>
      <c r="OJE123" s="451"/>
      <c r="OJF123" s="451"/>
      <c r="OJG123" s="451"/>
      <c r="OJH123" s="451"/>
      <c r="OJI123" s="451"/>
      <c r="OJJ123" s="451"/>
      <c r="OJK123" s="451"/>
      <c r="OJL123" s="451"/>
      <c r="OJM123" s="451"/>
      <c r="OJN123" s="451"/>
      <c r="OJO123" s="451"/>
      <c r="OJP123" s="451"/>
      <c r="OJQ123" s="451"/>
      <c r="OJR123" s="451"/>
      <c r="OJS123" s="451"/>
      <c r="OJT123" s="451"/>
      <c r="OJU123" s="451"/>
      <c r="OJV123" s="451"/>
      <c r="OJW123" s="451"/>
      <c r="OJX123" s="451"/>
      <c r="OJY123" s="451"/>
      <c r="OJZ123" s="451"/>
      <c r="OKA123" s="451"/>
      <c r="OKB123" s="451"/>
      <c r="OKC123" s="451"/>
      <c r="OKD123" s="451"/>
      <c r="OKE123" s="451"/>
      <c r="OKF123" s="451"/>
      <c r="OKG123" s="451"/>
      <c r="OKH123" s="451"/>
      <c r="OKI123" s="451"/>
      <c r="OKJ123" s="451"/>
      <c r="OKK123" s="451"/>
      <c r="OKL123" s="451"/>
      <c r="OKM123" s="451"/>
      <c r="OKN123" s="451"/>
      <c r="OKO123" s="451"/>
      <c r="OKP123" s="451"/>
      <c r="OKQ123" s="451"/>
      <c r="OKR123" s="451"/>
      <c r="OKS123" s="451"/>
      <c r="OKT123" s="451"/>
      <c r="OKU123" s="451"/>
      <c r="OKV123" s="451"/>
      <c r="OKW123" s="451"/>
      <c r="OKX123" s="451"/>
      <c r="OKY123" s="451"/>
      <c r="OKZ123" s="451"/>
      <c r="OLA123" s="451"/>
      <c r="OLB123" s="451"/>
      <c r="OLC123" s="451"/>
      <c r="OLD123" s="451"/>
      <c r="OLE123" s="451"/>
      <c r="OLF123" s="451"/>
      <c r="OLG123" s="451"/>
      <c r="OLH123" s="451"/>
      <c r="OLI123" s="451"/>
      <c r="OLJ123" s="451"/>
      <c r="OLK123" s="451"/>
      <c r="OLL123" s="451"/>
      <c r="OLM123" s="451"/>
      <c r="OLN123" s="451"/>
      <c r="OLO123" s="451"/>
      <c r="OLP123" s="451"/>
      <c r="OLQ123" s="451"/>
      <c r="OLR123" s="451"/>
      <c r="OLS123" s="451"/>
      <c r="OLT123" s="451"/>
      <c r="OLU123" s="451"/>
      <c r="OLV123" s="451"/>
      <c r="OLW123" s="451"/>
      <c r="OLX123" s="451"/>
      <c r="OLY123" s="451"/>
      <c r="OLZ123" s="451"/>
      <c r="OMA123" s="451"/>
      <c r="OMB123" s="451"/>
      <c r="OMC123" s="451"/>
      <c r="OMD123" s="451"/>
      <c r="OME123" s="451"/>
      <c r="OMF123" s="451"/>
      <c r="OMG123" s="451"/>
      <c r="OMH123" s="451"/>
      <c r="OMI123" s="451"/>
      <c r="OMJ123" s="451"/>
      <c r="OMK123" s="451"/>
      <c r="OML123" s="451"/>
      <c r="OMM123" s="451"/>
      <c r="OMN123" s="451"/>
      <c r="OMO123" s="451"/>
      <c r="OMP123" s="451"/>
      <c r="OMQ123" s="451"/>
      <c r="OMR123" s="451"/>
      <c r="OMS123" s="451"/>
      <c r="OMT123" s="451"/>
      <c r="OMU123" s="451"/>
      <c r="OMV123" s="451"/>
      <c r="OMW123" s="451"/>
      <c r="OMX123" s="451"/>
      <c r="OMY123" s="451"/>
      <c r="OMZ123" s="451"/>
      <c r="ONA123" s="451"/>
      <c r="ONB123" s="451"/>
      <c r="ONC123" s="451"/>
      <c r="OND123" s="451"/>
      <c r="ONE123" s="451"/>
      <c r="ONF123" s="451"/>
      <c r="ONG123" s="451"/>
      <c r="ONH123" s="451"/>
      <c r="ONI123" s="451"/>
      <c r="ONJ123" s="451"/>
      <c r="ONK123" s="451"/>
      <c r="ONL123" s="451"/>
      <c r="ONM123" s="451"/>
      <c r="ONN123" s="451"/>
      <c r="ONO123" s="451"/>
      <c r="ONP123" s="451"/>
      <c r="ONQ123" s="451"/>
      <c r="ONR123" s="451"/>
      <c r="ONS123" s="451"/>
      <c r="ONT123" s="451"/>
      <c r="ONU123" s="451"/>
      <c r="ONV123" s="451"/>
      <c r="ONW123" s="451"/>
      <c r="ONX123" s="451"/>
      <c r="ONY123" s="451"/>
      <c r="ONZ123" s="451"/>
      <c r="OOA123" s="451"/>
      <c r="OOB123" s="451"/>
      <c r="OOC123" s="451"/>
      <c r="OOD123" s="451"/>
      <c r="OOE123" s="451"/>
      <c r="OOF123" s="451"/>
      <c r="OOG123" s="451"/>
      <c r="OOH123" s="451"/>
      <c r="OOI123" s="451"/>
      <c r="OOJ123" s="451"/>
      <c r="OOK123" s="451"/>
      <c r="OOL123" s="451"/>
      <c r="OOM123" s="451"/>
      <c r="OON123" s="451"/>
      <c r="OOO123" s="451"/>
      <c r="OOP123" s="451"/>
      <c r="OOQ123" s="451"/>
      <c r="OOR123" s="451"/>
      <c r="OOS123" s="451"/>
      <c r="OOT123" s="451"/>
      <c r="OOU123" s="451"/>
      <c r="OOV123" s="451"/>
      <c r="OOW123" s="451"/>
      <c r="OOX123" s="451"/>
      <c r="OOY123" s="451"/>
      <c r="OOZ123" s="451"/>
      <c r="OPA123" s="451"/>
      <c r="OPB123" s="451"/>
      <c r="OPC123" s="451"/>
      <c r="OPD123" s="451"/>
      <c r="OPE123" s="451"/>
      <c r="OPF123" s="451"/>
      <c r="OPG123" s="451"/>
      <c r="OPH123" s="451"/>
      <c r="OPI123" s="451"/>
      <c r="OPJ123" s="451"/>
      <c r="OPK123" s="451"/>
      <c r="OPL123" s="451"/>
      <c r="OPM123" s="451"/>
      <c r="OPN123" s="451"/>
      <c r="OPO123" s="451"/>
      <c r="OPP123" s="451"/>
      <c r="OPQ123" s="451"/>
      <c r="OPR123" s="451"/>
      <c r="OPS123" s="451"/>
      <c r="OPT123" s="451"/>
      <c r="OPU123" s="451"/>
      <c r="OPV123" s="451"/>
      <c r="OPW123" s="451"/>
      <c r="OPX123" s="451"/>
      <c r="OPY123" s="451"/>
      <c r="OPZ123" s="451"/>
      <c r="OQA123" s="451"/>
      <c r="OQB123" s="451"/>
      <c r="OQC123" s="451"/>
      <c r="OQD123" s="451"/>
      <c r="OQE123" s="451"/>
      <c r="OQF123" s="451"/>
      <c r="OQG123" s="451"/>
      <c r="OQH123" s="451"/>
      <c r="OQI123" s="451"/>
      <c r="OQJ123" s="451"/>
      <c r="OQK123" s="451"/>
      <c r="OQL123" s="451"/>
      <c r="OQM123" s="451"/>
      <c r="OQN123" s="451"/>
      <c r="OQO123" s="451"/>
      <c r="OQP123" s="451"/>
      <c r="OQQ123" s="451"/>
      <c r="OQR123" s="451"/>
      <c r="OQS123" s="451"/>
      <c r="OQT123" s="451"/>
      <c r="OQU123" s="451"/>
      <c r="OQV123" s="451"/>
      <c r="OQW123" s="451"/>
      <c r="OQX123" s="451"/>
      <c r="OQY123" s="451"/>
      <c r="OQZ123" s="451"/>
      <c r="ORA123" s="451"/>
      <c r="ORB123" s="451"/>
      <c r="ORC123" s="451"/>
      <c r="ORD123" s="451"/>
      <c r="ORE123" s="451"/>
      <c r="ORF123" s="451"/>
      <c r="ORG123" s="451"/>
      <c r="ORH123" s="451"/>
      <c r="ORI123" s="451"/>
      <c r="ORJ123" s="451"/>
      <c r="ORK123" s="451"/>
      <c r="ORL123" s="451"/>
      <c r="ORM123" s="451"/>
      <c r="ORN123" s="451"/>
      <c r="ORO123" s="451"/>
      <c r="ORP123" s="451"/>
      <c r="ORQ123" s="451"/>
      <c r="ORR123" s="451"/>
      <c r="ORS123" s="451"/>
      <c r="ORT123" s="451"/>
      <c r="ORU123" s="451"/>
      <c r="ORV123" s="451"/>
      <c r="ORW123" s="451"/>
      <c r="ORX123" s="451"/>
      <c r="ORY123" s="451"/>
      <c r="ORZ123" s="451"/>
      <c r="OSA123" s="451"/>
      <c r="OSB123" s="451"/>
      <c r="OSC123" s="451"/>
      <c r="OSD123" s="451"/>
      <c r="OSE123" s="451"/>
      <c r="OSF123" s="451"/>
      <c r="OSG123" s="451"/>
      <c r="OSH123" s="451"/>
      <c r="OSI123" s="451"/>
      <c r="OSJ123" s="451"/>
      <c r="OSK123" s="451"/>
      <c r="OSL123" s="451"/>
      <c r="OSM123" s="451"/>
      <c r="OSN123" s="451"/>
      <c r="OSO123" s="451"/>
      <c r="OSP123" s="451"/>
      <c r="OSQ123" s="451"/>
      <c r="OSR123" s="451"/>
      <c r="OSS123" s="451"/>
      <c r="OST123" s="451"/>
      <c r="OSU123" s="451"/>
      <c r="OSV123" s="451"/>
      <c r="OSW123" s="451"/>
      <c r="OSX123" s="451"/>
      <c r="OSY123" s="451"/>
      <c r="OSZ123" s="451"/>
      <c r="OTA123" s="451"/>
      <c r="OTB123" s="451"/>
      <c r="OTC123" s="451"/>
      <c r="OTD123" s="451"/>
      <c r="OTE123" s="451"/>
      <c r="OTF123" s="451"/>
      <c r="OTG123" s="451"/>
      <c r="OTH123" s="451"/>
      <c r="OTI123" s="451"/>
      <c r="OTJ123" s="451"/>
      <c r="OTK123" s="451"/>
      <c r="OTL123" s="451"/>
      <c r="OTM123" s="451"/>
      <c r="OTN123" s="451"/>
      <c r="OTO123" s="451"/>
      <c r="OTP123" s="451"/>
      <c r="OTQ123" s="451"/>
      <c r="OTR123" s="451"/>
      <c r="OTS123" s="451"/>
      <c r="OTT123" s="451"/>
      <c r="OTU123" s="451"/>
      <c r="OTV123" s="451"/>
      <c r="OTW123" s="451"/>
      <c r="OTX123" s="451"/>
      <c r="OTY123" s="451"/>
      <c r="OTZ123" s="451"/>
      <c r="OUA123" s="451"/>
      <c r="OUB123" s="451"/>
      <c r="OUC123" s="451"/>
      <c r="OUD123" s="451"/>
      <c r="OUE123" s="451"/>
      <c r="OUF123" s="451"/>
      <c r="OUG123" s="451"/>
      <c r="OUH123" s="451"/>
      <c r="OUI123" s="451"/>
      <c r="OUJ123" s="451"/>
      <c r="OUK123" s="451"/>
      <c r="OUL123" s="451"/>
      <c r="OUM123" s="451"/>
      <c r="OUN123" s="451"/>
      <c r="OUO123" s="451"/>
      <c r="OUP123" s="451"/>
      <c r="OUQ123" s="451"/>
      <c r="OUR123" s="451"/>
      <c r="OUS123" s="451"/>
      <c r="OUT123" s="451"/>
      <c r="OUU123" s="451"/>
      <c r="OUV123" s="451"/>
      <c r="OUW123" s="451"/>
      <c r="OUX123" s="451"/>
      <c r="OUY123" s="451"/>
      <c r="OUZ123" s="451"/>
      <c r="OVA123" s="451"/>
      <c r="OVB123" s="451"/>
      <c r="OVC123" s="451"/>
      <c r="OVD123" s="451"/>
      <c r="OVE123" s="451"/>
      <c r="OVF123" s="451"/>
      <c r="OVG123" s="451"/>
      <c r="OVH123" s="451"/>
      <c r="OVI123" s="451"/>
      <c r="OVJ123" s="451"/>
      <c r="OVK123" s="451"/>
      <c r="OVL123" s="451"/>
      <c r="OVM123" s="451"/>
      <c r="OVN123" s="451"/>
      <c r="OVO123" s="451"/>
      <c r="OVP123" s="451"/>
      <c r="OVQ123" s="451"/>
      <c r="OVR123" s="451"/>
      <c r="OVS123" s="451"/>
      <c r="OVT123" s="451"/>
      <c r="OVU123" s="451"/>
      <c r="OVV123" s="451"/>
      <c r="OVW123" s="451"/>
      <c r="OVX123" s="451"/>
      <c r="OVY123" s="451"/>
      <c r="OVZ123" s="451"/>
      <c r="OWA123" s="451"/>
      <c r="OWB123" s="451"/>
      <c r="OWC123" s="451"/>
      <c r="OWD123" s="451"/>
      <c r="OWE123" s="451"/>
      <c r="OWF123" s="451"/>
      <c r="OWG123" s="451"/>
      <c r="OWH123" s="451"/>
      <c r="OWI123" s="451"/>
      <c r="OWJ123" s="451"/>
      <c r="OWK123" s="451"/>
      <c r="OWL123" s="451"/>
      <c r="OWM123" s="451"/>
      <c r="OWN123" s="451"/>
      <c r="OWO123" s="451"/>
      <c r="OWP123" s="451"/>
      <c r="OWQ123" s="451"/>
      <c r="OWR123" s="451"/>
      <c r="OWS123" s="451"/>
      <c r="OWT123" s="451"/>
      <c r="OWU123" s="451"/>
      <c r="OWV123" s="451"/>
      <c r="OWW123" s="451"/>
      <c r="OWX123" s="451"/>
      <c r="OWY123" s="451"/>
      <c r="OWZ123" s="451"/>
      <c r="OXA123" s="451"/>
      <c r="OXB123" s="451"/>
      <c r="OXC123" s="451"/>
      <c r="OXD123" s="451"/>
      <c r="OXE123" s="451"/>
      <c r="OXF123" s="451"/>
      <c r="OXG123" s="451"/>
      <c r="OXH123" s="451"/>
      <c r="OXI123" s="451"/>
      <c r="OXJ123" s="451"/>
      <c r="OXK123" s="451"/>
      <c r="OXL123" s="451"/>
      <c r="OXM123" s="451"/>
      <c r="OXN123" s="451"/>
      <c r="OXO123" s="451"/>
      <c r="OXP123" s="451"/>
      <c r="OXQ123" s="451"/>
      <c r="OXR123" s="451"/>
      <c r="OXS123" s="451"/>
      <c r="OXT123" s="451"/>
      <c r="OXU123" s="451"/>
      <c r="OXV123" s="451"/>
      <c r="OXW123" s="451"/>
      <c r="OXX123" s="451"/>
      <c r="OXY123" s="451"/>
      <c r="OXZ123" s="451"/>
      <c r="OYA123" s="451"/>
      <c r="OYB123" s="451"/>
      <c r="OYC123" s="451"/>
      <c r="OYD123" s="451"/>
      <c r="OYE123" s="451"/>
      <c r="OYF123" s="451"/>
      <c r="OYG123" s="451"/>
      <c r="OYH123" s="451"/>
      <c r="OYI123" s="451"/>
      <c r="OYJ123" s="451"/>
      <c r="OYK123" s="451"/>
      <c r="OYL123" s="451"/>
      <c r="OYM123" s="451"/>
      <c r="OYN123" s="451"/>
      <c r="OYO123" s="451"/>
      <c r="OYP123" s="451"/>
      <c r="OYQ123" s="451"/>
      <c r="OYR123" s="451"/>
      <c r="OYS123" s="451"/>
      <c r="OYT123" s="451"/>
      <c r="OYU123" s="451"/>
      <c r="OYV123" s="451"/>
      <c r="OYW123" s="451"/>
      <c r="OYX123" s="451"/>
      <c r="OYY123" s="451"/>
      <c r="OYZ123" s="451"/>
      <c r="OZA123" s="451"/>
      <c r="OZB123" s="451"/>
      <c r="OZC123" s="451"/>
      <c r="OZD123" s="451"/>
      <c r="OZE123" s="451"/>
      <c r="OZF123" s="451"/>
      <c r="OZG123" s="451"/>
      <c r="OZH123" s="451"/>
      <c r="OZI123" s="451"/>
      <c r="OZJ123" s="451"/>
      <c r="OZK123" s="451"/>
      <c r="OZL123" s="451"/>
      <c r="OZM123" s="451"/>
      <c r="OZN123" s="451"/>
      <c r="OZO123" s="451"/>
      <c r="OZP123" s="451"/>
      <c r="OZQ123" s="451"/>
      <c r="OZR123" s="451"/>
      <c r="OZS123" s="451"/>
      <c r="OZT123" s="451"/>
      <c r="OZU123" s="451"/>
      <c r="OZV123" s="451"/>
      <c r="OZW123" s="451"/>
      <c r="OZX123" s="451"/>
      <c r="OZY123" s="451"/>
      <c r="OZZ123" s="451"/>
      <c r="PAA123" s="451"/>
      <c r="PAB123" s="451"/>
      <c r="PAC123" s="451"/>
      <c r="PAD123" s="451"/>
      <c r="PAE123" s="451"/>
      <c r="PAF123" s="451"/>
      <c r="PAG123" s="451"/>
      <c r="PAH123" s="451"/>
      <c r="PAI123" s="451"/>
      <c r="PAJ123" s="451"/>
      <c r="PAK123" s="451"/>
      <c r="PAL123" s="451"/>
      <c r="PAM123" s="451"/>
      <c r="PAN123" s="451"/>
      <c r="PAO123" s="451"/>
      <c r="PAP123" s="451"/>
      <c r="PAQ123" s="451"/>
      <c r="PAR123" s="451"/>
      <c r="PAS123" s="451"/>
      <c r="PAT123" s="451"/>
      <c r="PAU123" s="451"/>
      <c r="PAV123" s="451"/>
      <c r="PAW123" s="451"/>
      <c r="PAX123" s="451"/>
      <c r="PAY123" s="451"/>
      <c r="PAZ123" s="451"/>
      <c r="PBA123" s="451"/>
      <c r="PBB123" s="451"/>
      <c r="PBC123" s="451"/>
      <c r="PBD123" s="451"/>
      <c r="PBE123" s="451"/>
      <c r="PBF123" s="451"/>
      <c r="PBG123" s="451"/>
      <c r="PBH123" s="451"/>
      <c r="PBI123" s="451"/>
      <c r="PBJ123" s="451"/>
      <c r="PBK123" s="451"/>
      <c r="PBL123" s="451"/>
      <c r="PBM123" s="451"/>
      <c r="PBN123" s="451"/>
      <c r="PBO123" s="451"/>
      <c r="PBP123" s="451"/>
      <c r="PBQ123" s="451"/>
      <c r="PBR123" s="451"/>
      <c r="PBS123" s="451"/>
      <c r="PBT123" s="451"/>
      <c r="PBU123" s="451"/>
      <c r="PBV123" s="451"/>
      <c r="PBW123" s="451"/>
      <c r="PBX123" s="451"/>
      <c r="PBY123" s="451"/>
      <c r="PBZ123" s="451"/>
      <c r="PCA123" s="451"/>
      <c r="PCB123" s="451"/>
      <c r="PCC123" s="451"/>
      <c r="PCD123" s="451"/>
      <c r="PCE123" s="451"/>
      <c r="PCF123" s="451"/>
      <c r="PCG123" s="451"/>
      <c r="PCH123" s="451"/>
      <c r="PCI123" s="451"/>
      <c r="PCJ123" s="451"/>
      <c r="PCK123" s="451"/>
      <c r="PCL123" s="451"/>
      <c r="PCM123" s="451"/>
      <c r="PCN123" s="451"/>
      <c r="PCO123" s="451"/>
      <c r="PCP123" s="451"/>
      <c r="PCQ123" s="451"/>
      <c r="PCR123" s="451"/>
      <c r="PCS123" s="451"/>
      <c r="PCT123" s="451"/>
      <c r="PCU123" s="451"/>
      <c r="PCV123" s="451"/>
      <c r="PCW123" s="451"/>
      <c r="PCX123" s="451"/>
      <c r="PCY123" s="451"/>
      <c r="PCZ123" s="451"/>
      <c r="PDA123" s="451"/>
      <c r="PDB123" s="451"/>
      <c r="PDC123" s="451"/>
      <c r="PDD123" s="451"/>
      <c r="PDE123" s="451"/>
      <c r="PDF123" s="451"/>
      <c r="PDG123" s="451"/>
      <c r="PDH123" s="451"/>
      <c r="PDI123" s="451"/>
      <c r="PDJ123" s="451"/>
      <c r="PDK123" s="451"/>
      <c r="PDL123" s="451"/>
      <c r="PDM123" s="451"/>
      <c r="PDN123" s="451"/>
      <c r="PDO123" s="451"/>
      <c r="PDP123" s="451"/>
      <c r="PDQ123" s="451"/>
      <c r="PDR123" s="451"/>
      <c r="PDS123" s="451"/>
      <c r="PDT123" s="451"/>
      <c r="PDU123" s="451"/>
      <c r="PDV123" s="451"/>
      <c r="PDW123" s="451"/>
      <c r="PDX123" s="451"/>
      <c r="PDY123" s="451"/>
      <c r="PDZ123" s="451"/>
      <c r="PEA123" s="451"/>
      <c r="PEB123" s="451"/>
      <c r="PEC123" s="451"/>
      <c r="PED123" s="451"/>
      <c r="PEE123" s="451"/>
      <c r="PEF123" s="451"/>
      <c r="PEG123" s="451"/>
      <c r="PEH123" s="451"/>
      <c r="PEI123" s="451"/>
      <c r="PEJ123" s="451"/>
      <c r="PEK123" s="451"/>
      <c r="PEL123" s="451"/>
      <c r="PEM123" s="451"/>
      <c r="PEN123" s="451"/>
      <c r="PEO123" s="451"/>
      <c r="PEP123" s="451"/>
      <c r="PEQ123" s="451"/>
      <c r="PER123" s="451"/>
      <c r="PES123" s="451"/>
      <c r="PET123" s="451"/>
      <c r="PEU123" s="451"/>
      <c r="PEV123" s="451"/>
      <c r="PEW123" s="451"/>
      <c r="PEX123" s="451"/>
      <c r="PEY123" s="451"/>
      <c r="PEZ123" s="451"/>
      <c r="PFA123" s="451"/>
      <c r="PFB123" s="451"/>
      <c r="PFC123" s="451"/>
      <c r="PFD123" s="451"/>
      <c r="PFE123" s="451"/>
      <c r="PFF123" s="451"/>
      <c r="PFG123" s="451"/>
      <c r="PFH123" s="451"/>
      <c r="PFI123" s="451"/>
      <c r="PFJ123" s="451"/>
      <c r="PFK123" s="451"/>
      <c r="PFL123" s="451"/>
      <c r="PFM123" s="451"/>
      <c r="PFN123" s="451"/>
      <c r="PFO123" s="451"/>
      <c r="PFP123" s="451"/>
      <c r="PFQ123" s="451"/>
      <c r="PFR123" s="451"/>
      <c r="PFS123" s="451"/>
      <c r="PFT123" s="451"/>
      <c r="PFU123" s="451"/>
      <c r="PFV123" s="451"/>
      <c r="PFW123" s="451"/>
      <c r="PFX123" s="451"/>
      <c r="PFY123" s="451"/>
      <c r="PFZ123" s="451"/>
      <c r="PGA123" s="451"/>
      <c r="PGB123" s="451"/>
      <c r="PGC123" s="451"/>
      <c r="PGD123" s="451"/>
      <c r="PGE123" s="451"/>
      <c r="PGF123" s="451"/>
      <c r="PGG123" s="451"/>
      <c r="PGH123" s="451"/>
      <c r="PGI123" s="451"/>
      <c r="PGJ123" s="451"/>
      <c r="PGK123" s="451"/>
      <c r="PGL123" s="451"/>
      <c r="PGM123" s="451"/>
      <c r="PGN123" s="451"/>
      <c r="PGO123" s="451"/>
      <c r="PGP123" s="451"/>
      <c r="PGQ123" s="451"/>
      <c r="PGR123" s="451"/>
      <c r="PGS123" s="451"/>
      <c r="PGT123" s="451"/>
      <c r="PGU123" s="451"/>
      <c r="PGV123" s="451"/>
      <c r="PGW123" s="451"/>
      <c r="PGX123" s="451"/>
      <c r="PGY123" s="451"/>
      <c r="PGZ123" s="451"/>
      <c r="PHA123" s="451"/>
      <c r="PHB123" s="451"/>
      <c r="PHC123" s="451"/>
      <c r="PHD123" s="451"/>
      <c r="PHE123" s="451"/>
      <c r="PHF123" s="451"/>
      <c r="PHG123" s="451"/>
      <c r="PHH123" s="451"/>
      <c r="PHI123" s="451"/>
      <c r="PHJ123" s="451"/>
      <c r="PHK123" s="451"/>
      <c r="PHL123" s="451"/>
      <c r="PHM123" s="451"/>
      <c r="PHN123" s="451"/>
      <c r="PHO123" s="451"/>
      <c r="PHP123" s="451"/>
      <c r="PHQ123" s="451"/>
      <c r="PHR123" s="451"/>
      <c r="PHS123" s="451"/>
      <c r="PHT123" s="451"/>
      <c r="PHU123" s="451"/>
      <c r="PHV123" s="451"/>
      <c r="PHW123" s="451"/>
      <c r="PHX123" s="451"/>
      <c r="PHY123" s="451"/>
      <c r="PHZ123" s="451"/>
      <c r="PIA123" s="451"/>
      <c r="PIB123" s="451"/>
      <c r="PIC123" s="451"/>
      <c r="PID123" s="451"/>
      <c r="PIE123" s="451"/>
      <c r="PIF123" s="451"/>
      <c r="PIG123" s="451"/>
      <c r="PIH123" s="451"/>
      <c r="PII123" s="451"/>
      <c r="PIJ123" s="451"/>
      <c r="PIK123" s="451"/>
      <c r="PIL123" s="451"/>
      <c r="PIM123" s="451"/>
      <c r="PIN123" s="451"/>
      <c r="PIO123" s="451"/>
      <c r="PIP123" s="451"/>
      <c r="PIQ123" s="451"/>
      <c r="PIR123" s="451"/>
      <c r="PIS123" s="451"/>
      <c r="PIT123" s="451"/>
      <c r="PIU123" s="451"/>
      <c r="PIV123" s="451"/>
      <c r="PIW123" s="451"/>
      <c r="PIX123" s="451"/>
      <c r="PIY123" s="451"/>
      <c r="PIZ123" s="451"/>
      <c r="PJA123" s="451"/>
      <c r="PJB123" s="451"/>
      <c r="PJC123" s="451"/>
      <c r="PJD123" s="451"/>
      <c r="PJE123" s="451"/>
      <c r="PJF123" s="451"/>
      <c r="PJG123" s="451"/>
      <c r="PJH123" s="451"/>
      <c r="PJI123" s="451"/>
      <c r="PJJ123" s="451"/>
      <c r="PJK123" s="451"/>
      <c r="PJL123" s="451"/>
      <c r="PJM123" s="451"/>
      <c r="PJN123" s="451"/>
      <c r="PJO123" s="451"/>
      <c r="PJP123" s="451"/>
      <c r="PJQ123" s="451"/>
      <c r="PJR123" s="451"/>
      <c r="PJS123" s="451"/>
      <c r="PJT123" s="451"/>
      <c r="PJU123" s="451"/>
      <c r="PJV123" s="451"/>
      <c r="PJW123" s="451"/>
      <c r="PJX123" s="451"/>
      <c r="PJY123" s="451"/>
      <c r="PJZ123" s="451"/>
      <c r="PKA123" s="451"/>
      <c r="PKB123" s="451"/>
      <c r="PKC123" s="451"/>
      <c r="PKD123" s="451"/>
      <c r="PKE123" s="451"/>
      <c r="PKF123" s="451"/>
      <c r="PKG123" s="451"/>
      <c r="PKH123" s="451"/>
      <c r="PKI123" s="451"/>
      <c r="PKJ123" s="451"/>
      <c r="PKK123" s="451"/>
      <c r="PKL123" s="451"/>
      <c r="PKM123" s="451"/>
      <c r="PKN123" s="451"/>
      <c r="PKO123" s="451"/>
      <c r="PKP123" s="451"/>
      <c r="PKQ123" s="451"/>
      <c r="PKR123" s="451"/>
      <c r="PKS123" s="451"/>
      <c r="PKT123" s="451"/>
      <c r="PKU123" s="451"/>
      <c r="PKV123" s="451"/>
      <c r="PKW123" s="451"/>
      <c r="PKX123" s="451"/>
      <c r="PKY123" s="451"/>
      <c r="PKZ123" s="451"/>
      <c r="PLA123" s="451"/>
      <c r="PLB123" s="451"/>
      <c r="PLC123" s="451"/>
      <c r="PLD123" s="451"/>
      <c r="PLE123" s="451"/>
      <c r="PLF123" s="451"/>
      <c r="PLG123" s="451"/>
      <c r="PLH123" s="451"/>
      <c r="PLI123" s="451"/>
      <c r="PLJ123" s="451"/>
      <c r="PLK123" s="451"/>
      <c r="PLL123" s="451"/>
      <c r="PLM123" s="451"/>
      <c r="PLN123" s="451"/>
      <c r="PLO123" s="451"/>
      <c r="PLP123" s="451"/>
      <c r="PLQ123" s="451"/>
      <c r="PLR123" s="451"/>
      <c r="PLS123" s="451"/>
      <c r="PLT123" s="451"/>
      <c r="PLU123" s="451"/>
      <c r="PLV123" s="451"/>
      <c r="PLW123" s="451"/>
      <c r="PLX123" s="451"/>
      <c r="PLY123" s="451"/>
      <c r="PLZ123" s="451"/>
      <c r="PMA123" s="451"/>
      <c r="PMB123" s="451"/>
      <c r="PMC123" s="451"/>
      <c r="PMD123" s="451"/>
      <c r="PME123" s="451"/>
      <c r="PMF123" s="451"/>
      <c r="PMG123" s="451"/>
      <c r="PMH123" s="451"/>
      <c r="PMI123" s="451"/>
      <c r="PMJ123" s="451"/>
      <c r="PMK123" s="451"/>
      <c r="PML123" s="451"/>
      <c r="PMM123" s="451"/>
      <c r="PMN123" s="451"/>
      <c r="PMO123" s="451"/>
      <c r="PMP123" s="451"/>
      <c r="PMQ123" s="451"/>
      <c r="PMR123" s="451"/>
      <c r="PMS123" s="451"/>
      <c r="PMT123" s="451"/>
      <c r="PMU123" s="451"/>
      <c r="PMV123" s="451"/>
      <c r="PMW123" s="451"/>
      <c r="PMX123" s="451"/>
      <c r="PMY123" s="451"/>
      <c r="PMZ123" s="451"/>
      <c r="PNA123" s="451"/>
      <c r="PNB123" s="451"/>
      <c r="PNC123" s="451"/>
      <c r="PND123" s="451"/>
      <c r="PNE123" s="451"/>
      <c r="PNF123" s="451"/>
      <c r="PNG123" s="451"/>
      <c r="PNH123" s="451"/>
      <c r="PNI123" s="451"/>
      <c r="PNJ123" s="451"/>
      <c r="PNK123" s="451"/>
      <c r="PNL123" s="451"/>
      <c r="PNM123" s="451"/>
      <c r="PNN123" s="451"/>
      <c r="PNO123" s="451"/>
      <c r="PNP123" s="451"/>
      <c r="PNQ123" s="451"/>
      <c r="PNR123" s="451"/>
      <c r="PNS123" s="451"/>
      <c r="PNT123" s="451"/>
      <c r="PNU123" s="451"/>
      <c r="PNV123" s="451"/>
      <c r="PNW123" s="451"/>
      <c r="PNX123" s="451"/>
      <c r="PNY123" s="451"/>
      <c r="PNZ123" s="451"/>
      <c r="POA123" s="451"/>
      <c r="POB123" s="451"/>
      <c r="POC123" s="451"/>
      <c r="POD123" s="451"/>
      <c r="POE123" s="451"/>
      <c r="POF123" s="451"/>
      <c r="POG123" s="451"/>
      <c r="POH123" s="451"/>
      <c r="POI123" s="451"/>
      <c r="POJ123" s="451"/>
      <c r="POK123" s="451"/>
      <c r="POL123" s="451"/>
      <c r="POM123" s="451"/>
      <c r="PON123" s="451"/>
      <c r="POO123" s="451"/>
      <c r="POP123" s="451"/>
      <c r="POQ123" s="451"/>
      <c r="POR123" s="451"/>
      <c r="POS123" s="451"/>
      <c r="POT123" s="451"/>
      <c r="POU123" s="451"/>
      <c r="POV123" s="451"/>
      <c r="POW123" s="451"/>
      <c r="POX123" s="451"/>
      <c r="POY123" s="451"/>
      <c r="POZ123" s="451"/>
      <c r="PPA123" s="451"/>
      <c r="PPB123" s="451"/>
      <c r="PPC123" s="451"/>
      <c r="PPD123" s="451"/>
      <c r="PPE123" s="451"/>
      <c r="PPF123" s="451"/>
      <c r="PPG123" s="451"/>
      <c r="PPH123" s="451"/>
      <c r="PPI123" s="451"/>
      <c r="PPJ123" s="451"/>
      <c r="PPK123" s="451"/>
      <c r="PPL123" s="451"/>
      <c r="PPM123" s="451"/>
      <c r="PPN123" s="451"/>
      <c r="PPO123" s="451"/>
      <c r="PPP123" s="451"/>
      <c r="PPQ123" s="451"/>
      <c r="PPR123" s="451"/>
      <c r="PPS123" s="451"/>
      <c r="PPT123" s="451"/>
      <c r="PPU123" s="451"/>
      <c r="PPV123" s="451"/>
      <c r="PPW123" s="451"/>
      <c r="PPX123" s="451"/>
      <c r="PPY123" s="451"/>
      <c r="PPZ123" s="451"/>
      <c r="PQA123" s="451"/>
      <c r="PQB123" s="451"/>
      <c r="PQC123" s="451"/>
      <c r="PQD123" s="451"/>
      <c r="PQE123" s="451"/>
      <c r="PQF123" s="451"/>
      <c r="PQG123" s="451"/>
      <c r="PQH123" s="451"/>
      <c r="PQI123" s="451"/>
      <c r="PQJ123" s="451"/>
      <c r="PQK123" s="451"/>
      <c r="PQL123" s="451"/>
      <c r="PQM123" s="451"/>
      <c r="PQN123" s="451"/>
      <c r="PQO123" s="451"/>
      <c r="PQP123" s="451"/>
      <c r="PQQ123" s="451"/>
      <c r="PQR123" s="451"/>
      <c r="PQS123" s="451"/>
      <c r="PQT123" s="451"/>
      <c r="PQU123" s="451"/>
      <c r="PQV123" s="451"/>
      <c r="PQW123" s="451"/>
      <c r="PQX123" s="451"/>
      <c r="PQY123" s="451"/>
      <c r="PQZ123" s="451"/>
      <c r="PRA123" s="451"/>
      <c r="PRB123" s="451"/>
      <c r="PRC123" s="451"/>
      <c r="PRD123" s="451"/>
      <c r="PRE123" s="451"/>
      <c r="PRF123" s="451"/>
      <c r="PRG123" s="451"/>
      <c r="PRH123" s="451"/>
      <c r="PRI123" s="451"/>
      <c r="PRJ123" s="451"/>
      <c r="PRK123" s="451"/>
      <c r="PRL123" s="451"/>
      <c r="PRM123" s="451"/>
      <c r="PRN123" s="451"/>
      <c r="PRO123" s="451"/>
      <c r="PRP123" s="451"/>
      <c r="PRQ123" s="451"/>
      <c r="PRR123" s="451"/>
      <c r="PRS123" s="451"/>
      <c r="PRT123" s="451"/>
      <c r="PRU123" s="451"/>
      <c r="PRV123" s="451"/>
      <c r="PRW123" s="451"/>
      <c r="PRX123" s="451"/>
      <c r="PRY123" s="451"/>
      <c r="PRZ123" s="451"/>
      <c r="PSA123" s="451"/>
      <c r="PSB123" s="451"/>
      <c r="PSC123" s="451"/>
      <c r="PSD123" s="451"/>
      <c r="PSE123" s="451"/>
      <c r="PSF123" s="451"/>
      <c r="PSG123" s="451"/>
      <c r="PSH123" s="451"/>
      <c r="PSI123" s="451"/>
      <c r="PSJ123" s="451"/>
      <c r="PSK123" s="451"/>
      <c r="PSL123" s="451"/>
      <c r="PSM123" s="451"/>
      <c r="PSN123" s="451"/>
      <c r="PSO123" s="451"/>
      <c r="PSP123" s="451"/>
      <c r="PSQ123" s="451"/>
      <c r="PSR123" s="451"/>
      <c r="PSS123" s="451"/>
      <c r="PST123" s="451"/>
      <c r="PSU123" s="451"/>
      <c r="PSV123" s="451"/>
      <c r="PSW123" s="451"/>
      <c r="PSX123" s="451"/>
      <c r="PSY123" s="451"/>
      <c r="PSZ123" s="451"/>
      <c r="PTA123" s="451"/>
      <c r="PTB123" s="451"/>
      <c r="PTC123" s="451"/>
      <c r="PTD123" s="451"/>
      <c r="PTE123" s="451"/>
      <c r="PTF123" s="451"/>
      <c r="PTG123" s="451"/>
      <c r="PTH123" s="451"/>
      <c r="PTI123" s="451"/>
      <c r="PTJ123" s="451"/>
      <c r="PTK123" s="451"/>
      <c r="PTL123" s="451"/>
      <c r="PTM123" s="451"/>
      <c r="PTN123" s="451"/>
      <c r="PTO123" s="451"/>
      <c r="PTP123" s="451"/>
      <c r="PTQ123" s="451"/>
      <c r="PTR123" s="451"/>
      <c r="PTS123" s="451"/>
      <c r="PTT123" s="451"/>
      <c r="PTU123" s="451"/>
      <c r="PTV123" s="451"/>
      <c r="PTW123" s="451"/>
      <c r="PTX123" s="451"/>
      <c r="PTY123" s="451"/>
      <c r="PTZ123" s="451"/>
      <c r="PUA123" s="451"/>
      <c r="PUB123" s="451"/>
      <c r="PUC123" s="451"/>
      <c r="PUD123" s="451"/>
      <c r="PUE123" s="451"/>
      <c r="PUF123" s="451"/>
      <c r="PUG123" s="451"/>
      <c r="PUH123" s="451"/>
      <c r="PUI123" s="451"/>
      <c r="PUJ123" s="451"/>
      <c r="PUK123" s="451"/>
      <c r="PUL123" s="451"/>
      <c r="PUM123" s="451"/>
      <c r="PUN123" s="451"/>
      <c r="PUO123" s="451"/>
      <c r="PUP123" s="451"/>
      <c r="PUQ123" s="451"/>
      <c r="PUR123" s="451"/>
      <c r="PUS123" s="451"/>
      <c r="PUT123" s="451"/>
      <c r="PUU123" s="451"/>
      <c r="PUV123" s="451"/>
      <c r="PUW123" s="451"/>
      <c r="PUX123" s="451"/>
      <c r="PUY123" s="451"/>
      <c r="PUZ123" s="451"/>
      <c r="PVA123" s="451"/>
      <c r="PVB123" s="451"/>
      <c r="PVC123" s="451"/>
      <c r="PVD123" s="451"/>
      <c r="PVE123" s="451"/>
      <c r="PVF123" s="451"/>
      <c r="PVG123" s="451"/>
      <c r="PVH123" s="451"/>
      <c r="PVI123" s="451"/>
      <c r="PVJ123" s="451"/>
      <c r="PVK123" s="451"/>
      <c r="PVL123" s="451"/>
      <c r="PVM123" s="451"/>
      <c r="PVN123" s="451"/>
      <c r="PVO123" s="451"/>
      <c r="PVP123" s="451"/>
      <c r="PVQ123" s="451"/>
      <c r="PVR123" s="451"/>
      <c r="PVS123" s="451"/>
      <c r="PVT123" s="451"/>
      <c r="PVU123" s="451"/>
      <c r="PVV123" s="451"/>
      <c r="PVW123" s="451"/>
      <c r="PVX123" s="451"/>
      <c r="PVY123" s="451"/>
      <c r="PVZ123" s="451"/>
      <c r="PWA123" s="451"/>
      <c r="PWB123" s="451"/>
      <c r="PWC123" s="451"/>
      <c r="PWD123" s="451"/>
      <c r="PWE123" s="451"/>
      <c r="PWF123" s="451"/>
      <c r="PWG123" s="451"/>
      <c r="PWH123" s="451"/>
      <c r="PWI123" s="451"/>
      <c r="PWJ123" s="451"/>
      <c r="PWK123" s="451"/>
      <c r="PWL123" s="451"/>
      <c r="PWM123" s="451"/>
      <c r="PWN123" s="451"/>
      <c r="PWO123" s="451"/>
      <c r="PWP123" s="451"/>
      <c r="PWQ123" s="451"/>
      <c r="PWR123" s="451"/>
      <c r="PWS123" s="451"/>
      <c r="PWT123" s="451"/>
      <c r="PWU123" s="451"/>
      <c r="PWV123" s="451"/>
      <c r="PWW123" s="451"/>
      <c r="PWX123" s="451"/>
      <c r="PWY123" s="451"/>
      <c r="PWZ123" s="451"/>
      <c r="PXA123" s="451"/>
      <c r="PXB123" s="451"/>
      <c r="PXC123" s="451"/>
      <c r="PXD123" s="451"/>
      <c r="PXE123" s="451"/>
      <c r="PXF123" s="451"/>
      <c r="PXG123" s="451"/>
      <c r="PXH123" s="451"/>
      <c r="PXI123" s="451"/>
      <c r="PXJ123" s="451"/>
      <c r="PXK123" s="451"/>
      <c r="PXL123" s="451"/>
      <c r="PXM123" s="451"/>
      <c r="PXN123" s="451"/>
      <c r="PXO123" s="451"/>
      <c r="PXP123" s="451"/>
      <c r="PXQ123" s="451"/>
      <c r="PXR123" s="451"/>
      <c r="PXS123" s="451"/>
      <c r="PXT123" s="451"/>
      <c r="PXU123" s="451"/>
      <c r="PXV123" s="451"/>
      <c r="PXW123" s="451"/>
      <c r="PXX123" s="451"/>
      <c r="PXY123" s="451"/>
      <c r="PXZ123" s="451"/>
      <c r="PYA123" s="451"/>
      <c r="PYB123" s="451"/>
      <c r="PYC123" s="451"/>
      <c r="PYD123" s="451"/>
      <c r="PYE123" s="451"/>
      <c r="PYF123" s="451"/>
      <c r="PYG123" s="451"/>
      <c r="PYH123" s="451"/>
      <c r="PYI123" s="451"/>
      <c r="PYJ123" s="451"/>
      <c r="PYK123" s="451"/>
      <c r="PYL123" s="451"/>
      <c r="PYM123" s="451"/>
      <c r="PYN123" s="451"/>
      <c r="PYO123" s="451"/>
      <c r="PYP123" s="451"/>
      <c r="PYQ123" s="451"/>
      <c r="PYR123" s="451"/>
      <c r="PYS123" s="451"/>
      <c r="PYT123" s="451"/>
      <c r="PYU123" s="451"/>
      <c r="PYV123" s="451"/>
      <c r="PYW123" s="451"/>
      <c r="PYX123" s="451"/>
      <c r="PYY123" s="451"/>
      <c r="PYZ123" s="451"/>
      <c r="PZA123" s="451"/>
      <c r="PZB123" s="451"/>
      <c r="PZC123" s="451"/>
      <c r="PZD123" s="451"/>
      <c r="PZE123" s="451"/>
      <c r="PZF123" s="451"/>
      <c r="PZG123" s="451"/>
      <c r="PZH123" s="451"/>
      <c r="PZI123" s="451"/>
      <c r="PZJ123" s="451"/>
      <c r="PZK123" s="451"/>
      <c r="PZL123" s="451"/>
      <c r="PZM123" s="451"/>
      <c r="PZN123" s="451"/>
      <c r="PZO123" s="451"/>
      <c r="PZP123" s="451"/>
      <c r="PZQ123" s="451"/>
      <c r="PZR123" s="451"/>
      <c r="PZS123" s="451"/>
      <c r="PZT123" s="451"/>
      <c r="PZU123" s="451"/>
      <c r="PZV123" s="451"/>
      <c r="PZW123" s="451"/>
      <c r="PZX123" s="451"/>
      <c r="PZY123" s="451"/>
      <c r="PZZ123" s="451"/>
      <c r="QAA123" s="451"/>
      <c r="QAB123" s="451"/>
      <c r="QAC123" s="451"/>
      <c r="QAD123" s="451"/>
      <c r="QAE123" s="451"/>
      <c r="QAF123" s="451"/>
      <c r="QAG123" s="451"/>
      <c r="QAH123" s="451"/>
      <c r="QAI123" s="451"/>
      <c r="QAJ123" s="451"/>
      <c r="QAK123" s="451"/>
      <c r="QAL123" s="451"/>
      <c r="QAM123" s="451"/>
      <c r="QAN123" s="451"/>
      <c r="QAO123" s="451"/>
      <c r="QAP123" s="451"/>
      <c r="QAQ123" s="451"/>
      <c r="QAR123" s="451"/>
      <c r="QAS123" s="451"/>
      <c r="QAT123" s="451"/>
      <c r="QAU123" s="451"/>
      <c r="QAV123" s="451"/>
      <c r="QAW123" s="451"/>
      <c r="QAX123" s="451"/>
      <c r="QAY123" s="451"/>
      <c r="QAZ123" s="451"/>
      <c r="QBA123" s="451"/>
      <c r="QBB123" s="451"/>
      <c r="QBC123" s="451"/>
      <c r="QBD123" s="451"/>
      <c r="QBE123" s="451"/>
      <c r="QBF123" s="451"/>
      <c r="QBG123" s="451"/>
      <c r="QBH123" s="451"/>
      <c r="QBI123" s="451"/>
      <c r="QBJ123" s="451"/>
      <c r="QBK123" s="451"/>
      <c r="QBL123" s="451"/>
      <c r="QBM123" s="451"/>
      <c r="QBN123" s="451"/>
      <c r="QBO123" s="451"/>
      <c r="QBP123" s="451"/>
      <c r="QBQ123" s="451"/>
      <c r="QBR123" s="451"/>
      <c r="QBS123" s="451"/>
      <c r="QBT123" s="451"/>
      <c r="QBU123" s="451"/>
      <c r="QBV123" s="451"/>
      <c r="QBW123" s="451"/>
      <c r="QBX123" s="451"/>
      <c r="QBY123" s="451"/>
      <c r="QBZ123" s="451"/>
      <c r="QCA123" s="451"/>
      <c r="QCB123" s="451"/>
      <c r="QCC123" s="451"/>
      <c r="QCD123" s="451"/>
      <c r="QCE123" s="451"/>
      <c r="QCF123" s="451"/>
      <c r="QCG123" s="451"/>
      <c r="QCH123" s="451"/>
      <c r="QCI123" s="451"/>
      <c r="QCJ123" s="451"/>
      <c r="QCK123" s="451"/>
      <c r="QCL123" s="451"/>
      <c r="QCM123" s="451"/>
      <c r="QCN123" s="451"/>
      <c r="QCO123" s="451"/>
      <c r="QCP123" s="451"/>
      <c r="QCQ123" s="451"/>
      <c r="QCR123" s="451"/>
      <c r="QCS123" s="451"/>
      <c r="QCT123" s="451"/>
      <c r="QCU123" s="451"/>
      <c r="QCV123" s="451"/>
      <c r="QCW123" s="451"/>
      <c r="QCX123" s="451"/>
      <c r="QCY123" s="451"/>
      <c r="QCZ123" s="451"/>
      <c r="QDA123" s="451"/>
      <c r="QDB123" s="451"/>
      <c r="QDC123" s="451"/>
      <c r="QDD123" s="451"/>
      <c r="QDE123" s="451"/>
      <c r="QDF123" s="451"/>
      <c r="QDG123" s="451"/>
      <c r="QDH123" s="451"/>
      <c r="QDI123" s="451"/>
      <c r="QDJ123" s="451"/>
      <c r="QDK123" s="451"/>
      <c r="QDL123" s="451"/>
      <c r="QDM123" s="451"/>
      <c r="QDN123" s="451"/>
      <c r="QDO123" s="451"/>
      <c r="QDP123" s="451"/>
      <c r="QDQ123" s="451"/>
      <c r="QDR123" s="451"/>
      <c r="QDS123" s="451"/>
      <c r="QDT123" s="451"/>
      <c r="QDU123" s="451"/>
      <c r="QDV123" s="451"/>
      <c r="QDW123" s="451"/>
      <c r="QDX123" s="451"/>
      <c r="QDY123" s="451"/>
      <c r="QDZ123" s="451"/>
      <c r="QEA123" s="451"/>
      <c r="QEB123" s="451"/>
      <c r="QEC123" s="451"/>
      <c r="QED123" s="451"/>
      <c r="QEE123" s="451"/>
      <c r="QEF123" s="451"/>
      <c r="QEG123" s="451"/>
      <c r="QEH123" s="451"/>
      <c r="QEI123" s="451"/>
      <c r="QEJ123" s="451"/>
      <c r="QEK123" s="451"/>
      <c r="QEL123" s="451"/>
      <c r="QEM123" s="451"/>
      <c r="QEN123" s="451"/>
      <c r="QEO123" s="451"/>
      <c r="QEP123" s="451"/>
      <c r="QEQ123" s="451"/>
      <c r="QER123" s="451"/>
      <c r="QES123" s="451"/>
      <c r="QET123" s="451"/>
      <c r="QEU123" s="451"/>
      <c r="QEV123" s="451"/>
      <c r="QEW123" s="451"/>
      <c r="QEX123" s="451"/>
      <c r="QEY123" s="451"/>
      <c r="QEZ123" s="451"/>
      <c r="QFA123" s="451"/>
      <c r="QFB123" s="451"/>
      <c r="QFC123" s="451"/>
      <c r="QFD123" s="451"/>
      <c r="QFE123" s="451"/>
      <c r="QFF123" s="451"/>
      <c r="QFG123" s="451"/>
      <c r="QFH123" s="451"/>
      <c r="QFI123" s="451"/>
      <c r="QFJ123" s="451"/>
      <c r="QFK123" s="451"/>
      <c r="QFL123" s="451"/>
      <c r="QFM123" s="451"/>
      <c r="QFN123" s="451"/>
      <c r="QFO123" s="451"/>
      <c r="QFP123" s="451"/>
      <c r="QFQ123" s="451"/>
      <c r="QFR123" s="451"/>
      <c r="QFS123" s="451"/>
      <c r="QFT123" s="451"/>
      <c r="QFU123" s="451"/>
      <c r="QFV123" s="451"/>
      <c r="QFW123" s="451"/>
      <c r="QFX123" s="451"/>
      <c r="QFY123" s="451"/>
      <c r="QFZ123" s="451"/>
      <c r="QGA123" s="451"/>
      <c r="QGB123" s="451"/>
      <c r="QGC123" s="451"/>
      <c r="QGD123" s="451"/>
      <c r="QGE123" s="451"/>
      <c r="QGF123" s="451"/>
      <c r="QGG123" s="451"/>
      <c r="QGH123" s="451"/>
      <c r="QGI123" s="451"/>
      <c r="QGJ123" s="451"/>
      <c r="QGK123" s="451"/>
      <c r="QGL123" s="451"/>
      <c r="QGM123" s="451"/>
      <c r="QGN123" s="451"/>
      <c r="QGO123" s="451"/>
      <c r="QGP123" s="451"/>
      <c r="QGQ123" s="451"/>
      <c r="QGR123" s="451"/>
      <c r="QGS123" s="451"/>
      <c r="QGT123" s="451"/>
      <c r="QGU123" s="451"/>
      <c r="QGV123" s="451"/>
      <c r="QGW123" s="451"/>
      <c r="QGX123" s="451"/>
      <c r="QGY123" s="451"/>
      <c r="QGZ123" s="451"/>
      <c r="QHA123" s="451"/>
      <c r="QHB123" s="451"/>
      <c r="QHC123" s="451"/>
      <c r="QHD123" s="451"/>
      <c r="QHE123" s="451"/>
      <c r="QHF123" s="451"/>
      <c r="QHG123" s="451"/>
      <c r="QHH123" s="451"/>
      <c r="QHI123" s="451"/>
      <c r="QHJ123" s="451"/>
      <c r="QHK123" s="451"/>
      <c r="QHL123" s="451"/>
      <c r="QHM123" s="451"/>
      <c r="QHN123" s="451"/>
      <c r="QHO123" s="451"/>
      <c r="QHP123" s="451"/>
      <c r="QHQ123" s="451"/>
      <c r="QHR123" s="451"/>
      <c r="QHS123" s="451"/>
      <c r="QHT123" s="451"/>
      <c r="QHU123" s="451"/>
      <c r="QHV123" s="451"/>
      <c r="QHW123" s="451"/>
      <c r="QHX123" s="451"/>
      <c r="QHY123" s="451"/>
      <c r="QHZ123" s="451"/>
      <c r="QIA123" s="451"/>
      <c r="QIB123" s="451"/>
      <c r="QIC123" s="451"/>
      <c r="QID123" s="451"/>
      <c r="QIE123" s="451"/>
      <c r="QIF123" s="451"/>
      <c r="QIG123" s="451"/>
      <c r="QIH123" s="451"/>
      <c r="QII123" s="451"/>
      <c r="QIJ123" s="451"/>
      <c r="QIK123" s="451"/>
      <c r="QIL123" s="451"/>
      <c r="QIM123" s="451"/>
      <c r="QIN123" s="451"/>
      <c r="QIO123" s="451"/>
      <c r="QIP123" s="451"/>
      <c r="QIQ123" s="451"/>
      <c r="QIR123" s="451"/>
      <c r="QIS123" s="451"/>
      <c r="QIT123" s="451"/>
      <c r="QIU123" s="451"/>
      <c r="QIV123" s="451"/>
      <c r="QIW123" s="451"/>
      <c r="QIX123" s="451"/>
      <c r="QIY123" s="451"/>
      <c r="QIZ123" s="451"/>
      <c r="QJA123" s="451"/>
      <c r="QJB123" s="451"/>
      <c r="QJC123" s="451"/>
      <c r="QJD123" s="451"/>
      <c r="QJE123" s="451"/>
      <c r="QJF123" s="451"/>
      <c r="QJG123" s="451"/>
      <c r="QJH123" s="451"/>
      <c r="QJI123" s="451"/>
      <c r="QJJ123" s="451"/>
      <c r="QJK123" s="451"/>
      <c r="QJL123" s="451"/>
      <c r="QJM123" s="451"/>
      <c r="QJN123" s="451"/>
      <c r="QJO123" s="451"/>
      <c r="QJP123" s="451"/>
      <c r="QJQ123" s="451"/>
      <c r="QJR123" s="451"/>
      <c r="QJS123" s="451"/>
      <c r="QJT123" s="451"/>
      <c r="QJU123" s="451"/>
      <c r="QJV123" s="451"/>
      <c r="QJW123" s="451"/>
      <c r="QJX123" s="451"/>
      <c r="QJY123" s="451"/>
      <c r="QJZ123" s="451"/>
      <c r="QKA123" s="451"/>
      <c r="QKB123" s="451"/>
      <c r="QKC123" s="451"/>
      <c r="QKD123" s="451"/>
      <c r="QKE123" s="451"/>
      <c r="QKF123" s="451"/>
      <c r="QKG123" s="451"/>
      <c r="QKH123" s="451"/>
      <c r="QKI123" s="451"/>
      <c r="QKJ123" s="451"/>
      <c r="QKK123" s="451"/>
      <c r="QKL123" s="451"/>
      <c r="QKM123" s="451"/>
      <c r="QKN123" s="451"/>
      <c r="QKO123" s="451"/>
      <c r="QKP123" s="451"/>
      <c r="QKQ123" s="451"/>
      <c r="QKR123" s="451"/>
      <c r="QKS123" s="451"/>
      <c r="QKT123" s="451"/>
      <c r="QKU123" s="451"/>
      <c r="QKV123" s="451"/>
      <c r="QKW123" s="451"/>
      <c r="QKX123" s="451"/>
      <c r="QKY123" s="451"/>
      <c r="QKZ123" s="451"/>
      <c r="QLA123" s="451"/>
      <c r="QLB123" s="451"/>
      <c r="QLC123" s="451"/>
      <c r="QLD123" s="451"/>
      <c r="QLE123" s="451"/>
      <c r="QLF123" s="451"/>
      <c r="QLG123" s="451"/>
      <c r="QLH123" s="451"/>
      <c r="QLI123" s="451"/>
      <c r="QLJ123" s="451"/>
      <c r="QLK123" s="451"/>
      <c r="QLL123" s="451"/>
      <c r="QLM123" s="451"/>
      <c r="QLN123" s="451"/>
      <c r="QLO123" s="451"/>
      <c r="QLP123" s="451"/>
      <c r="QLQ123" s="451"/>
      <c r="QLR123" s="451"/>
      <c r="QLS123" s="451"/>
      <c r="QLT123" s="451"/>
      <c r="QLU123" s="451"/>
      <c r="QLV123" s="451"/>
      <c r="QLW123" s="451"/>
      <c r="QLX123" s="451"/>
      <c r="QLY123" s="451"/>
      <c r="QLZ123" s="451"/>
      <c r="QMA123" s="451"/>
      <c r="QMB123" s="451"/>
      <c r="QMC123" s="451"/>
      <c r="QMD123" s="451"/>
      <c r="QME123" s="451"/>
      <c r="QMF123" s="451"/>
      <c r="QMG123" s="451"/>
      <c r="QMH123" s="451"/>
      <c r="QMI123" s="451"/>
      <c r="QMJ123" s="451"/>
      <c r="QMK123" s="451"/>
      <c r="QML123" s="451"/>
      <c r="QMM123" s="451"/>
      <c r="QMN123" s="451"/>
      <c r="QMO123" s="451"/>
      <c r="QMP123" s="451"/>
      <c r="QMQ123" s="451"/>
      <c r="QMR123" s="451"/>
      <c r="QMS123" s="451"/>
      <c r="QMT123" s="451"/>
      <c r="QMU123" s="451"/>
      <c r="QMV123" s="451"/>
      <c r="QMW123" s="451"/>
      <c r="QMX123" s="451"/>
      <c r="QMY123" s="451"/>
      <c r="QMZ123" s="451"/>
      <c r="QNA123" s="451"/>
      <c r="QNB123" s="451"/>
      <c r="QNC123" s="451"/>
      <c r="QND123" s="451"/>
      <c r="QNE123" s="451"/>
      <c r="QNF123" s="451"/>
      <c r="QNG123" s="451"/>
      <c r="QNH123" s="451"/>
      <c r="QNI123" s="451"/>
      <c r="QNJ123" s="451"/>
      <c r="QNK123" s="451"/>
      <c r="QNL123" s="451"/>
      <c r="QNM123" s="451"/>
      <c r="QNN123" s="451"/>
      <c r="QNO123" s="451"/>
      <c r="QNP123" s="451"/>
      <c r="QNQ123" s="451"/>
      <c r="QNR123" s="451"/>
      <c r="QNS123" s="451"/>
      <c r="QNT123" s="451"/>
      <c r="QNU123" s="451"/>
      <c r="QNV123" s="451"/>
      <c r="QNW123" s="451"/>
      <c r="QNX123" s="451"/>
      <c r="QNY123" s="451"/>
      <c r="QNZ123" s="451"/>
      <c r="QOA123" s="451"/>
      <c r="QOB123" s="451"/>
      <c r="QOC123" s="451"/>
      <c r="QOD123" s="451"/>
      <c r="QOE123" s="451"/>
      <c r="QOF123" s="451"/>
      <c r="QOG123" s="451"/>
      <c r="QOH123" s="451"/>
      <c r="QOI123" s="451"/>
      <c r="QOJ123" s="451"/>
      <c r="QOK123" s="451"/>
      <c r="QOL123" s="451"/>
      <c r="QOM123" s="451"/>
      <c r="QON123" s="451"/>
      <c r="QOO123" s="451"/>
      <c r="QOP123" s="451"/>
      <c r="QOQ123" s="451"/>
      <c r="QOR123" s="451"/>
      <c r="QOS123" s="451"/>
      <c r="QOT123" s="451"/>
      <c r="QOU123" s="451"/>
      <c r="QOV123" s="451"/>
      <c r="QOW123" s="451"/>
      <c r="QOX123" s="451"/>
      <c r="QOY123" s="451"/>
      <c r="QOZ123" s="451"/>
      <c r="QPA123" s="451"/>
      <c r="QPB123" s="451"/>
      <c r="QPC123" s="451"/>
      <c r="QPD123" s="451"/>
      <c r="QPE123" s="451"/>
      <c r="QPF123" s="451"/>
      <c r="QPG123" s="451"/>
      <c r="QPH123" s="451"/>
      <c r="QPI123" s="451"/>
      <c r="QPJ123" s="451"/>
      <c r="QPK123" s="451"/>
      <c r="QPL123" s="451"/>
      <c r="QPM123" s="451"/>
      <c r="QPN123" s="451"/>
      <c r="QPO123" s="451"/>
      <c r="QPP123" s="451"/>
      <c r="QPQ123" s="451"/>
      <c r="QPR123" s="451"/>
      <c r="QPS123" s="451"/>
      <c r="QPT123" s="451"/>
      <c r="QPU123" s="451"/>
      <c r="QPV123" s="451"/>
      <c r="QPW123" s="451"/>
      <c r="QPX123" s="451"/>
      <c r="QPY123" s="451"/>
      <c r="QPZ123" s="451"/>
      <c r="QQA123" s="451"/>
      <c r="QQB123" s="451"/>
      <c r="QQC123" s="451"/>
      <c r="QQD123" s="451"/>
      <c r="QQE123" s="451"/>
      <c r="QQF123" s="451"/>
      <c r="QQG123" s="451"/>
      <c r="QQH123" s="451"/>
      <c r="QQI123" s="451"/>
      <c r="QQJ123" s="451"/>
      <c r="QQK123" s="451"/>
      <c r="QQL123" s="451"/>
      <c r="QQM123" s="451"/>
      <c r="QQN123" s="451"/>
      <c r="QQO123" s="451"/>
      <c r="QQP123" s="451"/>
      <c r="QQQ123" s="451"/>
      <c r="QQR123" s="451"/>
      <c r="QQS123" s="451"/>
      <c r="QQT123" s="451"/>
      <c r="QQU123" s="451"/>
      <c r="QQV123" s="451"/>
      <c r="QQW123" s="451"/>
      <c r="QQX123" s="451"/>
      <c r="QQY123" s="451"/>
      <c r="QQZ123" s="451"/>
      <c r="QRA123" s="451"/>
      <c r="QRB123" s="451"/>
      <c r="QRC123" s="451"/>
      <c r="QRD123" s="451"/>
      <c r="QRE123" s="451"/>
      <c r="QRF123" s="451"/>
      <c r="QRG123" s="451"/>
      <c r="QRH123" s="451"/>
      <c r="QRI123" s="451"/>
      <c r="QRJ123" s="451"/>
      <c r="QRK123" s="451"/>
      <c r="QRL123" s="451"/>
      <c r="QRM123" s="451"/>
      <c r="QRN123" s="451"/>
      <c r="QRO123" s="451"/>
      <c r="QRP123" s="451"/>
      <c r="QRQ123" s="451"/>
      <c r="QRR123" s="451"/>
      <c r="QRS123" s="451"/>
      <c r="QRT123" s="451"/>
      <c r="QRU123" s="451"/>
      <c r="QRV123" s="451"/>
      <c r="QRW123" s="451"/>
      <c r="QRX123" s="451"/>
      <c r="QRY123" s="451"/>
      <c r="QRZ123" s="451"/>
      <c r="QSA123" s="451"/>
      <c r="QSB123" s="451"/>
      <c r="QSC123" s="451"/>
      <c r="QSD123" s="451"/>
      <c r="QSE123" s="451"/>
      <c r="QSF123" s="451"/>
      <c r="QSG123" s="451"/>
      <c r="QSH123" s="451"/>
      <c r="QSI123" s="451"/>
      <c r="QSJ123" s="451"/>
      <c r="QSK123" s="451"/>
      <c r="QSL123" s="451"/>
      <c r="QSM123" s="451"/>
      <c r="QSN123" s="451"/>
      <c r="QSO123" s="451"/>
      <c r="QSP123" s="451"/>
      <c r="QSQ123" s="451"/>
      <c r="QSR123" s="451"/>
      <c r="QSS123" s="451"/>
      <c r="QST123" s="451"/>
      <c r="QSU123" s="451"/>
      <c r="QSV123" s="451"/>
      <c r="QSW123" s="451"/>
      <c r="QSX123" s="451"/>
      <c r="QSY123" s="451"/>
      <c r="QSZ123" s="451"/>
      <c r="QTA123" s="451"/>
      <c r="QTB123" s="451"/>
      <c r="QTC123" s="451"/>
      <c r="QTD123" s="451"/>
      <c r="QTE123" s="451"/>
      <c r="QTF123" s="451"/>
      <c r="QTG123" s="451"/>
      <c r="QTH123" s="451"/>
      <c r="QTI123" s="451"/>
      <c r="QTJ123" s="451"/>
      <c r="QTK123" s="451"/>
      <c r="QTL123" s="451"/>
      <c r="QTM123" s="451"/>
      <c r="QTN123" s="451"/>
      <c r="QTO123" s="451"/>
      <c r="QTP123" s="451"/>
      <c r="QTQ123" s="451"/>
      <c r="QTR123" s="451"/>
      <c r="QTS123" s="451"/>
      <c r="QTT123" s="451"/>
      <c r="QTU123" s="451"/>
      <c r="QTV123" s="451"/>
      <c r="QTW123" s="451"/>
      <c r="QTX123" s="451"/>
      <c r="QTY123" s="451"/>
      <c r="QTZ123" s="451"/>
      <c r="QUA123" s="451"/>
      <c r="QUB123" s="451"/>
      <c r="QUC123" s="451"/>
      <c r="QUD123" s="451"/>
      <c r="QUE123" s="451"/>
      <c r="QUF123" s="451"/>
      <c r="QUG123" s="451"/>
      <c r="QUH123" s="451"/>
      <c r="QUI123" s="451"/>
      <c r="QUJ123" s="451"/>
      <c r="QUK123" s="451"/>
      <c r="QUL123" s="451"/>
      <c r="QUM123" s="451"/>
      <c r="QUN123" s="451"/>
      <c r="QUO123" s="451"/>
      <c r="QUP123" s="451"/>
      <c r="QUQ123" s="451"/>
      <c r="QUR123" s="451"/>
      <c r="QUS123" s="451"/>
      <c r="QUT123" s="451"/>
      <c r="QUU123" s="451"/>
      <c r="QUV123" s="451"/>
      <c r="QUW123" s="451"/>
      <c r="QUX123" s="451"/>
      <c r="QUY123" s="451"/>
      <c r="QUZ123" s="451"/>
      <c r="QVA123" s="451"/>
      <c r="QVB123" s="451"/>
      <c r="QVC123" s="451"/>
      <c r="QVD123" s="451"/>
      <c r="QVE123" s="451"/>
      <c r="QVF123" s="451"/>
      <c r="QVG123" s="451"/>
      <c r="QVH123" s="451"/>
      <c r="QVI123" s="451"/>
      <c r="QVJ123" s="451"/>
      <c r="QVK123" s="451"/>
      <c r="QVL123" s="451"/>
      <c r="QVM123" s="451"/>
      <c r="QVN123" s="451"/>
      <c r="QVO123" s="451"/>
      <c r="QVP123" s="451"/>
      <c r="QVQ123" s="451"/>
      <c r="QVR123" s="451"/>
      <c r="QVS123" s="451"/>
      <c r="QVT123" s="451"/>
      <c r="QVU123" s="451"/>
      <c r="QVV123" s="451"/>
      <c r="QVW123" s="451"/>
      <c r="QVX123" s="451"/>
      <c r="QVY123" s="451"/>
      <c r="QVZ123" s="451"/>
      <c r="QWA123" s="451"/>
      <c r="QWB123" s="451"/>
      <c r="QWC123" s="451"/>
      <c r="QWD123" s="451"/>
      <c r="QWE123" s="451"/>
      <c r="QWF123" s="451"/>
      <c r="QWG123" s="451"/>
      <c r="QWH123" s="451"/>
      <c r="QWI123" s="451"/>
      <c r="QWJ123" s="451"/>
      <c r="QWK123" s="451"/>
      <c r="QWL123" s="451"/>
      <c r="QWM123" s="451"/>
      <c r="QWN123" s="451"/>
      <c r="QWO123" s="451"/>
      <c r="QWP123" s="451"/>
      <c r="QWQ123" s="451"/>
      <c r="QWR123" s="451"/>
      <c r="QWS123" s="451"/>
      <c r="QWT123" s="451"/>
      <c r="QWU123" s="451"/>
      <c r="QWV123" s="451"/>
      <c r="QWW123" s="451"/>
      <c r="QWX123" s="451"/>
      <c r="QWY123" s="451"/>
      <c r="QWZ123" s="451"/>
      <c r="QXA123" s="451"/>
      <c r="QXB123" s="451"/>
      <c r="QXC123" s="451"/>
      <c r="QXD123" s="451"/>
      <c r="QXE123" s="451"/>
      <c r="QXF123" s="451"/>
      <c r="QXG123" s="451"/>
      <c r="QXH123" s="451"/>
      <c r="QXI123" s="451"/>
      <c r="QXJ123" s="451"/>
      <c r="QXK123" s="451"/>
      <c r="QXL123" s="451"/>
      <c r="QXM123" s="451"/>
      <c r="QXN123" s="451"/>
      <c r="QXO123" s="451"/>
      <c r="QXP123" s="451"/>
      <c r="QXQ123" s="451"/>
      <c r="QXR123" s="451"/>
      <c r="QXS123" s="451"/>
      <c r="QXT123" s="451"/>
      <c r="QXU123" s="451"/>
      <c r="QXV123" s="451"/>
      <c r="QXW123" s="451"/>
      <c r="QXX123" s="451"/>
      <c r="QXY123" s="451"/>
      <c r="QXZ123" s="451"/>
      <c r="QYA123" s="451"/>
      <c r="QYB123" s="451"/>
      <c r="QYC123" s="451"/>
      <c r="QYD123" s="451"/>
      <c r="QYE123" s="451"/>
      <c r="QYF123" s="451"/>
      <c r="QYG123" s="451"/>
      <c r="QYH123" s="451"/>
      <c r="QYI123" s="451"/>
      <c r="QYJ123" s="451"/>
      <c r="QYK123" s="451"/>
      <c r="QYL123" s="451"/>
      <c r="QYM123" s="451"/>
      <c r="QYN123" s="451"/>
      <c r="QYO123" s="451"/>
      <c r="QYP123" s="451"/>
      <c r="QYQ123" s="451"/>
      <c r="QYR123" s="451"/>
      <c r="QYS123" s="451"/>
      <c r="QYT123" s="451"/>
      <c r="QYU123" s="451"/>
      <c r="QYV123" s="451"/>
      <c r="QYW123" s="451"/>
      <c r="QYX123" s="451"/>
      <c r="QYY123" s="451"/>
      <c r="QYZ123" s="451"/>
      <c r="QZA123" s="451"/>
      <c r="QZB123" s="451"/>
      <c r="QZC123" s="451"/>
      <c r="QZD123" s="451"/>
      <c r="QZE123" s="451"/>
      <c r="QZF123" s="451"/>
      <c r="QZG123" s="451"/>
      <c r="QZH123" s="451"/>
      <c r="QZI123" s="451"/>
      <c r="QZJ123" s="451"/>
      <c r="QZK123" s="451"/>
      <c r="QZL123" s="451"/>
      <c r="QZM123" s="451"/>
      <c r="QZN123" s="451"/>
      <c r="QZO123" s="451"/>
      <c r="QZP123" s="451"/>
      <c r="QZQ123" s="451"/>
      <c r="QZR123" s="451"/>
      <c r="QZS123" s="451"/>
      <c r="QZT123" s="451"/>
      <c r="QZU123" s="451"/>
      <c r="QZV123" s="451"/>
      <c r="QZW123" s="451"/>
      <c r="QZX123" s="451"/>
      <c r="QZY123" s="451"/>
      <c r="QZZ123" s="451"/>
      <c r="RAA123" s="451"/>
      <c r="RAB123" s="451"/>
      <c r="RAC123" s="451"/>
      <c r="RAD123" s="451"/>
      <c r="RAE123" s="451"/>
      <c r="RAF123" s="451"/>
      <c r="RAG123" s="451"/>
      <c r="RAH123" s="451"/>
      <c r="RAI123" s="451"/>
      <c r="RAJ123" s="451"/>
      <c r="RAK123" s="451"/>
      <c r="RAL123" s="451"/>
      <c r="RAM123" s="451"/>
      <c r="RAN123" s="451"/>
      <c r="RAO123" s="451"/>
      <c r="RAP123" s="451"/>
      <c r="RAQ123" s="451"/>
      <c r="RAR123" s="451"/>
      <c r="RAS123" s="451"/>
      <c r="RAT123" s="451"/>
      <c r="RAU123" s="451"/>
      <c r="RAV123" s="451"/>
      <c r="RAW123" s="451"/>
      <c r="RAX123" s="451"/>
      <c r="RAY123" s="451"/>
      <c r="RAZ123" s="451"/>
      <c r="RBA123" s="451"/>
      <c r="RBB123" s="451"/>
      <c r="RBC123" s="451"/>
      <c r="RBD123" s="451"/>
      <c r="RBE123" s="451"/>
      <c r="RBF123" s="451"/>
      <c r="RBG123" s="451"/>
      <c r="RBH123" s="451"/>
      <c r="RBI123" s="451"/>
      <c r="RBJ123" s="451"/>
      <c r="RBK123" s="451"/>
      <c r="RBL123" s="451"/>
      <c r="RBM123" s="451"/>
      <c r="RBN123" s="451"/>
      <c r="RBO123" s="451"/>
      <c r="RBP123" s="451"/>
      <c r="RBQ123" s="451"/>
      <c r="RBR123" s="451"/>
      <c r="RBS123" s="451"/>
      <c r="RBT123" s="451"/>
      <c r="RBU123" s="451"/>
      <c r="RBV123" s="451"/>
      <c r="RBW123" s="451"/>
      <c r="RBX123" s="451"/>
      <c r="RBY123" s="451"/>
      <c r="RBZ123" s="451"/>
      <c r="RCA123" s="451"/>
      <c r="RCB123" s="451"/>
      <c r="RCC123" s="451"/>
      <c r="RCD123" s="451"/>
      <c r="RCE123" s="451"/>
      <c r="RCF123" s="451"/>
      <c r="RCG123" s="451"/>
      <c r="RCH123" s="451"/>
      <c r="RCI123" s="451"/>
      <c r="RCJ123" s="451"/>
      <c r="RCK123" s="451"/>
      <c r="RCL123" s="451"/>
      <c r="RCM123" s="451"/>
      <c r="RCN123" s="451"/>
      <c r="RCO123" s="451"/>
      <c r="RCP123" s="451"/>
      <c r="RCQ123" s="451"/>
      <c r="RCR123" s="451"/>
      <c r="RCS123" s="451"/>
      <c r="RCT123" s="451"/>
      <c r="RCU123" s="451"/>
      <c r="RCV123" s="451"/>
      <c r="RCW123" s="451"/>
      <c r="RCX123" s="451"/>
      <c r="RCY123" s="451"/>
      <c r="RCZ123" s="451"/>
      <c r="RDA123" s="451"/>
      <c r="RDB123" s="451"/>
      <c r="RDC123" s="451"/>
      <c r="RDD123" s="451"/>
      <c r="RDE123" s="451"/>
      <c r="RDF123" s="451"/>
      <c r="RDG123" s="451"/>
      <c r="RDH123" s="451"/>
      <c r="RDI123" s="451"/>
      <c r="RDJ123" s="451"/>
      <c r="RDK123" s="451"/>
      <c r="RDL123" s="451"/>
      <c r="RDM123" s="451"/>
      <c r="RDN123" s="451"/>
      <c r="RDO123" s="451"/>
      <c r="RDP123" s="451"/>
      <c r="RDQ123" s="451"/>
      <c r="RDR123" s="451"/>
      <c r="RDS123" s="451"/>
      <c r="RDT123" s="451"/>
      <c r="RDU123" s="451"/>
      <c r="RDV123" s="451"/>
      <c r="RDW123" s="451"/>
      <c r="RDX123" s="451"/>
      <c r="RDY123" s="451"/>
      <c r="RDZ123" s="451"/>
      <c r="REA123" s="451"/>
      <c r="REB123" s="451"/>
      <c r="REC123" s="451"/>
      <c r="RED123" s="451"/>
      <c r="REE123" s="451"/>
      <c r="REF123" s="451"/>
      <c r="REG123" s="451"/>
      <c r="REH123" s="451"/>
      <c r="REI123" s="451"/>
      <c r="REJ123" s="451"/>
      <c r="REK123" s="451"/>
      <c r="REL123" s="451"/>
      <c r="REM123" s="451"/>
      <c r="REN123" s="451"/>
      <c r="REO123" s="451"/>
      <c r="REP123" s="451"/>
      <c r="REQ123" s="451"/>
      <c r="RER123" s="451"/>
      <c r="RES123" s="451"/>
      <c r="RET123" s="451"/>
      <c r="REU123" s="451"/>
      <c r="REV123" s="451"/>
      <c r="REW123" s="451"/>
      <c r="REX123" s="451"/>
      <c r="REY123" s="451"/>
      <c r="REZ123" s="451"/>
      <c r="RFA123" s="451"/>
      <c r="RFB123" s="451"/>
      <c r="RFC123" s="451"/>
      <c r="RFD123" s="451"/>
      <c r="RFE123" s="451"/>
      <c r="RFF123" s="451"/>
      <c r="RFG123" s="451"/>
      <c r="RFH123" s="451"/>
      <c r="RFI123" s="451"/>
      <c r="RFJ123" s="451"/>
      <c r="RFK123" s="451"/>
      <c r="RFL123" s="451"/>
      <c r="RFM123" s="451"/>
      <c r="RFN123" s="451"/>
      <c r="RFO123" s="451"/>
      <c r="RFP123" s="451"/>
      <c r="RFQ123" s="451"/>
      <c r="RFR123" s="451"/>
      <c r="RFS123" s="451"/>
      <c r="RFT123" s="451"/>
      <c r="RFU123" s="451"/>
      <c r="RFV123" s="451"/>
      <c r="RFW123" s="451"/>
      <c r="RFX123" s="451"/>
      <c r="RFY123" s="451"/>
      <c r="RFZ123" s="451"/>
      <c r="RGA123" s="451"/>
      <c r="RGB123" s="451"/>
      <c r="RGC123" s="451"/>
      <c r="RGD123" s="451"/>
      <c r="RGE123" s="451"/>
      <c r="RGF123" s="451"/>
      <c r="RGG123" s="451"/>
      <c r="RGH123" s="451"/>
      <c r="RGI123" s="451"/>
      <c r="RGJ123" s="451"/>
      <c r="RGK123" s="451"/>
      <c r="RGL123" s="451"/>
      <c r="RGM123" s="451"/>
      <c r="RGN123" s="451"/>
      <c r="RGO123" s="451"/>
      <c r="RGP123" s="451"/>
      <c r="RGQ123" s="451"/>
      <c r="RGR123" s="451"/>
      <c r="RGS123" s="451"/>
      <c r="RGT123" s="451"/>
      <c r="RGU123" s="451"/>
      <c r="RGV123" s="451"/>
      <c r="RGW123" s="451"/>
      <c r="RGX123" s="451"/>
      <c r="RGY123" s="451"/>
      <c r="RGZ123" s="451"/>
      <c r="RHA123" s="451"/>
      <c r="RHB123" s="451"/>
      <c r="RHC123" s="451"/>
      <c r="RHD123" s="451"/>
      <c r="RHE123" s="451"/>
      <c r="RHF123" s="451"/>
      <c r="RHG123" s="451"/>
      <c r="RHH123" s="451"/>
      <c r="RHI123" s="451"/>
      <c r="RHJ123" s="451"/>
      <c r="RHK123" s="451"/>
      <c r="RHL123" s="451"/>
      <c r="RHM123" s="451"/>
      <c r="RHN123" s="451"/>
      <c r="RHO123" s="451"/>
      <c r="RHP123" s="451"/>
      <c r="RHQ123" s="451"/>
      <c r="RHR123" s="451"/>
      <c r="RHS123" s="451"/>
      <c r="RHT123" s="451"/>
      <c r="RHU123" s="451"/>
      <c r="RHV123" s="451"/>
      <c r="RHW123" s="451"/>
      <c r="RHX123" s="451"/>
      <c r="RHY123" s="451"/>
      <c r="RHZ123" s="451"/>
      <c r="RIA123" s="451"/>
      <c r="RIB123" s="451"/>
      <c r="RIC123" s="451"/>
      <c r="RID123" s="451"/>
      <c r="RIE123" s="451"/>
      <c r="RIF123" s="451"/>
      <c r="RIG123" s="451"/>
      <c r="RIH123" s="451"/>
      <c r="RII123" s="451"/>
      <c r="RIJ123" s="451"/>
      <c r="RIK123" s="451"/>
      <c r="RIL123" s="451"/>
      <c r="RIM123" s="451"/>
      <c r="RIN123" s="451"/>
      <c r="RIO123" s="451"/>
      <c r="RIP123" s="451"/>
      <c r="RIQ123" s="451"/>
      <c r="RIR123" s="451"/>
      <c r="RIS123" s="451"/>
      <c r="RIT123" s="451"/>
      <c r="RIU123" s="451"/>
      <c r="RIV123" s="451"/>
      <c r="RIW123" s="451"/>
      <c r="RIX123" s="451"/>
      <c r="RIY123" s="451"/>
      <c r="RIZ123" s="451"/>
      <c r="RJA123" s="451"/>
      <c r="RJB123" s="451"/>
      <c r="RJC123" s="451"/>
      <c r="RJD123" s="451"/>
      <c r="RJE123" s="451"/>
      <c r="RJF123" s="451"/>
      <c r="RJG123" s="451"/>
      <c r="RJH123" s="451"/>
      <c r="RJI123" s="451"/>
      <c r="RJJ123" s="451"/>
      <c r="RJK123" s="451"/>
      <c r="RJL123" s="451"/>
      <c r="RJM123" s="451"/>
      <c r="RJN123" s="451"/>
      <c r="RJO123" s="451"/>
      <c r="RJP123" s="451"/>
      <c r="RJQ123" s="451"/>
      <c r="RJR123" s="451"/>
      <c r="RJS123" s="451"/>
      <c r="RJT123" s="451"/>
      <c r="RJU123" s="451"/>
      <c r="RJV123" s="451"/>
      <c r="RJW123" s="451"/>
      <c r="RJX123" s="451"/>
      <c r="RJY123" s="451"/>
      <c r="RJZ123" s="451"/>
      <c r="RKA123" s="451"/>
      <c r="RKB123" s="451"/>
      <c r="RKC123" s="451"/>
      <c r="RKD123" s="451"/>
      <c r="RKE123" s="451"/>
      <c r="RKF123" s="451"/>
      <c r="RKG123" s="451"/>
      <c r="RKH123" s="451"/>
      <c r="RKI123" s="451"/>
      <c r="RKJ123" s="451"/>
      <c r="RKK123" s="451"/>
      <c r="RKL123" s="451"/>
      <c r="RKM123" s="451"/>
      <c r="RKN123" s="451"/>
      <c r="RKO123" s="451"/>
      <c r="RKP123" s="451"/>
      <c r="RKQ123" s="451"/>
      <c r="RKR123" s="451"/>
      <c r="RKS123" s="451"/>
      <c r="RKT123" s="451"/>
      <c r="RKU123" s="451"/>
      <c r="RKV123" s="451"/>
      <c r="RKW123" s="451"/>
      <c r="RKX123" s="451"/>
      <c r="RKY123" s="451"/>
      <c r="RKZ123" s="451"/>
      <c r="RLA123" s="451"/>
      <c r="RLB123" s="451"/>
      <c r="RLC123" s="451"/>
      <c r="RLD123" s="451"/>
      <c r="RLE123" s="451"/>
      <c r="RLF123" s="451"/>
      <c r="RLG123" s="451"/>
      <c r="RLH123" s="451"/>
      <c r="RLI123" s="451"/>
      <c r="RLJ123" s="451"/>
      <c r="RLK123" s="451"/>
      <c r="RLL123" s="451"/>
      <c r="RLM123" s="451"/>
      <c r="RLN123" s="451"/>
      <c r="RLO123" s="451"/>
      <c r="RLP123" s="451"/>
      <c r="RLQ123" s="451"/>
      <c r="RLR123" s="451"/>
      <c r="RLS123" s="451"/>
      <c r="RLT123" s="451"/>
      <c r="RLU123" s="451"/>
      <c r="RLV123" s="451"/>
      <c r="RLW123" s="451"/>
      <c r="RLX123" s="451"/>
      <c r="RLY123" s="451"/>
      <c r="RLZ123" s="451"/>
      <c r="RMA123" s="451"/>
      <c r="RMB123" s="451"/>
      <c r="RMC123" s="451"/>
      <c r="RMD123" s="451"/>
      <c r="RME123" s="451"/>
      <c r="RMF123" s="451"/>
      <c r="RMG123" s="451"/>
      <c r="RMH123" s="451"/>
      <c r="RMI123" s="451"/>
      <c r="RMJ123" s="451"/>
      <c r="RMK123" s="451"/>
      <c r="RML123" s="451"/>
      <c r="RMM123" s="451"/>
      <c r="RMN123" s="451"/>
      <c r="RMO123" s="451"/>
      <c r="RMP123" s="451"/>
      <c r="RMQ123" s="451"/>
      <c r="RMR123" s="451"/>
      <c r="RMS123" s="451"/>
      <c r="RMT123" s="451"/>
      <c r="RMU123" s="451"/>
      <c r="RMV123" s="451"/>
      <c r="RMW123" s="451"/>
      <c r="RMX123" s="451"/>
      <c r="RMY123" s="451"/>
      <c r="RMZ123" s="451"/>
      <c r="RNA123" s="451"/>
      <c r="RNB123" s="451"/>
      <c r="RNC123" s="451"/>
      <c r="RND123" s="451"/>
      <c r="RNE123" s="451"/>
      <c r="RNF123" s="451"/>
      <c r="RNG123" s="451"/>
      <c r="RNH123" s="451"/>
      <c r="RNI123" s="451"/>
      <c r="RNJ123" s="451"/>
      <c r="RNK123" s="451"/>
      <c r="RNL123" s="451"/>
      <c r="RNM123" s="451"/>
      <c r="RNN123" s="451"/>
      <c r="RNO123" s="451"/>
      <c r="RNP123" s="451"/>
      <c r="RNQ123" s="451"/>
      <c r="RNR123" s="451"/>
      <c r="RNS123" s="451"/>
      <c r="RNT123" s="451"/>
      <c r="RNU123" s="451"/>
      <c r="RNV123" s="451"/>
      <c r="RNW123" s="451"/>
      <c r="RNX123" s="451"/>
      <c r="RNY123" s="451"/>
      <c r="RNZ123" s="451"/>
      <c r="ROA123" s="451"/>
      <c r="ROB123" s="451"/>
      <c r="ROC123" s="451"/>
      <c r="ROD123" s="451"/>
      <c r="ROE123" s="451"/>
      <c r="ROF123" s="451"/>
      <c r="ROG123" s="451"/>
      <c r="ROH123" s="451"/>
      <c r="ROI123" s="451"/>
      <c r="ROJ123" s="451"/>
      <c r="ROK123" s="451"/>
      <c r="ROL123" s="451"/>
      <c r="ROM123" s="451"/>
      <c r="RON123" s="451"/>
      <c r="ROO123" s="451"/>
      <c r="ROP123" s="451"/>
      <c r="ROQ123" s="451"/>
      <c r="ROR123" s="451"/>
      <c r="ROS123" s="451"/>
      <c r="ROT123" s="451"/>
      <c r="ROU123" s="451"/>
      <c r="ROV123" s="451"/>
      <c r="ROW123" s="451"/>
      <c r="ROX123" s="451"/>
      <c r="ROY123" s="451"/>
      <c r="ROZ123" s="451"/>
      <c r="RPA123" s="451"/>
      <c r="RPB123" s="451"/>
      <c r="RPC123" s="451"/>
      <c r="RPD123" s="451"/>
      <c r="RPE123" s="451"/>
      <c r="RPF123" s="451"/>
      <c r="RPG123" s="451"/>
      <c r="RPH123" s="451"/>
      <c r="RPI123" s="451"/>
      <c r="RPJ123" s="451"/>
      <c r="RPK123" s="451"/>
      <c r="RPL123" s="451"/>
      <c r="RPM123" s="451"/>
      <c r="RPN123" s="451"/>
      <c r="RPO123" s="451"/>
      <c r="RPP123" s="451"/>
      <c r="RPQ123" s="451"/>
      <c r="RPR123" s="451"/>
      <c r="RPS123" s="451"/>
      <c r="RPT123" s="451"/>
      <c r="RPU123" s="451"/>
      <c r="RPV123" s="451"/>
      <c r="RPW123" s="451"/>
      <c r="RPX123" s="451"/>
      <c r="RPY123" s="451"/>
      <c r="RPZ123" s="451"/>
      <c r="RQA123" s="451"/>
      <c r="RQB123" s="451"/>
      <c r="RQC123" s="451"/>
      <c r="RQD123" s="451"/>
      <c r="RQE123" s="451"/>
      <c r="RQF123" s="451"/>
      <c r="RQG123" s="451"/>
      <c r="RQH123" s="451"/>
      <c r="RQI123" s="451"/>
      <c r="RQJ123" s="451"/>
      <c r="RQK123" s="451"/>
      <c r="RQL123" s="451"/>
      <c r="RQM123" s="451"/>
      <c r="RQN123" s="451"/>
      <c r="RQO123" s="451"/>
      <c r="RQP123" s="451"/>
      <c r="RQQ123" s="451"/>
      <c r="RQR123" s="451"/>
      <c r="RQS123" s="451"/>
      <c r="RQT123" s="451"/>
      <c r="RQU123" s="451"/>
      <c r="RQV123" s="451"/>
      <c r="RQW123" s="451"/>
      <c r="RQX123" s="451"/>
      <c r="RQY123" s="451"/>
      <c r="RQZ123" s="451"/>
      <c r="RRA123" s="451"/>
      <c r="RRB123" s="451"/>
      <c r="RRC123" s="451"/>
      <c r="RRD123" s="451"/>
      <c r="RRE123" s="451"/>
      <c r="RRF123" s="451"/>
      <c r="RRG123" s="451"/>
      <c r="RRH123" s="451"/>
      <c r="RRI123" s="451"/>
      <c r="RRJ123" s="451"/>
      <c r="RRK123" s="451"/>
      <c r="RRL123" s="451"/>
      <c r="RRM123" s="451"/>
      <c r="RRN123" s="451"/>
      <c r="RRO123" s="451"/>
      <c r="RRP123" s="451"/>
      <c r="RRQ123" s="451"/>
      <c r="RRR123" s="451"/>
      <c r="RRS123" s="451"/>
      <c r="RRT123" s="451"/>
      <c r="RRU123" s="451"/>
      <c r="RRV123" s="451"/>
      <c r="RRW123" s="451"/>
      <c r="RRX123" s="451"/>
      <c r="RRY123" s="451"/>
      <c r="RRZ123" s="451"/>
      <c r="RSA123" s="451"/>
      <c r="RSB123" s="451"/>
      <c r="RSC123" s="451"/>
      <c r="RSD123" s="451"/>
      <c r="RSE123" s="451"/>
      <c r="RSF123" s="451"/>
      <c r="RSG123" s="451"/>
      <c r="RSH123" s="451"/>
      <c r="RSI123" s="451"/>
      <c r="RSJ123" s="451"/>
      <c r="RSK123" s="451"/>
      <c r="RSL123" s="451"/>
      <c r="RSM123" s="451"/>
      <c r="RSN123" s="451"/>
      <c r="RSO123" s="451"/>
      <c r="RSP123" s="451"/>
      <c r="RSQ123" s="451"/>
      <c r="RSR123" s="451"/>
      <c r="RSS123" s="451"/>
      <c r="RST123" s="451"/>
      <c r="RSU123" s="451"/>
      <c r="RSV123" s="451"/>
      <c r="RSW123" s="451"/>
      <c r="RSX123" s="451"/>
      <c r="RSY123" s="451"/>
      <c r="RSZ123" s="451"/>
      <c r="RTA123" s="451"/>
      <c r="RTB123" s="451"/>
      <c r="RTC123" s="451"/>
      <c r="RTD123" s="451"/>
      <c r="RTE123" s="451"/>
      <c r="RTF123" s="451"/>
      <c r="RTG123" s="451"/>
      <c r="RTH123" s="451"/>
      <c r="RTI123" s="451"/>
      <c r="RTJ123" s="451"/>
      <c r="RTK123" s="451"/>
      <c r="RTL123" s="451"/>
      <c r="RTM123" s="451"/>
      <c r="RTN123" s="451"/>
      <c r="RTO123" s="451"/>
      <c r="RTP123" s="451"/>
      <c r="RTQ123" s="451"/>
      <c r="RTR123" s="451"/>
      <c r="RTS123" s="451"/>
      <c r="RTT123" s="451"/>
      <c r="RTU123" s="451"/>
      <c r="RTV123" s="451"/>
      <c r="RTW123" s="451"/>
      <c r="RTX123" s="451"/>
      <c r="RTY123" s="451"/>
      <c r="RTZ123" s="451"/>
      <c r="RUA123" s="451"/>
      <c r="RUB123" s="451"/>
      <c r="RUC123" s="451"/>
      <c r="RUD123" s="451"/>
      <c r="RUE123" s="451"/>
      <c r="RUF123" s="451"/>
      <c r="RUG123" s="451"/>
      <c r="RUH123" s="451"/>
      <c r="RUI123" s="451"/>
      <c r="RUJ123" s="451"/>
      <c r="RUK123" s="451"/>
      <c r="RUL123" s="451"/>
      <c r="RUM123" s="451"/>
      <c r="RUN123" s="451"/>
      <c r="RUO123" s="451"/>
      <c r="RUP123" s="451"/>
      <c r="RUQ123" s="451"/>
      <c r="RUR123" s="451"/>
      <c r="RUS123" s="451"/>
      <c r="RUT123" s="451"/>
      <c r="RUU123" s="451"/>
      <c r="RUV123" s="451"/>
      <c r="RUW123" s="451"/>
      <c r="RUX123" s="451"/>
      <c r="RUY123" s="451"/>
      <c r="RUZ123" s="451"/>
      <c r="RVA123" s="451"/>
      <c r="RVB123" s="451"/>
      <c r="RVC123" s="451"/>
      <c r="RVD123" s="451"/>
      <c r="RVE123" s="451"/>
      <c r="RVF123" s="451"/>
      <c r="RVG123" s="451"/>
      <c r="RVH123" s="451"/>
      <c r="RVI123" s="451"/>
      <c r="RVJ123" s="451"/>
      <c r="RVK123" s="451"/>
      <c r="RVL123" s="451"/>
      <c r="RVM123" s="451"/>
      <c r="RVN123" s="451"/>
      <c r="RVO123" s="451"/>
      <c r="RVP123" s="451"/>
      <c r="RVQ123" s="451"/>
      <c r="RVR123" s="451"/>
      <c r="RVS123" s="451"/>
      <c r="RVT123" s="451"/>
      <c r="RVU123" s="451"/>
      <c r="RVV123" s="451"/>
      <c r="RVW123" s="451"/>
      <c r="RVX123" s="451"/>
      <c r="RVY123" s="451"/>
      <c r="RVZ123" s="451"/>
      <c r="RWA123" s="451"/>
      <c r="RWB123" s="451"/>
      <c r="RWC123" s="451"/>
      <c r="RWD123" s="451"/>
      <c r="RWE123" s="451"/>
      <c r="RWF123" s="451"/>
      <c r="RWG123" s="451"/>
      <c r="RWH123" s="451"/>
      <c r="RWI123" s="451"/>
      <c r="RWJ123" s="451"/>
      <c r="RWK123" s="451"/>
      <c r="RWL123" s="451"/>
      <c r="RWM123" s="451"/>
      <c r="RWN123" s="451"/>
      <c r="RWO123" s="451"/>
      <c r="RWP123" s="451"/>
      <c r="RWQ123" s="451"/>
      <c r="RWR123" s="451"/>
      <c r="RWS123" s="451"/>
      <c r="RWT123" s="451"/>
      <c r="RWU123" s="451"/>
      <c r="RWV123" s="451"/>
      <c r="RWW123" s="451"/>
      <c r="RWX123" s="451"/>
      <c r="RWY123" s="451"/>
      <c r="RWZ123" s="451"/>
      <c r="RXA123" s="451"/>
      <c r="RXB123" s="451"/>
      <c r="RXC123" s="451"/>
      <c r="RXD123" s="451"/>
      <c r="RXE123" s="451"/>
      <c r="RXF123" s="451"/>
      <c r="RXG123" s="451"/>
      <c r="RXH123" s="451"/>
      <c r="RXI123" s="451"/>
      <c r="RXJ123" s="451"/>
      <c r="RXK123" s="451"/>
      <c r="RXL123" s="451"/>
      <c r="RXM123" s="451"/>
      <c r="RXN123" s="451"/>
      <c r="RXO123" s="451"/>
      <c r="RXP123" s="451"/>
      <c r="RXQ123" s="451"/>
      <c r="RXR123" s="451"/>
      <c r="RXS123" s="451"/>
      <c r="RXT123" s="451"/>
      <c r="RXU123" s="451"/>
      <c r="RXV123" s="451"/>
      <c r="RXW123" s="451"/>
      <c r="RXX123" s="451"/>
      <c r="RXY123" s="451"/>
      <c r="RXZ123" s="451"/>
      <c r="RYA123" s="451"/>
      <c r="RYB123" s="451"/>
      <c r="RYC123" s="451"/>
      <c r="RYD123" s="451"/>
      <c r="RYE123" s="451"/>
      <c r="RYF123" s="451"/>
      <c r="RYG123" s="451"/>
      <c r="RYH123" s="451"/>
      <c r="RYI123" s="451"/>
      <c r="RYJ123" s="451"/>
      <c r="RYK123" s="451"/>
      <c r="RYL123" s="451"/>
      <c r="RYM123" s="451"/>
      <c r="RYN123" s="451"/>
      <c r="RYO123" s="451"/>
      <c r="RYP123" s="451"/>
      <c r="RYQ123" s="451"/>
      <c r="RYR123" s="451"/>
      <c r="RYS123" s="451"/>
      <c r="RYT123" s="451"/>
      <c r="RYU123" s="451"/>
      <c r="RYV123" s="451"/>
      <c r="RYW123" s="451"/>
      <c r="RYX123" s="451"/>
      <c r="RYY123" s="451"/>
      <c r="RYZ123" s="451"/>
      <c r="RZA123" s="451"/>
      <c r="RZB123" s="451"/>
      <c r="RZC123" s="451"/>
      <c r="RZD123" s="451"/>
      <c r="RZE123" s="451"/>
      <c r="RZF123" s="451"/>
      <c r="RZG123" s="451"/>
      <c r="RZH123" s="451"/>
      <c r="RZI123" s="451"/>
      <c r="RZJ123" s="451"/>
      <c r="RZK123" s="451"/>
      <c r="RZL123" s="451"/>
      <c r="RZM123" s="451"/>
      <c r="RZN123" s="451"/>
      <c r="RZO123" s="451"/>
      <c r="RZP123" s="451"/>
      <c r="RZQ123" s="451"/>
      <c r="RZR123" s="451"/>
      <c r="RZS123" s="451"/>
      <c r="RZT123" s="451"/>
      <c r="RZU123" s="451"/>
      <c r="RZV123" s="451"/>
      <c r="RZW123" s="451"/>
      <c r="RZX123" s="451"/>
      <c r="RZY123" s="451"/>
      <c r="RZZ123" s="451"/>
      <c r="SAA123" s="451"/>
      <c r="SAB123" s="451"/>
      <c r="SAC123" s="451"/>
      <c r="SAD123" s="451"/>
      <c r="SAE123" s="451"/>
      <c r="SAF123" s="451"/>
      <c r="SAG123" s="451"/>
      <c r="SAH123" s="451"/>
      <c r="SAI123" s="451"/>
      <c r="SAJ123" s="451"/>
      <c r="SAK123" s="451"/>
      <c r="SAL123" s="451"/>
      <c r="SAM123" s="451"/>
      <c r="SAN123" s="451"/>
      <c r="SAO123" s="451"/>
      <c r="SAP123" s="451"/>
      <c r="SAQ123" s="451"/>
      <c r="SAR123" s="451"/>
      <c r="SAS123" s="451"/>
      <c r="SAT123" s="451"/>
      <c r="SAU123" s="451"/>
      <c r="SAV123" s="451"/>
      <c r="SAW123" s="451"/>
      <c r="SAX123" s="451"/>
      <c r="SAY123" s="451"/>
      <c r="SAZ123" s="451"/>
      <c r="SBA123" s="451"/>
      <c r="SBB123" s="451"/>
      <c r="SBC123" s="451"/>
      <c r="SBD123" s="451"/>
      <c r="SBE123" s="451"/>
      <c r="SBF123" s="451"/>
      <c r="SBG123" s="451"/>
      <c r="SBH123" s="451"/>
      <c r="SBI123" s="451"/>
      <c r="SBJ123" s="451"/>
      <c r="SBK123" s="451"/>
      <c r="SBL123" s="451"/>
      <c r="SBM123" s="451"/>
      <c r="SBN123" s="451"/>
      <c r="SBO123" s="451"/>
      <c r="SBP123" s="451"/>
      <c r="SBQ123" s="451"/>
      <c r="SBR123" s="451"/>
      <c r="SBS123" s="451"/>
      <c r="SBT123" s="451"/>
      <c r="SBU123" s="451"/>
      <c r="SBV123" s="451"/>
      <c r="SBW123" s="451"/>
      <c r="SBX123" s="451"/>
      <c r="SBY123" s="451"/>
      <c r="SBZ123" s="451"/>
      <c r="SCA123" s="451"/>
      <c r="SCB123" s="451"/>
      <c r="SCC123" s="451"/>
      <c r="SCD123" s="451"/>
      <c r="SCE123" s="451"/>
      <c r="SCF123" s="451"/>
      <c r="SCG123" s="451"/>
      <c r="SCH123" s="451"/>
      <c r="SCI123" s="451"/>
      <c r="SCJ123" s="451"/>
      <c r="SCK123" s="451"/>
      <c r="SCL123" s="451"/>
      <c r="SCM123" s="451"/>
      <c r="SCN123" s="451"/>
      <c r="SCO123" s="451"/>
      <c r="SCP123" s="451"/>
      <c r="SCQ123" s="451"/>
      <c r="SCR123" s="451"/>
      <c r="SCS123" s="451"/>
      <c r="SCT123" s="451"/>
      <c r="SCU123" s="451"/>
      <c r="SCV123" s="451"/>
      <c r="SCW123" s="451"/>
      <c r="SCX123" s="451"/>
      <c r="SCY123" s="451"/>
      <c r="SCZ123" s="451"/>
      <c r="SDA123" s="451"/>
      <c r="SDB123" s="451"/>
      <c r="SDC123" s="451"/>
      <c r="SDD123" s="451"/>
      <c r="SDE123" s="451"/>
      <c r="SDF123" s="451"/>
      <c r="SDG123" s="451"/>
      <c r="SDH123" s="451"/>
      <c r="SDI123" s="451"/>
      <c r="SDJ123" s="451"/>
      <c r="SDK123" s="451"/>
      <c r="SDL123" s="451"/>
      <c r="SDM123" s="451"/>
      <c r="SDN123" s="451"/>
      <c r="SDO123" s="451"/>
      <c r="SDP123" s="451"/>
      <c r="SDQ123" s="451"/>
      <c r="SDR123" s="451"/>
      <c r="SDS123" s="451"/>
      <c r="SDT123" s="451"/>
      <c r="SDU123" s="451"/>
      <c r="SDV123" s="451"/>
      <c r="SDW123" s="451"/>
      <c r="SDX123" s="451"/>
      <c r="SDY123" s="451"/>
      <c r="SDZ123" s="451"/>
      <c r="SEA123" s="451"/>
      <c r="SEB123" s="451"/>
      <c r="SEC123" s="451"/>
      <c r="SED123" s="451"/>
      <c r="SEE123" s="451"/>
      <c r="SEF123" s="451"/>
      <c r="SEG123" s="451"/>
      <c r="SEH123" s="451"/>
      <c r="SEI123" s="451"/>
      <c r="SEJ123" s="451"/>
      <c r="SEK123" s="451"/>
      <c r="SEL123" s="451"/>
      <c r="SEM123" s="451"/>
      <c r="SEN123" s="451"/>
      <c r="SEO123" s="451"/>
      <c r="SEP123" s="451"/>
      <c r="SEQ123" s="451"/>
      <c r="SER123" s="451"/>
      <c r="SES123" s="451"/>
      <c r="SET123" s="451"/>
      <c r="SEU123" s="451"/>
      <c r="SEV123" s="451"/>
      <c r="SEW123" s="451"/>
      <c r="SEX123" s="451"/>
      <c r="SEY123" s="451"/>
      <c r="SEZ123" s="451"/>
      <c r="SFA123" s="451"/>
      <c r="SFB123" s="451"/>
      <c r="SFC123" s="451"/>
      <c r="SFD123" s="451"/>
      <c r="SFE123" s="451"/>
      <c r="SFF123" s="451"/>
      <c r="SFG123" s="451"/>
      <c r="SFH123" s="451"/>
      <c r="SFI123" s="451"/>
      <c r="SFJ123" s="451"/>
      <c r="SFK123" s="451"/>
      <c r="SFL123" s="451"/>
      <c r="SFM123" s="451"/>
      <c r="SFN123" s="451"/>
      <c r="SFO123" s="451"/>
      <c r="SFP123" s="451"/>
      <c r="SFQ123" s="451"/>
      <c r="SFR123" s="451"/>
      <c r="SFS123" s="451"/>
      <c r="SFT123" s="451"/>
      <c r="SFU123" s="451"/>
      <c r="SFV123" s="451"/>
      <c r="SFW123" s="451"/>
      <c r="SFX123" s="451"/>
      <c r="SFY123" s="451"/>
      <c r="SFZ123" s="451"/>
      <c r="SGA123" s="451"/>
      <c r="SGB123" s="451"/>
      <c r="SGC123" s="451"/>
      <c r="SGD123" s="451"/>
      <c r="SGE123" s="451"/>
      <c r="SGF123" s="451"/>
      <c r="SGG123" s="451"/>
      <c r="SGH123" s="451"/>
      <c r="SGI123" s="451"/>
      <c r="SGJ123" s="451"/>
      <c r="SGK123" s="451"/>
      <c r="SGL123" s="451"/>
      <c r="SGM123" s="451"/>
      <c r="SGN123" s="451"/>
      <c r="SGO123" s="451"/>
      <c r="SGP123" s="451"/>
      <c r="SGQ123" s="451"/>
      <c r="SGR123" s="451"/>
      <c r="SGS123" s="451"/>
      <c r="SGT123" s="451"/>
      <c r="SGU123" s="451"/>
      <c r="SGV123" s="451"/>
      <c r="SGW123" s="451"/>
      <c r="SGX123" s="451"/>
      <c r="SGY123" s="451"/>
      <c r="SGZ123" s="451"/>
      <c r="SHA123" s="451"/>
      <c r="SHB123" s="451"/>
      <c r="SHC123" s="451"/>
      <c r="SHD123" s="451"/>
      <c r="SHE123" s="451"/>
      <c r="SHF123" s="451"/>
      <c r="SHG123" s="451"/>
      <c r="SHH123" s="451"/>
      <c r="SHI123" s="451"/>
      <c r="SHJ123" s="451"/>
      <c r="SHK123" s="451"/>
      <c r="SHL123" s="451"/>
      <c r="SHM123" s="451"/>
      <c r="SHN123" s="451"/>
      <c r="SHO123" s="451"/>
      <c r="SHP123" s="451"/>
      <c r="SHQ123" s="451"/>
      <c r="SHR123" s="451"/>
      <c r="SHS123" s="451"/>
      <c r="SHT123" s="451"/>
      <c r="SHU123" s="451"/>
      <c r="SHV123" s="451"/>
      <c r="SHW123" s="451"/>
      <c r="SHX123" s="451"/>
      <c r="SHY123" s="451"/>
      <c r="SHZ123" s="451"/>
      <c r="SIA123" s="451"/>
      <c r="SIB123" s="451"/>
      <c r="SIC123" s="451"/>
      <c r="SID123" s="451"/>
      <c r="SIE123" s="451"/>
      <c r="SIF123" s="451"/>
      <c r="SIG123" s="451"/>
      <c r="SIH123" s="451"/>
      <c r="SII123" s="451"/>
      <c r="SIJ123" s="451"/>
      <c r="SIK123" s="451"/>
      <c r="SIL123" s="451"/>
      <c r="SIM123" s="451"/>
      <c r="SIN123" s="451"/>
      <c r="SIO123" s="451"/>
      <c r="SIP123" s="451"/>
      <c r="SIQ123" s="451"/>
      <c r="SIR123" s="451"/>
      <c r="SIS123" s="451"/>
      <c r="SIT123" s="451"/>
      <c r="SIU123" s="451"/>
      <c r="SIV123" s="451"/>
      <c r="SIW123" s="451"/>
      <c r="SIX123" s="451"/>
      <c r="SIY123" s="451"/>
      <c r="SIZ123" s="451"/>
      <c r="SJA123" s="451"/>
      <c r="SJB123" s="451"/>
      <c r="SJC123" s="451"/>
      <c r="SJD123" s="451"/>
      <c r="SJE123" s="451"/>
      <c r="SJF123" s="451"/>
      <c r="SJG123" s="451"/>
      <c r="SJH123" s="451"/>
      <c r="SJI123" s="451"/>
      <c r="SJJ123" s="451"/>
      <c r="SJK123" s="451"/>
      <c r="SJL123" s="451"/>
      <c r="SJM123" s="451"/>
      <c r="SJN123" s="451"/>
      <c r="SJO123" s="451"/>
      <c r="SJP123" s="451"/>
      <c r="SJQ123" s="451"/>
      <c r="SJR123" s="451"/>
      <c r="SJS123" s="451"/>
      <c r="SJT123" s="451"/>
      <c r="SJU123" s="451"/>
      <c r="SJV123" s="451"/>
      <c r="SJW123" s="451"/>
      <c r="SJX123" s="451"/>
      <c r="SJY123" s="451"/>
      <c r="SJZ123" s="451"/>
      <c r="SKA123" s="451"/>
      <c r="SKB123" s="451"/>
      <c r="SKC123" s="451"/>
      <c r="SKD123" s="451"/>
      <c r="SKE123" s="451"/>
      <c r="SKF123" s="451"/>
      <c r="SKG123" s="451"/>
      <c r="SKH123" s="451"/>
      <c r="SKI123" s="451"/>
      <c r="SKJ123" s="451"/>
      <c r="SKK123" s="451"/>
      <c r="SKL123" s="451"/>
      <c r="SKM123" s="451"/>
      <c r="SKN123" s="451"/>
      <c r="SKO123" s="451"/>
      <c r="SKP123" s="451"/>
      <c r="SKQ123" s="451"/>
      <c r="SKR123" s="451"/>
      <c r="SKS123" s="451"/>
      <c r="SKT123" s="451"/>
      <c r="SKU123" s="451"/>
      <c r="SKV123" s="451"/>
      <c r="SKW123" s="451"/>
      <c r="SKX123" s="451"/>
      <c r="SKY123" s="451"/>
      <c r="SKZ123" s="451"/>
      <c r="SLA123" s="451"/>
      <c r="SLB123" s="451"/>
      <c r="SLC123" s="451"/>
      <c r="SLD123" s="451"/>
      <c r="SLE123" s="451"/>
      <c r="SLF123" s="451"/>
      <c r="SLG123" s="451"/>
      <c r="SLH123" s="451"/>
      <c r="SLI123" s="451"/>
      <c r="SLJ123" s="451"/>
      <c r="SLK123" s="451"/>
      <c r="SLL123" s="451"/>
      <c r="SLM123" s="451"/>
      <c r="SLN123" s="451"/>
      <c r="SLO123" s="451"/>
      <c r="SLP123" s="451"/>
      <c r="SLQ123" s="451"/>
      <c r="SLR123" s="451"/>
      <c r="SLS123" s="451"/>
      <c r="SLT123" s="451"/>
      <c r="SLU123" s="451"/>
      <c r="SLV123" s="451"/>
      <c r="SLW123" s="451"/>
      <c r="SLX123" s="451"/>
      <c r="SLY123" s="451"/>
      <c r="SLZ123" s="451"/>
      <c r="SMA123" s="451"/>
      <c r="SMB123" s="451"/>
      <c r="SMC123" s="451"/>
      <c r="SMD123" s="451"/>
      <c r="SME123" s="451"/>
      <c r="SMF123" s="451"/>
      <c r="SMG123" s="451"/>
      <c r="SMH123" s="451"/>
      <c r="SMI123" s="451"/>
      <c r="SMJ123" s="451"/>
      <c r="SMK123" s="451"/>
      <c r="SML123" s="451"/>
      <c r="SMM123" s="451"/>
      <c r="SMN123" s="451"/>
      <c r="SMO123" s="451"/>
      <c r="SMP123" s="451"/>
      <c r="SMQ123" s="451"/>
      <c r="SMR123" s="451"/>
      <c r="SMS123" s="451"/>
      <c r="SMT123" s="451"/>
      <c r="SMU123" s="451"/>
      <c r="SMV123" s="451"/>
      <c r="SMW123" s="451"/>
      <c r="SMX123" s="451"/>
      <c r="SMY123" s="451"/>
      <c r="SMZ123" s="451"/>
      <c r="SNA123" s="451"/>
      <c r="SNB123" s="451"/>
      <c r="SNC123" s="451"/>
      <c r="SND123" s="451"/>
      <c r="SNE123" s="451"/>
      <c r="SNF123" s="451"/>
      <c r="SNG123" s="451"/>
      <c r="SNH123" s="451"/>
      <c r="SNI123" s="451"/>
      <c r="SNJ123" s="451"/>
      <c r="SNK123" s="451"/>
      <c r="SNL123" s="451"/>
      <c r="SNM123" s="451"/>
      <c r="SNN123" s="451"/>
      <c r="SNO123" s="451"/>
      <c r="SNP123" s="451"/>
      <c r="SNQ123" s="451"/>
      <c r="SNR123" s="451"/>
      <c r="SNS123" s="451"/>
      <c r="SNT123" s="451"/>
      <c r="SNU123" s="451"/>
      <c r="SNV123" s="451"/>
      <c r="SNW123" s="451"/>
      <c r="SNX123" s="451"/>
      <c r="SNY123" s="451"/>
      <c r="SNZ123" s="451"/>
      <c r="SOA123" s="451"/>
      <c r="SOB123" s="451"/>
      <c r="SOC123" s="451"/>
      <c r="SOD123" s="451"/>
      <c r="SOE123" s="451"/>
      <c r="SOF123" s="451"/>
      <c r="SOG123" s="451"/>
      <c r="SOH123" s="451"/>
      <c r="SOI123" s="451"/>
      <c r="SOJ123" s="451"/>
      <c r="SOK123" s="451"/>
      <c r="SOL123" s="451"/>
      <c r="SOM123" s="451"/>
      <c r="SON123" s="451"/>
      <c r="SOO123" s="451"/>
      <c r="SOP123" s="451"/>
      <c r="SOQ123" s="451"/>
      <c r="SOR123" s="451"/>
      <c r="SOS123" s="451"/>
      <c r="SOT123" s="451"/>
      <c r="SOU123" s="451"/>
      <c r="SOV123" s="451"/>
      <c r="SOW123" s="451"/>
      <c r="SOX123" s="451"/>
      <c r="SOY123" s="451"/>
      <c r="SOZ123" s="451"/>
      <c r="SPA123" s="451"/>
      <c r="SPB123" s="451"/>
      <c r="SPC123" s="451"/>
      <c r="SPD123" s="451"/>
      <c r="SPE123" s="451"/>
      <c r="SPF123" s="451"/>
      <c r="SPG123" s="451"/>
      <c r="SPH123" s="451"/>
      <c r="SPI123" s="451"/>
      <c r="SPJ123" s="451"/>
      <c r="SPK123" s="451"/>
      <c r="SPL123" s="451"/>
      <c r="SPM123" s="451"/>
      <c r="SPN123" s="451"/>
      <c r="SPO123" s="451"/>
      <c r="SPP123" s="451"/>
      <c r="SPQ123" s="451"/>
      <c r="SPR123" s="451"/>
      <c r="SPS123" s="451"/>
      <c r="SPT123" s="451"/>
      <c r="SPU123" s="451"/>
      <c r="SPV123" s="451"/>
      <c r="SPW123" s="451"/>
      <c r="SPX123" s="451"/>
      <c r="SPY123" s="451"/>
      <c r="SPZ123" s="451"/>
      <c r="SQA123" s="451"/>
      <c r="SQB123" s="451"/>
      <c r="SQC123" s="451"/>
      <c r="SQD123" s="451"/>
      <c r="SQE123" s="451"/>
      <c r="SQF123" s="451"/>
      <c r="SQG123" s="451"/>
      <c r="SQH123" s="451"/>
      <c r="SQI123" s="451"/>
      <c r="SQJ123" s="451"/>
      <c r="SQK123" s="451"/>
      <c r="SQL123" s="451"/>
      <c r="SQM123" s="451"/>
      <c r="SQN123" s="451"/>
      <c r="SQO123" s="451"/>
      <c r="SQP123" s="451"/>
      <c r="SQQ123" s="451"/>
      <c r="SQR123" s="451"/>
      <c r="SQS123" s="451"/>
      <c r="SQT123" s="451"/>
      <c r="SQU123" s="451"/>
      <c r="SQV123" s="451"/>
      <c r="SQW123" s="451"/>
      <c r="SQX123" s="451"/>
      <c r="SQY123" s="451"/>
      <c r="SQZ123" s="451"/>
      <c r="SRA123" s="451"/>
      <c r="SRB123" s="451"/>
      <c r="SRC123" s="451"/>
      <c r="SRD123" s="451"/>
      <c r="SRE123" s="451"/>
      <c r="SRF123" s="451"/>
      <c r="SRG123" s="451"/>
      <c r="SRH123" s="451"/>
      <c r="SRI123" s="451"/>
      <c r="SRJ123" s="451"/>
      <c r="SRK123" s="451"/>
      <c r="SRL123" s="451"/>
      <c r="SRM123" s="451"/>
      <c r="SRN123" s="451"/>
      <c r="SRO123" s="451"/>
      <c r="SRP123" s="451"/>
      <c r="SRQ123" s="451"/>
      <c r="SRR123" s="451"/>
      <c r="SRS123" s="451"/>
      <c r="SRT123" s="451"/>
      <c r="SRU123" s="451"/>
      <c r="SRV123" s="451"/>
      <c r="SRW123" s="451"/>
      <c r="SRX123" s="451"/>
      <c r="SRY123" s="451"/>
      <c r="SRZ123" s="451"/>
      <c r="SSA123" s="451"/>
      <c r="SSB123" s="451"/>
      <c r="SSC123" s="451"/>
      <c r="SSD123" s="451"/>
      <c r="SSE123" s="451"/>
      <c r="SSF123" s="451"/>
      <c r="SSG123" s="451"/>
      <c r="SSH123" s="451"/>
      <c r="SSI123" s="451"/>
      <c r="SSJ123" s="451"/>
      <c r="SSK123" s="451"/>
      <c r="SSL123" s="451"/>
      <c r="SSM123" s="451"/>
      <c r="SSN123" s="451"/>
      <c r="SSO123" s="451"/>
      <c r="SSP123" s="451"/>
      <c r="SSQ123" s="451"/>
      <c r="SSR123" s="451"/>
      <c r="SSS123" s="451"/>
      <c r="SST123" s="451"/>
      <c r="SSU123" s="451"/>
      <c r="SSV123" s="451"/>
      <c r="SSW123" s="451"/>
      <c r="SSX123" s="451"/>
      <c r="SSY123" s="451"/>
      <c r="SSZ123" s="451"/>
      <c r="STA123" s="451"/>
      <c r="STB123" s="451"/>
      <c r="STC123" s="451"/>
      <c r="STD123" s="451"/>
      <c r="STE123" s="451"/>
      <c r="STF123" s="451"/>
      <c r="STG123" s="451"/>
      <c r="STH123" s="451"/>
      <c r="STI123" s="451"/>
      <c r="STJ123" s="451"/>
      <c r="STK123" s="451"/>
      <c r="STL123" s="451"/>
      <c r="STM123" s="451"/>
      <c r="STN123" s="451"/>
      <c r="STO123" s="451"/>
      <c r="STP123" s="451"/>
      <c r="STQ123" s="451"/>
      <c r="STR123" s="451"/>
      <c r="STS123" s="451"/>
      <c r="STT123" s="451"/>
      <c r="STU123" s="451"/>
      <c r="STV123" s="451"/>
      <c r="STW123" s="451"/>
      <c r="STX123" s="451"/>
      <c r="STY123" s="451"/>
      <c r="STZ123" s="451"/>
      <c r="SUA123" s="451"/>
      <c r="SUB123" s="451"/>
      <c r="SUC123" s="451"/>
      <c r="SUD123" s="451"/>
      <c r="SUE123" s="451"/>
      <c r="SUF123" s="451"/>
      <c r="SUG123" s="451"/>
      <c r="SUH123" s="451"/>
      <c r="SUI123" s="451"/>
      <c r="SUJ123" s="451"/>
      <c r="SUK123" s="451"/>
      <c r="SUL123" s="451"/>
      <c r="SUM123" s="451"/>
      <c r="SUN123" s="451"/>
      <c r="SUO123" s="451"/>
      <c r="SUP123" s="451"/>
      <c r="SUQ123" s="451"/>
      <c r="SUR123" s="451"/>
      <c r="SUS123" s="451"/>
      <c r="SUT123" s="451"/>
      <c r="SUU123" s="451"/>
      <c r="SUV123" s="451"/>
      <c r="SUW123" s="451"/>
      <c r="SUX123" s="451"/>
      <c r="SUY123" s="451"/>
      <c r="SUZ123" s="451"/>
      <c r="SVA123" s="451"/>
      <c r="SVB123" s="451"/>
      <c r="SVC123" s="451"/>
      <c r="SVD123" s="451"/>
      <c r="SVE123" s="451"/>
      <c r="SVF123" s="451"/>
      <c r="SVG123" s="451"/>
      <c r="SVH123" s="451"/>
      <c r="SVI123" s="451"/>
      <c r="SVJ123" s="451"/>
      <c r="SVK123" s="451"/>
      <c r="SVL123" s="451"/>
      <c r="SVM123" s="451"/>
      <c r="SVN123" s="451"/>
      <c r="SVO123" s="451"/>
      <c r="SVP123" s="451"/>
      <c r="SVQ123" s="451"/>
      <c r="SVR123" s="451"/>
      <c r="SVS123" s="451"/>
      <c r="SVT123" s="451"/>
      <c r="SVU123" s="451"/>
      <c r="SVV123" s="451"/>
      <c r="SVW123" s="451"/>
      <c r="SVX123" s="451"/>
      <c r="SVY123" s="451"/>
      <c r="SVZ123" s="451"/>
      <c r="SWA123" s="451"/>
      <c r="SWB123" s="451"/>
      <c r="SWC123" s="451"/>
      <c r="SWD123" s="451"/>
      <c r="SWE123" s="451"/>
      <c r="SWF123" s="451"/>
      <c r="SWG123" s="451"/>
      <c r="SWH123" s="451"/>
      <c r="SWI123" s="451"/>
      <c r="SWJ123" s="451"/>
      <c r="SWK123" s="451"/>
      <c r="SWL123" s="451"/>
      <c r="SWM123" s="451"/>
      <c r="SWN123" s="451"/>
      <c r="SWO123" s="451"/>
      <c r="SWP123" s="451"/>
      <c r="SWQ123" s="451"/>
      <c r="SWR123" s="451"/>
      <c r="SWS123" s="451"/>
      <c r="SWT123" s="451"/>
      <c r="SWU123" s="451"/>
      <c r="SWV123" s="451"/>
      <c r="SWW123" s="451"/>
      <c r="SWX123" s="451"/>
      <c r="SWY123" s="451"/>
      <c r="SWZ123" s="451"/>
      <c r="SXA123" s="451"/>
      <c r="SXB123" s="451"/>
      <c r="SXC123" s="451"/>
      <c r="SXD123" s="451"/>
      <c r="SXE123" s="451"/>
      <c r="SXF123" s="451"/>
      <c r="SXG123" s="451"/>
      <c r="SXH123" s="451"/>
      <c r="SXI123" s="451"/>
      <c r="SXJ123" s="451"/>
      <c r="SXK123" s="451"/>
      <c r="SXL123" s="451"/>
      <c r="SXM123" s="451"/>
      <c r="SXN123" s="451"/>
      <c r="SXO123" s="451"/>
      <c r="SXP123" s="451"/>
      <c r="SXQ123" s="451"/>
      <c r="SXR123" s="451"/>
      <c r="SXS123" s="451"/>
      <c r="SXT123" s="451"/>
      <c r="SXU123" s="451"/>
      <c r="SXV123" s="451"/>
      <c r="SXW123" s="451"/>
      <c r="SXX123" s="451"/>
      <c r="SXY123" s="451"/>
      <c r="SXZ123" s="451"/>
      <c r="SYA123" s="451"/>
      <c r="SYB123" s="451"/>
      <c r="SYC123" s="451"/>
      <c r="SYD123" s="451"/>
      <c r="SYE123" s="451"/>
      <c r="SYF123" s="451"/>
      <c r="SYG123" s="451"/>
      <c r="SYH123" s="451"/>
      <c r="SYI123" s="451"/>
      <c r="SYJ123" s="451"/>
      <c r="SYK123" s="451"/>
      <c r="SYL123" s="451"/>
      <c r="SYM123" s="451"/>
      <c r="SYN123" s="451"/>
      <c r="SYO123" s="451"/>
      <c r="SYP123" s="451"/>
      <c r="SYQ123" s="451"/>
      <c r="SYR123" s="451"/>
      <c r="SYS123" s="451"/>
      <c r="SYT123" s="451"/>
      <c r="SYU123" s="451"/>
      <c r="SYV123" s="451"/>
      <c r="SYW123" s="451"/>
      <c r="SYX123" s="451"/>
      <c r="SYY123" s="451"/>
      <c r="SYZ123" s="451"/>
      <c r="SZA123" s="451"/>
      <c r="SZB123" s="451"/>
      <c r="SZC123" s="451"/>
      <c r="SZD123" s="451"/>
      <c r="SZE123" s="451"/>
      <c r="SZF123" s="451"/>
      <c r="SZG123" s="451"/>
      <c r="SZH123" s="451"/>
      <c r="SZI123" s="451"/>
      <c r="SZJ123" s="451"/>
      <c r="SZK123" s="451"/>
      <c r="SZL123" s="451"/>
      <c r="SZM123" s="451"/>
      <c r="SZN123" s="451"/>
      <c r="SZO123" s="451"/>
      <c r="SZP123" s="451"/>
      <c r="SZQ123" s="451"/>
      <c r="SZR123" s="451"/>
      <c r="SZS123" s="451"/>
      <c r="SZT123" s="451"/>
      <c r="SZU123" s="451"/>
      <c r="SZV123" s="451"/>
      <c r="SZW123" s="451"/>
      <c r="SZX123" s="451"/>
      <c r="SZY123" s="451"/>
      <c r="SZZ123" s="451"/>
      <c r="TAA123" s="451"/>
      <c r="TAB123" s="451"/>
      <c r="TAC123" s="451"/>
      <c r="TAD123" s="451"/>
      <c r="TAE123" s="451"/>
      <c r="TAF123" s="451"/>
      <c r="TAG123" s="451"/>
      <c r="TAH123" s="451"/>
      <c r="TAI123" s="451"/>
      <c r="TAJ123" s="451"/>
      <c r="TAK123" s="451"/>
      <c r="TAL123" s="451"/>
      <c r="TAM123" s="451"/>
      <c r="TAN123" s="451"/>
      <c r="TAO123" s="451"/>
      <c r="TAP123" s="451"/>
      <c r="TAQ123" s="451"/>
      <c r="TAR123" s="451"/>
      <c r="TAS123" s="451"/>
      <c r="TAT123" s="451"/>
      <c r="TAU123" s="451"/>
      <c r="TAV123" s="451"/>
      <c r="TAW123" s="451"/>
      <c r="TAX123" s="451"/>
      <c r="TAY123" s="451"/>
      <c r="TAZ123" s="451"/>
      <c r="TBA123" s="451"/>
      <c r="TBB123" s="451"/>
      <c r="TBC123" s="451"/>
      <c r="TBD123" s="451"/>
      <c r="TBE123" s="451"/>
      <c r="TBF123" s="451"/>
      <c r="TBG123" s="451"/>
      <c r="TBH123" s="451"/>
      <c r="TBI123" s="451"/>
      <c r="TBJ123" s="451"/>
      <c r="TBK123" s="451"/>
      <c r="TBL123" s="451"/>
      <c r="TBM123" s="451"/>
      <c r="TBN123" s="451"/>
      <c r="TBO123" s="451"/>
      <c r="TBP123" s="451"/>
      <c r="TBQ123" s="451"/>
      <c r="TBR123" s="451"/>
      <c r="TBS123" s="451"/>
      <c r="TBT123" s="451"/>
      <c r="TBU123" s="451"/>
      <c r="TBV123" s="451"/>
      <c r="TBW123" s="451"/>
      <c r="TBX123" s="451"/>
      <c r="TBY123" s="451"/>
      <c r="TBZ123" s="451"/>
      <c r="TCA123" s="451"/>
      <c r="TCB123" s="451"/>
      <c r="TCC123" s="451"/>
      <c r="TCD123" s="451"/>
      <c r="TCE123" s="451"/>
      <c r="TCF123" s="451"/>
      <c r="TCG123" s="451"/>
      <c r="TCH123" s="451"/>
      <c r="TCI123" s="451"/>
      <c r="TCJ123" s="451"/>
      <c r="TCK123" s="451"/>
      <c r="TCL123" s="451"/>
      <c r="TCM123" s="451"/>
      <c r="TCN123" s="451"/>
      <c r="TCO123" s="451"/>
      <c r="TCP123" s="451"/>
      <c r="TCQ123" s="451"/>
      <c r="TCR123" s="451"/>
      <c r="TCS123" s="451"/>
      <c r="TCT123" s="451"/>
      <c r="TCU123" s="451"/>
      <c r="TCV123" s="451"/>
      <c r="TCW123" s="451"/>
      <c r="TCX123" s="451"/>
      <c r="TCY123" s="451"/>
      <c r="TCZ123" s="451"/>
      <c r="TDA123" s="451"/>
      <c r="TDB123" s="451"/>
      <c r="TDC123" s="451"/>
      <c r="TDD123" s="451"/>
      <c r="TDE123" s="451"/>
      <c r="TDF123" s="451"/>
      <c r="TDG123" s="451"/>
      <c r="TDH123" s="451"/>
      <c r="TDI123" s="451"/>
      <c r="TDJ123" s="451"/>
      <c r="TDK123" s="451"/>
      <c r="TDL123" s="451"/>
      <c r="TDM123" s="451"/>
      <c r="TDN123" s="451"/>
      <c r="TDO123" s="451"/>
      <c r="TDP123" s="451"/>
      <c r="TDQ123" s="451"/>
      <c r="TDR123" s="451"/>
      <c r="TDS123" s="451"/>
      <c r="TDT123" s="451"/>
      <c r="TDU123" s="451"/>
      <c r="TDV123" s="451"/>
      <c r="TDW123" s="451"/>
      <c r="TDX123" s="451"/>
      <c r="TDY123" s="451"/>
      <c r="TDZ123" s="451"/>
      <c r="TEA123" s="451"/>
      <c r="TEB123" s="451"/>
      <c r="TEC123" s="451"/>
      <c r="TED123" s="451"/>
      <c r="TEE123" s="451"/>
      <c r="TEF123" s="451"/>
      <c r="TEG123" s="451"/>
      <c r="TEH123" s="451"/>
      <c r="TEI123" s="451"/>
      <c r="TEJ123" s="451"/>
      <c r="TEK123" s="451"/>
      <c r="TEL123" s="451"/>
      <c r="TEM123" s="451"/>
      <c r="TEN123" s="451"/>
      <c r="TEO123" s="451"/>
      <c r="TEP123" s="451"/>
      <c r="TEQ123" s="451"/>
      <c r="TER123" s="451"/>
      <c r="TES123" s="451"/>
      <c r="TET123" s="451"/>
      <c r="TEU123" s="451"/>
      <c r="TEV123" s="451"/>
      <c r="TEW123" s="451"/>
      <c r="TEX123" s="451"/>
      <c r="TEY123" s="451"/>
      <c r="TEZ123" s="451"/>
      <c r="TFA123" s="451"/>
      <c r="TFB123" s="451"/>
      <c r="TFC123" s="451"/>
      <c r="TFD123" s="451"/>
      <c r="TFE123" s="451"/>
      <c r="TFF123" s="451"/>
      <c r="TFG123" s="451"/>
      <c r="TFH123" s="451"/>
      <c r="TFI123" s="451"/>
      <c r="TFJ123" s="451"/>
      <c r="TFK123" s="451"/>
      <c r="TFL123" s="451"/>
      <c r="TFM123" s="451"/>
      <c r="TFN123" s="451"/>
      <c r="TFO123" s="451"/>
      <c r="TFP123" s="451"/>
      <c r="TFQ123" s="451"/>
      <c r="TFR123" s="451"/>
      <c r="TFS123" s="451"/>
      <c r="TFT123" s="451"/>
      <c r="TFU123" s="451"/>
      <c r="TFV123" s="451"/>
      <c r="TFW123" s="451"/>
      <c r="TFX123" s="451"/>
      <c r="TFY123" s="451"/>
      <c r="TFZ123" s="451"/>
      <c r="TGA123" s="451"/>
      <c r="TGB123" s="451"/>
      <c r="TGC123" s="451"/>
      <c r="TGD123" s="451"/>
      <c r="TGE123" s="451"/>
      <c r="TGF123" s="451"/>
      <c r="TGG123" s="451"/>
      <c r="TGH123" s="451"/>
      <c r="TGI123" s="451"/>
      <c r="TGJ123" s="451"/>
      <c r="TGK123" s="451"/>
      <c r="TGL123" s="451"/>
      <c r="TGM123" s="451"/>
      <c r="TGN123" s="451"/>
      <c r="TGO123" s="451"/>
      <c r="TGP123" s="451"/>
      <c r="TGQ123" s="451"/>
      <c r="TGR123" s="451"/>
      <c r="TGS123" s="451"/>
      <c r="TGT123" s="451"/>
      <c r="TGU123" s="451"/>
      <c r="TGV123" s="451"/>
      <c r="TGW123" s="451"/>
      <c r="TGX123" s="451"/>
      <c r="TGY123" s="451"/>
      <c r="TGZ123" s="451"/>
      <c r="THA123" s="451"/>
      <c r="THB123" s="451"/>
      <c r="THC123" s="451"/>
      <c r="THD123" s="451"/>
      <c r="THE123" s="451"/>
      <c r="THF123" s="451"/>
      <c r="THG123" s="451"/>
      <c r="THH123" s="451"/>
      <c r="THI123" s="451"/>
      <c r="THJ123" s="451"/>
      <c r="THK123" s="451"/>
      <c r="THL123" s="451"/>
      <c r="THM123" s="451"/>
      <c r="THN123" s="451"/>
      <c r="THO123" s="451"/>
      <c r="THP123" s="451"/>
      <c r="THQ123" s="451"/>
      <c r="THR123" s="451"/>
      <c r="THS123" s="451"/>
      <c r="THT123" s="451"/>
      <c r="THU123" s="451"/>
      <c r="THV123" s="451"/>
      <c r="THW123" s="451"/>
      <c r="THX123" s="451"/>
      <c r="THY123" s="451"/>
      <c r="THZ123" s="451"/>
      <c r="TIA123" s="451"/>
      <c r="TIB123" s="451"/>
      <c r="TIC123" s="451"/>
      <c r="TID123" s="451"/>
      <c r="TIE123" s="451"/>
      <c r="TIF123" s="451"/>
      <c r="TIG123" s="451"/>
      <c r="TIH123" s="451"/>
      <c r="TII123" s="451"/>
      <c r="TIJ123" s="451"/>
      <c r="TIK123" s="451"/>
      <c r="TIL123" s="451"/>
      <c r="TIM123" s="451"/>
      <c r="TIN123" s="451"/>
      <c r="TIO123" s="451"/>
      <c r="TIP123" s="451"/>
      <c r="TIQ123" s="451"/>
      <c r="TIR123" s="451"/>
      <c r="TIS123" s="451"/>
      <c r="TIT123" s="451"/>
      <c r="TIU123" s="451"/>
      <c r="TIV123" s="451"/>
      <c r="TIW123" s="451"/>
      <c r="TIX123" s="451"/>
      <c r="TIY123" s="451"/>
      <c r="TIZ123" s="451"/>
      <c r="TJA123" s="451"/>
      <c r="TJB123" s="451"/>
      <c r="TJC123" s="451"/>
      <c r="TJD123" s="451"/>
      <c r="TJE123" s="451"/>
      <c r="TJF123" s="451"/>
      <c r="TJG123" s="451"/>
      <c r="TJH123" s="451"/>
      <c r="TJI123" s="451"/>
      <c r="TJJ123" s="451"/>
      <c r="TJK123" s="451"/>
      <c r="TJL123" s="451"/>
      <c r="TJM123" s="451"/>
      <c r="TJN123" s="451"/>
      <c r="TJO123" s="451"/>
      <c r="TJP123" s="451"/>
      <c r="TJQ123" s="451"/>
      <c r="TJR123" s="451"/>
      <c r="TJS123" s="451"/>
      <c r="TJT123" s="451"/>
      <c r="TJU123" s="451"/>
      <c r="TJV123" s="451"/>
      <c r="TJW123" s="451"/>
      <c r="TJX123" s="451"/>
      <c r="TJY123" s="451"/>
      <c r="TJZ123" s="451"/>
      <c r="TKA123" s="451"/>
      <c r="TKB123" s="451"/>
      <c r="TKC123" s="451"/>
      <c r="TKD123" s="451"/>
      <c r="TKE123" s="451"/>
      <c r="TKF123" s="451"/>
      <c r="TKG123" s="451"/>
      <c r="TKH123" s="451"/>
      <c r="TKI123" s="451"/>
      <c r="TKJ123" s="451"/>
      <c r="TKK123" s="451"/>
      <c r="TKL123" s="451"/>
      <c r="TKM123" s="451"/>
      <c r="TKN123" s="451"/>
      <c r="TKO123" s="451"/>
      <c r="TKP123" s="451"/>
      <c r="TKQ123" s="451"/>
      <c r="TKR123" s="451"/>
      <c r="TKS123" s="451"/>
      <c r="TKT123" s="451"/>
      <c r="TKU123" s="451"/>
      <c r="TKV123" s="451"/>
      <c r="TKW123" s="451"/>
      <c r="TKX123" s="451"/>
      <c r="TKY123" s="451"/>
      <c r="TKZ123" s="451"/>
      <c r="TLA123" s="451"/>
      <c r="TLB123" s="451"/>
      <c r="TLC123" s="451"/>
      <c r="TLD123" s="451"/>
      <c r="TLE123" s="451"/>
      <c r="TLF123" s="451"/>
      <c r="TLG123" s="451"/>
      <c r="TLH123" s="451"/>
      <c r="TLI123" s="451"/>
      <c r="TLJ123" s="451"/>
      <c r="TLK123" s="451"/>
      <c r="TLL123" s="451"/>
      <c r="TLM123" s="451"/>
      <c r="TLN123" s="451"/>
      <c r="TLO123" s="451"/>
      <c r="TLP123" s="451"/>
      <c r="TLQ123" s="451"/>
      <c r="TLR123" s="451"/>
      <c r="TLS123" s="451"/>
      <c r="TLT123" s="451"/>
      <c r="TLU123" s="451"/>
      <c r="TLV123" s="451"/>
      <c r="TLW123" s="451"/>
      <c r="TLX123" s="451"/>
      <c r="TLY123" s="451"/>
      <c r="TLZ123" s="451"/>
      <c r="TMA123" s="451"/>
      <c r="TMB123" s="451"/>
      <c r="TMC123" s="451"/>
      <c r="TMD123" s="451"/>
      <c r="TME123" s="451"/>
      <c r="TMF123" s="451"/>
      <c r="TMG123" s="451"/>
      <c r="TMH123" s="451"/>
      <c r="TMI123" s="451"/>
      <c r="TMJ123" s="451"/>
      <c r="TMK123" s="451"/>
      <c r="TML123" s="451"/>
      <c r="TMM123" s="451"/>
      <c r="TMN123" s="451"/>
      <c r="TMO123" s="451"/>
      <c r="TMP123" s="451"/>
      <c r="TMQ123" s="451"/>
      <c r="TMR123" s="451"/>
      <c r="TMS123" s="451"/>
      <c r="TMT123" s="451"/>
      <c r="TMU123" s="451"/>
      <c r="TMV123" s="451"/>
      <c r="TMW123" s="451"/>
      <c r="TMX123" s="451"/>
      <c r="TMY123" s="451"/>
      <c r="TMZ123" s="451"/>
      <c r="TNA123" s="451"/>
      <c r="TNB123" s="451"/>
      <c r="TNC123" s="451"/>
      <c r="TND123" s="451"/>
      <c r="TNE123" s="451"/>
      <c r="TNF123" s="451"/>
      <c r="TNG123" s="451"/>
      <c r="TNH123" s="451"/>
      <c r="TNI123" s="451"/>
      <c r="TNJ123" s="451"/>
      <c r="TNK123" s="451"/>
      <c r="TNL123" s="451"/>
      <c r="TNM123" s="451"/>
      <c r="TNN123" s="451"/>
      <c r="TNO123" s="451"/>
      <c r="TNP123" s="451"/>
      <c r="TNQ123" s="451"/>
      <c r="TNR123" s="451"/>
      <c r="TNS123" s="451"/>
      <c r="TNT123" s="451"/>
      <c r="TNU123" s="451"/>
      <c r="TNV123" s="451"/>
      <c r="TNW123" s="451"/>
      <c r="TNX123" s="451"/>
      <c r="TNY123" s="451"/>
      <c r="TNZ123" s="451"/>
      <c r="TOA123" s="451"/>
      <c r="TOB123" s="451"/>
      <c r="TOC123" s="451"/>
      <c r="TOD123" s="451"/>
      <c r="TOE123" s="451"/>
      <c r="TOF123" s="451"/>
      <c r="TOG123" s="451"/>
      <c r="TOH123" s="451"/>
      <c r="TOI123" s="451"/>
      <c r="TOJ123" s="451"/>
      <c r="TOK123" s="451"/>
      <c r="TOL123" s="451"/>
      <c r="TOM123" s="451"/>
      <c r="TON123" s="451"/>
      <c r="TOO123" s="451"/>
      <c r="TOP123" s="451"/>
      <c r="TOQ123" s="451"/>
      <c r="TOR123" s="451"/>
      <c r="TOS123" s="451"/>
      <c r="TOT123" s="451"/>
      <c r="TOU123" s="451"/>
      <c r="TOV123" s="451"/>
      <c r="TOW123" s="451"/>
      <c r="TOX123" s="451"/>
      <c r="TOY123" s="451"/>
      <c r="TOZ123" s="451"/>
      <c r="TPA123" s="451"/>
      <c r="TPB123" s="451"/>
      <c r="TPC123" s="451"/>
      <c r="TPD123" s="451"/>
      <c r="TPE123" s="451"/>
      <c r="TPF123" s="451"/>
      <c r="TPG123" s="451"/>
      <c r="TPH123" s="451"/>
      <c r="TPI123" s="451"/>
      <c r="TPJ123" s="451"/>
      <c r="TPK123" s="451"/>
      <c r="TPL123" s="451"/>
      <c r="TPM123" s="451"/>
      <c r="TPN123" s="451"/>
      <c r="TPO123" s="451"/>
      <c r="TPP123" s="451"/>
      <c r="TPQ123" s="451"/>
      <c r="TPR123" s="451"/>
      <c r="TPS123" s="451"/>
      <c r="TPT123" s="451"/>
      <c r="TPU123" s="451"/>
      <c r="TPV123" s="451"/>
      <c r="TPW123" s="451"/>
      <c r="TPX123" s="451"/>
      <c r="TPY123" s="451"/>
      <c r="TPZ123" s="451"/>
      <c r="TQA123" s="451"/>
      <c r="TQB123" s="451"/>
      <c r="TQC123" s="451"/>
      <c r="TQD123" s="451"/>
      <c r="TQE123" s="451"/>
      <c r="TQF123" s="451"/>
      <c r="TQG123" s="451"/>
      <c r="TQH123" s="451"/>
      <c r="TQI123" s="451"/>
      <c r="TQJ123" s="451"/>
      <c r="TQK123" s="451"/>
      <c r="TQL123" s="451"/>
      <c r="TQM123" s="451"/>
      <c r="TQN123" s="451"/>
      <c r="TQO123" s="451"/>
      <c r="TQP123" s="451"/>
      <c r="TQQ123" s="451"/>
      <c r="TQR123" s="451"/>
      <c r="TQS123" s="451"/>
      <c r="TQT123" s="451"/>
      <c r="TQU123" s="451"/>
      <c r="TQV123" s="451"/>
      <c r="TQW123" s="451"/>
      <c r="TQX123" s="451"/>
      <c r="TQY123" s="451"/>
      <c r="TQZ123" s="451"/>
      <c r="TRA123" s="451"/>
      <c r="TRB123" s="451"/>
      <c r="TRC123" s="451"/>
      <c r="TRD123" s="451"/>
      <c r="TRE123" s="451"/>
      <c r="TRF123" s="451"/>
      <c r="TRG123" s="451"/>
      <c r="TRH123" s="451"/>
      <c r="TRI123" s="451"/>
      <c r="TRJ123" s="451"/>
      <c r="TRK123" s="451"/>
      <c r="TRL123" s="451"/>
      <c r="TRM123" s="451"/>
      <c r="TRN123" s="451"/>
      <c r="TRO123" s="451"/>
      <c r="TRP123" s="451"/>
      <c r="TRQ123" s="451"/>
      <c r="TRR123" s="451"/>
      <c r="TRS123" s="451"/>
      <c r="TRT123" s="451"/>
      <c r="TRU123" s="451"/>
      <c r="TRV123" s="451"/>
      <c r="TRW123" s="451"/>
      <c r="TRX123" s="451"/>
      <c r="TRY123" s="451"/>
      <c r="TRZ123" s="451"/>
      <c r="TSA123" s="451"/>
      <c r="TSB123" s="451"/>
      <c r="TSC123" s="451"/>
      <c r="TSD123" s="451"/>
      <c r="TSE123" s="451"/>
      <c r="TSF123" s="451"/>
      <c r="TSG123" s="451"/>
      <c r="TSH123" s="451"/>
      <c r="TSI123" s="451"/>
      <c r="TSJ123" s="451"/>
      <c r="TSK123" s="451"/>
      <c r="TSL123" s="451"/>
      <c r="TSM123" s="451"/>
      <c r="TSN123" s="451"/>
      <c r="TSO123" s="451"/>
      <c r="TSP123" s="451"/>
      <c r="TSQ123" s="451"/>
      <c r="TSR123" s="451"/>
      <c r="TSS123" s="451"/>
      <c r="TST123" s="451"/>
      <c r="TSU123" s="451"/>
      <c r="TSV123" s="451"/>
      <c r="TSW123" s="451"/>
      <c r="TSX123" s="451"/>
      <c r="TSY123" s="451"/>
      <c r="TSZ123" s="451"/>
      <c r="TTA123" s="451"/>
      <c r="TTB123" s="451"/>
      <c r="TTC123" s="451"/>
      <c r="TTD123" s="451"/>
      <c r="TTE123" s="451"/>
      <c r="TTF123" s="451"/>
      <c r="TTG123" s="451"/>
      <c r="TTH123" s="451"/>
      <c r="TTI123" s="451"/>
      <c r="TTJ123" s="451"/>
      <c r="TTK123" s="451"/>
      <c r="TTL123" s="451"/>
      <c r="TTM123" s="451"/>
      <c r="TTN123" s="451"/>
      <c r="TTO123" s="451"/>
      <c r="TTP123" s="451"/>
      <c r="TTQ123" s="451"/>
      <c r="TTR123" s="451"/>
      <c r="TTS123" s="451"/>
      <c r="TTT123" s="451"/>
      <c r="TTU123" s="451"/>
      <c r="TTV123" s="451"/>
      <c r="TTW123" s="451"/>
      <c r="TTX123" s="451"/>
      <c r="TTY123" s="451"/>
      <c r="TTZ123" s="451"/>
      <c r="TUA123" s="451"/>
      <c r="TUB123" s="451"/>
      <c r="TUC123" s="451"/>
      <c r="TUD123" s="451"/>
      <c r="TUE123" s="451"/>
      <c r="TUF123" s="451"/>
      <c r="TUG123" s="451"/>
      <c r="TUH123" s="451"/>
      <c r="TUI123" s="451"/>
      <c r="TUJ123" s="451"/>
      <c r="TUK123" s="451"/>
      <c r="TUL123" s="451"/>
      <c r="TUM123" s="451"/>
      <c r="TUN123" s="451"/>
      <c r="TUO123" s="451"/>
      <c r="TUP123" s="451"/>
      <c r="TUQ123" s="451"/>
      <c r="TUR123" s="451"/>
      <c r="TUS123" s="451"/>
      <c r="TUT123" s="451"/>
      <c r="TUU123" s="451"/>
      <c r="TUV123" s="451"/>
      <c r="TUW123" s="451"/>
      <c r="TUX123" s="451"/>
      <c r="TUY123" s="451"/>
      <c r="TUZ123" s="451"/>
      <c r="TVA123" s="451"/>
      <c r="TVB123" s="451"/>
      <c r="TVC123" s="451"/>
      <c r="TVD123" s="451"/>
      <c r="TVE123" s="451"/>
      <c r="TVF123" s="451"/>
      <c r="TVG123" s="451"/>
      <c r="TVH123" s="451"/>
      <c r="TVI123" s="451"/>
      <c r="TVJ123" s="451"/>
      <c r="TVK123" s="451"/>
      <c r="TVL123" s="451"/>
      <c r="TVM123" s="451"/>
      <c r="TVN123" s="451"/>
      <c r="TVO123" s="451"/>
      <c r="TVP123" s="451"/>
      <c r="TVQ123" s="451"/>
      <c r="TVR123" s="451"/>
      <c r="TVS123" s="451"/>
      <c r="TVT123" s="451"/>
      <c r="TVU123" s="451"/>
      <c r="TVV123" s="451"/>
      <c r="TVW123" s="451"/>
      <c r="TVX123" s="451"/>
      <c r="TVY123" s="451"/>
      <c r="TVZ123" s="451"/>
      <c r="TWA123" s="451"/>
      <c r="TWB123" s="451"/>
      <c r="TWC123" s="451"/>
      <c r="TWD123" s="451"/>
      <c r="TWE123" s="451"/>
      <c r="TWF123" s="451"/>
      <c r="TWG123" s="451"/>
      <c r="TWH123" s="451"/>
      <c r="TWI123" s="451"/>
      <c r="TWJ123" s="451"/>
      <c r="TWK123" s="451"/>
      <c r="TWL123" s="451"/>
      <c r="TWM123" s="451"/>
      <c r="TWN123" s="451"/>
      <c r="TWO123" s="451"/>
      <c r="TWP123" s="451"/>
      <c r="TWQ123" s="451"/>
      <c r="TWR123" s="451"/>
      <c r="TWS123" s="451"/>
      <c r="TWT123" s="451"/>
      <c r="TWU123" s="451"/>
      <c r="TWV123" s="451"/>
      <c r="TWW123" s="451"/>
      <c r="TWX123" s="451"/>
      <c r="TWY123" s="451"/>
      <c r="TWZ123" s="451"/>
      <c r="TXA123" s="451"/>
      <c r="TXB123" s="451"/>
      <c r="TXC123" s="451"/>
      <c r="TXD123" s="451"/>
      <c r="TXE123" s="451"/>
      <c r="TXF123" s="451"/>
      <c r="TXG123" s="451"/>
      <c r="TXH123" s="451"/>
      <c r="TXI123" s="451"/>
      <c r="TXJ123" s="451"/>
      <c r="TXK123" s="451"/>
      <c r="TXL123" s="451"/>
      <c r="TXM123" s="451"/>
      <c r="TXN123" s="451"/>
      <c r="TXO123" s="451"/>
      <c r="TXP123" s="451"/>
      <c r="TXQ123" s="451"/>
      <c r="TXR123" s="451"/>
      <c r="TXS123" s="451"/>
      <c r="TXT123" s="451"/>
      <c r="TXU123" s="451"/>
      <c r="TXV123" s="451"/>
      <c r="TXW123" s="451"/>
      <c r="TXX123" s="451"/>
      <c r="TXY123" s="451"/>
      <c r="TXZ123" s="451"/>
      <c r="TYA123" s="451"/>
      <c r="TYB123" s="451"/>
      <c r="TYC123" s="451"/>
      <c r="TYD123" s="451"/>
      <c r="TYE123" s="451"/>
      <c r="TYF123" s="451"/>
      <c r="TYG123" s="451"/>
      <c r="TYH123" s="451"/>
      <c r="TYI123" s="451"/>
      <c r="TYJ123" s="451"/>
      <c r="TYK123" s="451"/>
      <c r="TYL123" s="451"/>
      <c r="TYM123" s="451"/>
      <c r="TYN123" s="451"/>
      <c r="TYO123" s="451"/>
      <c r="TYP123" s="451"/>
      <c r="TYQ123" s="451"/>
      <c r="TYR123" s="451"/>
      <c r="TYS123" s="451"/>
      <c r="TYT123" s="451"/>
      <c r="TYU123" s="451"/>
      <c r="TYV123" s="451"/>
      <c r="TYW123" s="451"/>
      <c r="TYX123" s="451"/>
      <c r="TYY123" s="451"/>
      <c r="TYZ123" s="451"/>
      <c r="TZA123" s="451"/>
      <c r="TZB123" s="451"/>
      <c r="TZC123" s="451"/>
      <c r="TZD123" s="451"/>
      <c r="TZE123" s="451"/>
      <c r="TZF123" s="451"/>
      <c r="TZG123" s="451"/>
      <c r="TZH123" s="451"/>
      <c r="TZI123" s="451"/>
      <c r="TZJ123" s="451"/>
      <c r="TZK123" s="451"/>
      <c r="TZL123" s="451"/>
      <c r="TZM123" s="451"/>
      <c r="TZN123" s="451"/>
      <c r="TZO123" s="451"/>
      <c r="TZP123" s="451"/>
      <c r="TZQ123" s="451"/>
      <c r="TZR123" s="451"/>
      <c r="TZS123" s="451"/>
      <c r="TZT123" s="451"/>
      <c r="TZU123" s="451"/>
      <c r="TZV123" s="451"/>
      <c r="TZW123" s="451"/>
      <c r="TZX123" s="451"/>
      <c r="TZY123" s="451"/>
      <c r="TZZ123" s="451"/>
      <c r="UAA123" s="451"/>
      <c r="UAB123" s="451"/>
      <c r="UAC123" s="451"/>
      <c r="UAD123" s="451"/>
      <c r="UAE123" s="451"/>
      <c r="UAF123" s="451"/>
      <c r="UAG123" s="451"/>
      <c r="UAH123" s="451"/>
      <c r="UAI123" s="451"/>
      <c r="UAJ123" s="451"/>
      <c r="UAK123" s="451"/>
      <c r="UAL123" s="451"/>
      <c r="UAM123" s="451"/>
      <c r="UAN123" s="451"/>
      <c r="UAO123" s="451"/>
      <c r="UAP123" s="451"/>
      <c r="UAQ123" s="451"/>
      <c r="UAR123" s="451"/>
      <c r="UAS123" s="451"/>
      <c r="UAT123" s="451"/>
      <c r="UAU123" s="451"/>
      <c r="UAV123" s="451"/>
      <c r="UAW123" s="451"/>
      <c r="UAX123" s="451"/>
      <c r="UAY123" s="451"/>
      <c r="UAZ123" s="451"/>
      <c r="UBA123" s="451"/>
      <c r="UBB123" s="451"/>
      <c r="UBC123" s="451"/>
      <c r="UBD123" s="451"/>
      <c r="UBE123" s="451"/>
      <c r="UBF123" s="451"/>
      <c r="UBG123" s="451"/>
      <c r="UBH123" s="451"/>
      <c r="UBI123" s="451"/>
      <c r="UBJ123" s="451"/>
      <c r="UBK123" s="451"/>
      <c r="UBL123" s="451"/>
      <c r="UBM123" s="451"/>
      <c r="UBN123" s="451"/>
      <c r="UBO123" s="451"/>
      <c r="UBP123" s="451"/>
      <c r="UBQ123" s="451"/>
      <c r="UBR123" s="451"/>
      <c r="UBS123" s="451"/>
      <c r="UBT123" s="451"/>
      <c r="UBU123" s="451"/>
      <c r="UBV123" s="451"/>
      <c r="UBW123" s="451"/>
      <c r="UBX123" s="451"/>
      <c r="UBY123" s="451"/>
      <c r="UBZ123" s="451"/>
      <c r="UCA123" s="451"/>
      <c r="UCB123" s="451"/>
      <c r="UCC123" s="451"/>
      <c r="UCD123" s="451"/>
      <c r="UCE123" s="451"/>
      <c r="UCF123" s="451"/>
      <c r="UCG123" s="451"/>
      <c r="UCH123" s="451"/>
      <c r="UCI123" s="451"/>
      <c r="UCJ123" s="451"/>
      <c r="UCK123" s="451"/>
      <c r="UCL123" s="451"/>
      <c r="UCM123" s="451"/>
      <c r="UCN123" s="451"/>
      <c r="UCO123" s="451"/>
      <c r="UCP123" s="451"/>
      <c r="UCQ123" s="451"/>
      <c r="UCR123" s="451"/>
      <c r="UCS123" s="451"/>
      <c r="UCT123" s="451"/>
      <c r="UCU123" s="451"/>
      <c r="UCV123" s="451"/>
      <c r="UCW123" s="451"/>
      <c r="UCX123" s="451"/>
      <c r="UCY123" s="451"/>
      <c r="UCZ123" s="451"/>
      <c r="UDA123" s="451"/>
      <c r="UDB123" s="451"/>
      <c r="UDC123" s="451"/>
      <c r="UDD123" s="451"/>
      <c r="UDE123" s="451"/>
      <c r="UDF123" s="451"/>
      <c r="UDG123" s="451"/>
      <c r="UDH123" s="451"/>
      <c r="UDI123" s="451"/>
      <c r="UDJ123" s="451"/>
      <c r="UDK123" s="451"/>
      <c r="UDL123" s="451"/>
      <c r="UDM123" s="451"/>
      <c r="UDN123" s="451"/>
      <c r="UDO123" s="451"/>
      <c r="UDP123" s="451"/>
      <c r="UDQ123" s="451"/>
      <c r="UDR123" s="451"/>
      <c r="UDS123" s="451"/>
      <c r="UDT123" s="451"/>
      <c r="UDU123" s="451"/>
      <c r="UDV123" s="451"/>
      <c r="UDW123" s="451"/>
      <c r="UDX123" s="451"/>
      <c r="UDY123" s="451"/>
      <c r="UDZ123" s="451"/>
      <c r="UEA123" s="451"/>
      <c r="UEB123" s="451"/>
      <c r="UEC123" s="451"/>
      <c r="UED123" s="451"/>
      <c r="UEE123" s="451"/>
      <c r="UEF123" s="451"/>
      <c r="UEG123" s="451"/>
      <c r="UEH123" s="451"/>
      <c r="UEI123" s="451"/>
      <c r="UEJ123" s="451"/>
      <c r="UEK123" s="451"/>
      <c r="UEL123" s="451"/>
      <c r="UEM123" s="451"/>
      <c r="UEN123" s="451"/>
      <c r="UEO123" s="451"/>
      <c r="UEP123" s="451"/>
      <c r="UEQ123" s="451"/>
      <c r="UER123" s="451"/>
      <c r="UES123" s="451"/>
      <c r="UET123" s="451"/>
      <c r="UEU123" s="451"/>
      <c r="UEV123" s="451"/>
      <c r="UEW123" s="451"/>
      <c r="UEX123" s="451"/>
      <c r="UEY123" s="451"/>
      <c r="UEZ123" s="451"/>
      <c r="UFA123" s="451"/>
      <c r="UFB123" s="451"/>
      <c r="UFC123" s="451"/>
      <c r="UFD123" s="451"/>
      <c r="UFE123" s="451"/>
      <c r="UFF123" s="451"/>
      <c r="UFG123" s="451"/>
      <c r="UFH123" s="451"/>
      <c r="UFI123" s="451"/>
      <c r="UFJ123" s="451"/>
      <c r="UFK123" s="451"/>
      <c r="UFL123" s="451"/>
      <c r="UFM123" s="451"/>
      <c r="UFN123" s="451"/>
      <c r="UFO123" s="451"/>
      <c r="UFP123" s="451"/>
      <c r="UFQ123" s="451"/>
      <c r="UFR123" s="451"/>
      <c r="UFS123" s="451"/>
      <c r="UFT123" s="451"/>
      <c r="UFU123" s="451"/>
      <c r="UFV123" s="451"/>
      <c r="UFW123" s="451"/>
      <c r="UFX123" s="451"/>
      <c r="UFY123" s="451"/>
      <c r="UFZ123" s="451"/>
      <c r="UGA123" s="451"/>
      <c r="UGB123" s="451"/>
      <c r="UGC123" s="451"/>
      <c r="UGD123" s="451"/>
      <c r="UGE123" s="451"/>
      <c r="UGF123" s="451"/>
      <c r="UGG123" s="451"/>
      <c r="UGH123" s="451"/>
      <c r="UGI123" s="451"/>
      <c r="UGJ123" s="451"/>
      <c r="UGK123" s="451"/>
      <c r="UGL123" s="451"/>
      <c r="UGM123" s="451"/>
      <c r="UGN123" s="451"/>
      <c r="UGO123" s="451"/>
      <c r="UGP123" s="451"/>
      <c r="UGQ123" s="451"/>
      <c r="UGR123" s="451"/>
      <c r="UGS123" s="451"/>
      <c r="UGT123" s="451"/>
      <c r="UGU123" s="451"/>
      <c r="UGV123" s="451"/>
      <c r="UGW123" s="451"/>
      <c r="UGX123" s="451"/>
      <c r="UGY123" s="451"/>
      <c r="UGZ123" s="451"/>
      <c r="UHA123" s="451"/>
      <c r="UHB123" s="451"/>
      <c r="UHC123" s="451"/>
      <c r="UHD123" s="451"/>
      <c r="UHE123" s="451"/>
      <c r="UHF123" s="451"/>
      <c r="UHG123" s="451"/>
      <c r="UHH123" s="451"/>
      <c r="UHI123" s="451"/>
      <c r="UHJ123" s="451"/>
      <c r="UHK123" s="451"/>
      <c r="UHL123" s="451"/>
      <c r="UHM123" s="451"/>
      <c r="UHN123" s="451"/>
      <c r="UHO123" s="451"/>
      <c r="UHP123" s="451"/>
      <c r="UHQ123" s="451"/>
      <c r="UHR123" s="451"/>
      <c r="UHS123" s="451"/>
      <c r="UHT123" s="451"/>
      <c r="UHU123" s="451"/>
      <c r="UHV123" s="451"/>
      <c r="UHW123" s="451"/>
      <c r="UHX123" s="451"/>
      <c r="UHY123" s="451"/>
      <c r="UHZ123" s="451"/>
      <c r="UIA123" s="451"/>
      <c r="UIB123" s="451"/>
      <c r="UIC123" s="451"/>
      <c r="UID123" s="451"/>
      <c r="UIE123" s="451"/>
      <c r="UIF123" s="451"/>
      <c r="UIG123" s="451"/>
      <c r="UIH123" s="451"/>
      <c r="UII123" s="451"/>
      <c r="UIJ123" s="451"/>
      <c r="UIK123" s="451"/>
      <c r="UIL123" s="451"/>
      <c r="UIM123" s="451"/>
      <c r="UIN123" s="451"/>
      <c r="UIO123" s="451"/>
      <c r="UIP123" s="451"/>
      <c r="UIQ123" s="451"/>
      <c r="UIR123" s="451"/>
      <c r="UIS123" s="451"/>
      <c r="UIT123" s="451"/>
      <c r="UIU123" s="451"/>
      <c r="UIV123" s="451"/>
      <c r="UIW123" s="451"/>
      <c r="UIX123" s="451"/>
      <c r="UIY123" s="451"/>
      <c r="UIZ123" s="451"/>
      <c r="UJA123" s="451"/>
      <c r="UJB123" s="451"/>
      <c r="UJC123" s="451"/>
      <c r="UJD123" s="451"/>
      <c r="UJE123" s="451"/>
      <c r="UJF123" s="451"/>
      <c r="UJG123" s="451"/>
      <c r="UJH123" s="451"/>
      <c r="UJI123" s="451"/>
      <c r="UJJ123" s="451"/>
      <c r="UJK123" s="451"/>
      <c r="UJL123" s="451"/>
      <c r="UJM123" s="451"/>
      <c r="UJN123" s="451"/>
      <c r="UJO123" s="451"/>
      <c r="UJP123" s="451"/>
      <c r="UJQ123" s="451"/>
      <c r="UJR123" s="451"/>
      <c r="UJS123" s="451"/>
      <c r="UJT123" s="451"/>
      <c r="UJU123" s="451"/>
      <c r="UJV123" s="451"/>
      <c r="UJW123" s="451"/>
      <c r="UJX123" s="451"/>
      <c r="UJY123" s="451"/>
      <c r="UJZ123" s="451"/>
      <c r="UKA123" s="451"/>
      <c r="UKB123" s="451"/>
      <c r="UKC123" s="451"/>
      <c r="UKD123" s="451"/>
      <c r="UKE123" s="451"/>
      <c r="UKF123" s="451"/>
      <c r="UKG123" s="451"/>
      <c r="UKH123" s="451"/>
      <c r="UKI123" s="451"/>
      <c r="UKJ123" s="451"/>
      <c r="UKK123" s="451"/>
      <c r="UKL123" s="451"/>
      <c r="UKM123" s="451"/>
      <c r="UKN123" s="451"/>
      <c r="UKO123" s="451"/>
      <c r="UKP123" s="451"/>
      <c r="UKQ123" s="451"/>
      <c r="UKR123" s="451"/>
      <c r="UKS123" s="451"/>
      <c r="UKT123" s="451"/>
      <c r="UKU123" s="451"/>
      <c r="UKV123" s="451"/>
      <c r="UKW123" s="451"/>
      <c r="UKX123" s="451"/>
      <c r="UKY123" s="451"/>
      <c r="UKZ123" s="451"/>
      <c r="ULA123" s="451"/>
      <c r="ULB123" s="451"/>
      <c r="ULC123" s="451"/>
      <c r="ULD123" s="451"/>
      <c r="ULE123" s="451"/>
      <c r="ULF123" s="451"/>
      <c r="ULG123" s="451"/>
      <c r="ULH123" s="451"/>
      <c r="ULI123" s="451"/>
      <c r="ULJ123" s="451"/>
      <c r="ULK123" s="451"/>
      <c r="ULL123" s="451"/>
      <c r="ULM123" s="451"/>
      <c r="ULN123" s="451"/>
      <c r="ULO123" s="451"/>
      <c r="ULP123" s="451"/>
      <c r="ULQ123" s="451"/>
      <c r="ULR123" s="451"/>
      <c r="ULS123" s="451"/>
      <c r="ULT123" s="451"/>
      <c r="ULU123" s="451"/>
      <c r="ULV123" s="451"/>
      <c r="ULW123" s="451"/>
      <c r="ULX123" s="451"/>
      <c r="ULY123" s="451"/>
      <c r="ULZ123" s="451"/>
      <c r="UMA123" s="451"/>
      <c r="UMB123" s="451"/>
      <c r="UMC123" s="451"/>
      <c r="UMD123" s="451"/>
      <c r="UME123" s="451"/>
      <c r="UMF123" s="451"/>
      <c r="UMG123" s="451"/>
      <c r="UMH123" s="451"/>
      <c r="UMI123" s="451"/>
      <c r="UMJ123" s="451"/>
      <c r="UMK123" s="451"/>
      <c r="UML123" s="451"/>
      <c r="UMM123" s="451"/>
      <c r="UMN123" s="451"/>
      <c r="UMO123" s="451"/>
      <c r="UMP123" s="451"/>
      <c r="UMQ123" s="451"/>
      <c r="UMR123" s="451"/>
      <c r="UMS123" s="451"/>
      <c r="UMT123" s="451"/>
      <c r="UMU123" s="451"/>
      <c r="UMV123" s="451"/>
      <c r="UMW123" s="451"/>
      <c r="UMX123" s="451"/>
      <c r="UMY123" s="451"/>
      <c r="UMZ123" s="451"/>
      <c r="UNA123" s="451"/>
      <c r="UNB123" s="451"/>
      <c r="UNC123" s="451"/>
      <c r="UND123" s="451"/>
      <c r="UNE123" s="451"/>
      <c r="UNF123" s="451"/>
      <c r="UNG123" s="451"/>
      <c r="UNH123" s="451"/>
      <c r="UNI123" s="451"/>
      <c r="UNJ123" s="451"/>
      <c r="UNK123" s="451"/>
      <c r="UNL123" s="451"/>
      <c r="UNM123" s="451"/>
      <c r="UNN123" s="451"/>
      <c r="UNO123" s="451"/>
      <c r="UNP123" s="451"/>
      <c r="UNQ123" s="451"/>
      <c r="UNR123" s="451"/>
      <c r="UNS123" s="451"/>
      <c r="UNT123" s="451"/>
      <c r="UNU123" s="451"/>
      <c r="UNV123" s="451"/>
      <c r="UNW123" s="451"/>
      <c r="UNX123" s="451"/>
      <c r="UNY123" s="451"/>
      <c r="UNZ123" s="451"/>
      <c r="UOA123" s="451"/>
      <c r="UOB123" s="451"/>
      <c r="UOC123" s="451"/>
      <c r="UOD123" s="451"/>
      <c r="UOE123" s="451"/>
      <c r="UOF123" s="451"/>
      <c r="UOG123" s="451"/>
      <c r="UOH123" s="451"/>
      <c r="UOI123" s="451"/>
      <c r="UOJ123" s="451"/>
      <c r="UOK123" s="451"/>
      <c r="UOL123" s="451"/>
      <c r="UOM123" s="451"/>
      <c r="UON123" s="451"/>
      <c r="UOO123" s="451"/>
      <c r="UOP123" s="451"/>
      <c r="UOQ123" s="451"/>
      <c r="UOR123" s="451"/>
      <c r="UOS123" s="451"/>
      <c r="UOT123" s="451"/>
      <c r="UOU123" s="451"/>
      <c r="UOV123" s="451"/>
      <c r="UOW123" s="451"/>
      <c r="UOX123" s="451"/>
      <c r="UOY123" s="451"/>
      <c r="UOZ123" s="451"/>
      <c r="UPA123" s="451"/>
      <c r="UPB123" s="451"/>
      <c r="UPC123" s="451"/>
      <c r="UPD123" s="451"/>
      <c r="UPE123" s="451"/>
      <c r="UPF123" s="451"/>
      <c r="UPG123" s="451"/>
      <c r="UPH123" s="451"/>
      <c r="UPI123" s="451"/>
      <c r="UPJ123" s="451"/>
      <c r="UPK123" s="451"/>
      <c r="UPL123" s="451"/>
      <c r="UPM123" s="451"/>
      <c r="UPN123" s="451"/>
      <c r="UPO123" s="451"/>
      <c r="UPP123" s="451"/>
      <c r="UPQ123" s="451"/>
      <c r="UPR123" s="451"/>
      <c r="UPS123" s="451"/>
      <c r="UPT123" s="451"/>
      <c r="UPU123" s="451"/>
      <c r="UPV123" s="451"/>
      <c r="UPW123" s="451"/>
      <c r="UPX123" s="451"/>
      <c r="UPY123" s="451"/>
      <c r="UPZ123" s="451"/>
      <c r="UQA123" s="451"/>
      <c r="UQB123" s="451"/>
      <c r="UQC123" s="451"/>
      <c r="UQD123" s="451"/>
      <c r="UQE123" s="451"/>
      <c r="UQF123" s="451"/>
      <c r="UQG123" s="451"/>
      <c r="UQH123" s="451"/>
      <c r="UQI123" s="451"/>
      <c r="UQJ123" s="451"/>
      <c r="UQK123" s="451"/>
      <c r="UQL123" s="451"/>
      <c r="UQM123" s="451"/>
      <c r="UQN123" s="451"/>
      <c r="UQO123" s="451"/>
      <c r="UQP123" s="451"/>
      <c r="UQQ123" s="451"/>
      <c r="UQR123" s="451"/>
      <c r="UQS123" s="451"/>
      <c r="UQT123" s="451"/>
      <c r="UQU123" s="451"/>
      <c r="UQV123" s="451"/>
      <c r="UQW123" s="451"/>
      <c r="UQX123" s="451"/>
      <c r="UQY123" s="451"/>
      <c r="UQZ123" s="451"/>
      <c r="URA123" s="451"/>
      <c r="URB123" s="451"/>
      <c r="URC123" s="451"/>
      <c r="URD123" s="451"/>
      <c r="URE123" s="451"/>
      <c r="URF123" s="451"/>
      <c r="URG123" s="451"/>
      <c r="URH123" s="451"/>
      <c r="URI123" s="451"/>
      <c r="URJ123" s="451"/>
      <c r="URK123" s="451"/>
      <c r="URL123" s="451"/>
      <c r="URM123" s="451"/>
      <c r="URN123" s="451"/>
      <c r="URO123" s="451"/>
      <c r="URP123" s="451"/>
      <c r="URQ123" s="451"/>
      <c r="URR123" s="451"/>
      <c r="URS123" s="451"/>
      <c r="URT123" s="451"/>
      <c r="URU123" s="451"/>
      <c r="URV123" s="451"/>
      <c r="URW123" s="451"/>
      <c r="URX123" s="451"/>
      <c r="URY123" s="451"/>
      <c r="URZ123" s="451"/>
      <c r="USA123" s="451"/>
      <c r="USB123" s="451"/>
      <c r="USC123" s="451"/>
      <c r="USD123" s="451"/>
      <c r="USE123" s="451"/>
      <c r="USF123" s="451"/>
      <c r="USG123" s="451"/>
      <c r="USH123" s="451"/>
      <c r="USI123" s="451"/>
      <c r="USJ123" s="451"/>
      <c r="USK123" s="451"/>
      <c r="USL123" s="451"/>
      <c r="USM123" s="451"/>
      <c r="USN123" s="451"/>
      <c r="USO123" s="451"/>
      <c r="USP123" s="451"/>
      <c r="USQ123" s="451"/>
      <c r="USR123" s="451"/>
      <c r="USS123" s="451"/>
      <c r="UST123" s="451"/>
      <c r="USU123" s="451"/>
      <c r="USV123" s="451"/>
      <c r="USW123" s="451"/>
      <c r="USX123" s="451"/>
      <c r="USY123" s="451"/>
      <c r="USZ123" s="451"/>
      <c r="UTA123" s="451"/>
      <c r="UTB123" s="451"/>
      <c r="UTC123" s="451"/>
      <c r="UTD123" s="451"/>
      <c r="UTE123" s="451"/>
      <c r="UTF123" s="451"/>
      <c r="UTG123" s="451"/>
      <c r="UTH123" s="451"/>
      <c r="UTI123" s="451"/>
      <c r="UTJ123" s="451"/>
      <c r="UTK123" s="451"/>
      <c r="UTL123" s="451"/>
      <c r="UTM123" s="451"/>
      <c r="UTN123" s="451"/>
      <c r="UTO123" s="451"/>
      <c r="UTP123" s="451"/>
      <c r="UTQ123" s="451"/>
      <c r="UTR123" s="451"/>
      <c r="UTS123" s="451"/>
      <c r="UTT123" s="451"/>
      <c r="UTU123" s="451"/>
      <c r="UTV123" s="451"/>
      <c r="UTW123" s="451"/>
      <c r="UTX123" s="451"/>
      <c r="UTY123" s="451"/>
      <c r="UTZ123" s="451"/>
      <c r="UUA123" s="451"/>
      <c r="UUB123" s="451"/>
      <c r="UUC123" s="451"/>
      <c r="UUD123" s="451"/>
      <c r="UUE123" s="451"/>
      <c r="UUF123" s="451"/>
      <c r="UUG123" s="451"/>
      <c r="UUH123" s="451"/>
      <c r="UUI123" s="451"/>
      <c r="UUJ123" s="451"/>
      <c r="UUK123" s="451"/>
      <c r="UUL123" s="451"/>
      <c r="UUM123" s="451"/>
      <c r="UUN123" s="451"/>
      <c r="UUO123" s="451"/>
      <c r="UUP123" s="451"/>
      <c r="UUQ123" s="451"/>
      <c r="UUR123" s="451"/>
      <c r="UUS123" s="451"/>
      <c r="UUT123" s="451"/>
      <c r="UUU123" s="451"/>
      <c r="UUV123" s="451"/>
      <c r="UUW123" s="451"/>
      <c r="UUX123" s="451"/>
      <c r="UUY123" s="451"/>
      <c r="UUZ123" s="451"/>
      <c r="UVA123" s="451"/>
      <c r="UVB123" s="451"/>
      <c r="UVC123" s="451"/>
      <c r="UVD123" s="451"/>
      <c r="UVE123" s="451"/>
      <c r="UVF123" s="451"/>
      <c r="UVG123" s="451"/>
      <c r="UVH123" s="451"/>
      <c r="UVI123" s="451"/>
      <c r="UVJ123" s="451"/>
      <c r="UVK123" s="451"/>
      <c r="UVL123" s="451"/>
      <c r="UVM123" s="451"/>
      <c r="UVN123" s="451"/>
      <c r="UVO123" s="451"/>
      <c r="UVP123" s="451"/>
      <c r="UVQ123" s="451"/>
      <c r="UVR123" s="451"/>
      <c r="UVS123" s="451"/>
      <c r="UVT123" s="451"/>
      <c r="UVU123" s="451"/>
      <c r="UVV123" s="451"/>
      <c r="UVW123" s="451"/>
      <c r="UVX123" s="451"/>
      <c r="UVY123" s="451"/>
      <c r="UVZ123" s="451"/>
      <c r="UWA123" s="451"/>
      <c r="UWB123" s="451"/>
      <c r="UWC123" s="451"/>
      <c r="UWD123" s="451"/>
      <c r="UWE123" s="451"/>
      <c r="UWF123" s="451"/>
      <c r="UWG123" s="451"/>
      <c r="UWH123" s="451"/>
      <c r="UWI123" s="451"/>
      <c r="UWJ123" s="451"/>
      <c r="UWK123" s="451"/>
      <c r="UWL123" s="451"/>
      <c r="UWM123" s="451"/>
      <c r="UWN123" s="451"/>
      <c r="UWO123" s="451"/>
      <c r="UWP123" s="451"/>
      <c r="UWQ123" s="451"/>
      <c r="UWR123" s="451"/>
      <c r="UWS123" s="451"/>
      <c r="UWT123" s="451"/>
      <c r="UWU123" s="451"/>
      <c r="UWV123" s="451"/>
      <c r="UWW123" s="451"/>
      <c r="UWX123" s="451"/>
      <c r="UWY123" s="451"/>
      <c r="UWZ123" s="451"/>
      <c r="UXA123" s="451"/>
      <c r="UXB123" s="451"/>
      <c r="UXC123" s="451"/>
      <c r="UXD123" s="451"/>
      <c r="UXE123" s="451"/>
      <c r="UXF123" s="451"/>
      <c r="UXG123" s="451"/>
      <c r="UXH123" s="451"/>
      <c r="UXI123" s="451"/>
      <c r="UXJ123" s="451"/>
      <c r="UXK123" s="451"/>
      <c r="UXL123" s="451"/>
      <c r="UXM123" s="451"/>
      <c r="UXN123" s="451"/>
      <c r="UXO123" s="451"/>
      <c r="UXP123" s="451"/>
      <c r="UXQ123" s="451"/>
      <c r="UXR123" s="451"/>
      <c r="UXS123" s="451"/>
      <c r="UXT123" s="451"/>
      <c r="UXU123" s="451"/>
      <c r="UXV123" s="451"/>
      <c r="UXW123" s="451"/>
      <c r="UXX123" s="451"/>
      <c r="UXY123" s="451"/>
      <c r="UXZ123" s="451"/>
      <c r="UYA123" s="451"/>
      <c r="UYB123" s="451"/>
      <c r="UYC123" s="451"/>
      <c r="UYD123" s="451"/>
      <c r="UYE123" s="451"/>
      <c r="UYF123" s="451"/>
      <c r="UYG123" s="451"/>
      <c r="UYH123" s="451"/>
      <c r="UYI123" s="451"/>
      <c r="UYJ123" s="451"/>
      <c r="UYK123" s="451"/>
      <c r="UYL123" s="451"/>
      <c r="UYM123" s="451"/>
      <c r="UYN123" s="451"/>
      <c r="UYO123" s="451"/>
      <c r="UYP123" s="451"/>
      <c r="UYQ123" s="451"/>
      <c r="UYR123" s="451"/>
      <c r="UYS123" s="451"/>
      <c r="UYT123" s="451"/>
      <c r="UYU123" s="451"/>
      <c r="UYV123" s="451"/>
      <c r="UYW123" s="451"/>
      <c r="UYX123" s="451"/>
      <c r="UYY123" s="451"/>
      <c r="UYZ123" s="451"/>
      <c r="UZA123" s="451"/>
      <c r="UZB123" s="451"/>
      <c r="UZC123" s="451"/>
      <c r="UZD123" s="451"/>
      <c r="UZE123" s="451"/>
      <c r="UZF123" s="451"/>
      <c r="UZG123" s="451"/>
      <c r="UZH123" s="451"/>
      <c r="UZI123" s="451"/>
      <c r="UZJ123" s="451"/>
      <c r="UZK123" s="451"/>
      <c r="UZL123" s="451"/>
      <c r="UZM123" s="451"/>
      <c r="UZN123" s="451"/>
      <c r="UZO123" s="451"/>
      <c r="UZP123" s="451"/>
      <c r="UZQ123" s="451"/>
      <c r="UZR123" s="451"/>
      <c r="UZS123" s="451"/>
      <c r="UZT123" s="451"/>
      <c r="UZU123" s="451"/>
      <c r="UZV123" s="451"/>
      <c r="UZW123" s="451"/>
      <c r="UZX123" s="451"/>
      <c r="UZY123" s="451"/>
      <c r="UZZ123" s="451"/>
      <c r="VAA123" s="451"/>
      <c r="VAB123" s="451"/>
      <c r="VAC123" s="451"/>
      <c r="VAD123" s="451"/>
      <c r="VAE123" s="451"/>
      <c r="VAF123" s="451"/>
      <c r="VAG123" s="451"/>
      <c r="VAH123" s="451"/>
      <c r="VAI123" s="451"/>
      <c r="VAJ123" s="451"/>
      <c r="VAK123" s="451"/>
      <c r="VAL123" s="451"/>
      <c r="VAM123" s="451"/>
      <c r="VAN123" s="451"/>
      <c r="VAO123" s="451"/>
      <c r="VAP123" s="451"/>
      <c r="VAQ123" s="451"/>
      <c r="VAR123" s="451"/>
      <c r="VAS123" s="451"/>
      <c r="VAT123" s="451"/>
      <c r="VAU123" s="451"/>
      <c r="VAV123" s="451"/>
      <c r="VAW123" s="451"/>
      <c r="VAX123" s="451"/>
      <c r="VAY123" s="451"/>
      <c r="VAZ123" s="451"/>
      <c r="VBA123" s="451"/>
      <c r="VBB123" s="451"/>
      <c r="VBC123" s="451"/>
      <c r="VBD123" s="451"/>
      <c r="VBE123" s="451"/>
      <c r="VBF123" s="451"/>
      <c r="VBG123" s="451"/>
      <c r="VBH123" s="451"/>
      <c r="VBI123" s="451"/>
      <c r="VBJ123" s="451"/>
      <c r="VBK123" s="451"/>
      <c r="VBL123" s="451"/>
      <c r="VBM123" s="451"/>
      <c r="VBN123" s="451"/>
      <c r="VBO123" s="451"/>
      <c r="VBP123" s="451"/>
      <c r="VBQ123" s="451"/>
      <c r="VBR123" s="451"/>
      <c r="VBS123" s="451"/>
      <c r="VBT123" s="451"/>
      <c r="VBU123" s="451"/>
      <c r="VBV123" s="451"/>
      <c r="VBW123" s="451"/>
      <c r="VBX123" s="451"/>
      <c r="VBY123" s="451"/>
      <c r="VBZ123" s="451"/>
      <c r="VCA123" s="451"/>
      <c r="VCB123" s="451"/>
      <c r="VCC123" s="451"/>
      <c r="VCD123" s="451"/>
      <c r="VCE123" s="451"/>
      <c r="VCF123" s="451"/>
      <c r="VCG123" s="451"/>
      <c r="VCH123" s="451"/>
      <c r="VCI123" s="451"/>
      <c r="VCJ123" s="451"/>
      <c r="VCK123" s="451"/>
      <c r="VCL123" s="451"/>
      <c r="VCM123" s="451"/>
      <c r="VCN123" s="451"/>
      <c r="VCO123" s="451"/>
      <c r="VCP123" s="451"/>
      <c r="VCQ123" s="451"/>
      <c r="VCR123" s="451"/>
      <c r="VCS123" s="451"/>
      <c r="VCT123" s="451"/>
      <c r="VCU123" s="451"/>
      <c r="VCV123" s="451"/>
      <c r="VCW123" s="451"/>
      <c r="VCX123" s="451"/>
      <c r="VCY123" s="451"/>
      <c r="VCZ123" s="451"/>
      <c r="VDA123" s="451"/>
      <c r="VDB123" s="451"/>
      <c r="VDC123" s="451"/>
      <c r="VDD123" s="451"/>
      <c r="VDE123" s="451"/>
      <c r="VDF123" s="451"/>
      <c r="VDG123" s="451"/>
      <c r="VDH123" s="451"/>
      <c r="VDI123" s="451"/>
      <c r="VDJ123" s="451"/>
      <c r="VDK123" s="451"/>
      <c r="VDL123" s="451"/>
      <c r="VDM123" s="451"/>
      <c r="VDN123" s="451"/>
      <c r="VDO123" s="451"/>
      <c r="VDP123" s="451"/>
      <c r="VDQ123" s="451"/>
      <c r="VDR123" s="451"/>
      <c r="VDS123" s="451"/>
      <c r="VDT123" s="451"/>
      <c r="VDU123" s="451"/>
      <c r="VDV123" s="451"/>
      <c r="VDW123" s="451"/>
      <c r="VDX123" s="451"/>
      <c r="VDY123" s="451"/>
      <c r="VDZ123" s="451"/>
      <c r="VEA123" s="451"/>
      <c r="VEB123" s="451"/>
      <c r="VEC123" s="451"/>
      <c r="VED123" s="451"/>
      <c r="VEE123" s="451"/>
      <c r="VEF123" s="451"/>
      <c r="VEG123" s="451"/>
      <c r="VEH123" s="451"/>
      <c r="VEI123" s="451"/>
      <c r="VEJ123" s="451"/>
      <c r="VEK123" s="451"/>
      <c r="VEL123" s="451"/>
      <c r="VEM123" s="451"/>
      <c r="VEN123" s="451"/>
      <c r="VEO123" s="451"/>
      <c r="VEP123" s="451"/>
      <c r="VEQ123" s="451"/>
      <c r="VER123" s="451"/>
      <c r="VES123" s="451"/>
      <c r="VET123" s="451"/>
      <c r="VEU123" s="451"/>
      <c r="VEV123" s="451"/>
      <c r="VEW123" s="451"/>
      <c r="VEX123" s="451"/>
      <c r="VEY123" s="451"/>
      <c r="VEZ123" s="451"/>
      <c r="VFA123" s="451"/>
      <c r="VFB123" s="451"/>
      <c r="VFC123" s="451"/>
      <c r="VFD123" s="451"/>
      <c r="VFE123" s="451"/>
      <c r="VFF123" s="451"/>
      <c r="VFG123" s="451"/>
      <c r="VFH123" s="451"/>
      <c r="VFI123" s="451"/>
      <c r="VFJ123" s="451"/>
      <c r="VFK123" s="451"/>
      <c r="VFL123" s="451"/>
      <c r="VFM123" s="451"/>
      <c r="VFN123" s="451"/>
      <c r="VFO123" s="451"/>
      <c r="VFP123" s="451"/>
      <c r="VFQ123" s="451"/>
      <c r="VFR123" s="451"/>
      <c r="VFS123" s="451"/>
      <c r="VFT123" s="451"/>
      <c r="VFU123" s="451"/>
      <c r="VFV123" s="451"/>
      <c r="VFW123" s="451"/>
      <c r="VFX123" s="451"/>
      <c r="VFY123" s="451"/>
      <c r="VFZ123" s="451"/>
      <c r="VGA123" s="451"/>
      <c r="VGB123" s="451"/>
      <c r="VGC123" s="451"/>
      <c r="VGD123" s="451"/>
      <c r="VGE123" s="451"/>
      <c r="VGF123" s="451"/>
      <c r="VGG123" s="451"/>
      <c r="VGH123" s="451"/>
      <c r="VGI123" s="451"/>
      <c r="VGJ123" s="451"/>
      <c r="VGK123" s="451"/>
      <c r="VGL123" s="451"/>
      <c r="VGM123" s="451"/>
      <c r="VGN123" s="451"/>
      <c r="VGO123" s="451"/>
      <c r="VGP123" s="451"/>
      <c r="VGQ123" s="451"/>
      <c r="VGR123" s="451"/>
      <c r="VGS123" s="451"/>
      <c r="VGT123" s="451"/>
      <c r="VGU123" s="451"/>
      <c r="VGV123" s="451"/>
      <c r="VGW123" s="451"/>
      <c r="VGX123" s="451"/>
      <c r="VGY123" s="451"/>
      <c r="VGZ123" s="451"/>
      <c r="VHA123" s="451"/>
      <c r="VHB123" s="451"/>
      <c r="VHC123" s="451"/>
      <c r="VHD123" s="451"/>
      <c r="VHE123" s="451"/>
      <c r="VHF123" s="451"/>
      <c r="VHG123" s="451"/>
      <c r="VHH123" s="451"/>
      <c r="VHI123" s="451"/>
      <c r="VHJ123" s="451"/>
      <c r="VHK123" s="451"/>
      <c r="VHL123" s="451"/>
      <c r="VHM123" s="451"/>
      <c r="VHN123" s="451"/>
      <c r="VHO123" s="451"/>
      <c r="VHP123" s="451"/>
      <c r="VHQ123" s="451"/>
      <c r="VHR123" s="451"/>
      <c r="VHS123" s="451"/>
      <c r="VHT123" s="451"/>
      <c r="VHU123" s="451"/>
      <c r="VHV123" s="451"/>
      <c r="VHW123" s="451"/>
      <c r="VHX123" s="451"/>
      <c r="VHY123" s="451"/>
      <c r="VHZ123" s="451"/>
      <c r="VIA123" s="451"/>
      <c r="VIB123" s="451"/>
      <c r="VIC123" s="451"/>
      <c r="VID123" s="451"/>
      <c r="VIE123" s="451"/>
      <c r="VIF123" s="451"/>
      <c r="VIG123" s="451"/>
      <c r="VIH123" s="451"/>
      <c r="VII123" s="451"/>
      <c r="VIJ123" s="451"/>
      <c r="VIK123" s="451"/>
      <c r="VIL123" s="451"/>
      <c r="VIM123" s="451"/>
      <c r="VIN123" s="451"/>
      <c r="VIO123" s="451"/>
      <c r="VIP123" s="451"/>
      <c r="VIQ123" s="451"/>
      <c r="VIR123" s="451"/>
      <c r="VIS123" s="451"/>
      <c r="VIT123" s="451"/>
      <c r="VIU123" s="451"/>
      <c r="VIV123" s="451"/>
      <c r="VIW123" s="451"/>
      <c r="VIX123" s="451"/>
      <c r="VIY123" s="451"/>
      <c r="VIZ123" s="451"/>
      <c r="VJA123" s="451"/>
      <c r="VJB123" s="451"/>
      <c r="VJC123" s="451"/>
      <c r="VJD123" s="451"/>
      <c r="VJE123" s="451"/>
      <c r="VJF123" s="451"/>
      <c r="VJG123" s="451"/>
      <c r="VJH123" s="451"/>
      <c r="VJI123" s="451"/>
      <c r="VJJ123" s="451"/>
      <c r="VJK123" s="451"/>
      <c r="VJL123" s="451"/>
      <c r="VJM123" s="451"/>
      <c r="VJN123" s="451"/>
      <c r="VJO123" s="451"/>
      <c r="VJP123" s="451"/>
      <c r="VJQ123" s="451"/>
      <c r="VJR123" s="451"/>
      <c r="VJS123" s="451"/>
      <c r="VJT123" s="451"/>
      <c r="VJU123" s="451"/>
      <c r="VJV123" s="451"/>
      <c r="VJW123" s="451"/>
      <c r="VJX123" s="451"/>
      <c r="VJY123" s="451"/>
      <c r="VJZ123" s="451"/>
      <c r="VKA123" s="451"/>
      <c r="VKB123" s="451"/>
      <c r="VKC123" s="451"/>
      <c r="VKD123" s="451"/>
      <c r="VKE123" s="451"/>
      <c r="VKF123" s="451"/>
      <c r="VKG123" s="451"/>
      <c r="VKH123" s="451"/>
      <c r="VKI123" s="451"/>
      <c r="VKJ123" s="451"/>
      <c r="VKK123" s="451"/>
      <c r="VKL123" s="451"/>
      <c r="VKM123" s="451"/>
      <c r="VKN123" s="451"/>
      <c r="VKO123" s="451"/>
      <c r="VKP123" s="451"/>
      <c r="VKQ123" s="451"/>
      <c r="VKR123" s="451"/>
      <c r="VKS123" s="451"/>
      <c r="VKT123" s="451"/>
      <c r="VKU123" s="451"/>
      <c r="VKV123" s="451"/>
      <c r="VKW123" s="451"/>
      <c r="VKX123" s="451"/>
      <c r="VKY123" s="451"/>
      <c r="VKZ123" s="451"/>
      <c r="VLA123" s="451"/>
      <c r="VLB123" s="451"/>
      <c r="VLC123" s="451"/>
      <c r="VLD123" s="451"/>
      <c r="VLE123" s="451"/>
      <c r="VLF123" s="451"/>
      <c r="VLG123" s="451"/>
      <c r="VLH123" s="451"/>
      <c r="VLI123" s="451"/>
      <c r="VLJ123" s="451"/>
      <c r="VLK123" s="451"/>
      <c r="VLL123" s="451"/>
      <c r="VLM123" s="451"/>
      <c r="VLN123" s="451"/>
      <c r="VLO123" s="451"/>
      <c r="VLP123" s="451"/>
      <c r="VLQ123" s="451"/>
      <c r="VLR123" s="451"/>
      <c r="VLS123" s="451"/>
      <c r="VLT123" s="451"/>
      <c r="VLU123" s="451"/>
      <c r="VLV123" s="451"/>
      <c r="VLW123" s="451"/>
      <c r="VLX123" s="451"/>
      <c r="VLY123" s="451"/>
      <c r="VLZ123" s="451"/>
      <c r="VMA123" s="451"/>
      <c r="VMB123" s="451"/>
      <c r="VMC123" s="451"/>
      <c r="VMD123" s="451"/>
      <c r="VME123" s="451"/>
      <c r="VMF123" s="451"/>
      <c r="VMG123" s="451"/>
      <c r="VMH123" s="451"/>
      <c r="VMI123" s="451"/>
      <c r="VMJ123" s="451"/>
      <c r="VMK123" s="451"/>
      <c r="VML123" s="451"/>
      <c r="VMM123" s="451"/>
      <c r="VMN123" s="451"/>
      <c r="VMO123" s="451"/>
      <c r="VMP123" s="451"/>
      <c r="VMQ123" s="451"/>
      <c r="VMR123" s="451"/>
      <c r="VMS123" s="451"/>
      <c r="VMT123" s="451"/>
      <c r="VMU123" s="451"/>
      <c r="VMV123" s="451"/>
      <c r="VMW123" s="451"/>
      <c r="VMX123" s="451"/>
      <c r="VMY123" s="451"/>
      <c r="VMZ123" s="451"/>
      <c r="VNA123" s="451"/>
      <c r="VNB123" s="451"/>
      <c r="VNC123" s="451"/>
      <c r="VND123" s="451"/>
      <c r="VNE123" s="451"/>
      <c r="VNF123" s="451"/>
      <c r="VNG123" s="451"/>
      <c r="VNH123" s="451"/>
      <c r="VNI123" s="451"/>
      <c r="VNJ123" s="451"/>
      <c r="VNK123" s="451"/>
      <c r="VNL123" s="451"/>
      <c r="VNM123" s="451"/>
      <c r="VNN123" s="451"/>
      <c r="VNO123" s="451"/>
      <c r="VNP123" s="451"/>
      <c r="VNQ123" s="451"/>
      <c r="VNR123" s="451"/>
      <c r="VNS123" s="451"/>
      <c r="VNT123" s="451"/>
      <c r="VNU123" s="451"/>
      <c r="VNV123" s="451"/>
      <c r="VNW123" s="451"/>
      <c r="VNX123" s="451"/>
      <c r="VNY123" s="451"/>
      <c r="VNZ123" s="451"/>
      <c r="VOA123" s="451"/>
      <c r="VOB123" s="451"/>
      <c r="VOC123" s="451"/>
      <c r="VOD123" s="451"/>
      <c r="VOE123" s="451"/>
      <c r="VOF123" s="451"/>
      <c r="VOG123" s="451"/>
      <c r="VOH123" s="451"/>
      <c r="VOI123" s="451"/>
      <c r="VOJ123" s="451"/>
      <c r="VOK123" s="451"/>
      <c r="VOL123" s="451"/>
      <c r="VOM123" s="451"/>
      <c r="VON123" s="451"/>
      <c r="VOO123" s="451"/>
      <c r="VOP123" s="451"/>
      <c r="VOQ123" s="451"/>
      <c r="VOR123" s="451"/>
      <c r="VOS123" s="451"/>
      <c r="VOT123" s="451"/>
      <c r="VOU123" s="451"/>
      <c r="VOV123" s="451"/>
      <c r="VOW123" s="451"/>
      <c r="VOX123" s="451"/>
      <c r="VOY123" s="451"/>
      <c r="VOZ123" s="451"/>
      <c r="VPA123" s="451"/>
      <c r="VPB123" s="451"/>
      <c r="VPC123" s="451"/>
      <c r="VPD123" s="451"/>
      <c r="VPE123" s="451"/>
      <c r="VPF123" s="451"/>
      <c r="VPG123" s="451"/>
      <c r="VPH123" s="451"/>
      <c r="VPI123" s="451"/>
      <c r="VPJ123" s="451"/>
      <c r="VPK123" s="451"/>
      <c r="VPL123" s="451"/>
      <c r="VPM123" s="451"/>
      <c r="VPN123" s="451"/>
      <c r="VPO123" s="451"/>
      <c r="VPP123" s="451"/>
      <c r="VPQ123" s="451"/>
      <c r="VPR123" s="451"/>
      <c r="VPS123" s="451"/>
      <c r="VPT123" s="451"/>
      <c r="VPU123" s="451"/>
      <c r="VPV123" s="451"/>
      <c r="VPW123" s="451"/>
      <c r="VPX123" s="451"/>
      <c r="VPY123" s="451"/>
      <c r="VPZ123" s="451"/>
      <c r="VQA123" s="451"/>
      <c r="VQB123" s="451"/>
      <c r="VQC123" s="451"/>
      <c r="VQD123" s="451"/>
      <c r="VQE123" s="451"/>
      <c r="VQF123" s="451"/>
      <c r="VQG123" s="451"/>
      <c r="VQH123" s="451"/>
      <c r="VQI123" s="451"/>
      <c r="VQJ123" s="451"/>
      <c r="VQK123" s="451"/>
      <c r="VQL123" s="451"/>
      <c r="VQM123" s="451"/>
      <c r="VQN123" s="451"/>
      <c r="VQO123" s="451"/>
      <c r="VQP123" s="451"/>
      <c r="VQQ123" s="451"/>
      <c r="VQR123" s="451"/>
      <c r="VQS123" s="451"/>
      <c r="VQT123" s="451"/>
      <c r="VQU123" s="451"/>
      <c r="VQV123" s="451"/>
      <c r="VQW123" s="451"/>
      <c r="VQX123" s="451"/>
      <c r="VQY123" s="451"/>
      <c r="VQZ123" s="451"/>
      <c r="VRA123" s="451"/>
      <c r="VRB123" s="451"/>
      <c r="VRC123" s="451"/>
      <c r="VRD123" s="451"/>
      <c r="VRE123" s="451"/>
      <c r="VRF123" s="451"/>
      <c r="VRG123" s="451"/>
      <c r="VRH123" s="451"/>
      <c r="VRI123" s="451"/>
      <c r="VRJ123" s="451"/>
      <c r="VRK123" s="451"/>
      <c r="VRL123" s="451"/>
      <c r="VRM123" s="451"/>
      <c r="VRN123" s="451"/>
      <c r="VRO123" s="451"/>
      <c r="VRP123" s="451"/>
      <c r="VRQ123" s="451"/>
      <c r="VRR123" s="451"/>
      <c r="VRS123" s="451"/>
      <c r="VRT123" s="451"/>
      <c r="VRU123" s="451"/>
      <c r="VRV123" s="451"/>
      <c r="VRW123" s="451"/>
      <c r="VRX123" s="451"/>
      <c r="VRY123" s="451"/>
      <c r="VRZ123" s="451"/>
      <c r="VSA123" s="451"/>
      <c r="VSB123" s="451"/>
      <c r="VSC123" s="451"/>
      <c r="VSD123" s="451"/>
      <c r="VSE123" s="451"/>
      <c r="VSF123" s="451"/>
      <c r="VSG123" s="451"/>
      <c r="VSH123" s="451"/>
      <c r="VSI123" s="451"/>
      <c r="VSJ123" s="451"/>
      <c r="VSK123" s="451"/>
      <c r="VSL123" s="451"/>
      <c r="VSM123" s="451"/>
      <c r="VSN123" s="451"/>
      <c r="VSO123" s="451"/>
      <c r="VSP123" s="451"/>
      <c r="VSQ123" s="451"/>
      <c r="VSR123" s="451"/>
      <c r="VSS123" s="451"/>
      <c r="VST123" s="451"/>
      <c r="VSU123" s="451"/>
      <c r="VSV123" s="451"/>
      <c r="VSW123" s="451"/>
      <c r="VSX123" s="451"/>
      <c r="VSY123" s="451"/>
      <c r="VSZ123" s="451"/>
      <c r="VTA123" s="451"/>
      <c r="VTB123" s="451"/>
      <c r="VTC123" s="451"/>
      <c r="VTD123" s="451"/>
      <c r="VTE123" s="451"/>
      <c r="VTF123" s="451"/>
      <c r="VTG123" s="451"/>
      <c r="VTH123" s="451"/>
      <c r="VTI123" s="451"/>
      <c r="VTJ123" s="451"/>
      <c r="VTK123" s="451"/>
      <c r="VTL123" s="451"/>
      <c r="VTM123" s="451"/>
      <c r="VTN123" s="451"/>
      <c r="VTO123" s="451"/>
      <c r="VTP123" s="451"/>
      <c r="VTQ123" s="451"/>
      <c r="VTR123" s="451"/>
      <c r="VTS123" s="451"/>
      <c r="VTT123" s="451"/>
      <c r="VTU123" s="451"/>
      <c r="VTV123" s="451"/>
      <c r="VTW123" s="451"/>
      <c r="VTX123" s="451"/>
      <c r="VTY123" s="451"/>
      <c r="VTZ123" s="451"/>
      <c r="VUA123" s="451"/>
      <c r="VUB123" s="451"/>
      <c r="VUC123" s="451"/>
      <c r="VUD123" s="451"/>
      <c r="VUE123" s="451"/>
      <c r="VUF123" s="451"/>
      <c r="VUG123" s="451"/>
      <c r="VUH123" s="451"/>
      <c r="VUI123" s="451"/>
      <c r="VUJ123" s="451"/>
      <c r="VUK123" s="451"/>
      <c r="VUL123" s="451"/>
      <c r="VUM123" s="451"/>
      <c r="VUN123" s="451"/>
      <c r="VUO123" s="451"/>
      <c r="VUP123" s="451"/>
      <c r="VUQ123" s="451"/>
      <c r="VUR123" s="451"/>
      <c r="VUS123" s="451"/>
      <c r="VUT123" s="451"/>
      <c r="VUU123" s="451"/>
      <c r="VUV123" s="451"/>
      <c r="VUW123" s="451"/>
      <c r="VUX123" s="451"/>
      <c r="VUY123" s="451"/>
      <c r="VUZ123" s="451"/>
      <c r="VVA123" s="451"/>
      <c r="VVB123" s="451"/>
      <c r="VVC123" s="451"/>
      <c r="VVD123" s="451"/>
      <c r="VVE123" s="451"/>
      <c r="VVF123" s="451"/>
      <c r="VVG123" s="451"/>
      <c r="VVH123" s="451"/>
      <c r="VVI123" s="451"/>
      <c r="VVJ123" s="451"/>
      <c r="VVK123" s="451"/>
      <c r="VVL123" s="451"/>
      <c r="VVM123" s="451"/>
      <c r="VVN123" s="451"/>
      <c r="VVO123" s="451"/>
      <c r="VVP123" s="451"/>
      <c r="VVQ123" s="451"/>
      <c r="VVR123" s="451"/>
      <c r="VVS123" s="451"/>
      <c r="VVT123" s="451"/>
      <c r="VVU123" s="451"/>
      <c r="VVV123" s="451"/>
      <c r="VVW123" s="451"/>
      <c r="VVX123" s="451"/>
      <c r="VVY123" s="451"/>
      <c r="VVZ123" s="451"/>
      <c r="VWA123" s="451"/>
      <c r="VWB123" s="451"/>
      <c r="VWC123" s="451"/>
      <c r="VWD123" s="451"/>
      <c r="VWE123" s="451"/>
      <c r="VWF123" s="451"/>
      <c r="VWG123" s="451"/>
      <c r="VWH123" s="451"/>
      <c r="VWI123" s="451"/>
      <c r="VWJ123" s="451"/>
      <c r="VWK123" s="451"/>
      <c r="VWL123" s="451"/>
      <c r="VWM123" s="451"/>
      <c r="VWN123" s="451"/>
      <c r="VWO123" s="451"/>
      <c r="VWP123" s="451"/>
      <c r="VWQ123" s="451"/>
      <c r="VWR123" s="451"/>
      <c r="VWS123" s="451"/>
      <c r="VWT123" s="451"/>
      <c r="VWU123" s="451"/>
      <c r="VWV123" s="451"/>
      <c r="VWW123" s="451"/>
      <c r="VWX123" s="451"/>
      <c r="VWY123" s="451"/>
      <c r="VWZ123" s="451"/>
      <c r="VXA123" s="451"/>
      <c r="VXB123" s="451"/>
      <c r="VXC123" s="451"/>
      <c r="VXD123" s="451"/>
      <c r="VXE123" s="451"/>
      <c r="VXF123" s="451"/>
      <c r="VXG123" s="451"/>
      <c r="VXH123" s="451"/>
      <c r="VXI123" s="451"/>
      <c r="VXJ123" s="451"/>
      <c r="VXK123" s="451"/>
      <c r="VXL123" s="451"/>
      <c r="VXM123" s="451"/>
      <c r="VXN123" s="451"/>
      <c r="VXO123" s="451"/>
      <c r="VXP123" s="451"/>
      <c r="VXQ123" s="451"/>
      <c r="VXR123" s="451"/>
      <c r="VXS123" s="451"/>
      <c r="VXT123" s="451"/>
      <c r="VXU123" s="451"/>
      <c r="VXV123" s="451"/>
      <c r="VXW123" s="451"/>
      <c r="VXX123" s="451"/>
      <c r="VXY123" s="451"/>
      <c r="VXZ123" s="451"/>
      <c r="VYA123" s="451"/>
      <c r="VYB123" s="451"/>
      <c r="VYC123" s="451"/>
      <c r="VYD123" s="451"/>
      <c r="VYE123" s="451"/>
      <c r="VYF123" s="451"/>
      <c r="VYG123" s="451"/>
      <c r="VYH123" s="451"/>
      <c r="VYI123" s="451"/>
      <c r="VYJ123" s="451"/>
      <c r="VYK123" s="451"/>
      <c r="VYL123" s="451"/>
      <c r="VYM123" s="451"/>
      <c r="VYN123" s="451"/>
      <c r="VYO123" s="451"/>
      <c r="VYP123" s="451"/>
      <c r="VYQ123" s="451"/>
      <c r="VYR123" s="451"/>
      <c r="VYS123" s="451"/>
      <c r="VYT123" s="451"/>
      <c r="VYU123" s="451"/>
      <c r="VYV123" s="451"/>
      <c r="VYW123" s="451"/>
      <c r="VYX123" s="451"/>
      <c r="VYY123" s="451"/>
      <c r="VYZ123" s="451"/>
      <c r="VZA123" s="451"/>
      <c r="VZB123" s="451"/>
      <c r="VZC123" s="451"/>
      <c r="VZD123" s="451"/>
      <c r="VZE123" s="451"/>
      <c r="VZF123" s="451"/>
      <c r="VZG123" s="451"/>
      <c r="VZH123" s="451"/>
      <c r="VZI123" s="451"/>
      <c r="VZJ123" s="451"/>
      <c r="VZK123" s="451"/>
      <c r="VZL123" s="451"/>
      <c r="VZM123" s="451"/>
      <c r="VZN123" s="451"/>
      <c r="VZO123" s="451"/>
      <c r="VZP123" s="451"/>
      <c r="VZQ123" s="451"/>
      <c r="VZR123" s="451"/>
      <c r="VZS123" s="451"/>
      <c r="VZT123" s="451"/>
      <c r="VZU123" s="451"/>
      <c r="VZV123" s="451"/>
      <c r="VZW123" s="451"/>
      <c r="VZX123" s="451"/>
      <c r="VZY123" s="451"/>
      <c r="VZZ123" s="451"/>
      <c r="WAA123" s="451"/>
      <c r="WAB123" s="451"/>
      <c r="WAC123" s="451"/>
      <c r="WAD123" s="451"/>
      <c r="WAE123" s="451"/>
      <c r="WAF123" s="451"/>
      <c r="WAG123" s="451"/>
      <c r="WAH123" s="451"/>
      <c r="WAI123" s="451"/>
      <c r="WAJ123" s="451"/>
      <c r="WAK123" s="451"/>
      <c r="WAL123" s="451"/>
      <c r="WAM123" s="451"/>
      <c r="WAN123" s="451"/>
      <c r="WAO123" s="451"/>
      <c r="WAP123" s="451"/>
      <c r="WAQ123" s="451"/>
      <c r="WAR123" s="451"/>
      <c r="WAS123" s="451"/>
      <c r="WAT123" s="451"/>
      <c r="WAU123" s="451"/>
      <c r="WAV123" s="451"/>
      <c r="WAW123" s="451"/>
      <c r="WAX123" s="451"/>
      <c r="WAY123" s="451"/>
      <c r="WAZ123" s="451"/>
      <c r="WBA123" s="451"/>
      <c r="WBB123" s="451"/>
      <c r="WBC123" s="451"/>
      <c r="WBD123" s="451"/>
      <c r="WBE123" s="451"/>
      <c r="WBF123" s="451"/>
      <c r="WBG123" s="451"/>
      <c r="WBH123" s="451"/>
      <c r="WBI123" s="451"/>
      <c r="WBJ123" s="451"/>
      <c r="WBK123" s="451"/>
      <c r="WBL123" s="451"/>
      <c r="WBM123" s="451"/>
      <c r="WBN123" s="451"/>
      <c r="WBO123" s="451"/>
      <c r="WBP123" s="451"/>
      <c r="WBQ123" s="451"/>
      <c r="WBR123" s="451"/>
      <c r="WBS123" s="451"/>
      <c r="WBT123" s="451"/>
      <c r="WBU123" s="451"/>
      <c r="WBV123" s="451"/>
      <c r="WBW123" s="451"/>
      <c r="WBX123" s="451"/>
      <c r="WBY123" s="451"/>
      <c r="WBZ123" s="451"/>
      <c r="WCA123" s="451"/>
      <c r="WCB123" s="451"/>
      <c r="WCC123" s="451"/>
      <c r="WCD123" s="451"/>
      <c r="WCE123" s="451"/>
      <c r="WCF123" s="451"/>
      <c r="WCG123" s="451"/>
      <c r="WCH123" s="451"/>
      <c r="WCI123" s="451"/>
      <c r="WCJ123" s="451"/>
      <c r="WCK123" s="451"/>
      <c r="WCL123" s="451"/>
      <c r="WCM123" s="451"/>
      <c r="WCN123" s="451"/>
      <c r="WCO123" s="451"/>
      <c r="WCP123" s="451"/>
      <c r="WCQ123" s="451"/>
      <c r="WCR123" s="451"/>
      <c r="WCS123" s="451"/>
      <c r="WCT123" s="451"/>
      <c r="WCU123" s="451"/>
      <c r="WCV123" s="451"/>
      <c r="WCW123" s="451"/>
      <c r="WCX123" s="451"/>
      <c r="WCY123" s="451"/>
      <c r="WCZ123" s="451"/>
      <c r="WDA123" s="451"/>
      <c r="WDB123" s="451"/>
      <c r="WDC123" s="451"/>
      <c r="WDD123" s="451"/>
      <c r="WDE123" s="451"/>
      <c r="WDF123" s="451"/>
      <c r="WDG123" s="451"/>
      <c r="WDH123" s="451"/>
      <c r="WDI123" s="451"/>
      <c r="WDJ123" s="451"/>
      <c r="WDK123" s="451"/>
      <c r="WDL123" s="451"/>
      <c r="WDM123" s="451"/>
      <c r="WDN123" s="451"/>
      <c r="WDO123" s="451"/>
      <c r="WDP123" s="451"/>
      <c r="WDQ123" s="451"/>
      <c r="WDR123" s="451"/>
      <c r="WDS123" s="451"/>
      <c r="WDT123" s="451"/>
      <c r="WDU123" s="451"/>
      <c r="WDV123" s="451"/>
      <c r="WDW123" s="451"/>
      <c r="WDX123" s="451"/>
      <c r="WDY123" s="451"/>
      <c r="WDZ123" s="451"/>
      <c r="WEA123" s="451"/>
      <c r="WEB123" s="451"/>
      <c r="WEC123" s="451"/>
      <c r="WED123" s="451"/>
      <c r="WEE123" s="451"/>
      <c r="WEF123" s="451"/>
      <c r="WEG123" s="451"/>
      <c r="WEH123" s="451"/>
      <c r="WEI123" s="451"/>
      <c r="WEJ123" s="451"/>
      <c r="WEK123" s="451"/>
      <c r="WEL123" s="451"/>
      <c r="WEM123" s="451"/>
      <c r="WEN123" s="451"/>
      <c r="WEO123" s="451"/>
      <c r="WEP123" s="451"/>
      <c r="WEQ123" s="451"/>
      <c r="WER123" s="451"/>
      <c r="WES123" s="451"/>
      <c r="WET123" s="451"/>
      <c r="WEU123" s="451"/>
      <c r="WEV123" s="451"/>
      <c r="WEW123" s="451"/>
      <c r="WEX123" s="451"/>
      <c r="WEY123" s="451"/>
      <c r="WEZ123" s="451"/>
      <c r="WFA123" s="451"/>
      <c r="WFB123" s="451"/>
      <c r="WFC123" s="451"/>
      <c r="WFD123" s="451"/>
      <c r="WFE123" s="451"/>
      <c r="WFF123" s="451"/>
      <c r="WFG123" s="451"/>
      <c r="WFH123" s="451"/>
      <c r="WFI123" s="451"/>
      <c r="WFJ123" s="451"/>
      <c r="WFK123" s="451"/>
      <c r="WFL123" s="451"/>
      <c r="WFM123" s="451"/>
      <c r="WFN123" s="451"/>
      <c r="WFO123" s="451"/>
      <c r="WFP123" s="451"/>
      <c r="WFQ123" s="451"/>
      <c r="WFR123" s="451"/>
      <c r="WFS123" s="451"/>
      <c r="WFT123" s="451"/>
      <c r="WFU123" s="451"/>
      <c r="WFV123" s="451"/>
      <c r="WFW123" s="451"/>
      <c r="WFX123" s="451"/>
      <c r="WFY123" s="451"/>
      <c r="WFZ123" s="451"/>
      <c r="WGA123" s="451"/>
      <c r="WGB123" s="451"/>
      <c r="WGC123" s="451"/>
      <c r="WGD123" s="451"/>
      <c r="WGE123" s="451"/>
      <c r="WGF123" s="451"/>
      <c r="WGG123" s="451"/>
      <c r="WGH123" s="451"/>
      <c r="WGI123" s="451"/>
      <c r="WGJ123" s="451"/>
      <c r="WGK123" s="451"/>
      <c r="WGL123" s="451"/>
      <c r="WGM123" s="451"/>
      <c r="WGN123" s="451"/>
      <c r="WGO123" s="451"/>
      <c r="WGP123" s="451"/>
      <c r="WGQ123" s="451"/>
      <c r="WGR123" s="451"/>
      <c r="WGS123" s="451"/>
      <c r="WGT123" s="451"/>
      <c r="WGU123" s="451"/>
      <c r="WGV123" s="451"/>
      <c r="WGW123" s="451"/>
      <c r="WGX123" s="451"/>
      <c r="WGY123" s="451"/>
      <c r="WGZ123" s="451"/>
      <c r="WHA123" s="451"/>
      <c r="WHB123" s="451"/>
      <c r="WHC123" s="451"/>
      <c r="WHD123" s="451"/>
      <c r="WHE123" s="451"/>
      <c r="WHF123" s="451"/>
      <c r="WHG123" s="451"/>
      <c r="WHH123" s="451"/>
      <c r="WHI123" s="451"/>
      <c r="WHJ123" s="451"/>
      <c r="WHK123" s="451"/>
      <c r="WHL123" s="451"/>
      <c r="WHM123" s="451"/>
      <c r="WHN123" s="451"/>
      <c r="WHO123" s="451"/>
      <c r="WHP123" s="451"/>
      <c r="WHQ123" s="451"/>
      <c r="WHR123" s="451"/>
      <c r="WHS123" s="451"/>
      <c r="WHT123" s="451"/>
      <c r="WHU123" s="451"/>
      <c r="WHV123" s="451"/>
      <c r="WHW123" s="451"/>
      <c r="WHX123" s="451"/>
      <c r="WHY123" s="451"/>
      <c r="WHZ123" s="451"/>
      <c r="WIA123" s="451"/>
      <c r="WIB123" s="451"/>
      <c r="WIC123" s="451"/>
      <c r="WID123" s="451"/>
      <c r="WIE123" s="451"/>
      <c r="WIF123" s="451"/>
      <c r="WIG123" s="451"/>
      <c r="WIH123" s="451"/>
      <c r="WII123" s="451"/>
      <c r="WIJ123" s="451"/>
      <c r="WIK123" s="451"/>
      <c r="WIL123" s="451"/>
      <c r="WIM123" s="451"/>
      <c r="WIN123" s="451"/>
      <c r="WIO123" s="451"/>
      <c r="WIP123" s="451"/>
      <c r="WIQ123" s="451"/>
      <c r="WIR123" s="451"/>
      <c r="WIS123" s="451"/>
      <c r="WIT123" s="451"/>
      <c r="WIU123" s="451"/>
      <c r="WIV123" s="451"/>
      <c r="WIW123" s="451"/>
      <c r="WIX123" s="451"/>
      <c r="WIY123" s="451"/>
      <c r="WIZ123" s="451"/>
      <c r="WJA123" s="451"/>
      <c r="WJB123" s="451"/>
      <c r="WJC123" s="451"/>
      <c r="WJD123" s="451"/>
      <c r="WJE123" s="451"/>
      <c r="WJF123" s="451"/>
      <c r="WJG123" s="451"/>
      <c r="WJH123" s="451"/>
      <c r="WJI123" s="451"/>
      <c r="WJJ123" s="451"/>
      <c r="WJK123" s="451"/>
      <c r="WJL123" s="451"/>
      <c r="WJM123" s="451"/>
      <c r="WJN123" s="451"/>
      <c r="WJO123" s="451"/>
      <c r="WJP123" s="451"/>
      <c r="WJQ123" s="451"/>
      <c r="WJR123" s="451"/>
      <c r="WJS123" s="451"/>
      <c r="WJT123" s="451"/>
      <c r="WJU123" s="451"/>
      <c r="WJV123" s="451"/>
      <c r="WJW123" s="451"/>
      <c r="WJX123" s="451"/>
      <c r="WJY123" s="451"/>
      <c r="WJZ123" s="451"/>
      <c r="WKA123" s="451"/>
      <c r="WKB123" s="451"/>
      <c r="WKC123" s="451"/>
      <c r="WKD123" s="451"/>
      <c r="WKE123" s="451"/>
      <c r="WKF123" s="451"/>
      <c r="WKG123" s="451"/>
      <c r="WKH123" s="451"/>
      <c r="WKI123" s="451"/>
      <c r="WKJ123" s="451"/>
      <c r="WKK123" s="451"/>
      <c r="WKL123" s="451"/>
      <c r="WKM123" s="451"/>
      <c r="WKN123" s="451"/>
      <c r="WKO123" s="451"/>
      <c r="WKP123" s="451"/>
      <c r="WKQ123" s="451"/>
      <c r="WKR123" s="451"/>
      <c r="WKS123" s="451"/>
      <c r="WKT123" s="451"/>
      <c r="WKU123" s="451"/>
      <c r="WKV123" s="451"/>
      <c r="WKW123" s="451"/>
      <c r="WKX123" s="451"/>
      <c r="WKY123" s="451"/>
      <c r="WKZ123" s="451"/>
      <c r="WLA123" s="451"/>
      <c r="WLB123" s="451"/>
      <c r="WLC123" s="451"/>
      <c r="WLD123" s="451"/>
      <c r="WLE123" s="451"/>
      <c r="WLF123" s="451"/>
      <c r="WLG123" s="451"/>
      <c r="WLH123" s="451"/>
      <c r="WLI123" s="451"/>
      <c r="WLJ123" s="451"/>
      <c r="WLK123" s="451"/>
      <c r="WLL123" s="451"/>
      <c r="WLM123" s="451"/>
      <c r="WLN123" s="451"/>
      <c r="WLO123" s="451"/>
      <c r="WLP123" s="451"/>
      <c r="WLQ123" s="451"/>
      <c r="WLR123" s="451"/>
      <c r="WLS123" s="451"/>
      <c r="WLT123" s="451"/>
      <c r="WLU123" s="451"/>
      <c r="WLV123" s="451"/>
      <c r="WLW123" s="451"/>
      <c r="WLX123" s="451"/>
      <c r="WLY123" s="451"/>
      <c r="WLZ123" s="451"/>
      <c r="WMA123" s="451"/>
      <c r="WMB123" s="451"/>
      <c r="WMC123" s="451"/>
      <c r="WMD123" s="451"/>
      <c r="WME123" s="451"/>
      <c r="WMF123" s="451"/>
      <c r="WMG123" s="451"/>
      <c r="WMH123" s="451"/>
      <c r="WMI123" s="451"/>
      <c r="WMJ123" s="451"/>
      <c r="WMK123" s="451"/>
      <c r="WML123" s="451"/>
      <c r="WMM123" s="451"/>
      <c r="WMN123" s="451"/>
      <c r="WMO123" s="451"/>
      <c r="WMP123" s="451"/>
      <c r="WMQ123" s="451"/>
      <c r="WMR123" s="451"/>
      <c r="WMS123" s="451"/>
      <c r="WMT123" s="451"/>
      <c r="WMU123" s="451"/>
      <c r="WMV123" s="451"/>
      <c r="WMW123" s="451"/>
      <c r="WMX123" s="451"/>
      <c r="WMY123" s="451"/>
      <c r="WMZ123" s="451"/>
      <c r="WNA123" s="451"/>
      <c r="WNB123" s="451"/>
      <c r="WNC123" s="451"/>
      <c r="WND123" s="451"/>
      <c r="WNE123" s="451"/>
      <c r="WNF123" s="451"/>
      <c r="WNG123" s="451"/>
      <c r="WNH123" s="451"/>
      <c r="WNI123" s="451"/>
      <c r="WNJ123" s="451"/>
      <c r="WNK123" s="451"/>
      <c r="WNL123" s="451"/>
      <c r="WNM123" s="451"/>
      <c r="WNN123" s="451"/>
      <c r="WNO123" s="451"/>
      <c r="WNP123" s="451"/>
      <c r="WNQ123" s="451"/>
      <c r="WNR123" s="451"/>
      <c r="WNS123" s="451"/>
      <c r="WNT123" s="451"/>
      <c r="WNU123" s="451"/>
      <c r="WNV123" s="451"/>
      <c r="WNW123" s="451"/>
      <c r="WNX123" s="451"/>
      <c r="WNY123" s="451"/>
      <c r="WNZ123" s="451"/>
      <c r="WOA123" s="451"/>
      <c r="WOB123" s="451"/>
      <c r="WOC123" s="451"/>
      <c r="WOD123" s="451"/>
      <c r="WOE123" s="451"/>
      <c r="WOF123" s="451"/>
      <c r="WOG123" s="451"/>
      <c r="WOH123" s="451"/>
      <c r="WOI123" s="451"/>
      <c r="WOJ123" s="451"/>
      <c r="WOK123" s="451"/>
      <c r="WOL123" s="451"/>
      <c r="WOM123" s="451"/>
      <c r="WON123" s="451"/>
      <c r="WOO123" s="451"/>
      <c r="WOP123" s="451"/>
      <c r="WOQ123" s="451"/>
      <c r="WOR123" s="451"/>
      <c r="WOS123" s="451"/>
      <c r="WOT123" s="451"/>
      <c r="WOU123" s="451"/>
      <c r="WOV123" s="451"/>
      <c r="WOW123" s="451"/>
      <c r="WOX123" s="451"/>
      <c r="WOY123" s="451"/>
      <c r="WOZ123" s="451"/>
      <c r="WPA123" s="451"/>
      <c r="WPB123" s="451"/>
      <c r="WPC123" s="451"/>
      <c r="WPD123" s="451"/>
      <c r="WPE123" s="451"/>
      <c r="WPF123" s="451"/>
      <c r="WPG123" s="451"/>
      <c r="WPH123" s="451"/>
      <c r="WPI123" s="451"/>
      <c r="WPJ123" s="451"/>
      <c r="WPK123" s="451"/>
      <c r="WPL123" s="451"/>
      <c r="WPM123" s="451"/>
      <c r="WPN123" s="451"/>
      <c r="WPO123" s="451"/>
      <c r="WPP123" s="451"/>
      <c r="WPQ123" s="451"/>
      <c r="WPR123" s="451"/>
      <c r="WPS123" s="451"/>
      <c r="WPT123" s="451"/>
      <c r="WPU123" s="451"/>
      <c r="WPV123" s="451"/>
      <c r="WPW123" s="451"/>
      <c r="WPX123" s="451"/>
      <c r="WPY123" s="451"/>
      <c r="WPZ123" s="451"/>
      <c r="WQA123" s="451"/>
      <c r="WQB123" s="451"/>
      <c r="WQC123" s="451"/>
      <c r="WQD123" s="451"/>
      <c r="WQE123" s="451"/>
      <c r="WQF123" s="451"/>
      <c r="WQG123" s="451"/>
      <c r="WQH123" s="451"/>
      <c r="WQI123" s="451"/>
      <c r="WQJ123" s="451"/>
      <c r="WQK123" s="451"/>
      <c r="WQL123" s="451"/>
      <c r="WQM123" s="451"/>
      <c r="WQN123" s="451"/>
      <c r="WQO123" s="451"/>
      <c r="WQP123" s="451"/>
      <c r="WQQ123" s="451"/>
      <c r="WQR123" s="451"/>
      <c r="WQS123" s="451"/>
      <c r="WQT123" s="451"/>
      <c r="WQU123" s="451"/>
      <c r="WQV123" s="451"/>
      <c r="WQW123" s="451"/>
      <c r="WQX123" s="451"/>
      <c r="WQY123" s="451"/>
      <c r="WQZ123" s="451"/>
      <c r="WRA123" s="451"/>
      <c r="WRB123" s="451"/>
      <c r="WRC123" s="451"/>
      <c r="WRD123" s="451"/>
      <c r="WRE123" s="451"/>
      <c r="WRF123" s="451"/>
      <c r="WRG123" s="451"/>
      <c r="WRH123" s="451"/>
      <c r="WRI123" s="451"/>
      <c r="WRJ123" s="451"/>
      <c r="WRK123" s="451"/>
      <c r="WRL123" s="451"/>
      <c r="WRM123" s="451"/>
      <c r="WRN123" s="451"/>
      <c r="WRO123" s="451"/>
      <c r="WRP123" s="451"/>
      <c r="WRQ123" s="451"/>
      <c r="WRR123" s="451"/>
      <c r="WRS123" s="451"/>
      <c r="WRT123" s="451"/>
      <c r="WRU123" s="451"/>
      <c r="WRV123" s="451"/>
      <c r="WRW123" s="451"/>
      <c r="WRX123" s="451"/>
      <c r="WRY123" s="451"/>
      <c r="WRZ123" s="451"/>
      <c r="WSA123" s="451"/>
      <c r="WSB123" s="451"/>
      <c r="WSC123" s="451"/>
      <c r="WSD123" s="451"/>
      <c r="WSE123" s="451"/>
      <c r="WSF123" s="451"/>
      <c r="WSG123" s="451"/>
      <c r="WSH123" s="451"/>
      <c r="WSI123" s="451"/>
      <c r="WSJ123" s="451"/>
      <c r="WSK123" s="451"/>
      <c r="WSL123" s="451"/>
      <c r="WSM123" s="451"/>
      <c r="WSN123" s="451"/>
      <c r="WSO123" s="451"/>
      <c r="WSP123" s="451"/>
      <c r="WSQ123" s="451"/>
      <c r="WSR123" s="451"/>
      <c r="WSS123" s="451"/>
      <c r="WST123" s="451"/>
      <c r="WSU123" s="451"/>
      <c r="WSV123" s="451"/>
      <c r="WSW123" s="451"/>
      <c r="WSX123" s="451"/>
      <c r="WSY123" s="451"/>
      <c r="WSZ123" s="451"/>
      <c r="WTA123" s="451"/>
      <c r="WTB123" s="451"/>
      <c r="WTC123" s="451"/>
      <c r="WTD123" s="451"/>
      <c r="WTE123" s="451"/>
      <c r="WTF123" s="451"/>
      <c r="WTG123" s="451"/>
      <c r="WTH123" s="451"/>
      <c r="WTI123" s="451"/>
      <c r="WTJ123" s="451"/>
      <c r="WTK123" s="451"/>
      <c r="WTL123" s="451"/>
      <c r="WTM123" s="451"/>
      <c r="WTN123" s="451"/>
      <c r="WTO123" s="451"/>
      <c r="WTP123" s="451"/>
      <c r="WTQ123" s="451"/>
      <c r="WTR123" s="451"/>
      <c r="WTS123" s="451"/>
      <c r="WTT123" s="451"/>
      <c r="WTU123" s="451"/>
      <c r="WTV123" s="451"/>
      <c r="WTW123" s="451"/>
      <c r="WTX123" s="451"/>
      <c r="WTY123" s="451"/>
      <c r="WTZ123" s="451"/>
      <c r="WUA123" s="451"/>
      <c r="WUB123" s="451"/>
      <c r="WUC123" s="451"/>
      <c r="WUD123" s="451"/>
      <c r="WUE123" s="451"/>
      <c r="WUF123" s="451"/>
      <c r="WUG123" s="451"/>
      <c r="WUH123" s="451"/>
      <c r="WUI123" s="451"/>
      <c r="WUJ123" s="451"/>
      <c r="WUK123" s="451"/>
      <c r="WUL123" s="451"/>
      <c r="WUM123" s="451"/>
      <c r="WUN123" s="451"/>
      <c r="WUO123" s="451"/>
      <c r="WUP123" s="451"/>
      <c r="WUQ123" s="451"/>
      <c r="WUR123" s="451"/>
      <c r="WUS123" s="451"/>
      <c r="WUT123" s="451"/>
      <c r="WUU123" s="451"/>
      <c r="WUV123" s="451"/>
      <c r="WUW123" s="451"/>
      <c r="WUX123" s="451"/>
      <c r="WUY123" s="451"/>
      <c r="WUZ123" s="451"/>
      <c r="WVA123" s="451"/>
      <c r="WVB123" s="451"/>
      <c r="WVC123" s="451"/>
      <c r="WVD123" s="451"/>
      <c r="WVE123" s="451"/>
      <c r="WVF123" s="451"/>
      <c r="WVG123" s="451"/>
      <c r="WVH123" s="451"/>
      <c r="WVI123" s="451"/>
      <c r="WVJ123" s="451"/>
      <c r="WVK123" s="451"/>
      <c r="WVL123" s="451"/>
      <c r="WVM123" s="451"/>
      <c r="WVN123" s="451"/>
      <c r="WVO123" s="451"/>
      <c r="WVP123" s="451"/>
      <c r="WVQ123" s="451"/>
      <c r="WVR123" s="451"/>
      <c r="WVS123" s="451"/>
      <c r="WVT123" s="451"/>
      <c r="WVU123" s="451"/>
      <c r="WVV123" s="451"/>
      <c r="WVW123" s="451"/>
      <c r="WVX123" s="451"/>
      <c r="WVY123" s="451"/>
      <c r="WVZ123" s="451"/>
      <c r="WWA123" s="451"/>
      <c r="WWB123" s="451"/>
      <c r="WWC123" s="451"/>
      <c r="WWD123" s="451"/>
      <c r="WWE123" s="451"/>
      <c r="WWF123" s="451"/>
      <c r="WWG123" s="451"/>
      <c r="WWH123" s="451"/>
      <c r="WWI123" s="451"/>
      <c r="WWJ123" s="451"/>
      <c r="WWK123" s="451"/>
      <c r="WWL123" s="451"/>
      <c r="WWM123" s="451"/>
      <c r="WWN123" s="451"/>
      <c r="WWO123" s="451"/>
      <c r="WWP123" s="451"/>
      <c r="WWQ123" s="451"/>
      <c r="WWR123" s="451"/>
      <c r="WWS123" s="451"/>
      <c r="WWT123" s="451"/>
      <c r="WWU123" s="451"/>
      <c r="WWV123" s="451"/>
      <c r="WWW123" s="451"/>
      <c r="WWX123" s="451"/>
      <c r="WWY123" s="451"/>
      <c r="WWZ123" s="451"/>
      <c r="WXA123" s="451"/>
      <c r="WXB123" s="451"/>
      <c r="WXC123" s="451"/>
      <c r="WXD123" s="451"/>
      <c r="WXE123" s="451"/>
      <c r="WXF123" s="451"/>
      <c r="WXG123" s="451"/>
      <c r="WXH123" s="451"/>
      <c r="WXI123" s="451"/>
      <c r="WXJ123" s="451"/>
      <c r="WXK123" s="451"/>
      <c r="WXL123" s="451"/>
      <c r="WXM123" s="451"/>
      <c r="WXN123" s="451"/>
      <c r="WXO123" s="451"/>
      <c r="WXP123" s="451"/>
      <c r="WXQ123" s="451"/>
      <c r="WXR123" s="451"/>
      <c r="WXS123" s="451"/>
      <c r="WXT123" s="451"/>
      <c r="WXU123" s="451"/>
      <c r="WXV123" s="451"/>
      <c r="WXW123" s="451"/>
      <c r="WXX123" s="451"/>
      <c r="WXY123" s="451"/>
      <c r="WXZ123" s="451"/>
      <c r="WYA123" s="451"/>
      <c r="WYB123" s="451"/>
      <c r="WYC123" s="451"/>
      <c r="WYD123" s="451"/>
      <c r="WYE123" s="451"/>
      <c r="WYF123" s="451"/>
      <c r="WYG123" s="451"/>
      <c r="WYH123" s="451"/>
      <c r="WYI123" s="451"/>
      <c r="WYJ123" s="451"/>
      <c r="WYK123" s="451"/>
      <c r="WYL123" s="451"/>
      <c r="WYM123" s="451"/>
      <c r="WYN123" s="451"/>
      <c r="WYO123" s="451"/>
      <c r="WYP123" s="451"/>
      <c r="WYQ123" s="451"/>
      <c r="WYR123" s="451"/>
      <c r="WYS123" s="451"/>
      <c r="WYT123" s="451"/>
      <c r="WYU123" s="451"/>
      <c r="WYV123" s="451"/>
      <c r="WYW123" s="451"/>
      <c r="WYX123" s="451"/>
      <c r="WYY123" s="451"/>
      <c r="WYZ123" s="451"/>
      <c r="WZA123" s="451"/>
      <c r="WZB123" s="451"/>
      <c r="WZC123" s="451"/>
      <c r="WZD123" s="451"/>
      <c r="WZE123" s="451"/>
      <c r="WZF123" s="451"/>
      <c r="WZG123" s="451"/>
      <c r="WZH123" s="451"/>
      <c r="WZI123" s="451"/>
      <c r="WZJ123" s="451"/>
      <c r="WZK123" s="451"/>
      <c r="WZL123" s="451"/>
      <c r="WZM123" s="451"/>
      <c r="WZN123" s="451"/>
      <c r="WZO123" s="451"/>
      <c r="WZP123" s="451"/>
      <c r="WZQ123" s="451"/>
      <c r="WZR123" s="451"/>
      <c r="WZS123" s="451"/>
      <c r="WZT123" s="451"/>
      <c r="WZU123" s="451"/>
      <c r="WZV123" s="451"/>
      <c r="WZW123" s="451"/>
      <c r="WZX123" s="451"/>
      <c r="WZY123" s="451"/>
      <c r="WZZ123" s="451"/>
      <c r="XAA123" s="451"/>
      <c r="XAB123" s="451"/>
      <c r="XAC123" s="451"/>
      <c r="XAD123" s="451"/>
      <c r="XAE123" s="451"/>
      <c r="XAF123" s="451"/>
      <c r="XAG123" s="451"/>
      <c r="XAH123" s="451"/>
      <c r="XAI123" s="451"/>
      <c r="XAJ123" s="451"/>
      <c r="XAK123" s="451"/>
      <c r="XAL123" s="451"/>
      <c r="XAM123" s="451"/>
      <c r="XAN123" s="451"/>
      <c r="XAO123" s="451"/>
      <c r="XAP123" s="451"/>
      <c r="XAQ123" s="451"/>
      <c r="XAR123" s="451"/>
      <c r="XAS123" s="451"/>
      <c r="XAT123" s="451"/>
      <c r="XAU123" s="451"/>
      <c r="XAV123" s="451"/>
      <c r="XAW123" s="451"/>
      <c r="XAX123" s="451"/>
      <c r="XAY123" s="451"/>
      <c r="XAZ123" s="451"/>
      <c r="XBA123" s="451"/>
      <c r="XBB123" s="451"/>
      <c r="XBC123" s="451"/>
      <c r="XBD123" s="451"/>
      <c r="XBE123" s="451"/>
      <c r="XBF123" s="451"/>
      <c r="XBG123" s="451"/>
      <c r="XBH123" s="451"/>
      <c r="XBI123" s="451"/>
      <c r="XBJ123" s="451"/>
      <c r="XBK123" s="451"/>
      <c r="XBL123" s="451"/>
      <c r="XBM123" s="451"/>
      <c r="XBN123" s="451"/>
      <c r="XBO123" s="451"/>
      <c r="XBP123" s="451"/>
      <c r="XBQ123" s="451"/>
      <c r="XBR123" s="451"/>
      <c r="XBS123" s="451"/>
      <c r="XBT123" s="451"/>
      <c r="XBU123" s="451"/>
      <c r="XBV123" s="451"/>
      <c r="XBW123" s="451"/>
      <c r="XBX123" s="451"/>
      <c r="XBY123" s="451"/>
      <c r="XBZ123" s="451"/>
      <c r="XCA123" s="451"/>
      <c r="XCB123" s="451"/>
      <c r="XCC123" s="451"/>
      <c r="XCD123" s="451"/>
      <c r="XCE123" s="451"/>
      <c r="XCF123" s="451"/>
      <c r="XCG123" s="451"/>
      <c r="XCH123" s="451"/>
      <c r="XCI123" s="451"/>
      <c r="XCJ123" s="451"/>
      <c r="XCK123" s="451"/>
      <c r="XCL123" s="451"/>
      <c r="XCM123" s="451"/>
      <c r="XCN123" s="451"/>
      <c r="XCO123" s="451"/>
      <c r="XCP123" s="451"/>
      <c r="XCQ123" s="451"/>
      <c r="XCR123" s="451"/>
      <c r="XCS123" s="451"/>
      <c r="XCT123" s="451"/>
      <c r="XCU123" s="451"/>
      <c r="XCV123" s="451"/>
      <c r="XCW123" s="451"/>
      <c r="XCX123" s="451"/>
      <c r="XCY123" s="451"/>
      <c r="XCZ123" s="451"/>
      <c r="XDA123" s="451"/>
      <c r="XDB123" s="451"/>
      <c r="XDC123" s="451"/>
      <c r="XDD123" s="451"/>
      <c r="XDE123" s="451"/>
      <c r="XDF123" s="451"/>
      <c r="XDG123" s="451"/>
      <c r="XDH123" s="451"/>
      <c r="XDI123" s="451"/>
      <c r="XDJ123" s="451"/>
      <c r="XDK123" s="451"/>
      <c r="XDL123" s="451"/>
      <c r="XDM123" s="451"/>
      <c r="XDN123" s="451"/>
      <c r="XDO123" s="451"/>
      <c r="XDP123" s="451"/>
      <c r="XDQ123" s="451"/>
      <c r="XDR123" s="451"/>
      <c r="XDS123" s="451"/>
      <c r="XDT123" s="451"/>
      <c r="XDU123" s="451"/>
      <c r="XDV123" s="451"/>
      <c r="XDW123" s="451"/>
      <c r="XDX123" s="451"/>
      <c r="XDY123" s="451"/>
      <c r="XDZ123" s="451"/>
      <c r="XEA123" s="451"/>
      <c r="XEB123" s="451"/>
      <c r="XEC123" s="451"/>
      <c r="XED123" s="451"/>
      <c r="XEE123" s="451"/>
      <c r="XEF123" s="451"/>
      <c r="XEG123" s="451"/>
      <c r="XEH123" s="451"/>
      <c r="XEI123" s="451"/>
      <c r="XEJ123" s="451"/>
      <c r="XEK123" s="451"/>
      <c r="XEL123" s="451"/>
      <c r="XEM123" s="451"/>
      <c r="XEN123" s="451"/>
      <c r="XEO123" s="451"/>
      <c r="XEP123" s="451"/>
      <c r="XEQ123" s="451"/>
      <c r="XER123" s="451"/>
      <c r="XES123" s="451"/>
      <c r="XET123" s="451"/>
      <c r="XEU123" s="451"/>
      <c r="XEV123" s="451"/>
      <c r="XEW123" s="451"/>
      <c r="XEX123" s="451"/>
      <c r="XEY123" s="451"/>
      <c r="XEZ123" s="451"/>
      <c r="XFA123" s="451"/>
      <c r="XFB123" s="451"/>
    </row>
    <row r="124" spans="1:16382" s="451" customFormat="1" ht="14.4" customHeight="1" x14ac:dyDescent="0.25">
      <c r="A124" s="564" t="s">
        <v>304</v>
      </c>
      <c r="B124" s="565">
        <f>[11]Pe!$C250</f>
        <v>0.58080406983693444</v>
      </c>
      <c r="C124" s="565">
        <f>[11]Pe!$P250</f>
        <v>0.72023271520932519</v>
      </c>
      <c r="D124" s="565">
        <f>[11]Pe!$S250</f>
        <v>0.52433149019877112</v>
      </c>
      <c r="E124" s="566">
        <f>[11]Pe!$M250</f>
        <v>48.379955927530922</v>
      </c>
      <c r="F124" s="565">
        <f>[11]Pe!$J250</f>
        <v>0.32603255410989124</v>
      </c>
      <c r="G124" s="565">
        <f>[11]Pe!$G250</f>
        <v>0.36577500402927399</v>
      </c>
      <c r="H124" s="567">
        <f>[11]Pe!$H250</f>
        <v>0.98372445503870642</v>
      </c>
    </row>
    <row r="125" spans="1:16382" ht="14.4" customHeight="1" x14ac:dyDescent="0.25">
      <c r="A125" s="564" t="s">
        <v>305</v>
      </c>
      <c r="B125" s="565">
        <f>[11]Pe!$C253</f>
        <v>0.56270009279251099</v>
      </c>
      <c r="C125" s="565">
        <f>[11]Pe!$P253</f>
        <v>0.72786875565846765</v>
      </c>
      <c r="D125" s="565">
        <f>[11]Pe!$S253</f>
        <v>0.52109927932421363</v>
      </c>
      <c r="E125" s="566">
        <f>[11]Pe!$M253</f>
        <v>48.333156435187171</v>
      </c>
      <c r="F125" s="565">
        <f>[11]Pe!$J253</f>
        <v>0.3461805482705434</v>
      </c>
      <c r="G125" s="565">
        <f>[11]Pe!$G253</f>
        <v>0.3888000026345253</v>
      </c>
      <c r="H125" s="567">
        <f>[11]Pe!$H253</f>
        <v>0.960752998749415</v>
      </c>
    </row>
    <row r="126" spans="1:16382" ht="14.4" customHeight="1" x14ac:dyDescent="0.25">
      <c r="A126" s="564" t="s">
        <v>306</v>
      </c>
      <c r="B126" s="565">
        <f>[11]Pe!$C244</f>
        <v>0.60729992389678955</v>
      </c>
      <c r="C126" s="565">
        <f>[11]Pe!$P256</f>
        <v>0.73252748449643457</v>
      </c>
      <c r="D126" s="565">
        <f>[11]Pe!$S256</f>
        <v>0.51233616471290588</v>
      </c>
      <c r="E126" s="566">
        <f>[11]Pe!$M256</f>
        <v>45.310185114542641</v>
      </c>
      <c r="F126" s="565">
        <f>[11]Pe!$J256</f>
        <v>0.3400328854719798</v>
      </c>
      <c r="G126" s="565">
        <f>[11]Pe!$G256</f>
        <v>0.42059999704360962</v>
      </c>
      <c r="H126" s="567">
        <f>[11]Pe!$H256</f>
        <v>0.98302397131919861</v>
      </c>
    </row>
    <row r="127" spans="1:16382" s="452" customFormat="1" ht="14.4" customHeight="1" x14ac:dyDescent="0.25">
      <c r="A127" s="564" t="s">
        <v>307</v>
      </c>
      <c r="B127" s="565">
        <f>[11]Pe!$C259</f>
        <v>0.54290047287940979</v>
      </c>
      <c r="C127" s="565">
        <f>[11]Pe!$P259</f>
        <v>0.71269880731900537</v>
      </c>
      <c r="D127" s="565">
        <f>[11]Pe!$S259</f>
        <v>0.52946711579958594</v>
      </c>
      <c r="E127" s="566">
        <f>[11]Pe!$M259</f>
        <v>44.379758199055992</v>
      </c>
      <c r="F127" s="565">
        <f>[11]Pe!$J259</f>
        <v>0.33563468356927234</v>
      </c>
      <c r="G127" s="565">
        <f>[11]Pe!$G259</f>
        <v>0.38889999687671661</v>
      </c>
      <c r="H127" s="567">
        <f>[11]Pe!$H259</f>
        <v>0.94774884978930152</v>
      </c>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1"/>
      <c r="BM127" s="451"/>
      <c r="BN127" s="451"/>
      <c r="BO127" s="451"/>
      <c r="BP127" s="451"/>
      <c r="BQ127" s="451"/>
      <c r="BR127" s="451"/>
      <c r="BS127" s="451"/>
      <c r="BT127" s="451"/>
      <c r="BU127" s="451"/>
      <c r="BV127" s="451"/>
      <c r="BW127" s="451"/>
      <c r="BX127" s="451"/>
      <c r="BY127" s="451"/>
      <c r="BZ127" s="451"/>
      <c r="CA127" s="451"/>
      <c r="CB127" s="451"/>
      <c r="CC127" s="451"/>
      <c r="CD127" s="451"/>
      <c r="CE127" s="451"/>
      <c r="CF127" s="451"/>
      <c r="CG127" s="451"/>
      <c r="CH127" s="451"/>
      <c r="CI127" s="451"/>
      <c r="CJ127" s="451"/>
      <c r="CK127" s="451"/>
      <c r="CL127" s="451"/>
      <c r="CM127" s="451"/>
      <c r="CN127" s="451"/>
      <c r="CO127" s="451"/>
      <c r="CP127" s="451"/>
      <c r="CQ127" s="451"/>
      <c r="CR127" s="451"/>
      <c r="CS127" s="451"/>
      <c r="CT127" s="451"/>
      <c r="CU127" s="451"/>
      <c r="CV127" s="451"/>
      <c r="CW127" s="451"/>
      <c r="CX127" s="451"/>
      <c r="CY127" s="451"/>
      <c r="CZ127" s="451"/>
      <c r="DA127" s="451"/>
      <c r="DB127" s="451"/>
      <c r="DC127" s="451"/>
      <c r="DD127" s="451"/>
      <c r="DE127" s="451"/>
      <c r="DF127" s="451"/>
      <c r="DG127" s="451"/>
      <c r="DH127" s="451"/>
      <c r="DI127" s="451"/>
      <c r="DJ127" s="451"/>
      <c r="DK127" s="451"/>
      <c r="DL127" s="451"/>
      <c r="DM127" s="451"/>
      <c r="DN127" s="451"/>
      <c r="DO127" s="451"/>
      <c r="DP127" s="451"/>
      <c r="DQ127" s="451"/>
      <c r="DR127" s="451"/>
      <c r="DS127" s="451"/>
      <c r="DT127" s="451"/>
      <c r="DU127" s="451"/>
      <c r="DV127" s="451"/>
      <c r="DW127" s="451"/>
      <c r="DX127" s="451"/>
      <c r="DY127" s="451"/>
      <c r="DZ127" s="451"/>
      <c r="EA127" s="451"/>
      <c r="EB127" s="451"/>
      <c r="EC127" s="451"/>
      <c r="ED127" s="451"/>
      <c r="EE127" s="451"/>
      <c r="EF127" s="451"/>
      <c r="EG127" s="451"/>
      <c r="EH127" s="451"/>
      <c r="EI127" s="451"/>
      <c r="EJ127" s="451"/>
      <c r="EK127" s="451"/>
      <c r="EL127" s="451"/>
      <c r="EM127" s="451"/>
      <c r="EN127" s="451"/>
      <c r="EO127" s="451"/>
      <c r="EP127" s="451"/>
      <c r="EQ127" s="451"/>
      <c r="ER127" s="451"/>
      <c r="ES127" s="451"/>
      <c r="ET127" s="451"/>
      <c r="EU127" s="451"/>
      <c r="EV127" s="451"/>
      <c r="EW127" s="451"/>
      <c r="EX127" s="451"/>
      <c r="EY127" s="451"/>
      <c r="EZ127" s="451"/>
      <c r="FA127" s="451"/>
      <c r="FB127" s="451"/>
      <c r="FC127" s="451"/>
      <c r="FD127" s="451"/>
      <c r="FE127" s="451"/>
      <c r="FF127" s="451"/>
      <c r="FG127" s="451"/>
      <c r="FH127" s="451"/>
      <c r="FI127" s="451"/>
      <c r="FJ127" s="451"/>
      <c r="FK127" s="451"/>
      <c r="FL127" s="451"/>
      <c r="FM127" s="451"/>
      <c r="FN127" s="451"/>
      <c r="FO127" s="451"/>
      <c r="FP127" s="451"/>
      <c r="FQ127" s="451"/>
      <c r="FR127" s="451"/>
      <c r="FS127" s="451"/>
      <c r="FT127" s="451"/>
      <c r="FU127" s="451"/>
      <c r="FV127" s="451"/>
      <c r="FW127" s="451"/>
      <c r="FX127" s="451"/>
      <c r="FY127" s="451"/>
      <c r="FZ127" s="451"/>
      <c r="GA127" s="451"/>
      <c r="GB127" s="451"/>
      <c r="GC127" s="451"/>
      <c r="GD127" s="451"/>
      <c r="GE127" s="451"/>
      <c r="GF127" s="451"/>
      <c r="GG127" s="451"/>
      <c r="GH127" s="451"/>
      <c r="GI127" s="451"/>
      <c r="GJ127" s="451"/>
      <c r="GK127" s="451"/>
      <c r="GL127" s="451"/>
      <c r="GM127" s="451"/>
      <c r="GN127" s="451"/>
      <c r="GO127" s="451"/>
      <c r="GP127" s="451"/>
      <c r="GQ127" s="451"/>
      <c r="GR127" s="451"/>
      <c r="GS127" s="451"/>
      <c r="GT127" s="451"/>
      <c r="GU127" s="451"/>
      <c r="GV127" s="451"/>
      <c r="GW127" s="451"/>
      <c r="GX127" s="451"/>
      <c r="GY127" s="451"/>
      <c r="GZ127" s="451"/>
      <c r="HA127" s="451"/>
      <c r="HB127" s="451"/>
      <c r="HC127" s="451"/>
      <c r="HD127" s="451"/>
      <c r="HE127" s="451"/>
      <c r="HF127" s="451"/>
      <c r="HG127" s="451"/>
      <c r="HH127" s="451"/>
      <c r="HI127" s="451"/>
      <c r="HJ127" s="451"/>
      <c r="HK127" s="451"/>
      <c r="HL127" s="451"/>
      <c r="HM127" s="451"/>
      <c r="HN127" s="451"/>
      <c r="HO127" s="451"/>
      <c r="HP127" s="451"/>
      <c r="HQ127" s="451"/>
      <c r="HR127" s="451"/>
      <c r="HS127" s="451"/>
      <c r="HT127" s="451"/>
      <c r="HU127" s="451"/>
      <c r="HV127" s="451"/>
      <c r="HW127" s="451"/>
      <c r="HX127" s="451"/>
      <c r="HY127" s="451"/>
      <c r="HZ127" s="451"/>
      <c r="IA127" s="451"/>
      <c r="IB127" s="451"/>
      <c r="IC127" s="451"/>
      <c r="ID127" s="451"/>
      <c r="IE127" s="451"/>
      <c r="IF127" s="451"/>
      <c r="IG127" s="451"/>
      <c r="IH127" s="451"/>
      <c r="II127" s="451"/>
      <c r="IJ127" s="451"/>
      <c r="IK127" s="451"/>
      <c r="IL127" s="451"/>
      <c r="IM127" s="451"/>
      <c r="IN127" s="451"/>
      <c r="IO127" s="451"/>
      <c r="IP127" s="451"/>
      <c r="IQ127" s="451"/>
      <c r="IR127" s="451"/>
      <c r="IS127" s="451"/>
      <c r="IT127" s="451"/>
      <c r="IU127" s="451"/>
      <c r="IV127" s="451"/>
      <c r="IW127" s="451"/>
      <c r="IX127" s="451"/>
      <c r="IY127" s="451"/>
      <c r="IZ127" s="451"/>
      <c r="JA127" s="451"/>
      <c r="JB127" s="451"/>
      <c r="JC127" s="451"/>
      <c r="JD127" s="451"/>
      <c r="JE127" s="451"/>
      <c r="JF127" s="451"/>
      <c r="JG127" s="451"/>
      <c r="JH127" s="451"/>
      <c r="JI127" s="451"/>
      <c r="JJ127" s="451"/>
      <c r="JK127" s="451"/>
      <c r="JL127" s="451"/>
      <c r="JM127" s="451"/>
      <c r="JN127" s="451"/>
      <c r="JO127" s="451"/>
      <c r="JP127" s="451"/>
      <c r="JQ127" s="451"/>
      <c r="JR127" s="451"/>
      <c r="JS127" s="451"/>
      <c r="JT127" s="451"/>
      <c r="JU127" s="451"/>
      <c r="JV127" s="451"/>
      <c r="JW127" s="451"/>
      <c r="JX127" s="451"/>
      <c r="JY127" s="451"/>
      <c r="JZ127" s="451"/>
      <c r="KA127" s="451"/>
      <c r="KB127" s="451"/>
      <c r="KC127" s="451"/>
      <c r="KD127" s="451"/>
      <c r="KE127" s="451"/>
      <c r="KF127" s="451"/>
      <c r="KG127" s="451"/>
      <c r="KH127" s="451"/>
      <c r="KI127" s="451"/>
      <c r="KJ127" s="451"/>
      <c r="KK127" s="451"/>
      <c r="KL127" s="451"/>
      <c r="KM127" s="451"/>
      <c r="KN127" s="451"/>
      <c r="KO127" s="451"/>
      <c r="KP127" s="451"/>
      <c r="KQ127" s="451"/>
      <c r="KR127" s="451"/>
      <c r="KS127" s="451"/>
      <c r="KT127" s="451"/>
      <c r="KU127" s="451"/>
      <c r="KV127" s="451"/>
      <c r="KW127" s="451"/>
      <c r="KX127" s="451"/>
      <c r="KY127" s="451"/>
      <c r="KZ127" s="451"/>
      <c r="LA127" s="451"/>
      <c r="LB127" s="451"/>
      <c r="LC127" s="451"/>
      <c r="LD127" s="451"/>
      <c r="LE127" s="451"/>
      <c r="LF127" s="451"/>
      <c r="LG127" s="451"/>
      <c r="LH127" s="451"/>
      <c r="LI127" s="451"/>
      <c r="LJ127" s="451"/>
      <c r="LK127" s="451"/>
      <c r="LL127" s="451"/>
      <c r="LM127" s="451"/>
      <c r="LN127" s="451"/>
      <c r="LO127" s="451"/>
      <c r="LP127" s="451"/>
      <c r="LQ127" s="451"/>
      <c r="LR127" s="451"/>
      <c r="LS127" s="451"/>
      <c r="LT127" s="451"/>
      <c r="LU127" s="451"/>
      <c r="LV127" s="451"/>
      <c r="LW127" s="451"/>
      <c r="LX127" s="451"/>
      <c r="LY127" s="451"/>
      <c r="LZ127" s="451"/>
      <c r="MA127" s="451"/>
      <c r="MB127" s="451"/>
      <c r="MC127" s="451"/>
      <c r="MD127" s="451"/>
      <c r="ME127" s="451"/>
      <c r="MF127" s="451"/>
      <c r="MG127" s="451"/>
      <c r="MH127" s="451"/>
      <c r="MI127" s="451"/>
      <c r="MJ127" s="451"/>
      <c r="MK127" s="451"/>
      <c r="ML127" s="451"/>
      <c r="MM127" s="451"/>
      <c r="MN127" s="451"/>
      <c r="MO127" s="451"/>
      <c r="MP127" s="451"/>
      <c r="MQ127" s="451"/>
      <c r="MR127" s="451"/>
      <c r="MS127" s="451"/>
      <c r="MT127" s="451"/>
      <c r="MU127" s="451"/>
      <c r="MV127" s="451"/>
      <c r="MW127" s="451"/>
      <c r="MX127" s="451"/>
      <c r="MY127" s="451"/>
      <c r="MZ127" s="451"/>
      <c r="NA127" s="451"/>
      <c r="NB127" s="451"/>
      <c r="NC127" s="451"/>
      <c r="ND127" s="451"/>
      <c r="NE127" s="451"/>
      <c r="NF127" s="451"/>
      <c r="NG127" s="451"/>
      <c r="NH127" s="451"/>
      <c r="NI127" s="451"/>
      <c r="NJ127" s="451"/>
      <c r="NK127" s="451"/>
      <c r="NL127" s="451"/>
      <c r="NM127" s="451"/>
      <c r="NN127" s="451"/>
      <c r="NO127" s="451"/>
      <c r="NP127" s="451"/>
      <c r="NQ127" s="451"/>
      <c r="NR127" s="451"/>
      <c r="NS127" s="451"/>
      <c r="NT127" s="451"/>
      <c r="NU127" s="451"/>
      <c r="NV127" s="451"/>
      <c r="NW127" s="451"/>
      <c r="NX127" s="451"/>
      <c r="NY127" s="451"/>
      <c r="NZ127" s="451"/>
      <c r="OA127" s="451"/>
      <c r="OB127" s="451"/>
      <c r="OC127" s="451"/>
      <c r="OD127" s="451"/>
      <c r="OE127" s="451"/>
      <c r="OF127" s="451"/>
      <c r="OG127" s="451"/>
      <c r="OH127" s="451"/>
      <c r="OI127" s="451"/>
      <c r="OJ127" s="451"/>
      <c r="OK127" s="451"/>
      <c r="OL127" s="451"/>
      <c r="OM127" s="451"/>
      <c r="ON127" s="451"/>
      <c r="OO127" s="451"/>
      <c r="OP127" s="451"/>
      <c r="OQ127" s="451"/>
      <c r="OR127" s="451"/>
      <c r="OS127" s="451"/>
      <c r="OT127" s="451"/>
      <c r="OU127" s="451"/>
      <c r="OV127" s="451"/>
      <c r="OW127" s="451"/>
      <c r="OX127" s="451"/>
      <c r="OY127" s="451"/>
      <c r="OZ127" s="451"/>
      <c r="PA127" s="451"/>
      <c r="PB127" s="451"/>
      <c r="PC127" s="451"/>
      <c r="PD127" s="451"/>
      <c r="PE127" s="451"/>
      <c r="PF127" s="451"/>
      <c r="PG127" s="451"/>
      <c r="PH127" s="451"/>
      <c r="PI127" s="451"/>
      <c r="PJ127" s="451"/>
      <c r="PK127" s="451"/>
      <c r="PL127" s="451"/>
      <c r="PM127" s="451"/>
      <c r="PN127" s="451"/>
      <c r="PO127" s="451"/>
      <c r="PP127" s="451"/>
      <c r="PQ127" s="451"/>
      <c r="PR127" s="451"/>
      <c r="PS127" s="451"/>
      <c r="PT127" s="451"/>
      <c r="PU127" s="451"/>
      <c r="PV127" s="451"/>
      <c r="PW127" s="451"/>
      <c r="PX127" s="451"/>
      <c r="PY127" s="451"/>
      <c r="PZ127" s="451"/>
      <c r="QA127" s="451"/>
      <c r="QB127" s="451"/>
      <c r="QC127" s="451"/>
      <c r="QD127" s="451"/>
      <c r="QE127" s="451"/>
      <c r="QF127" s="451"/>
      <c r="QG127" s="451"/>
      <c r="QH127" s="451"/>
      <c r="QI127" s="451"/>
      <c r="QJ127" s="451"/>
      <c r="QK127" s="451"/>
      <c r="QL127" s="451"/>
      <c r="QM127" s="451"/>
      <c r="QN127" s="451"/>
      <c r="QO127" s="451"/>
      <c r="QP127" s="451"/>
      <c r="QQ127" s="451"/>
      <c r="QR127" s="451"/>
      <c r="QS127" s="451"/>
      <c r="QT127" s="451"/>
      <c r="QU127" s="451"/>
      <c r="QV127" s="451"/>
      <c r="QW127" s="451"/>
      <c r="QX127" s="451"/>
      <c r="QY127" s="451"/>
      <c r="QZ127" s="451"/>
      <c r="RA127" s="451"/>
      <c r="RB127" s="451"/>
      <c r="RC127" s="451"/>
      <c r="RD127" s="451"/>
      <c r="RE127" s="451"/>
      <c r="RF127" s="451"/>
      <c r="RG127" s="451"/>
      <c r="RH127" s="451"/>
      <c r="RI127" s="451"/>
      <c r="RJ127" s="451"/>
      <c r="RK127" s="451"/>
      <c r="RL127" s="451"/>
      <c r="RM127" s="451"/>
      <c r="RN127" s="451"/>
      <c r="RO127" s="451"/>
      <c r="RP127" s="451"/>
      <c r="RQ127" s="451"/>
      <c r="RR127" s="451"/>
      <c r="RS127" s="451"/>
      <c r="RT127" s="451"/>
      <c r="RU127" s="451"/>
      <c r="RV127" s="451"/>
      <c r="RW127" s="451"/>
      <c r="RX127" s="451"/>
      <c r="RY127" s="451"/>
      <c r="RZ127" s="451"/>
      <c r="SA127" s="451"/>
      <c r="SB127" s="451"/>
      <c r="SC127" s="451"/>
      <c r="SD127" s="451"/>
      <c r="SE127" s="451"/>
      <c r="SF127" s="451"/>
      <c r="SG127" s="451"/>
      <c r="SH127" s="451"/>
      <c r="SI127" s="451"/>
      <c r="SJ127" s="451"/>
      <c r="SK127" s="451"/>
      <c r="SL127" s="451"/>
      <c r="SM127" s="451"/>
      <c r="SN127" s="451"/>
      <c r="SO127" s="451"/>
      <c r="SP127" s="451"/>
      <c r="SQ127" s="451"/>
      <c r="SR127" s="451"/>
      <c r="SS127" s="451"/>
      <c r="ST127" s="451"/>
      <c r="SU127" s="451"/>
      <c r="SV127" s="451"/>
      <c r="SW127" s="451"/>
      <c r="SX127" s="451"/>
      <c r="SY127" s="451"/>
      <c r="SZ127" s="451"/>
      <c r="TA127" s="451"/>
      <c r="TB127" s="451"/>
      <c r="TC127" s="451"/>
      <c r="TD127" s="451"/>
      <c r="TE127" s="451"/>
      <c r="TF127" s="451"/>
      <c r="TG127" s="451"/>
      <c r="TH127" s="451"/>
      <c r="TI127" s="451"/>
      <c r="TJ127" s="451"/>
      <c r="TK127" s="451"/>
      <c r="TL127" s="451"/>
      <c r="TM127" s="451"/>
      <c r="TN127" s="451"/>
      <c r="TO127" s="451"/>
      <c r="TP127" s="451"/>
      <c r="TQ127" s="451"/>
      <c r="TR127" s="451"/>
      <c r="TS127" s="451"/>
      <c r="TT127" s="451"/>
      <c r="TU127" s="451"/>
      <c r="TV127" s="451"/>
      <c r="TW127" s="451"/>
      <c r="TX127" s="451"/>
      <c r="TY127" s="451"/>
      <c r="TZ127" s="451"/>
      <c r="UA127" s="451"/>
      <c r="UB127" s="451"/>
      <c r="UC127" s="451"/>
      <c r="UD127" s="451"/>
      <c r="UE127" s="451"/>
      <c r="UF127" s="451"/>
      <c r="UG127" s="451"/>
      <c r="UH127" s="451"/>
      <c r="UI127" s="451"/>
      <c r="UJ127" s="451"/>
      <c r="UK127" s="451"/>
      <c r="UL127" s="451"/>
      <c r="UM127" s="451"/>
      <c r="UN127" s="451"/>
      <c r="UO127" s="451"/>
      <c r="UP127" s="451"/>
      <c r="UQ127" s="451"/>
      <c r="UR127" s="451"/>
      <c r="US127" s="451"/>
      <c r="UT127" s="451"/>
      <c r="UU127" s="451"/>
      <c r="UV127" s="451"/>
      <c r="UW127" s="451"/>
      <c r="UX127" s="451"/>
      <c r="UY127" s="451"/>
      <c r="UZ127" s="451"/>
      <c r="VA127" s="451"/>
      <c r="VB127" s="451"/>
      <c r="VC127" s="451"/>
      <c r="VD127" s="451"/>
      <c r="VE127" s="451"/>
      <c r="VF127" s="451"/>
      <c r="VG127" s="451"/>
      <c r="VH127" s="451"/>
      <c r="VI127" s="451"/>
      <c r="VJ127" s="451"/>
      <c r="VK127" s="451"/>
      <c r="VL127" s="451"/>
      <c r="VM127" s="451"/>
      <c r="VN127" s="451"/>
      <c r="VO127" s="451"/>
      <c r="VP127" s="451"/>
      <c r="VQ127" s="451"/>
      <c r="VR127" s="451"/>
      <c r="VS127" s="451"/>
      <c r="VT127" s="451"/>
      <c r="VU127" s="451"/>
      <c r="VV127" s="451"/>
      <c r="VW127" s="451"/>
      <c r="VX127" s="451"/>
      <c r="VY127" s="451"/>
      <c r="VZ127" s="451"/>
      <c r="WA127" s="451"/>
      <c r="WB127" s="451"/>
      <c r="WC127" s="451"/>
      <c r="WD127" s="451"/>
      <c r="WE127" s="451"/>
      <c r="WF127" s="451"/>
      <c r="WG127" s="451"/>
      <c r="WH127" s="451"/>
      <c r="WI127" s="451"/>
      <c r="WJ127" s="451"/>
      <c r="WK127" s="451"/>
      <c r="WL127" s="451"/>
      <c r="WM127" s="451"/>
      <c r="WN127" s="451"/>
      <c r="WO127" s="451"/>
      <c r="WP127" s="451"/>
      <c r="WQ127" s="451"/>
      <c r="WR127" s="451"/>
      <c r="WS127" s="451"/>
      <c r="WT127" s="451"/>
      <c r="WU127" s="451"/>
      <c r="WV127" s="451"/>
      <c r="WW127" s="451"/>
      <c r="WX127" s="451"/>
      <c r="WY127" s="451"/>
      <c r="WZ127" s="451"/>
      <c r="XA127" s="451"/>
      <c r="XB127" s="451"/>
      <c r="XC127" s="451"/>
      <c r="XD127" s="451"/>
      <c r="XE127" s="451"/>
      <c r="XF127" s="451"/>
      <c r="XG127" s="451"/>
      <c r="XH127" s="451"/>
      <c r="XI127" s="451"/>
      <c r="XJ127" s="451"/>
      <c r="XK127" s="451"/>
      <c r="XL127" s="451"/>
      <c r="XM127" s="451"/>
      <c r="XN127" s="451"/>
      <c r="XO127" s="451"/>
      <c r="XP127" s="451"/>
      <c r="XQ127" s="451"/>
      <c r="XR127" s="451"/>
      <c r="XS127" s="451"/>
      <c r="XT127" s="451"/>
      <c r="XU127" s="451"/>
      <c r="XV127" s="451"/>
      <c r="XW127" s="451"/>
      <c r="XX127" s="451"/>
      <c r="XY127" s="451"/>
      <c r="XZ127" s="451"/>
      <c r="YA127" s="451"/>
      <c r="YB127" s="451"/>
      <c r="YC127" s="451"/>
      <c r="YD127" s="451"/>
      <c r="YE127" s="451"/>
      <c r="YF127" s="451"/>
      <c r="YG127" s="451"/>
      <c r="YH127" s="451"/>
      <c r="YI127" s="451"/>
      <c r="YJ127" s="451"/>
      <c r="YK127" s="451"/>
      <c r="YL127" s="451"/>
      <c r="YM127" s="451"/>
      <c r="YN127" s="451"/>
      <c r="YO127" s="451"/>
      <c r="YP127" s="451"/>
      <c r="YQ127" s="451"/>
      <c r="YR127" s="451"/>
      <c r="YS127" s="451"/>
      <c r="YT127" s="451"/>
      <c r="YU127" s="451"/>
      <c r="YV127" s="451"/>
      <c r="YW127" s="451"/>
      <c r="YX127" s="451"/>
      <c r="YY127" s="451"/>
      <c r="YZ127" s="451"/>
      <c r="ZA127" s="451"/>
      <c r="ZB127" s="451"/>
      <c r="ZC127" s="451"/>
      <c r="ZD127" s="451"/>
      <c r="ZE127" s="451"/>
      <c r="ZF127" s="451"/>
      <c r="ZG127" s="451"/>
      <c r="ZH127" s="451"/>
      <c r="ZI127" s="451"/>
      <c r="ZJ127" s="451"/>
      <c r="ZK127" s="451"/>
      <c r="ZL127" s="451"/>
      <c r="ZM127" s="451"/>
      <c r="ZN127" s="451"/>
      <c r="ZO127" s="451"/>
      <c r="ZP127" s="451"/>
      <c r="ZQ127" s="451"/>
      <c r="ZR127" s="451"/>
      <c r="ZS127" s="451"/>
      <c r="ZT127" s="451"/>
      <c r="ZU127" s="451"/>
      <c r="ZV127" s="451"/>
      <c r="ZW127" s="451"/>
      <c r="ZX127" s="451"/>
      <c r="ZY127" s="451"/>
      <c r="ZZ127" s="451"/>
      <c r="AAA127" s="451"/>
      <c r="AAB127" s="451"/>
      <c r="AAC127" s="451"/>
      <c r="AAD127" s="451"/>
      <c r="AAE127" s="451"/>
      <c r="AAF127" s="451"/>
      <c r="AAG127" s="451"/>
      <c r="AAH127" s="451"/>
      <c r="AAI127" s="451"/>
      <c r="AAJ127" s="451"/>
      <c r="AAK127" s="451"/>
      <c r="AAL127" s="451"/>
      <c r="AAM127" s="451"/>
      <c r="AAN127" s="451"/>
      <c r="AAO127" s="451"/>
      <c r="AAP127" s="451"/>
      <c r="AAQ127" s="451"/>
      <c r="AAR127" s="451"/>
      <c r="AAS127" s="451"/>
      <c r="AAT127" s="451"/>
      <c r="AAU127" s="451"/>
      <c r="AAV127" s="451"/>
      <c r="AAW127" s="451"/>
      <c r="AAX127" s="451"/>
      <c r="AAY127" s="451"/>
      <c r="AAZ127" s="451"/>
      <c r="ABA127" s="451"/>
      <c r="ABB127" s="451"/>
      <c r="ABC127" s="451"/>
      <c r="ABD127" s="451"/>
      <c r="ABE127" s="451"/>
      <c r="ABF127" s="451"/>
      <c r="ABG127" s="451"/>
      <c r="ABH127" s="451"/>
      <c r="ABI127" s="451"/>
      <c r="ABJ127" s="451"/>
      <c r="ABK127" s="451"/>
      <c r="ABL127" s="451"/>
      <c r="ABM127" s="451"/>
      <c r="ABN127" s="451"/>
      <c r="ABO127" s="451"/>
      <c r="ABP127" s="451"/>
      <c r="ABQ127" s="451"/>
      <c r="ABR127" s="451"/>
      <c r="ABS127" s="451"/>
      <c r="ABT127" s="451"/>
      <c r="ABU127" s="451"/>
      <c r="ABV127" s="451"/>
      <c r="ABW127" s="451"/>
      <c r="ABX127" s="451"/>
      <c r="ABY127" s="451"/>
      <c r="ABZ127" s="451"/>
      <c r="ACA127" s="451"/>
      <c r="ACB127" s="451"/>
      <c r="ACC127" s="451"/>
      <c r="ACD127" s="451"/>
      <c r="ACE127" s="451"/>
      <c r="ACF127" s="451"/>
      <c r="ACG127" s="451"/>
      <c r="ACH127" s="451"/>
      <c r="ACI127" s="451"/>
      <c r="ACJ127" s="451"/>
      <c r="ACK127" s="451"/>
      <c r="ACL127" s="451"/>
      <c r="ACM127" s="451"/>
      <c r="ACN127" s="451"/>
      <c r="ACO127" s="451"/>
      <c r="ACP127" s="451"/>
      <c r="ACQ127" s="451"/>
      <c r="ACR127" s="451"/>
      <c r="ACS127" s="451"/>
      <c r="ACT127" s="451"/>
      <c r="ACU127" s="451"/>
      <c r="ACV127" s="451"/>
      <c r="ACW127" s="451"/>
      <c r="ACX127" s="451"/>
      <c r="ACY127" s="451"/>
      <c r="ACZ127" s="451"/>
      <c r="ADA127" s="451"/>
      <c r="ADB127" s="451"/>
      <c r="ADC127" s="451"/>
      <c r="ADD127" s="451"/>
      <c r="ADE127" s="451"/>
      <c r="ADF127" s="451"/>
      <c r="ADG127" s="451"/>
      <c r="ADH127" s="451"/>
      <c r="ADI127" s="451"/>
      <c r="ADJ127" s="451"/>
      <c r="ADK127" s="451"/>
      <c r="ADL127" s="451"/>
      <c r="ADM127" s="451"/>
      <c r="ADN127" s="451"/>
      <c r="ADO127" s="451"/>
      <c r="ADP127" s="451"/>
      <c r="ADQ127" s="451"/>
      <c r="ADR127" s="451"/>
      <c r="ADS127" s="451"/>
      <c r="ADT127" s="451"/>
      <c r="ADU127" s="451"/>
      <c r="ADV127" s="451"/>
      <c r="ADW127" s="451"/>
      <c r="ADX127" s="451"/>
      <c r="ADY127" s="451"/>
      <c r="ADZ127" s="451"/>
      <c r="AEA127" s="451"/>
      <c r="AEB127" s="451"/>
      <c r="AEC127" s="451"/>
      <c r="AED127" s="451"/>
      <c r="AEE127" s="451"/>
      <c r="AEF127" s="451"/>
      <c r="AEG127" s="451"/>
      <c r="AEH127" s="451"/>
      <c r="AEI127" s="451"/>
      <c r="AEJ127" s="451"/>
      <c r="AEK127" s="451"/>
      <c r="AEL127" s="451"/>
      <c r="AEM127" s="451"/>
      <c r="AEN127" s="451"/>
      <c r="AEO127" s="451"/>
      <c r="AEP127" s="451"/>
      <c r="AEQ127" s="451"/>
      <c r="AER127" s="451"/>
      <c r="AES127" s="451"/>
      <c r="AET127" s="451"/>
      <c r="AEU127" s="451"/>
      <c r="AEV127" s="451"/>
      <c r="AEW127" s="451"/>
      <c r="AEX127" s="451"/>
      <c r="AEY127" s="451"/>
      <c r="AEZ127" s="451"/>
      <c r="AFA127" s="451"/>
      <c r="AFB127" s="451"/>
      <c r="AFC127" s="451"/>
      <c r="AFD127" s="451"/>
      <c r="AFE127" s="451"/>
      <c r="AFF127" s="451"/>
      <c r="AFG127" s="451"/>
      <c r="AFH127" s="451"/>
      <c r="AFI127" s="451"/>
      <c r="AFJ127" s="451"/>
      <c r="AFK127" s="451"/>
      <c r="AFL127" s="451"/>
      <c r="AFM127" s="451"/>
      <c r="AFN127" s="451"/>
      <c r="AFO127" s="451"/>
      <c r="AFP127" s="451"/>
      <c r="AFQ127" s="451"/>
      <c r="AFR127" s="451"/>
      <c r="AFS127" s="451"/>
      <c r="AFT127" s="451"/>
      <c r="AFU127" s="451"/>
      <c r="AFV127" s="451"/>
      <c r="AFW127" s="451"/>
      <c r="AFX127" s="451"/>
      <c r="AFY127" s="451"/>
      <c r="AFZ127" s="451"/>
      <c r="AGA127" s="451"/>
      <c r="AGB127" s="451"/>
      <c r="AGC127" s="451"/>
      <c r="AGD127" s="451"/>
      <c r="AGE127" s="451"/>
      <c r="AGF127" s="451"/>
      <c r="AGG127" s="451"/>
      <c r="AGH127" s="451"/>
      <c r="AGI127" s="451"/>
      <c r="AGJ127" s="451"/>
      <c r="AGK127" s="451"/>
      <c r="AGL127" s="451"/>
      <c r="AGM127" s="451"/>
      <c r="AGN127" s="451"/>
      <c r="AGO127" s="451"/>
      <c r="AGP127" s="451"/>
      <c r="AGQ127" s="451"/>
      <c r="AGR127" s="451"/>
      <c r="AGS127" s="451"/>
      <c r="AGT127" s="451"/>
      <c r="AGU127" s="451"/>
      <c r="AGV127" s="451"/>
      <c r="AGW127" s="451"/>
      <c r="AGX127" s="451"/>
      <c r="AGY127" s="451"/>
      <c r="AGZ127" s="451"/>
      <c r="AHA127" s="451"/>
      <c r="AHB127" s="451"/>
      <c r="AHC127" s="451"/>
      <c r="AHD127" s="451"/>
      <c r="AHE127" s="451"/>
      <c r="AHF127" s="451"/>
      <c r="AHG127" s="451"/>
      <c r="AHH127" s="451"/>
      <c r="AHI127" s="451"/>
      <c r="AHJ127" s="451"/>
      <c r="AHK127" s="451"/>
      <c r="AHL127" s="451"/>
      <c r="AHM127" s="451"/>
      <c r="AHN127" s="451"/>
      <c r="AHO127" s="451"/>
      <c r="AHP127" s="451"/>
      <c r="AHQ127" s="451"/>
      <c r="AHR127" s="451"/>
      <c r="AHS127" s="451"/>
      <c r="AHT127" s="451"/>
      <c r="AHU127" s="451"/>
      <c r="AHV127" s="451"/>
      <c r="AHW127" s="451"/>
      <c r="AHX127" s="451"/>
      <c r="AHY127" s="451"/>
      <c r="AHZ127" s="451"/>
      <c r="AIA127" s="451"/>
      <c r="AIB127" s="451"/>
      <c r="AIC127" s="451"/>
      <c r="AID127" s="451"/>
      <c r="AIE127" s="451"/>
      <c r="AIF127" s="451"/>
      <c r="AIG127" s="451"/>
      <c r="AIH127" s="451"/>
      <c r="AII127" s="451"/>
      <c r="AIJ127" s="451"/>
      <c r="AIK127" s="451"/>
      <c r="AIL127" s="451"/>
      <c r="AIM127" s="451"/>
      <c r="AIN127" s="451"/>
      <c r="AIO127" s="451"/>
      <c r="AIP127" s="451"/>
      <c r="AIQ127" s="451"/>
      <c r="AIR127" s="451"/>
      <c r="AIS127" s="451"/>
      <c r="AIT127" s="451"/>
      <c r="AIU127" s="451"/>
      <c r="AIV127" s="451"/>
      <c r="AIW127" s="451"/>
      <c r="AIX127" s="451"/>
      <c r="AIY127" s="451"/>
      <c r="AIZ127" s="451"/>
      <c r="AJA127" s="451"/>
      <c r="AJB127" s="451"/>
      <c r="AJC127" s="451"/>
      <c r="AJD127" s="451"/>
      <c r="AJE127" s="451"/>
      <c r="AJF127" s="451"/>
      <c r="AJG127" s="451"/>
      <c r="AJH127" s="451"/>
      <c r="AJI127" s="451"/>
      <c r="AJJ127" s="451"/>
      <c r="AJK127" s="451"/>
      <c r="AJL127" s="451"/>
      <c r="AJM127" s="451"/>
      <c r="AJN127" s="451"/>
      <c r="AJO127" s="451"/>
      <c r="AJP127" s="451"/>
      <c r="AJQ127" s="451"/>
      <c r="AJR127" s="451"/>
      <c r="AJS127" s="451"/>
      <c r="AJT127" s="451"/>
      <c r="AJU127" s="451"/>
      <c r="AJV127" s="451"/>
      <c r="AJW127" s="451"/>
      <c r="AJX127" s="451"/>
      <c r="AJY127" s="451"/>
      <c r="AJZ127" s="451"/>
      <c r="AKA127" s="451"/>
      <c r="AKB127" s="451"/>
      <c r="AKC127" s="451"/>
      <c r="AKD127" s="451"/>
      <c r="AKE127" s="451"/>
      <c r="AKF127" s="451"/>
      <c r="AKG127" s="451"/>
      <c r="AKH127" s="451"/>
      <c r="AKI127" s="451"/>
      <c r="AKJ127" s="451"/>
      <c r="AKK127" s="451"/>
      <c r="AKL127" s="451"/>
      <c r="AKM127" s="451"/>
      <c r="AKN127" s="451"/>
      <c r="AKO127" s="451"/>
      <c r="AKP127" s="451"/>
      <c r="AKQ127" s="451"/>
      <c r="AKR127" s="451"/>
      <c r="AKS127" s="451"/>
      <c r="AKT127" s="451"/>
      <c r="AKU127" s="451"/>
      <c r="AKV127" s="451"/>
      <c r="AKW127" s="451"/>
      <c r="AKX127" s="451"/>
      <c r="AKY127" s="451"/>
      <c r="AKZ127" s="451"/>
      <c r="ALA127" s="451"/>
      <c r="ALB127" s="451"/>
      <c r="ALC127" s="451"/>
      <c r="ALD127" s="451"/>
      <c r="ALE127" s="451"/>
      <c r="ALF127" s="451"/>
      <c r="ALG127" s="451"/>
      <c r="ALH127" s="451"/>
      <c r="ALI127" s="451"/>
      <c r="ALJ127" s="451"/>
      <c r="ALK127" s="451"/>
      <c r="ALL127" s="451"/>
      <c r="ALM127" s="451"/>
      <c r="ALN127" s="451"/>
      <c r="ALO127" s="451"/>
      <c r="ALP127" s="451"/>
      <c r="ALQ127" s="451"/>
      <c r="ALR127" s="451"/>
      <c r="ALS127" s="451"/>
      <c r="ALT127" s="451"/>
      <c r="ALU127" s="451"/>
      <c r="ALV127" s="451"/>
      <c r="ALW127" s="451"/>
      <c r="ALX127" s="451"/>
      <c r="ALY127" s="451"/>
      <c r="ALZ127" s="451"/>
      <c r="AMA127" s="451"/>
      <c r="AMB127" s="451"/>
      <c r="AMC127" s="451"/>
      <c r="AMD127" s="451"/>
      <c r="AME127" s="451"/>
      <c r="AMF127" s="451"/>
      <c r="AMG127" s="451"/>
      <c r="AMH127" s="451"/>
      <c r="AMI127" s="451"/>
      <c r="AMJ127" s="451"/>
      <c r="AMK127" s="451"/>
      <c r="AML127" s="451"/>
      <c r="AMM127" s="451"/>
      <c r="AMN127" s="451"/>
      <c r="AMO127" s="451"/>
      <c r="AMP127" s="451"/>
      <c r="AMQ127" s="451"/>
      <c r="AMR127" s="451"/>
      <c r="AMS127" s="451"/>
      <c r="AMT127" s="451"/>
      <c r="AMU127" s="451"/>
      <c r="AMV127" s="451"/>
      <c r="AMW127" s="451"/>
      <c r="AMX127" s="451"/>
      <c r="AMY127" s="451"/>
      <c r="AMZ127" s="451"/>
      <c r="ANA127" s="451"/>
      <c r="ANB127" s="451"/>
      <c r="ANC127" s="451"/>
      <c r="AND127" s="451"/>
      <c r="ANE127" s="451"/>
      <c r="ANF127" s="451"/>
      <c r="ANG127" s="451"/>
      <c r="ANH127" s="451"/>
      <c r="ANI127" s="451"/>
      <c r="ANJ127" s="451"/>
      <c r="ANK127" s="451"/>
      <c r="ANL127" s="451"/>
      <c r="ANM127" s="451"/>
      <c r="ANN127" s="451"/>
      <c r="ANO127" s="451"/>
      <c r="ANP127" s="451"/>
      <c r="ANQ127" s="451"/>
      <c r="ANR127" s="451"/>
      <c r="ANS127" s="451"/>
      <c r="ANT127" s="451"/>
      <c r="ANU127" s="451"/>
      <c r="ANV127" s="451"/>
      <c r="ANW127" s="451"/>
      <c r="ANX127" s="451"/>
      <c r="ANY127" s="451"/>
      <c r="ANZ127" s="451"/>
      <c r="AOA127" s="451"/>
      <c r="AOB127" s="451"/>
      <c r="AOC127" s="451"/>
      <c r="AOD127" s="451"/>
      <c r="AOE127" s="451"/>
      <c r="AOF127" s="451"/>
      <c r="AOG127" s="451"/>
      <c r="AOH127" s="451"/>
      <c r="AOI127" s="451"/>
      <c r="AOJ127" s="451"/>
      <c r="AOK127" s="451"/>
      <c r="AOL127" s="451"/>
      <c r="AOM127" s="451"/>
      <c r="AON127" s="451"/>
      <c r="AOO127" s="451"/>
      <c r="AOP127" s="451"/>
      <c r="AOQ127" s="451"/>
      <c r="AOR127" s="451"/>
      <c r="AOS127" s="451"/>
      <c r="AOT127" s="451"/>
      <c r="AOU127" s="451"/>
      <c r="AOV127" s="451"/>
      <c r="AOW127" s="451"/>
      <c r="AOX127" s="451"/>
      <c r="AOY127" s="451"/>
      <c r="AOZ127" s="451"/>
      <c r="APA127" s="451"/>
      <c r="APB127" s="451"/>
      <c r="APC127" s="451"/>
      <c r="APD127" s="451"/>
      <c r="APE127" s="451"/>
      <c r="APF127" s="451"/>
      <c r="APG127" s="451"/>
      <c r="APH127" s="451"/>
      <c r="API127" s="451"/>
      <c r="APJ127" s="451"/>
      <c r="APK127" s="451"/>
      <c r="APL127" s="451"/>
      <c r="APM127" s="451"/>
      <c r="APN127" s="451"/>
      <c r="APO127" s="451"/>
      <c r="APP127" s="451"/>
      <c r="APQ127" s="451"/>
      <c r="APR127" s="451"/>
      <c r="APS127" s="451"/>
      <c r="APT127" s="451"/>
      <c r="APU127" s="451"/>
      <c r="APV127" s="451"/>
      <c r="APW127" s="451"/>
      <c r="APX127" s="451"/>
      <c r="APY127" s="451"/>
      <c r="APZ127" s="451"/>
      <c r="AQA127" s="451"/>
      <c r="AQB127" s="451"/>
      <c r="AQC127" s="451"/>
      <c r="AQD127" s="451"/>
      <c r="AQE127" s="451"/>
      <c r="AQF127" s="451"/>
      <c r="AQG127" s="451"/>
      <c r="AQH127" s="451"/>
      <c r="AQI127" s="451"/>
      <c r="AQJ127" s="451"/>
      <c r="AQK127" s="451"/>
      <c r="AQL127" s="451"/>
      <c r="AQM127" s="451"/>
      <c r="AQN127" s="451"/>
      <c r="AQO127" s="451"/>
      <c r="AQP127" s="451"/>
      <c r="AQQ127" s="451"/>
      <c r="AQR127" s="451"/>
      <c r="AQS127" s="451"/>
      <c r="AQT127" s="451"/>
      <c r="AQU127" s="451"/>
      <c r="AQV127" s="451"/>
      <c r="AQW127" s="451"/>
      <c r="AQX127" s="451"/>
      <c r="AQY127" s="451"/>
      <c r="AQZ127" s="451"/>
      <c r="ARA127" s="451"/>
      <c r="ARB127" s="451"/>
      <c r="ARC127" s="451"/>
      <c r="ARD127" s="451"/>
      <c r="ARE127" s="451"/>
      <c r="ARF127" s="451"/>
      <c r="ARG127" s="451"/>
      <c r="ARH127" s="451"/>
      <c r="ARI127" s="451"/>
      <c r="ARJ127" s="451"/>
      <c r="ARK127" s="451"/>
      <c r="ARL127" s="451"/>
      <c r="ARM127" s="451"/>
      <c r="ARN127" s="451"/>
      <c r="ARO127" s="451"/>
      <c r="ARP127" s="451"/>
      <c r="ARQ127" s="451"/>
      <c r="ARR127" s="451"/>
      <c r="ARS127" s="451"/>
      <c r="ART127" s="451"/>
      <c r="ARU127" s="451"/>
      <c r="ARV127" s="451"/>
      <c r="ARW127" s="451"/>
      <c r="ARX127" s="451"/>
      <c r="ARY127" s="451"/>
      <c r="ARZ127" s="451"/>
      <c r="ASA127" s="451"/>
      <c r="ASB127" s="451"/>
      <c r="ASC127" s="451"/>
      <c r="ASD127" s="451"/>
      <c r="ASE127" s="451"/>
      <c r="ASF127" s="451"/>
      <c r="ASG127" s="451"/>
      <c r="ASH127" s="451"/>
      <c r="ASI127" s="451"/>
      <c r="ASJ127" s="451"/>
      <c r="ASK127" s="451"/>
      <c r="ASL127" s="451"/>
      <c r="ASM127" s="451"/>
      <c r="ASN127" s="451"/>
      <c r="ASO127" s="451"/>
      <c r="ASP127" s="451"/>
      <c r="ASQ127" s="451"/>
      <c r="ASR127" s="451"/>
      <c r="ASS127" s="451"/>
      <c r="AST127" s="451"/>
      <c r="ASU127" s="451"/>
      <c r="ASV127" s="451"/>
      <c r="ASW127" s="451"/>
      <c r="ASX127" s="451"/>
      <c r="ASY127" s="451"/>
      <c r="ASZ127" s="451"/>
      <c r="ATA127" s="451"/>
      <c r="ATB127" s="451"/>
      <c r="ATC127" s="451"/>
      <c r="ATD127" s="451"/>
      <c r="ATE127" s="451"/>
      <c r="ATF127" s="451"/>
      <c r="ATG127" s="451"/>
      <c r="ATH127" s="451"/>
      <c r="ATI127" s="451"/>
      <c r="ATJ127" s="451"/>
      <c r="ATK127" s="451"/>
      <c r="ATL127" s="451"/>
      <c r="ATM127" s="451"/>
      <c r="ATN127" s="451"/>
      <c r="ATO127" s="451"/>
      <c r="ATP127" s="451"/>
      <c r="ATQ127" s="451"/>
      <c r="ATR127" s="451"/>
      <c r="ATS127" s="451"/>
      <c r="ATT127" s="451"/>
      <c r="ATU127" s="451"/>
      <c r="ATV127" s="451"/>
      <c r="ATW127" s="451"/>
      <c r="ATX127" s="451"/>
      <c r="ATY127" s="451"/>
      <c r="ATZ127" s="451"/>
      <c r="AUA127" s="451"/>
      <c r="AUB127" s="451"/>
      <c r="AUC127" s="451"/>
      <c r="AUD127" s="451"/>
      <c r="AUE127" s="451"/>
      <c r="AUF127" s="451"/>
      <c r="AUG127" s="451"/>
      <c r="AUH127" s="451"/>
      <c r="AUI127" s="451"/>
      <c r="AUJ127" s="451"/>
      <c r="AUK127" s="451"/>
      <c r="AUL127" s="451"/>
      <c r="AUM127" s="451"/>
      <c r="AUN127" s="451"/>
      <c r="AUO127" s="451"/>
      <c r="AUP127" s="451"/>
      <c r="AUQ127" s="451"/>
      <c r="AUR127" s="451"/>
      <c r="AUS127" s="451"/>
      <c r="AUT127" s="451"/>
      <c r="AUU127" s="451"/>
      <c r="AUV127" s="451"/>
      <c r="AUW127" s="451"/>
      <c r="AUX127" s="451"/>
      <c r="AUY127" s="451"/>
      <c r="AUZ127" s="451"/>
      <c r="AVA127" s="451"/>
      <c r="AVB127" s="451"/>
      <c r="AVC127" s="451"/>
      <c r="AVD127" s="451"/>
      <c r="AVE127" s="451"/>
      <c r="AVF127" s="451"/>
      <c r="AVG127" s="451"/>
      <c r="AVH127" s="451"/>
      <c r="AVI127" s="451"/>
      <c r="AVJ127" s="451"/>
      <c r="AVK127" s="451"/>
      <c r="AVL127" s="451"/>
      <c r="AVM127" s="451"/>
      <c r="AVN127" s="451"/>
      <c r="AVO127" s="451"/>
      <c r="AVP127" s="451"/>
      <c r="AVQ127" s="451"/>
      <c r="AVR127" s="451"/>
      <c r="AVS127" s="451"/>
      <c r="AVT127" s="451"/>
      <c r="AVU127" s="451"/>
      <c r="AVV127" s="451"/>
      <c r="AVW127" s="451"/>
      <c r="AVX127" s="451"/>
      <c r="AVY127" s="451"/>
      <c r="AVZ127" s="451"/>
      <c r="AWA127" s="451"/>
      <c r="AWB127" s="451"/>
      <c r="AWC127" s="451"/>
      <c r="AWD127" s="451"/>
      <c r="AWE127" s="451"/>
      <c r="AWF127" s="451"/>
      <c r="AWG127" s="451"/>
      <c r="AWH127" s="451"/>
      <c r="AWI127" s="451"/>
      <c r="AWJ127" s="451"/>
      <c r="AWK127" s="451"/>
      <c r="AWL127" s="451"/>
      <c r="AWM127" s="451"/>
      <c r="AWN127" s="451"/>
      <c r="AWO127" s="451"/>
      <c r="AWP127" s="451"/>
      <c r="AWQ127" s="451"/>
      <c r="AWR127" s="451"/>
      <c r="AWS127" s="451"/>
      <c r="AWT127" s="451"/>
      <c r="AWU127" s="451"/>
      <c r="AWV127" s="451"/>
      <c r="AWW127" s="451"/>
      <c r="AWX127" s="451"/>
      <c r="AWY127" s="451"/>
      <c r="AWZ127" s="451"/>
      <c r="AXA127" s="451"/>
      <c r="AXB127" s="451"/>
      <c r="AXC127" s="451"/>
      <c r="AXD127" s="451"/>
      <c r="AXE127" s="451"/>
      <c r="AXF127" s="451"/>
      <c r="AXG127" s="451"/>
      <c r="AXH127" s="451"/>
      <c r="AXI127" s="451"/>
      <c r="AXJ127" s="451"/>
      <c r="AXK127" s="451"/>
      <c r="AXL127" s="451"/>
      <c r="AXM127" s="451"/>
      <c r="AXN127" s="451"/>
      <c r="AXO127" s="451"/>
      <c r="AXP127" s="451"/>
      <c r="AXQ127" s="451"/>
      <c r="AXR127" s="451"/>
      <c r="AXS127" s="451"/>
      <c r="AXT127" s="451"/>
      <c r="AXU127" s="451"/>
      <c r="AXV127" s="451"/>
      <c r="AXW127" s="451"/>
      <c r="AXX127" s="451"/>
      <c r="AXY127" s="451"/>
      <c r="AXZ127" s="451"/>
      <c r="AYA127" s="451"/>
      <c r="AYB127" s="451"/>
      <c r="AYC127" s="451"/>
      <c r="AYD127" s="451"/>
      <c r="AYE127" s="451"/>
      <c r="AYF127" s="451"/>
      <c r="AYG127" s="451"/>
      <c r="AYH127" s="451"/>
      <c r="AYI127" s="451"/>
      <c r="AYJ127" s="451"/>
      <c r="AYK127" s="451"/>
      <c r="AYL127" s="451"/>
      <c r="AYM127" s="451"/>
      <c r="AYN127" s="451"/>
      <c r="AYO127" s="451"/>
      <c r="AYP127" s="451"/>
      <c r="AYQ127" s="451"/>
      <c r="AYR127" s="451"/>
      <c r="AYS127" s="451"/>
      <c r="AYT127" s="451"/>
      <c r="AYU127" s="451"/>
      <c r="AYV127" s="451"/>
      <c r="AYW127" s="451"/>
      <c r="AYX127" s="451"/>
      <c r="AYY127" s="451"/>
      <c r="AYZ127" s="451"/>
      <c r="AZA127" s="451"/>
      <c r="AZB127" s="451"/>
      <c r="AZC127" s="451"/>
      <c r="AZD127" s="451"/>
      <c r="AZE127" s="451"/>
      <c r="AZF127" s="451"/>
      <c r="AZG127" s="451"/>
      <c r="AZH127" s="451"/>
      <c r="AZI127" s="451"/>
      <c r="AZJ127" s="451"/>
      <c r="AZK127" s="451"/>
      <c r="AZL127" s="451"/>
      <c r="AZM127" s="451"/>
      <c r="AZN127" s="451"/>
      <c r="AZO127" s="451"/>
      <c r="AZP127" s="451"/>
      <c r="AZQ127" s="451"/>
      <c r="AZR127" s="451"/>
      <c r="AZS127" s="451"/>
      <c r="AZT127" s="451"/>
      <c r="AZU127" s="451"/>
      <c r="AZV127" s="451"/>
      <c r="AZW127" s="451"/>
      <c r="AZX127" s="451"/>
      <c r="AZY127" s="451"/>
      <c r="AZZ127" s="451"/>
      <c r="BAA127" s="451"/>
      <c r="BAB127" s="451"/>
      <c r="BAC127" s="451"/>
      <c r="BAD127" s="451"/>
      <c r="BAE127" s="451"/>
      <c r="BAF127" s="451"/>
      <c r="BAG127" s="451"/>
      <c r="BAH127" s="451"/>
      <c r="BAI127" s="451"/>
      <c r="BAJ127" s="451"/>
      <c r="BAK127" s="451"/>
      <c r="BAL127" s="451"/>
      <c r="BAM127" s="451"/>
      <c r="BAN127" s="451"/>
      <c r="BAO127" s="451"/>
      <c r="BAP127" s="451"/>
      <c r="BAQ127" s="451"/>
      <c r="BAR127" s="451"/>
      <c r="BAS127" s="451"/>
      <c r="BAT127" s="451"/>
      <c r="BAU127" s="451"/>
      <c r="BAV127" s="451"/>
      <c r="BAW127" s="451"/>
      <c r="BAX127" s="451"/>
      <c r="BAY127" s="451"/>
      <c r="BAZ127" s="451"/>
      <c r="BBA127" s="451"/>
      <c r="BBB127" s="451"/>
      <c r="BBC127" s="451"/>
      <c r="BBD127" s="451"/>
      <c r="BBE127" s="451"/>
      <c r="BBF127" s="451"/>
      <c r="BBG127" s="451"/>
      <c r="BBH127" s="451"/>
      <c r="BBI127" s="451"/>
      <c r="BBJ127" s="451"/>
      <c r="BBK127" s="451"/>
      <c r="BBL127" s="451"/>
      <c r="BBM127" s="451"/>
      <c r="BBN127" s="451"/>
      <c r="BBO127" s="451"/>
      <c r="BBP127" s="451"/>
      <c r="BBQ127" s="451"/>
      <c r="BBR127" s="451"/>
      <c r="BBS127" s="451"/>
      <c r="BBT127" s="451"/>
      <c r="BBU127" s="451"/>
      <c r="BBV127" s="451"/>
      <c r="BBW127" s="451"/>
      <c r="BBX127" s="451"/>
      <c r="BBY127" s="451"/>
      <c r="BBZ127" s="451"/>
      <c r="BCA127" s="451"/>
      <c r="BCB127" s="451"/>
      <c r="BCC127" s="451"/>
      <c r="BCD127" s="451"/>
      <c r="BCE127" s="451"/>
      <c r="BCF127" s="451"/>
      <c r="BCG127" s="451"/>
      <c r="BCH127" s="451"/>
      <c r="BCI127" s="451"/>
      <c r="BCJ127" s="451"/>
      <c r="BCK127" s="451"/>
      <c r="BCL127" s="451"/>
      <c r="BCM127" s="451"/>
      <c r="BCN127" s="451"/>
      <c r="BCO127" s="451"/>
      <c r="BCP127" s="451"/>
      <c r="BCQ127" s="451"/>
      <c r="BCR127" s="451"/>
      <c r="BCS127" s="451"/>
      <c r="BCT127" s="451"/>
      <c r="BCU127" s="451"/>
      <c r="BCV127" s="451"/>
      <c r="BCW127" s="451"/>
      <c r="BCX127" s="451"/>
      <c r="BCY127" s="451"/>
      <c r="BCZ127" s="451"/>
      <c r="BDA127" s="451"/>
      <c r="BDB127" s="451"/>
      <c r="BDC127" s="451"/>
      <c r="BDD127" s="451"/>
      <c r="BDE127" s="451"/>
      <c r="BDF127" s="451"/>
      <c r="BDG127" s="451"/>
      <c r="BDH127" s="451"/>
      <c r="BDI127" s="451"/>
      <c r="BDJ127" s="451"/>
      <c r="BDK127" s="451"/>
      <c r="BDL127" s="451"/>
      <c r="BDM127" s="451"/>
      <c r="BDN127" s="451"/>
      <c r="BDO127" s="451"/>
      <c r="BDP127" s="451"/>
      <c r="BDQ127" s="451"/>
      <c r="BDR127" s="451"/>
      <c r="BDS127" s="451"/>
      <c r="BDT127" s="451"/>
      <c r="BDU127" s="451"/>
      <c r="BDV127" s="451"/>
      <c r="BDW127" s="451"/>
      <c r="BDX127" s="451"/>
      <c r="BDY127" s="451"/>
      <c r="BDZ127" s="451"/>
      <c r="BEA127" s="451"/>
      <c r="BEB127" s="451"/>
      <c r="BEC127" s="451"/>
      <c r="BED127" s="451"/>
      <c r="BEE127" s="451"/>
      <c r="BEF127" s="451"/>
      <c r="BEG127" s="451"/>
      <c r="BEH127" s="451"/>
      <c r="BEI127" s="451"/>
      <c r="BEJ127" s="451"/>
      <c r="BEK127" s="451"/>
      <c r="BEL127" s="451"/>
      <c r="BEM127" s="451"/>
      <c r="BEN127" s="451"/>
      <c r="BEO127" s="451"/>
      <c r="BEP127" s="451"/>
      <c r="BEQ127" s="451"/>
      <c r="BER127" s="451"/>
      <c r="BES127" s="451"/>
      <c r="BET127" s="451"/>
      <c r="BEU127" s="451"/>
      <c r="BEV127" s="451"/>
      <c r="BEW127" s="451"/>
      <c r="BEX127" s="451"/>
      <c r="BEY127" s="451"/>
      <c r="BEZ127" s="451"/>
      <c r="BFA127" s="451"/>
      <c r="BFB127" s="451"/>
      <c r="BFC127" s="451"/>
      <c r="BFD127" s="451"/>
      <c r="BFE127" s="451"/>
      <c r="BFF127" s="451"/>
      <c r="BFG127" s="451"/>
      <c r="BFH127" s="451"/>
      <c r="BFI127" s="451"/>
      <c r="BFJ127" s="451"/>
      <c r="BFK127" s="451"/>
      <c r="BFL127" s="451"/>
      <c r="BFM127" s="451"/>
      <c r="BFN127" s="451"/>
      <c r="BFO127" s="451"/>
      <c r="BFP127" s="451"/>
      <c r="BFQ127" s="451"/>
      <c r="BFR127" s="451"/>
      <c r="BFS127" s="451"/>
      <c r="BFT127" s="451"/>
      <c r="BFU127" s="451"/>
      <c r="BFV127" s="451"/>
      <c r="BFW127" s="451"/>
      <c r="BFX127" s="451"/>
      <c r="BFY127" s="451"/>
      <c r="BFZ127" s="451"/>
      <c r="BGA127" s="451"/>
      <c r="BGB127" s="451"/>
      <c r="BGC127" s="451"/>
      <c r="BGD127" s="451"/>
      <c r="BGE127" s="451"/>
      <c r="BGF127" s="451"/>
      <c r="BGG127" s="451"/>
      <c r="BGH127" s="451"/>
      <c r="BGI127" s="451"/>
      <c r="BGJ127" s="451"/>
      <c r="BGK127" s="451"/>
      <c r="BGL127" s="451"/>
      <c r="BGM127" s="451"/>
      <c r="BGN127" s="451"/>
      <c r="BGO127" s="451"/>
      <c r="BGP127" s="451"/>
      <c r="BGQ127" s="451"/>
      <c r="BGR127" s="451"/>
      <c r="BGS127" s="451"/>
      <c r="BGT127" s="451"/>
      <c r="BGU127" s="451"/>
      <c r="BGV127" s="451"/>
      <c r="BGW127" s="451"/>
      <c r="BGX127" s="451"/>
      <c r="BGY127" s="451"/>
      <c r="BGZ127" s="451"/>
      <c r="BHA127" s="451"/>
      <c r="BHB127" s="451"/>
      <c r="BHC127" s="451"/>
      <c r="BHD127" s="451"/>
      <c r="BHE127" s="451"/>
      <c r="BHF127" s="451"/>
      <c r="BHG127" s="451"/>
      <c r="BHH127" s="451"/>
      <c r="BHI127" s="451"/>
      <c r="BHJ127" s="451"/>
      <c r="BHK127" s="451"/>
      <c r="BHL127" s="451"/>
      <c r="BHM127" s="451"/>
      <c r="BHN127" s="451"/>
      <c r="BHO127" s="451"/>
      <c r="BHP127" s="451"/>
      <c r="BHQ127" s="451"/>
      <c r="BHR127" s="451"/>
      <c r="BHS127" s="451"/>
      <c r="BHT127" s="451"/>
      <c r="BHU127" s="451"/>
      <c r="BHV127" s="451"/>
      <c r="BHW127" s="451"/>
      <c r="BHX127" s="451"/>
      <c r="BHY127" s="451"/>
      <c r="BHZ127" s="451"/>
      <c r="BIA127" s="451"/>
      <c r="BIB127" s="451"/>
      <c r="BIC127" s="451"/>
      <c r="BID127" s="451"/>
      <c r="BIE127" s="451"/>
      <c r="BIF127" s="451"/>
      <c r="BIG127" s="451"/>
      <c r="BIH127" s="451"/>
      <c r="BII127" s="451"/>
      <c r="BIJ127" s="451"/>
      <c r="BIK127" s="451"/>
      <c r="BIL127" s="451"/>
      <c r="BIM127" s="451"/>
      <c r="BIN127" s="451"/>
      <c r="BIO127" s="451"/>
      <c r="BIP127" s="451"/>
      <c r="BIQ127" s="451"/>
      <c r="BIR127" s="451"/>
      <c r="BIS127" s="451"/>
      <c r="BIT127" s="451"/>
      <c r="BIU127" s="451"/>
      <c r="BIV127" s="451"/>
      <c r="BIW127" s="451"/>
      <c r="BIX127" s="451"/>
      <c r="BIY127" s="451"/>
      <c r="BIZ127" s="451"/>
      <c r="BJA127" s="451"/>
      <c r="BJB127" s="451"/>
      <c r="BJC127" s="451"/>
      <c r="BJD127" s="451"/>
      <c r="BJE127" s="451"/>
      <c r="BJF127" s="451"/>
      <c r="BJG127" s="451"/>
      <c r="BJH127" s="451"/>
      <c r="BJI127" s="451"/>
      <c r="BJJ127" s="451"/>
      <c r="BJK127" s="451"/>
      <c r="BJL127" s="451"/>
      <c r="BJM127" s="451"/>
      <c r="BJN127" s="451"/>
      <c r="BJO127" s="451"/>
      <c r="BJP127" s="451"/>
      <c r="BJQ127" s="451"/>
      <c r="BJR127" s="451"/>
      <c r="BJS127" s="451"/>
      <c r="BJT127" s="451"/>
      <c r="BJU127" s="451"/>
      <c r="BJV127" s="451"/>
      <c r="BJW127" s="451"/>
      <c r="BJX127" s="451"/>
      <c r="BJY127" s="451"/>
      <c r="BJZ127" s="451"/>
      <c r="BKA127" s="451"/>
      <c r="BKB127" s="451"/>
      <c r="BKC127" s="451"/>
      <c r="BKD127" s="451"/>
      <c r="BKE127" s="451"/>
      <c r="BKF127" s="451"/>
      <c r="BKG127" s="451"/>
      <c r="BKH127" s="451"/>
      <c r="BKI127" s="451"/>
      <c r="BKJ127" s="451"/>
      <c r="BKK127" s="451"/>
      <c r="BKL127" s="451"/>
      <c r="BKM127" s="451"/>
      <c r="BKN127" s="451"/>
      <c r="BKO127" s="451"/>
      <c r="BKP127" s="451"/>
      <c r="BKQ127" s="451"/>
      <c r="BKR127" s="451"/>
      <c r="BKS127" s="451"/>
      <c r="BKT127" s="451"/>
      <c r="BKU127" s="451"/>
      <c r="BKV127" s="451"/>
      <c r="BKW127" s="451"/>
      <c r="BKX127" s="451"/>
      <c r="BKY127" s="451"/>
      <c r="BKZ127" s="451"/>
      <c r="BLA127" s="451"/>
      <c r="BLB127" s="451"/>
      <c r="BLC127" s="451"/>
      <c r="BLD127" s="451"/>
      <c r="BLE127" s="451"/>
      <c r="BLF127" s="451"/>
      <c r="BLG127" s="451"/>
      <c r="BLH127" s="451"/>
      <c r="BLI127" s="451"/>
      <c r="BLJ127" s="451"/>
      <c r="BLK127" s="451"/>
      <c r="BLL127" s="451"/>
      <c r="BLM127" s="451"/>
      <c r="BLN127" s="451"/>
      <c r="BLO127" s="451"/>
      <c r="BLP127" s="451"/>
      <c r="BLQ127" s="451"/>
      <c r="BLR127" s="451"/>
      <c r="BLS127" s="451"/>
      <c r="BLT127" s="451"/>
      <c r="BLU127" s="451"/>
      <c r="BLV127" s="451"/>
      <c r="BLW127" s="451"/>
      <c r="BLX127" s="451"/>
      <c r="BLY127" s="451"/>
      <c r="BLZ127" s="451"/>
      <c r="BMA127" s="451"/>
      <c r="BMB127" s="451"/>
      <c r="BMC127" s="451"/>
      <c r="BMD127" s="451"/>
      <c r="BME127" s="451"/>
      <c r="BMF127" s="451"/>
      <c r="BMG127" s="451"/>
      <c r="BMH127" s="451"/>
      <c r="BMI127" s="451"/>
      <c r="BMJ127" s="451"/>
      <c r="BMK127" s="451"/>
      <c r="BML127" s="451"/>
      <c r="BMM127" s="451"/>
      <c r="BMN127" s="451"/>
      <c r="BMO127" s="451"/>
      <c r="BMP127" s="451"/>
      <c r="BMQ127" s="451"/>
      <c r="BMR127" s="451"/>
      <c r="BMS127" s="451"/>
      <c r="BMT127" s="451"/>
      <c r="BMU127" s="451"/>
      <c r="BMV127" s="451"/>
      <c r="BMW127" s="451"/>
      <c r="BMX127" s="451"/>
      <c r="BMY127" s="451"/>
      <c r="BMZ127" s="451"/>
      <c r="BNA127" s="451"/>
      <c r="BNB127" s="451"/>
      <c r="BNC127" s="451"/>
      <c r="BND127" s="451"/>
      <c r="BNE127" s="451"/>
      <c r="BNF127" s="451"/>
      <c r="BNG127" s="451"/>
      <c r="BNH127" s="451"/>
      <c r="BNI127" s="451"/>
      <c r="BNJ127" s="451"/>
      <c r="BNK127" s="451"/>
      <c r="BNL127" s="451"/>
      <c r="BNM127" s="451"/>
      <c r="BNN127" s="451"/>
      <c r="BNO127" s="451"/>
      <c r="BNP127" s="451"/>
      <c r="BNQ127" s="451"/>
      <c r="BNR127" s="451"/>
      <c r="BNS127" s="451"/>
      <c r="BNT127" s="451"/>
      <c r="BNU127" s="451"/>
      <c r="BNV127" s="451"/>
      <c r="BNW127" s="451"/>
      <c r="BNX127" s="451"/>
      <c r="BNY127" s="451"/>
      <c r="BNZ127" s="451"/>
      <c r="BOA127" s="451"/>
      <c r="BOB127" s="451"/>
      <c r="BOC127" s="451"/>
      <c r="BOD127" s="451"/>
      <c r="BOE127" s="451"/>
      <c r="BOF127" s="451"/>
      <c r="BOG127" s="451"/>
      <c r="BOH127" s="451"/>
      <c r="BOI127" s="451"/>
      <c r="BOJ127" s="451"/>
      <c r="BOK127" s="451"/>
      <c r="BOL127" s="451"/>
      <c r="BOM127" s="451"/>
      <c r="BON127" s="451"/>
      <c r="BOO127" s="451"/>
      <c r="BOP127" s="451"/>
      <c r="BOQ127" s="451"/>
      <c r="BOR127" s="451"/>
      <c r="BOS127" s="451"/>
      <c r="BOT127" s="451"/>
      <c r="BOU127" s="451"/>
      <c r="BOV127" s="451"/>
      <c r="BOW127" s="451"/>
      <c r="BOX127" s="451"/>
      <c r="BOY127" s="451"/>
      <c r="BOZ127" s="451"/>
      <c r="BPA127" s="451"/>
      <c r="BPB127" s="451"/>
      <c r="BPC127" s="451"/>
      <c r="BPD127" s="451"/>
      <c r="BPE127" s="451"/>
      <c r="BPF127" s="451"/>
      <c r="BPG127" s="451"/>
      <c r="BPH127" s="451"/>
      <c r="BPI127" s="451"/>
      <c r="BPJ127" s="451"/>
      <c r="BPK127" s="451"/>
      <c r="BPL127" s="451"/>
      <c r="BPM127" s="451"/>
      <c r="BPN127" s="451"/>
      <c r="BPO127" s="451"/>
      <c r="BPP127" s="451"/>
      <c r="BPQ127" s="451"/>
      <c r="BPR127" s="451"/>
      <c r="BPS127" s="451"/>
      <c r="BPT127" s="451"/>
      <c r="BPU127" s="451"/>
      <c r="BPV127" s="451"/>
      <c r="BPW127" s="451"/>
      <c r="BPX127" s="451"/>
      <c r="BPY127" s="451"/>
      <c r="BPZ127" s="451"/>
      <c r="BQA127" s="451"/>
      <c r="BQB127" s="451"/>
      <c r="BQC127" s="451"/>
      <c r="BQD127" s="451"/>
      <c r="BQE127" s="451"/>
      <c r="BQF127" s="451"/>
      <c r="BQG127" s="451"/>
      <c r="BQH127" s="451"/>
      <c r="BQI127" s="451"/>
      <c r="BQJ127" s="451"/>
      <c r="BQK127" s="451"/>
      <c r="BQL127" s="451"/>
      <c r="BQM127" s="451"/>
      <c r="BQN127" s="451"/>
      <c r="BQO127" s="451"/>
      <c r="BQP127" s="451"/>
      <c r="BQQ127" s="451"/>
      <c r="BQR127" s="451"/>
      <c r="BQS127" s="451"/>
      <c r="BQT127" s="451"/>
      <c r="BQU127" s="451"/>
      <c r="BQV127" s="451"/>
      <c r="BQW127" s="451"/>
      <c r="BQX127" s="451"/>
      <c r="BQY127" s="451"/>
      <c r="BQZ127" s="451"/>
      <c r="BRA127" s="451"/>
      <c r="BRB127" s="451"/>
      <c r="BRC127" s="451"/>
      <c r="BRD127" s="451"/>
      <c r="BRE127" s="451"/>
      <c r="BRF127" s="451"/>
      <c r="BRG127" s="451"/>
      <c r="BRH127" s="451"/>
      <c r="BRI127" s="451"/>
      <c r="BRJ127" s="451"/>
      <c r="BRK127" s="451"/>
      <c r="BRL127" s="451"/>
      <c r="BRM127" s="451"/>
      <c r="BRN127" s="451"/>
      <c r="BRO127" s="451"/>
      <c r="BRP127" s="451"/>
      <c r="BRQ127" s="451"/>
      <c r="BRR127" s="451"/>
      <c r="BRS127" s="451"/>
      <c r="BRT127" s="451"/>
      <c r="BRU127" s="451"/>
      <c r="BRV127" s="451"/>
      <c r="BRW127" s="451"/>
      <c r="BRX127" s="451"/>
      <c r="BRY127" s="451"/>
      <c r="BRZ127" s="451"/>
      <c r="BSA127" s="451"/>
      <c r="BSB127" s="451"/>
      <c r="BSC127" s="451"/>
      <c r="BSD127" s="451"/>
      <c r="BSE127" s="451"/>
      <c r="BSF127" s="451"/>
      <c r="BSG127" s="451"/>
      <c r="BSH127" s="451"/>
      <c r="BSI127" s="451"/>
      <c r="BSJ127" s="451"/>
      <c r="BSK127" s="451"/>
      <c r="BSL127" s="451"/>
      <c r="BSM127" s="451"/>
      <c r="BSN127" s="451"/>
      <c r="BSO127" s="451"/>
      <c r="BSP127" s="451"/>
      <c r="BSQ127" s="451"/>
      <c r="BSR127" s="451"/>
      <c r="BSS127" s="451"/>
      <c r="BST127" s="451"/>
      <c r="BSU127" s="451"/>
      <c r="BSV127" s="451"/>
      <c r="BSW127" s="451"/>
      <c r="BSX127" s="451"/>
      <c r="BSY127" s="451"/>
      <c r="BSZ127" s="451"/>
      <c r="BTA127" s="451"/>
      <c r="BTB127" s="451"/>
      <c r="BTC127" s="451"/>
      <c r="BTD127" s="451"/>
      <c r="BTE127" s="451"/>
      <c r="BTF127" s="451"/>
      <c r="BTG127" s="451"/>
      <c r="BTH127" s="451"/>
      <c r="BTI127" s="451"/>
      <c r="BTJ127" s="451"/>
      <c r="BTK127" s="451"/>
      <c r="BTL127" s="451"/>
      <c r="BTM127" s="451"/>
      <c r="BTN127" s="451"/>
      <c r="BTO127" s="451"/>
      <c r="BTP127" s="451"/>
      <c r="BTQ127" s="451"/>
      <c r="BTR127" s="451"/>
      <c r="BTS127" s="451"/>
      <c r="BTT127" s="451"/>
      <c r="BTU127" s="451"/>
      <c r="BTV127" s="451"/>
      <c r="BTW127" s="451"/>
      <c r="BTX127" s="451"/>
      <c r="BTY127" s="451"/>
      <c r="BTZ127" s="451"/>
      <c r="BUA127" s="451"/>
      <c r="BUB127" s="451"/>
      <c r="BUC127" s="451"/>
      <c r="BUD127" s="451"/>
      <c r="BUE127" s="451"/>
      <c r="BUF127" s="451"/>
      <c r="BUG127" s="451"/>
      <c r="BUH127" s="451"/>
      <c r="BUI127" s="451"/>
      <c r="BUJ127" s="451"/>
      <c r="BUK127" s="451"/>
      <c r="BUL127" s="451"/>
      <c r="BUM127" s="451"/>
      <c r="BUN127" s="451"/>
      <c r="BUO127" s="451"/>
      <c r="BUP127" s="451"/>
      <c r="BUQ127" s="451"/>
      <c r="BUR127" s="451"/>
      <c r="BUS127" s="451"/>
      <c r="BUT127" s="451"/>
      <c r="BUU127" s="451"/>
      <c r="BUV127" s="451"/>
      <c r="BUW127" s="451"/>
      <c r="BUX127" s="451"/>
      <c r="BUY127" s="451"/>
      <c r="BUZ127" s="451"/>
      <c r="BVA127" s="451"/>
      <c r="BVB127" s="451"/>
      <c r="BVC127" s="451"/>
      <c r="BVD127" s="451"/>
      <c r="BVE127" s="451"/>
      <c r="BVF127" s="451"/>
      <c r="BVG127" s="451"/>
      <c r="BVH127" s="451"/>
      <c r="BVI127" s="451"/>
      <c r="BVJ127" s="451"/>
      <c r="BVK127" s="451"/>
      <c r="BVL127" s="451"/>
      <c r="BVM127" s="451"/>
      <c r="BVN127" s="451"/>
      <c r="BVO127" s="451"/>
      <c r="BVP127" s="451"/>
      <c r="BVQ127" s="451"/>
      <c r="BVR127" s="451"/>
      <c r="BVS127" s="451"/>
      <c r="BVT127" s="451"/>
      <c r="BVU127" s="451"/>
      <c r="BVV127" s="451"/>
      <c r="BVW127" s="451"/>
      <c r="BVX127" s="451"/>
      <c r="BVY127" s="451"/>
      <c r="BVZ127" s="451"/>
      <c r="BWA127" s="451"/>
      <c r="BWB127" s="451"/>
      <c r="BWC127" s="451"/>
      <c r="BWD127" s="451"/>
      <c r="BWE127" s="451"/>
      <c r="BWF127" s="451"/>
      <c r="BWG127" s="451"/>
      <c r="BWH127" s="451"/>
      <c r="BWI127" s="451"/>
      <c r="BWJ127" s="451"/>
      <c r="BWK127" s="451"/>
      <c r="BWL127" s="451"/>
      <c r="BWM127" s="451"/>
      <c r="BWN127" s="451"/>
      <c r="BWO127" s="451"/>
      <c r="BWP127" s="451"/>
      <c r="BWQ127" s="451"/>
      <c r="BWR127" s="451"/>
      <c r="BWS127" s="451"/>
      <c r="BWT127" s="451"/>
      <c r="BWU127" s="451"/>
      <c r="BWV127" s="451"/>
      <c r="BWW127" s="451"/>
      <c r="BWX127" s="451"/>
      <c r="BWY127" s="451"/>
      <c r="BWZ127" s="451"/>
      <c r="BXA127" s="451"/>
      <c r="BXB127" s="451"/>
      <c r="BXC127" s="451"/>
      <c r="BXD127" s="451"/>
      <c r="BXE127" s="451"/>
      <c r="BXF127" s="451"/>
      <c r="BXG127" s="451"/>
      <c r="BXH127" s="451"/>
      <c r="BXI127" s="451"/>
      <c r="BXJ127" s="451"/>
      <c r="BXK127" s="451"/>
      <c r="BXL127" s="451"/>
      <c r="BXM127" s="451"/>
      <c r="BXN127" s="451"/>
      <c r="BXO127" s="451"/>
      <c r="BXP127" s="451"/>
      <c r="BXQ127" s="451"/>
      <c r="BXR127" s="451"/>
      <c r="BXS127" s="451"/>
      <c r="BXT127" s="451"/>
      <c r="BXU127" s="451"/>
      <c r="BXV127" s="451"/>
      <c r="BXW127" s="451"/>
      <c r="BXX127" s="451"/>
      <c r="BXY127" s="451"/>
      <c r="BXZ127" s="451"/>
      <c r="BYA127" s="451"/>
      <c r="BYB127" s="451"/>
      <c r="BYC127" s="451"/>
      <c r="BYD127" s="451"/>
      <c r="BYE127" s="451"/>
      <c r="BYF127" s="451"/>
      <c r="BYG127" s="451"/>
      <c r="BYH127" s="451"/>
      <c r="BYI127" s="451"/>
      <c r="BYJ127" s="451"/>
      <c r="BYK127" s="451"/>
      <c r="BYL127" s="451"/>
      <c r="BYM127" s="451"/>
      <c r="BYN127" s="451"/>
      <c r="BYO127" s="451"/>
      <c r="BYP127" s="451"/>
      <c r="BYQ127" s="451"/>
      <c r="BYR127" s="451"/>
      <c r="BYS127" s="451"/>
      <c r="BYT127" s="451"/>
      <c r="BYU127" s="451"/>
      <c r="BYV127" s="451"/>
      <c r="BYW127" s="451"/>
      <c r="BYX127" s="451"/>
      <c r="BYY127" s="451"/>
      <c r="BYZ127" s="451"/>
      <c r="BZA127" s="451"/>
      <c r="BZB127" s="451"/>
      <c r="BZC127" s="451"/>
      <c r="BZD127" s="451"/>
      <c r="BZE127" s="451"/>
      <c r="BZF127" s="451"/>
      <c r="BZG127" s="451"/>
      <c r="BZH127" s="451"/>
      <c r="BZI127" s="451"/>
      <c r="BZJ127" s="451"/>
      <c r="BZK127" s="451"/>
      <c r="BZL127" s="451"/>
      <c r="BZM127" s="451"/>
      <c r="BZN127" s="451"/>
      <c r="BZO127" s="451"/>
      <c r="BZP127" s="451"/>
      <c r="BZQ127" s="451"/>
      <c r="BZR127" s="451"/>
      <c r="BZS127" s="451"/>
      <c r="BZT127" s="451"/>
      <c r="BZU127" s="451"/>
      <c r="BZV127" s="451"/>
      <c r="BZW127" s="451"/>
      <c r="BZX127" s="451"/>
      <c r="BZY127" s="451"/>
      <c r="BZZ127" s="451"/>
      <c r="CAA127" s="451"/>
      <c r="CAB127" s="451"/>
      <c r="CAC127" s="451"/>
      <c r="CAD127" s="451"/>
      <c r="CAE127" s="451"/>
      <c r="CAF127" s="451"/>
      <c r="CAG127" s="451"/>
      <c r="CAH127" s="451"/>
      <c r="CAI127" s="451"/>
      <c r="CAJ127" s="451"/>
      <c r="CAK127" s="451"/>
      <c r="CAL127" s="451"/>
      <c r="CAM127" s="451"/>
      <c r="CAN127" s="451"/>
      <c r="CAO127" s="451"/>
      <c r="CAP127" s="451"/>
      <c r="CAQ127" s="451"/>
      <c r="CAR127" s="451"/>
      <c r="CAS127" s="451"/>
      <c r="CAT127" s="451"/>
      <c r="CAU127" s="451"/>
      <c r="CAV127" s="451"/>
      <c r="CAW127" s="451"/>
      <c r="CAX127" s="451"/>
      <c r="CAY127" s="451"/>
      <c r="CAZ127" s="451"/>
      <c r="CBA127" s="451"/>
      <c r="CBB127" s="451"/>
      <c r="CBC127" s="451"/>
      <c r="CBD127" s="451"/>
      <c r="CBE127" s="451"/>
      <c r="CBF127" s="451"/>
      <c r="CBG127" s="451"/>
      <c r="CBH127" s="451"/>
      <c r="CBI127" s="451"/>
      <c r="CBJ127" s="451"/>
      <c r="CBK127" s="451"/>
      <c r="CBL127" s="451"/>
      <c r="CBM127" s="451"/>
      <c r="CBN127" s="451"/>
      <c r="CBO127" s="451"/>
      <c r="CBP127" s="451"/>
      <c r="CBQ127" s="451"/>
      <c r="CBR127" s="451"/>
      <c r="CBS127" s="451"/>
      <c r="CBT127" s="451"/>
      <c r="CBU127" s="451"/>
      <c r="CBV127" s="451"/>
      <c r="CBW127" s="451"/>
      <c r="CBX127" s="451"/>
      <c r="CBY127" s="451"/>
      <c r="CBZ127" s="451"/>
      <c r="CCA127" s="451"/>
      <c r="CCB127" s="451"/>
      <c r="CCC127" s="451"/>
      <c r="CCD127" s="451"/>
      <c r="CCE127" s="451"/>
      <c r="CCF127" s="451"/>
      <c r="CCG127" s="451"/>
      <c r="CCH127" s="451"/>
      <c r="CCI127" s="451"/>
      <c r="CCJ127" s="451"/>
      <c r="CCK127" s="451"/>
      <c r="CCL127" s="451"/>
      <c r="CCM127" s="451"/>
      <c r="CCN127" s="451"/>
      <c r="CCO127" s="451"/>
      <c r="CCP127" s="451"/>
      <c r="CCQ127" s="451"/>
      <c r="CCR127" s="451"/>
      <c r="CCS127" s="451"/>
      <c r="CCT127" s="451"/>
      <c r="CCU127" s="451"/>
      <c r="CCV127" s="451"/>
      <c r="CCW127" s="451"/>
      <c r="CCX127" s="451"/>
      <c r="CCY127" s="451"/>
      <c r="CCZ127" s="451"/>
      <c r="CDA127" s="451"/>
      <c r="CDB127" s="451"/>
      <c r="CDC127" s="451"/>
      <c r="CDD127" s="451"/>
      <c r="CDE127" s="451"/>
      <c r="CDF127" s="451"/>
      <c r="CDG127" s="451"/>
      <c r="CDH127" s="451"/>
      <c r="CDI127" s="451"/>
      <c r="CDJ127" s="451"/>
      <c r="CDK127" s="451"/>
      <c r="CDL127" s="451"/>
      <c r="CDM127" s="451"/>
      <c r="CDN127" s="451"/>
      <c r="CDO127" s="451"/>
      <c r="CDP127" s="451"/>
      <c r="CDQ127" s="451"/>
      <c r="CDR127" s="451"/>
      <c r="CDS127" s="451"/>
      <c r="CDT127" s="451"/>
      <c r="CDU127" s="451"/>
      <c r="CDV127" s="451"/>
      <c r="CDW127" s="451"/>
      <c r="CDX127" s="451"/>
      <c r="CDY127" s="451"/>
      <c r="CDZ127" s="451"/>
      <c r="CEA127" s="451"/>
      <c r="CEB127" s="451"/>
      <c r="CEC127" s="451"/>
      <c r="CED127" s="451"/>
      <c r="CEE127" s="451"/>
      <c r="CEF127" s="451"/>
      <c r="CEG127" s="451"/>
      <c r="CEH127" s="451"/>
      <c r="CEI127" s="451"/>
      <c r="CEJ127" s="451"/>
      <c r="CEK127" s="451"/>
      <c r="CEL127" s="451"/>
      <c r="CEM127" s="451"/>
      <c r="CEN127" s="451"/>
      <c r="CEO127" s="451"/>
      <c r="CEP127" s="451"/>
      <c r="CEQ127" s="451"/>
      <c r="CER127" s="451"/>
      <c r="CES127" s="451"/>
      <c r="CET127" s="451"/>
      <c r="CEU127" s="451"/>
      <c r="CEV127" s="451"/>
      <c r="CEW127" s="451"/>
      <c r="CEX127" s="451"/>
      <c r="CEY127" s="451"/>
      <c r="CEZ127" s="451"/>
      <c r="CFA127" s="451"/>
      <c r="CFB127" s="451"/>
      <c r="CFC127" s="451"/>
      <c r="CFD127" s="451"/>
      <c r="CFE127" s="451"/>
      <c r="CFF127" s="451"/>
      <c r="CFG127" s="451"/>
      <c r="CFH127" s="451"/>
      <c r="CFI127" s="451"/>
      <c r="CFJ127" s="451"/>
      <c r="CFK127" s="451"/>
      <c r="CFL127" s="451"/>
      <c r="CFM127" s="451"/>
      <c r="CFN127" s="451"/>
      <c r="CFO127" s="451"/>
      <c r="CFP127" s="451"/>
      <c r="CFQ127" s="451"/>
      <c r="CFR127" s="451"/>
      <c r="CFS127" s="451"/>
      <c r="CFT127" s="451"/>
      <c r="CFU127" s="451"/>
      <c r="CFV127" s="451"/>
      <c r="CFW127" s="451"/>
      <c r="CFX127" s="451"/>
      <c r="CFY127" s="451"/>
      <c r="CFZ127" s="451"/>
      <c r="CGA127" s="451"/>
      <c r="CGB127" s="451"/>
      <c r="CGC127" s="451"/>
      <c r="CGD127" s="451"/>
      <c r="CGE127" s="451"/>
      <c r="CGF127" s="451"/>
      <c r="CGG127" s="451"/>
      <c r="CGH127" s="451"/>
      <c r="CGI127" s="451"/>
      <c r="CGJ127" s="451"/>
      <c r="CGK127" s="451"/>
      <c r="CGL127" s="451"/>
      <c r="CGM127" s="451"/>
      <c r="CGN127" s="451"/>
      <c r="CGO127" s="451"/>
      <c r="CGP127" s="451"/>
      <c r="CGQ127" s="451"/>
      <c r="CGR127" s="451"/>
      <c r="CGS127" s="451"/>
      <c r="CGT127" s="451"/>
      <c r="CGU127" s="451"/>
      <c r="CGV127" s="451"/>
      <c r="CGW127" s="451"/>
      <c r="CGX127" s="451"/>
      <c r="CGY127" s="451"/>
      <c r="CGZ127" s="451"/>
      <c r="CHA127" s="451"/>
      <c r="CHB127" s="451"/>
      <c r="CHC127" s="451"/>
      <c r="CHD127" s="451"/>
      <c r="CHE127" s="451"/>
      <c r="CHF127" s="451"/>
      <c r="CHG127" s="451"/>
      <c r="CHH127" s="451"/>
      <c r="CHI127" s="451"/>
      <c r="CHJ127" s="451"/>
      <c r="CHK127" s="451"/>
      <c r="CHL127" s="451"/>
      <c r="CHM127" s="451"/>
      <c r="CHN127" s="451"/>
      <c r="CHO127" s="451"/>
      <c r="CHP127" s="451"/>
      <c r="CHQ127" s="451"/>
      <c r="CHR127" s="451"/>
      <c r="CHS127" s="451"/>
      <c r="CHT127" s="451"/>
      <c r="CHU127" s="451"/>
      <c r="CHV127" s="451"/>
      <c r="CHW127" s="451"/>
      <c r="CHX127" s="451"/>
      <c r="CHY127" s="451"/>
      <c r="CHZ127" s="451"/>
      <c r="CIA127" s="451"/>
      <c r="CIB127" s="451"/>
      <c r="CIC127" s="451"/>
      <c r="CID127" s="451"/>
      <c r="CIE127" s="451"/>
      <c r="CIF127" s="451"/>
      <c r="CIG127" s="451"/>
      <c r="CIH127" s="451"/>
      <c r="CII127" s="451"/>
      <c r="CIJ127" s="451"/>
      <c r="CIK127" s="451"/>
      <c r="CIL127" s="451"/>
      <c r="CIM127" s="451"/>
      <c r="CIN127" s="451"/>
      <c r="CIO127" s="451"/>
      <c r="CIP127" s="451"/>
      <c r="CIQ127" s="451"/>
      <c r="CIR127" s="451"/>
      <c r="CIS127" s="451"/>
      <c r="CIT127" s="451"/>
      <c r="CIU127" s="451"/>
      <c r="CIV127" s="451"/>
      <c r="CIW127" s="451"/>
      <c r="CIX127" s="451"/>
      <c r="CIY127" s="451"/>
      <c r="CIZ127" s="451"/>
      <c r="CJA127" s="451"/>
      <c r="CJB127" s="451"/>
      <c r="CJC127" s="451"/>
      <c r="CJD127" s="451"/>
      <c r="CJE127" s="451"/>
      <c r="CJF127" s="451"/>
      <c r="CJG127" s="451"/>
      <c r="CJH127" s="451"/>
      <c r="CJI127" s="451"/>
      <c r="CJJ127" s="451"/>
      <c r="CJK127" s="451"/>
      <c r="CJL127" s="451"/>
      <c r="CJM127" s="451"/>
      <c r="CJN127" s="451"/>
      <c r="CJO127" s="451"/>
      <c r="CJP127" s="451"/>
      <c r="CJQ127" s="451"/>
      <c r="CJR127" s="451"/>
      <c r="CJS127" s="451"/>
      <c r="CJT127" s="451"/>
      <c r="CJU127" s="451"/>
      <c r="CJV127" s="451"/>
      <c r="CJW127" s="451"/>
      <c r="CJX127" s="451"/>
      <c r="CJY127" s="451"/>
      <c r="CJZ127" s="451"/>
      <c r="CKA127" s="451"/>
      <c r="CKB127" s="451"/>
      <c r="CKC127" s="451"/>
      <c r="CKD127" s="451"/>
      <c r="CKE127" s="451"/>
      <c r="CKF127" s="451"/>
      <c r="CKG127" s="451"/>
      <c r="CKH127" s="451"/>
      <c r="CKI127" s="451"/>
      <c r="CKJ127" s="451"/>
      <c r="CKK127" s="451"/>
      <c r="CKL127" s="451"/>
      <c r="CKM127" s="451"/>
      <c r="CKN127" s="451"/>
      <c r="CKO127" s="451"/>
      <c r="CKP127" s="451"/>
      <c r="CKQ127" s="451"/>
      <c r="CKR127" s="451"/>
      <c r="CKS127" s="451"/>
      <c r="CKT127" s="451"/>
      <c r="CKU127" s="451"/>
      <c r="CKV127" s="451"/>
      <c r="CKW127" s="451"/>
      <c r="CKX127" s="451"/>
      <c r="CKY127" s="451"/>
      <c r="CKZ127" s="451"/>
      <c r="CLA127" s="451"/>
      <c r="CLB127" s="451"/>
      <c r="CLC127" s="451"/>
      <c r="CLD127" s="451"/>
      <c r="CLE127" s="451"/>
      <c r="CLF127" s="451"/>
      <c r="CLG127" s="451"/>
      <c r="CLH127" s="451"/>
      <c r="CLI127" s="451"/>
      <c r="CLJ127" s="451"/>
      <c r="CLK127" s="451"/>
      <c r="CLL127" s="451"/>
      <c r="CLM127" s="451"/>
      <c r="CLN127" s="451"/>
      <c r="CLO127" s="451"/>
      <c r="CLP127" s="451"/>
      <c r="CLQ127" s="451"/>
      <c r="CLR127" s="451"/>
      <c r="CLS127" s="451"/>
      <c r="CLT127" s="451"/>
      <c r="CLU127" s="451"/>
      <c r="CLV127" s="451"/>
      <c r="CLW127" s="451"/>
      <c r="CLX127" s="451"/>
      <c r="CLY127" s="451"/>
      <c r="CLZ127" s="451"/>
      <c r="CMA127" s="451"/>
      <c r="CMB127" s="451"/>
      <c r="CMC127" s="451"/>
      <c r="CMD127" s="451"/>
      <c r="CME127" s="451"/>
      <c r="CMF127" s="451"/>
      <c r="CMG127" s="451"/>
      <c r="CMH127" s="451"/>
      <c r="CMI127" s="451"/>
      <c r="CMJ127" s="451"/>
      <c r="CMK127" s="451"/>
      <c r="CML127" s="451"/>
      <c r="CMM127" s="451"/>
      <c r="CMN127" s="451"/>
      <c r="CMO127" s="451"/>
      <c r="CMP127" s="451"/>
      <c r="CMQ127" s="451"/>
      <c r="CMR127" s="451"/>
      <c r="CMS127" s="451"/>
      <c r="CMT127" s="451"/>
      <c r="CMU127" s="451"/>
      <c r="CMV127" s="451"/>
      <c r="CMW127" s="451"/>
      <c r="CMX127" s="451"/>
      <c r="CMY127" s="451"/>
      <c r="CMZ127" s="451"/>
      <c r="CNA127" s="451"/>
      <c r="CNB127" s="451"/>
      <c r="CNC127" s="451"/>
      <c r="CND127" s="451"/>
      <c r="CNE127" s="451"/>
      <c r="CNF127" s="451"/>
      <c r="CNG127" s="451"/>
      <c r="CNH127" s="451"/>
      <c r="CNI127" s="451"/>
      <c r="CNJ127" s="451"/>
      <c r="CNK127" s="451"/>
      <c r="CNL127" s="451"/>
      <c r="CNM127" s="451"/>
      <c r="CNN127" s="451"/>
      <c r="CNO127" s="451"/>
      <c r="CNP127" s="451"/>
      <c r="CNQ127" s="451"/>
      <c r="CNR127" s="451"/>
      <c r="CNS127" s="451"/>
      <c r="CNT127" s="451"/>
      <c r="CNU127" s="451"/>
      <c r="CNV127" s="451"/>
      <c r="CNW127" s="451"/>
      <c r="CNX127" s="451"/>
      <c r="CNY127" s="451"/>
      <c r="CNZ127" s="451"/>
      <c r="COA127" s="451"/>
      <c r="COB127" s="451"/>
      <c r="COC127" s="451"/>
      <c r="COD127" s="451"/>
      <c r="COE127" s="451"/>
      <c r="COF127" s="451"/>
      <c r="COG127" s="451"/>
      <c r="COH127" s="451"/>
      <c r="COI127" s="451"/>
      <c r="COJ127" s="451"/>
      <c r="COK127" s="451"/>
      <c r="COL127" s="451"/>
      <c r="COM127" s="451"/>
      <c r="CON127" s="451"/>
      <c r="COO127" s="451"/>
      <c r="COP127" s="451"/>
      <c r="COQ127" s="451"/>
      <c r="COR127" s="451"/>
      <c r="COS127" s="451"/>
      <c r="COT127" s="451"/>
      <c r="COU127" s="451"/>
      <c r="COV127" s="451"/>
      <c r="COW127" s="451"/>
      <c r="COX127" s="451"/>
      <c r="COY127" s="451"/>
      <c r="COZ127" s="451"/>
      <c r="CPA127" s="451"/>
      <c r="CPB127" s="451"/>
      <c r="CPC127" s="451"/>
      <c r="CPD127" s="451"/>
      <c r="CPE127" s="451"/>
      <c r="CPF127" s="451"/>
      <c r="CPG127" s="451"/>
      <c r="CPH127" s="451"/>
      <c r="CPI127" s="451"/>
      <c r="CPJ127" s="451"/>
      <c r="CPK127" s="451"/>
      <c r="CPL127" s="451"/>
      <c r="CPM127" s="451"/>
      <c r="CPN127" s="451"/>
      <c r="CPO127" s="451"/>
      <c r="CPP127" s="451"/>
      <c r="CPQ127" s="451"/>
      <c r="CPR127" s="451"/>
      <c r="CPS127" s="451"/>
      <c r="CPT127" s="451"/>
      <c r="CPU127" s="451"/>
      <c r="CPV127" s="451"/>
      <c r="CPW127" s="451"/>
      <c r="CPX127" s="451"/>
      <c r="CPY127" s="451"/>
      <c r="CPZ127" s="451"/>
      <c r="CQA127" s="451"/>
      <c r="CQB127" s="451"/>
      <c r="CQC127" s="451"/>
      <c r="CQD127" s="451"/>
      <c r="CQE127" s="451"/>
      <c r="CQF127" s="451"/>
      <c r="CQG127" s="451"/>
      <c r="CQH127" s="451"/>
      <c r="CQI127" s="451"/>
      <c r="CQJ127" s="451"/>
      <c r="CQK127" s="451"/>
      <c r="CQL127" s="451"/>
      <c r="CQM127" s="451"/>
      <c r="CQN127" s="451"/>
      <c r="CQO127" s="451"/>
      <c r="CQP127" s="451"/>
      <c r="CQQ127" s="451"/>
      <c r="CQR127" s="451"/>
      <c r="CQS127" s="451"/>
      <c r="CQT127" s="451"/>
      <c r="CQU127" s="451"/>
      <c r="CQV127" s="451"/>
      <c r="CQW127" s="451"/>
      <c r="CQX127" s="451"/>
      <c r="CQY127" s="451"/>
      <c r="CQZ127" s="451"/>
      <c r="CRA127" s="451"/>
      <c r="CRB127" s="451"/>
      <c r="CRC127" s="451"/>
      <c r="CRD127" s="451"/>
      <c r="CRE127" s="451"/>
      <c r="CRF127" s="451"/>
      <c r="CRG127" s="451"/>
      <c r="CRH127" s="451"/>
      <c r="CRI127" s="451"/>
      <c r="CRJ127" s="451"/>
      <c r="CRK127" s="451"/>
      <c r="CRL127" s="451"/>
      <c r="CRM127" s="451"/>
      <c r="CRN127" s="451"/>
      <c r="CRO127" s="451"/>
      <c r="CRP127" s="451"/>
      <c r="CRQ127" s="451"/>
      <c r="CRR127" s="451"/>
      <c r="CRS127" s="451"/>
      <c r="CRT127" s="451"/>
      <c r="CRU127" s="451"/>
      <c r="CRV127" s="451"/>
      <c r="CRW127" s="451"/>
      <c r="CRX127" s="451"/>
      <c r="CRY127" s="451"/>
      <c r="CRZ127" s="451"/>
      <c r="CSA127" s="451"/>
      <c r="CSB127" s="451"/>
      <c r="CSC127" s="451"/>
      <c r="CSD127" s="451"/>
      <c r="CSE127" s="451"/>
      <c r="CSF127" s="451"/>
      <c r="CSG127" s="451"/>
      <c r="CSH127" s="451"/>
      <c r="CSI127" s="451"/>
      <c r="CSJ127" s="451"/>
      <c r="CSK127" s="451"/>
      <c r="CSL127" s="451"/>
      <c r="CSM127" s="451"/>
      <c r="CSN127" s="451"/>
      <c r="CSO127" s="451"/>
      <c r="CSP127" s="451"/>
      <c r="CSQ127" s="451"/>
      <c r="CSR127" s="451"/>
      <c r="CSS127" s="451"/>
      <c r="CST127" s="451"/>
      <c r="CSU127" s="451"/>
      <c r="CSV127" s="451"/>
      <c r="CSW127" s="451"/>
      <c r="CSX127" s="451"/>
      <c r="CSY127" s="451"/>
      <c r="CSZ127" s="451"/>
      <c r="CTA127" s="451"/>
      <c r="CTB127" s="451"/>
      <c r="CTC127" s="451"/>
      <c r="CTD127" s="451"/>
      <c r="CTE127" s="451"/>
      <c r="CTF127" s="451"/>
      <c r="CTG127" s="451"/>
      <c r="CTH127" s="451"/>
      <c r="CTI127" s="451"/>
      <c r="CTJ127" s="451"/>
      <c r="CTK127" s="451"/>
      <c r="CTL127" s="451"/>
      <c r="CTM127" s="451"/>
      <c r="CTN127" s="451"/>
      <c r="CTO127" s="451"/>
      <c r="CTP127" s="451"/>
      <c r="CTQ127" s="451"/>
      <c r="CTR127" s="451"/>
      <c r="CTS127" s="451"/>
      <c r="CTT127" s="451"/>
      <c r="CTU127" s="451"/>
      <c r="CTV127" s="451"/>
      <c r="CTW127" s="451"/>
      <c r="CTX127" s="451"/>
      <c r="CTY127" s="451"/>
      <c r="CTZ127" s="451"/>
      <c r="CUA127" s="451"/>
      <c r="CUB127" s="451"/>
      <c r="CUC127" s="451"/>
      <c r="CUD127" s="451"/>
      <c r="CUE127" s="451"/>
      <c r="CUF127" s="451"/>
      <c r="CUG127" s="451"/>
      <c r="CUH127" s="451"/>
      <c r="CUI127" s="451"/>
      <c r="CUJ127" s="451"/>
      <c r="CUK127" s="451"/>
      <c r="CUL127" s="451"/>
      <c r="CUM127" s="451"/>
      <c r="CUN127" s="451"/>
      <c r="CUO127" s="451"/>
      <c r="CUP127" s="451"/>
      <c r="CUQ127" s="451"/>
      <c r="CUR127" s="451"/>
      <c r="CUS127" s="451"/>
      <c r="CUT127" s="451"/>
      <c r="CUU127" s="451"/>
      <c r="CUV127" s="451"/>
      <c r="CUW127" s="451"/>
      <c r="CUX127" s="451"/>
      <c r="CUY127" s="451"/>
      <c r="CUZ127" s="451"/>
      <c r="CVA127" s="451"/>
      <c r="CVB127" s="451"/>
      <c r="CVC127" s="451"/>
      <c r="CVD127" s="451"/>
      <c r="CVE127" s="451"/>
      <c r="CVF127" s="451"/>
      <c r="CVG127" s="451"/>
      <c r="CVH127" s="451"/>
      <c r="CVI127" s="451"/>
      <c r="CVJ127" s="451"/>
      <c r="CVK127" s="451"/>
      <c r="CVL127" s="451"/>
      <c r="CVM127" s="451"/>
      <c r="CVN127" s="451"/>
      <c r="CVO127" s="451"/>
      <c r="CVP127" s="451"/>
      <c r="CVQ127" s="451"/>
      <c r="CVR127" s="451"/>
      <c r="CVS127" s="451"/>
      <c r="CVT127" s="451"/>
      <c r="CVU127" s="451"/>
      <c r="CVV127" s="451"/>
      <c r="CVW127" s="451"/>
      <c r="CVX127" s="451"/>
      <c r="CVY127" s="451"/>
      <c r="CVZ127" s="451"/>
      <c r="CWA127" s="451"/>
      <c r="CWB127" s="451"/>
      <c r="CWC127" s="451"/>
      <c r="CWD127" s="451"/>
      <c r="CWE127" s="451"/>
      <c r="CWF127" s="451"/>
      <c r="CWG127" s="451"/>
      <c r="CWH127" s="451"/>
      <c r="CWI127" s="451"/>
      <c r="CWJ127" s="451"/>
      <c r="CWK127" s="451"/>
      <c r="CWL127" s="451"/>
      <c r="CWM127" s="451"/>
      <c r="CWN127" s="451"/>
      <c r="CWO127" s="451"/>
      <c r="CWP127" s="451"/>
      <c r="CWQ127" s="451"/>
      <c r="CWR127" s="451"/>
      <c r="CWS127" s="451"/>
      <c r="CWT127" s="451"/>
      <c r="CWU127" s="451"/>
      <c r="CWV127" s="451"/>
      <c r="CWW127" s="451"/>
      <c r="CWX127" s="451"/>
      <c r="CWY127" s="451"/>
      <c r="CWZ127" s="451"/>
      <c r="CXA127" s="451"/>
      <c r="CXB127" s="451"/>
      <c r="CXC127" s="451"/>
      <c r="CXD127" s="451"/>
      <c r="CXE127" s="451"/>
      <c r="CXF127" s="451"/>
      <c r="CXG127" s="451"/>
      <c r="CXH127" s="451"/>
      <c r="CXI127" s="451"/>
      <c r="CXJ127" s="451"/>
      <c r="CXK127" s="451"/>
      <c r="CXL127" s="451"/>
      <c r="CXM127" s="451"/>
      <c r="CXN127" s="451"/>
      <c r="CXO127" s="451"/>
      <c r="CXP127" s="451"/>
      <c r="CXQ127" s="451"/>
      <c r="CXR127" s="451"/>
      <c r="CXS127" s="451"/>
      <c r="CXT127" s="451"/>
      <c r="CXU127" s="451"/>
      <c r="CXV127" s="451"/>
      <c r="CXW127" s="451"/>
      <c r="CXX127" s="451"/>
      <c r="CXY127" s="451"/>
      <c r="CXZ127" s="451"/>
      <c r="CYA127" s="451"/>
      <c r="CYB127" s="451"/>
      <c r="CYC127" s="451"/>
      <c r="CYD127" s="451"/>
      <c r="CYE127" s="451"/>
      <c r="CYF127" s="451"/>
      <c r="CYG127" s="451"/>
      <c r="CYH127" s="451"/>
      <c r="CYI127" s="451"/>
      <c r="CYJ127" s="451"/>
      <c r="CYK127" s="451"/>
      <c r="CYL127" s="451"/>
      <c r="CYM127" s="451"/>
      <c r="CYN127" s="451"/>
      <c r="CYO127" s="451"/>
      <c r="CYP127" s="451"/>
      <c r="CYQ127" s="451"/>
      <c r="CYR127" s="451"/>
      <c r="CYS127" s="451"/>
      <c r="CYT127" s="451"/>
      <c r="CYU127" s="451"/>
      <c r="CYV127" s="451"/>
      <c r="CYW127" s="451"/>
      <c r="CYX127" s="451"/>
      <c r="CYY127" s="451"/>
      <c r="CYZ127" s="451"/>
      <c r="CZA127" s="451"/>
      <c r="CZB127" s="451"/>
      <c r="CZC127" s="451"/>
      <c r="CZD127" s="451"/>
      <c r="CZE127" s="451"/>
      <c r="CZF127" s="451"/>
      <c r="CZG127" s="451"/>
      <c r="CZH127" s="451"/>
      <c r="CZI127" s="451"/>
      <c r="CZJ127" s="451"/>
      <c r="CZK127" s="451"/>
      <c r="CZL127" s="451"/>
      <c r="CZM127" s="451"/>
      <c r="CZN127" s="451"/>
      <c r="CZO127" s="451"/>
      <c r="CZP127" s="451"/>
      <c r="CZQ127" s="451"/>
      <c r="CZR127" s="451"/>
      <c r="CZS127" s="451"/>
      <c r="CZT127" s="451"/>
      <c r="CZU127" s="451"/>
      <c r="CZV127" s="451"/>
      <c r="CZW127" s="451"/>
      <c r="CZX127" s="451"/>
      <c r="CZY127" s="451"/>
      <c r="CZZ127" s="451"/>
      <c r="DAA127" s="451"/>
      <c r="DAB127" s="451"/>
      <c r="DAC127" s="451"/>
      <c r="DAD127" s="451"/>
      <c r="DAE127" s="451"/>
      <c r="DAF127" s="451"/>
      <c r="DAG127" s="451"/>
      <c r="DAH127" s="451"/>
      <c r="DAI127" s="451"/>
      <c r="DAJ127" s="451"/>
      <c r="DAK127" s="451"/>
      <c r="DAL127" s="451"/>
      <c r="DAM127" s="451"/>
      <c r="DAN127" s="451"/>
      <c r="DAO127" s="451"/>
      <c r="DAP127" s="451"/>
      <c r="DAQ127" s="451"/>
      <c r="DAR127" s="451"/>
      <c r="DAS127" s="451"/>
      <c r="DAT127" s="451"/>
      <c r="DAU127" s="451"/>
      <c r="DAV127" s="451"/>
      <c r="DAW127" s="451"/>
      <c r="DAX127" s="451"/>
      <c r="DAY127" s="451"/>
      <c r="DAZ127" s="451"/>
      <c r="DBA127" s="451"/>
      <c r="DBB127" s="451"/>
      <c r="DBC127" s="451"/>
      <c r="DBD127" s="451"/>
      <c r="DBE127" s="451"/>
      <c r="DBF127" s="451"/>
      <c r="DBG127" s="451"/>
      <c r="DBH127" s="451"/>
      <c r="DBI127" s="451"/>
      <c r="DBJ127" s="451"/>
      <c r="DBK127" s="451"/>
      <c r="DBL127" s="451"/>
      <c r="DBM127" s="451"/>
      <c r="DBN127" s="451"/>
      <c r="DBO127" s="451"/>
      <c r="DBP127" s="451"/>
      <c r="DBQ127" s="451"/>
      <c r="DBR127" s="451"/>
      <c r="DBS127" s="451"/>
      <c r="DBT127" s="451"/>
      <c r="DBU127" s="451"/>
      <c r="DBV127" s="451"/>
      <c r="DBW127" s="451"/>
      <c r="DBX127" s="451"/>
      <c r="DBY127" s="451"/>
      <c r="DBZ127" s="451"/>
      <c r="DCA127" s="451"/>
      <c r="DCB127" s="451"/>
      <c r="DCC127" s="451"/>
      <c r="DCD127" s="451"/>
      <c r="DCE127" s="451"/>
      <c r="DCF127" s="451"/>
      <c r="DCG127" s="451"/>
      <c r="DCH127" s="451"/>
      <c r="DCI127" s="451"/>
      <c r="DCJ127" s="451"/>
      <c r="DCK127" s="451"/>
      <c r="DCL127" s="451"/>
      <c r="DCM127" s="451"/>
      <c r="DCN127" s="451"/>
      <c r="DCO127" s="451"/>
      <c r="DCP127" s="451"/>
      <c r="DCQ127" s="451"/>
      <c r="DCR127" s="451"/>
      <c r="DCS127" s="451"/>
      <c r="DCT127" s="451"/>
      <c r="DCU127" s="451"/>
      <c r="DCV127" s="451"/>
      <c r="DCW127" s="451"/>
      <c r="DCX127" s="451"/>
      <c r="DCY127" s="451"/>
      <c r="DCZ127" s="451"/>
      <c r="DDA127" s="451"/>
      <c r="DDB127" s="451"/>
      <c r="DDC127" s="451"/>
      <c r="DDD127" s="451"/>
      <c r="DDE127" s="451"/>
      <c r="DDF127" s="451"/>
      <c r="DDG127" s="451"/>
      <c r="DDH127" s="451"/>
      <c r="DDI127" s="451"/>
      <c r="DDJ127" s="451"/>
      <c r="DDK127" s="451"/>
      <c r="DDL127" s="451"/>
      <c r="DDM127" s="451"/>
      <c r="DDN127" s="451"/>
      <c r="DDO127" s="451"/>
      <c r="DDP127" s="451"/>
      <c r="DDQ127" s="451"/>
      <c r="DDR127" s="451"/>
      <c r="DDS127" s="451"/>
      <c r="DDT127" s="451"/>
      <c r="DDU127" s="451"/>
      <c r="DDV127" s="451"/>
      <c r="DDW127" s="451"/>
      <c r="DDX127" s="451"/>
      <c r="DDY127" s="451"/>
      <c r="DDZ127" s="451"/>
      <c r="DEA127" s="451"/>
      <c r="DEB127" s="451"/>
      <c r="DEC127" s="451"/>
      <c r="DED127" s="451"/>
      <c r="DEE127" s="451"/>
      <c r="DEF127" s="451"/>
      <c r="DEG127" s="451"/>
      <c r="DEH127" s="451"/>
      <c r="DEI127" s="451"/>
      <c r="DEJ127" s="451"/>
      <c r="DEK127" s="451"/>
      <c r="DEL127" s="451"/>
      <c r="DEM127" s="451"/>
      <c r="DEN127" s="451"/>
      <c r="DEO127" s="451"/>
      <c r="DEP127" s="451"/>
      <c r="DEQ127" s="451"/>
      <c r="DER127" s="451"/>
      <c r="DES127" s="451"/>
      <c r="DET127" s="451"/>
      <c r="DEU127" s="451"/>
      <c r="DEV127" s="451"/>
      <c r="DEW127" s="451"/>
      <c r="DEX127" s="451"/>
      <c r="DEY127" s="451"/>
      <c r="DEZ127" s="451"/>
      <c r="DFA127" s="451"/>
      <c r="DFB127" s="451"/>
      <c r="DFC127" s="451"/>
      <c r="DFD127" s="451"/>
      <c r="DFE127" s="451"/>
      <c r="DFF127" s="451"/>
      <c r="DFG127" s="451"/>
      <c r="DFH127" s="451"/>
      <c r="DFI127" s="451"/>
      <c r="DFJ127" s="451"/>
      <c r="DFK127" s="451"/>
      <c r="DFL127" s="451"/>
      <c r="DFM127" s="451"/>
      <c r="DFN127" s="451"/>
      <c r="DFO127" s="451"/>
      <c r="DFP127" s="451"/>
      <c r="DFQ127" s="451"/>
      <c r="DFR127" s="451"/>
      <c r="DFS127" s="451"/>
      <c r="DFT127" s="451"/>
      <c r="DFU127" s="451"/>
      <c r="DFV127" s="451"/>
      <c r="DFW127" s="451"/>
      <c r="DFX127" s="451"/>
      <c r="DFY127" s="451"/>
      <c r="DFZ127" s="451"/>
      <c r="DGA127" s="451"/>
      <c r="DGB127" s="451"/>
      <c r="DGC127" s="451"/>
      <c r="DGD127" s="451"/>
      <c r="DGE127" s="451"/>
      <c r="DGF127" s="451"/>
      <c r="DGG127" s="451"/>
      <c r="DGH127" s="451"/>
      <c r="DGI127" s="451"/>
      <c r="DGJ127" s="451"/>
      <c r="DGK127" s="451"/>
      <c r="DGL127" s="451"/>
      <c r="DGM127" s="451"/>
      <c r="DGN127" s="451"/>
      <c r="DGO127" s="451"/>
      <c r="DGP127" s="451"/>
      <c r="DGQ127" s="451"/>
      <c r="DGR127" s="451"/>
      <c r="DGS127" s="451"/>
      <c r="DGT127" s="451"/>
      <c r="DGU127" s="451"/>
      <c r="DGV127" s="451"/>
      <c r="DGW127" s="451"/>
      <c r="DGX127" s="451"/>
      <c r="DGY127" s="451"/>
      <c r="DGZ127" s="451"/>
      <c r="DHA127" s="451"/>
      <c r="DHB127" s="451"/>
      <c r="DHC127" s="451"/>
      <c r="DHD127" s="451"/>
      <c r="DHE127" s="451"/>
      <c r="DHF127" s="451"/>
      <c r="DHG127" s="451"/>
      <c r="DHH127" s="451"/>
      <c r="DHI127" s="451"/>
      <c r="DHJ127" s="451"/>
      <c r="DHK127" s="451"/>
      <c r="DHL127" s="451"/>
      <c r="DHM127" s="451"/>
      <c r="DHN127" s="451"/>
      <c r="DHO127" s="451"/>
      <c r="DHP127" s="451"/>
      <c r="DHQ127" s="451"/>
      <c r="DHR127" s="451"/>
      <c r="DHS127" s="451"/>
      <c r="DHT127" s="451"/>
      <c r="DHU127" s="451"/>
      <c r="DHV127" s="451"/>
      <c r="DHW127" s="451"/>
      <c r="DHX127" s="451"/>
      <c r="DHY127" s="451"/>
      <c r="DHZ127" s="451"/>
      <c r="DIA127" s="451"/>
      <c r="DIB127" s="451"/>
      <c r="DIC127" s="451"/>
      <c r="DID127" s="451"/>
      <c r="DIE127" s="451"/>
      <c r="DIF127" s="451"/>
      <c r="DIG127" s="451"/>
      <c r="DIH127" s="451"/>
      <c r="DII127" s="451"/>
      <c r="DIJ127" s="451"/>
      <c r="DIK127" s="451"/>
      <c r="DIL127" s="451"/>
      <c r="DIM127" s="451"/>
      <c r="DIN127" s="451"/>
      <c r="DIO127" s="451"/>
      <c r="DIP127" s="451"/>
      <c r="DIQ127" s="451"/>
      <c r="DIR127" s="451"/>
      <c r="DIS127" s="451"/>
      <c r="DIT127" s="451"/>
      <c r="DIU127" s="451"/>
      <c r="DIV127" s="451"/>
      <c r="DIW127" s="451"/>
      <c r="DIX127" s="451"/>
      <c r="DIY127" s="451"/>
      <c r="DIZ127" s="451"/>
      <c r="DJA127" s="451"/>
      <c r="DJB127" s="451"/>
      <c r="DJC127" s="451"/>
      <c r="DJD127" s="451"/>
      <c r="DJE127" s="451"/>
      <c r="DJF127" s="451"/>
      <c r="DJG127" s="451"/>
      <c r="DJH127" s="451"/>
      <c r="DJI127" s="451"/>
      <c r="DJJ127" s="451"/>
      <c r="DJK127" s="451"/>
      <c r="DJL127" s="451"/>
      <c r="DJM127" s="451"/>
      <c r="DJN127" s="451"/>
      <c r="DJO127" s="451"/>
      <c r="DJP127" s="451"/>
      <c r="DJQ127" s="451"/>
      <c r="DJR127" s="451"/>
      <c r="DJS127" s="451"/>
      <c r="DJT127" s="451"/>
      <c r="DJU127" s="451"/>
      <c r="DJV127" s="451"/>
      <c r="DJW127" s="451"/>
      <c r="DJX127" s="451"/>
      <c r="DJY127" s="451"/>
      <c r="DJZ127" s="451"/>
      <c r="DKA127" s="451"/>
      <c r="DKB127" s="451"/>
      <c r="DKC127" s="451"/>
      <c r="DKD127" s="451"/>
      <c r="DKE127" s="451"/>
      <c r="DKF127" s="451"/>
      <c r="DKG127" s="451"/>
      <c r="DKH127" s="451"/>
      <c r="DKI127" s="451"/>
      <c r="DKJ127" s="451"/>
      <c r="DKK127" s="451"/>
      <c r="DKL127" s="451"/>
      <c r="DKM127" s="451"/>
      <c r="DKN127" s="451"/>
      <c r="DKO127" s="451"/>
      <c r="DKP127" s="451"/>
      <c r="DKQ127" s="451"/>
      <c r="DKR127" s="451"/>
      <c r="DKS127" s="451"/>
      <c r="DKT127" s="451"/>
      <c r="DKU127" s="451"/>
      <c r="DKV127" s="451"/>
      <c r="DKW127" s="451"/>
      <c r="DKX127" s="451"/>
      <c r="DKY127" s="451"/>
      <c r="DKZ127" s="451"/>
      <c r="DLA127" s="451"/>
      <c r="DLB127" s="451"/>
      <c r="DLC127" s="451"/>
      <c r="DLD127" s="451"/>
      <c r="DLE127" s="451"/>
      <c r="DLF127" s="451"/>
      <c r="DLG127" s="451"/>
      <c r="DLH127" s="451"/>
      <c r="DLI127" s="451"/>
      <c r="DLJ127" s="451"/>
      <c r="DLK127" s="451"/>
      <c r="DLL127" s="451"/>
      <c r="DLM127" s="451"/>
      <c r="DLN127" s="451"/>
      <c r="DLO127" s="451"/>
      <c r="DLP127" s="451"/>
      <c r="DLQ127" s="451"/>
      <c r="DLR127" s="451"/>
      <c r="DLS127" s="451"/>
      <c r="DLT127" s="451"/>
      <c r="DLU127" s="451"/>
      <c r="DLV127" s="451"/>
      <c r="DLW127" s="451"/>
      <c r="DLX127" s="451"/>
      <c r="DLY127" s="451"/>
      <c r="DLZ127" s="451"/>
      <c r="DMA127" s="451"/>
      <c r="DMB127" s="451"/>
      <c r="DMC127" s="451"/>
      <c r="DMD127" s="451"/>
      <c r="DME127" s="451"/>
      <c r="DMF127" s="451"/>
      <c r="DMG127" s="451"/>
      <c r="DMH127" s="451"/>
      <c r="DMI127" s="451"/>
      <c r="DMJ127" s="451"/>
      <c r="DMK127" s="451"/>
      <c r="DML127" s="451"/>
      <c r="DMM127" s="451"/>
      <c r="DMN127" s="451"/>
      <c r="DMO127" s="451"/>
      <c r="DMP127" s="451"/>
      <c r="DMQ127" s="451"/>
      <c r="DMR127" s="451"/>
      <c r="DMS127" s="451"/>
      <c r="DMT127" s="451"/>
      <c r="DMU127" s="451"/>
      <c r="DMV127" s="451"/>
      <c r="DMW127" s="451"/>
      <c r="DMX127" s="451"/>
      <c r="DMY127" s="451"/>
      <c r="DMZ127" s="451"/>
      <c r="DNA127" s="451"/>
      <c r="DNB127" s="451"/>
      <c r="DNC127" s="451"/>
      <c r="DND127" s="451"/>
      <c r="DNE127" s="451"/>
      <c r="DNF127" s="451"/>
      <c r="DNG127" s="451"/>
      <c r="DNH127" s="451"/>
      <c r="DNI127" s="451"/>
      <c r="DNJ127" s="451"/>
      <c r="DNK127" s="451"/>
      <c r="DNL127" s="451"/>
      <c r="DNM127" s="451"/>
      <c r="DNN127" s="451"/>
      <c r="DNO127" s="451"/>
      <c r="DNP127" s="451"/>
      <c r="DNQ127" s="451"/>
      <c r="DNR127" s="451"/>
      <c r="DNS127" s="451"/>
      <c r="DNT127" s="451"/>
      <c r="DNU127" s="451"/>
      <c r="DNV127" s="451"/>
      <c r="DNW127" s="451"/>
      <c r="DNX127" s="451"/>
      <c r="DNY127" s="451"/>
      <c r="DNZ127" s="451"/>
      <c r="DOA127" s="451"/>
      <c r="DOB127" s="451"/>
      <c r="DOC127" s="451"/>
      <c r="DOD127" s="451"/>
      <c r="DOE127" s="451"/>
      <c r="DOF127" s="451"/>
      <c r="DOG127" s="451"/>
      <c r="DOH127" s="451"/>
      <c r="DOI127" s="451"/>
      <c r="DOJ127" s="451"/>
      <c r="DOK127" s="451"/>
      <c r="DOL127" s="451"/>
      <c r="DOM127" s="451"/>
      <c r="DON127" s="451"/>
      <c r="DOO127" s="451"/>
      <c r="DOP127" s="451"/>
      <c r="DOQ127" s="451"/>
      <c r="DOR127" s="451"/>
      <c r="DOS127" s="451"/>
      <c r="DOT127" s="451"/>
      <c r="DOU127" s="451"/>
      <c r="DOV127" s="451"/>
      <c r="DOW127" s="451"/>
      <c r="DOX127" s="451"/>
      <c r="DOY127" s="451"/>
      <c r="DOZ127" s="451"/>
      <c r="DPA127" s="451"/>
      <c r="DPB127" s="451"/>
      <c r="DPC127" s="451"/>
      <c r="DPD127" s="451"/>
      <c r="DPE127" s="451"/>
      <c r="DPF127" s="451"/>
      <c r="DPG127" s="451"/>
      <c r="DPH127" s="451"/>
      <c r="DPI127" s="451"/>
      <c r="DPJ127" s="451"/>
      <c r="DPK127" s="451"/>
      <c r="DPL127" s="451"/>
      <c r="DPM127" s="451"/>
      <c r="DPN127" s="451"/>
      <c r="DPO127" s="451"/>
      <c r="DPP127" s="451"/>
      <c r="DPQ127" s="451"/>
      <c r="DPR127" s="451"/>
      <c r="DPS127" s="451"/>
      <c r="DPT127" s="451"/>
      <c r="DPU127" s="451"/>
      <c r="DPV127" s="451"/>
      <c r="DPW127" s="451"/>
      <c r="DPX127" s="451"/>
      <c r="DPY127" s="451"/>
      <c r="DPZ127" s="451"/>
      <c r="DQA127" s="451"/>
      <c r="DQB127" s="451"/>
      <c r="DQC127" s="451"/>
      <c r="DQD127" s="451"/>
      <c r="DQE127" s="451"/>
      <c r="DQF127" s="451"/>
      <c r="DQG127" s="451"/>
      <c r="DQH127" s="451"/>
      <c r="DQI127" s="451"/>
      <c r="DQJ127" s="451"/>
      <c r="DQK127" s="451"/>
      <c r="DQL127" s="451"/>
      <c r="DQM127" s="451"/>
      <c r="DQN127" s="451"/>
      <c r="DQO127" s="451"/>
      <c r="DQP127" s="451"/>
      <c r="DQQ127" s="451"/>
      <c r="DQR127" s="451"/>
      <c r="DQS127" s="451"/>
      <c r="DQT127" s="451"/>
      <c r="DQU127" s="451"/>
      <c r="DQV127" s="451"/>
      <c r="DQW127" s="451"/>
      <c r="DQX127" s="451"/>
      <c r="DQY127" s="451"/>
      <c r="DQZ127" s="451"/>
      <c r="DRA127" s="451"/>
      <c r="DRB127" s="451"/>
      <c r="DRC127" s="451"/>
      <c r="DRD127" s="451"/>
      <c r="DRE127" s="451"/>
      <c r="DRF127" s="451"/>
      <c r="DRG127" s="451"/>
      <c r="DRH127" s="451"/>
      <c r="DRI127" s="451"/>
      <c r="DRJ127" s="451"/>
      <c r="DRK127" s="451"/>
      <c r="DRL127" s="451"/>
      <c r="DRM127" s="451"/>
      <c r="DRN127" s="451"/>
      <c r="DRO127" s="451"/>
      <c r="DRP127" s="451"/>
      <c r="DRQ127" s="451"/>
      <c r="DRR127" s="451"/>
      <c r="DRS127" s="451"/>
      <c r="DRT127" s="451"/>
      <c r="DRU127" s="451"/>
      <c r="DRV127" s="451"/>
      <c r="DRW127" s="451"/>
      <c r="DRX127" s="451"/>
      <c r="DRY127" s="451"/>
      <c r="DRZ127" s="451"/>
      <c r="DSA127" s="451"/>
      <c r="DSB127" s="451"/>
      <c r="DSC127" s="451"/>
      <c r="DSD127" s="451"/>
      <c r="DSE127" s="451"/>
      <c r="DSF127" s="451"/>
      <c r="DSG127" s="451"/>
      <c r="DSH127" s="451"/>
      <c r="DSI127" s="451"/>
      <c r="DSJ127" s="451"/>
      <c r="DSK127" s="451"/>
      <c r="DSL127" s="451"/>
      <c r="DSM127" s="451"/>
      <c r="DSN127" s="451"/>
      <c r="DSO127" s="451"/>
      <c r="DSP127" s="451"/>
      <c r="DSQ127" s="451"/>
      <c r="DSR127" s="451"/>
      <c r="DSS127" s="451"/>
      <c r="DST127" s="451"/>
      <c r="DSU127" s="451"/>
      <c r="DSV127" s="451"/>
      <c r="DSW127" s="451"/>
      <c r="DSX127" s="451"/>
      <c r="DSY127" s="451"/>
      <c r="DSZ127" s="451"/>
      <c r="DTA127" s="451"/>
      <c r="DTB127" s="451"/>
      <c r="DTC127" s="451"/>
      <c r="DTD127" s="451"/>
      <c r="DTE127" s="451"/>
      <c r="DTF127" s="451"/>
      <c r="DTG127" s="451"/>
      <c r="DTH127" s="451"/>
      <c r="DTI127" s="451"/>
      <c r="DTJ127" s="451"/>
      <c r="DTK127" s="451"/>
      <c r="DTL127" s="451"/>
      <c r="DTM127" s="451"/>
      <c r="DTN127" s="451"/>
      <c r="DTO127" s="451"/>
      <c r="DTP127" s="451"/>
      <c r="DTQ127" s="451"/>
      <c r="DTR127" s="451"/>
      <c r="DTS127" s="451"/>
      <c r="DTT127" s="451"/>
      <c r="DTU127" s="451"/>
      <c r="DTV127" s="451"/>
      <c r="DTW127" s="451"/>
      <c r="DTX127" s="451"/>
      <c r="DTY127" s="451"/>
      <c r="DTZ127" s="451"/>
      <c r="DUA127" s="451"/>
      <c r="DUB127" s="451"/>
      <c r="DUC127" s="451"/>
      <c r="DUD127" s="451"/>
      <c r="DUE127" s="451"/>
      <c r="DUF127" s="451"/>
      <c r="DUG127" s="451"/>
      <c r="DUH127" s="451"/>
      <c r="DUI127" s="451"/>
      <c r="DUJ127" s="451"/>
      <c r="DUK127" s="451"/>
      <c r="DUL127" s="451"/>
      <c r="DUM127" s="451"/>
      <c r="DUN127" s="451"/>
      <c r="DUO127" s="451"/>
      <c r="DUP127" s="451"/>
      <c r="DUQ127" s="451"/>
      <c r="DUR127" s="451"/>
      <c r="DUS127" s="451"/>
      <c r="DUT127" s="451"/>
      <c r="DUU127" s="451"/>
      <c r="DUV127" s="451"/>
      <c r="DUW127" s="451"/>
      <c r="DUX127" s="451"/>
      <c r="DUY127" s="451"/>
      <c r="DUZ127" s="451"/>
      <c r="DVA127" s="451"/>
      <c r="DVB127" s="451"/>
      <c r="DVC127" s="451"/>
      <c r="DVD127" s="451"/>
      <c r="DVE127" s="451"/>
      <c r="DVF127" s="451"/>
      <c r="DVG127" s="451"/>
      <c r="DVH127" s="451"/>
      <c r="DVI127" s="451"/>
      <c r="DVJ127" s="451"/>
      <c r="DVK127" s="451"/>
      <c r="DVL127" s="451"/>
      <c r="DVM127" s="451"/>
      <c r="DVN127" s="451"/>
      <c r="DVO127" s="451"/>
      <c r="DVP127" s="451"/>
      <c r="DVQ127" s="451"/>
      <c r="DVR127" s="451"/>
      <c r="DVS127" s="451"/>
      <c r="DVT127" s="451"/>
      <c r="DVU127" s="451"/>
      <c r="DVV127" s="451"/>
      <c r="DVW127" s="451"/>
      <c r="DVX127" s="451"/>
      <c r="DVY127" s="451"/>
      <c r="DVZ127" s="451"/>
      <c r="DWA127" s="451"/>
      <c r="DWB127" s="451"/>
      <c r="DWC127" s="451"/>
      <c r="DWD127" s="451"/>
      <c r="DWE127" s="451"/>
      <c r="DWF127" s="451"/>
      <c r="DWG127" s="451"/>
      <c r="DWH127" s="451"/>
      <c r="DWI127" s="451"/>
      <c r="DWJ127" s="451"/>
      <c r="DWK127" s="451"/>
      <c r="DWL127" s="451"/>
      <c r="DWM127" s="451"/>
      <c r="DWN127" s="451"/>
      <c r="DWO127" s="451"/>
      <c r="DWP127" s="451"/>
      <c r="DWQ127" s="451"/>
      <c r="DWR127" s="451"/>
      <c r="DWS127" s="451"/>
      <c r="DWT127" s="451"/>
      <c r="DWU127" s="451"/>
      <c r="DWV127" s="451"/>
      <c r="DWW127" s="451"/>
      <c r="DWX127" s="451"/>
      <c r="DWY127" s="451"/>
      <c r="DWZ127" s="451"/>
      <c r="DXA127" s="451"/>
      <c r="DXB127" s="451"/>
      <c r="DXC127" s="451"/>
      <c r="DXD127" s="451"/>
      <c r="DXE127" s="451"/>
      <c r="DXF127" s="451"/>
      <c r="DXG127" s="451"/>
      <c r="DXH127" s="451"/>
      <c r="DXI127" s="451"/>
      <c r="DXJ127" s="451"/>
      <c r="DXK127" s="451"/>
      <c r="DXL127" s="451"/>
      <c r="DXM127" s="451"/>
      <c r="DXN127" s="451"/>
      <c r="DXO127" s="451"/>
      <c r="DXP127" s="451"/>
      <c r="DXQ127" s="451"/>
      <c r="DXR127" s="451"/>
      <c r="DXS127" s="451"/>
      <c r="DXT127" s="451"/>
      <c r="DXU127" s="451"/>
      <c r="DXV127" s="451"/>
      <c r="DXW127" s="451"/>
      <c r="DXX127" s="451"/>
      <c r="DXY127" s="451"/>
      <c r="DXZ127" s="451"/>
      <c r="DYA127" s="451"/>
      <c r="DYB127" s="451"/>
      <c r="DYC127" s="451"/>
      <c r="DYD127" s="451"/>
      <c r="DYE127" s="451"/>
      <c r="DYF127" s="451"/>
      <c r="DYG127" s="451"/>
      <c r="DYH127" s="451"/>
      <c r="DYI127" s="451"/>
      <c r="DYJ127" s="451"/>
      <c r="DYK127" s="451"/>
      <c r="DYL127" s="451"/>
      <c r="DYM127" s="451"/>
      <c r="DYN127" s="451"/>
      <c r="DYO127" s="451"/>
      <c r="DYP127" s="451"/>
      <c r="DYQ127" s="451"/>
      <c r="DYR127" s="451"/>
      <c r="DYS127" s="451"/>
      <c r="DYT127" s="451"/>
      <c r="DYU127" s="451"/>
      <c r="DYV127" s="451"/>
      <c r="DYW127" s="451"/>
      <c r="DYX127" s="451"/>
      <c r="DYY127" s="451"/>
      <c r="DYZ127" s="451"/>
      <c r="DZA127" s="451"/>
      <c r="DZB127" s="451"/>
      <c r="DZC127" s="451"/>
      <c r="DZD127" s="451"/>
      <c r="DZE127" s="451"/>
      <c r="DZF127" s="451"/>
      <c r="DZG127" s="451"/>
      <c r="DZH127" s="451"/>
      <c r="DZI127" s="451"/>
      <c r="DZJ127" s="451"/>
      <c r="DZK127" s="451"/>
      <c r="DZL127" s="451"/>
      <c r="DZM127" s="451"/>
      <c r="DZN127" s="451"/>
      <c r="DZO127" s="451"/>
      <c r="DZP127" s="451"/>
      <c r="DZQ127" s="451"/>
      <c r="DZR127" s="451"/>
      <c r="DZS127" s="451"/>
      <c r="DZT127" s="451"/>
      <c r="DZU127" s="451"/>
      <c r="DZV127" s="451"/>
      <c r="DZW127" s="451"/>
      <c r="DZX127" s="451"/>
      <c r="DZY127" s="451"/>
      <c r="DZZ127" s="451"/>
      <c r="EAA127" s="451"/>
      <c r="EAB127" s="451"/>
      <c r="EAC127" s="451"/>
      <c r="EAD127" s="451"/>
      <c r="EAE127" s="451"/>
      <c r="EAF127" s="451"/>
      <c r="EAG127" s="451"/>
      <c r="EAH127" s="451"/>
      <c r="EAI127" s="451"/>
      <c r="EAJ127" s="451"/>
      <c r="EAK127" s="451"/>
      <c r="EAL127" s="451"/>
      <c r="EAM127" s="451"/>
      <c r="EAN127" s="451"/>
      <c r="EAO127" s="451"/>
      <c r="EAP127" s="451"/>
      <c r="EAQ127" s="451"/>
      <c r="EAR127" s="451"/>
      <c r="EAS127" s="451"/>
      <c r="EAT127" s="451"/>
      <c r="EAU127" s="451"/>
      <c r="EAV127" s="451"/>
      <c r="EAW127" s="451"/>
      <c r="EAX127" s="451"/>
      <c r="EAY127" s="451"/>
      <c r="EAZ127" s="451"/>
      <c r="EBA127" s="451"/>
      <c r="EBB127" s="451"/>
      <c r="EBC127" s="451"/>
      <c r="EBD127" s="451"/>
      <c r="EBE127" s="451"/>
      <c r="EBF127" s="451"/>
      <c r="EBG127" s="451"/>
      <c r="EBH127" s="451"/>
      <c r="EBI127" s="451"/>
      <c r="EBJ127" s="451"/>
      <c r="EBK127" s="451"/>
      <c r="EBL127" s="451"/>
      <c r="EBM127" s="451"/>
      <c r="EBN127" s="451"/>
      <c r="EBO127" s="451"/>
      <c r="EBP127" s="451"/>
      <c r="EBQ127" s="451"/>
      <c r="EBR127" s="451"/>
      <c r="EBS127" s="451"/>
      <c r="EBT127" s="451"/>
      <c r="EBU127" s="451"/>
      <c r="EBV127" s="451"/>
      <c r="EBW127" s="451"/>
      <c r="EBX127" s="451"/>
      <c r="EBY127" s="451"/>
      <c r="EBZ127" s="451"/>
      <c r="ECA127" s="451"/>
      <c r="ECB127" s="451"/>
      <c r="ECC127" s="451"/>
      <c r="ECD127" s="451"/>
      <c r="ECE127" s="451"/>
      <c r="ECF127" s="451"/>
      <c r="ECG127" s="451"/>
      <c r="ECH127" s="451"/>
      <c r="ECI127" s="451"/>
      <c r="ECJ127" s="451"/>
      <c r="ECK127" s="451"/>
      <c r="ECL127" s="451"/>
      <c r="ECM127" s="451"/>
      <c r="ECN127" s="451"/>
      <c r="ECO127" s="451"/>
      <c r="ECP127" s="451"/>
      <c r="ECQ127" s="451"/>
      <c r="ECR127" s="451"/>
      <c r="ECS127" s="451"/>
      <c r="ECT127" s="451"/>
      <c r="ECU127" s="451"/>
      <c r="ECV127" s="451"/>
      <c r="ECW127" s="451"/>
      <c r="ECX127" s="451"/>
      <c r="ECY127" s="451"/>
      <c r="ECZ127" s="451"/>
      <c r="EDA127" s="451"/>
      <c r="EDB127" s="451"/>
      <c r="EDC127" s="451"/>
      <c r="EDD127" s="451"/>
      <c r="EDE127" s="451"/>
      <c r="EDF127" s="451"/>
      <c r="EDG127" s="451"/>
      <c r="EDH127" s="451"/>
      <c r="EDI127" s="451"/>
      <c r="EDJ127" s="451"/>
      <c r="EDK127" s="451"/>
      <c r="EDL127" s="451"/>
      <c r="EDM127" s="451"/>
      <c r="EDN127" s="451"/>
      <c r="EDO127" s="451"/>
      <c r="EDP127" s="451"/>
      <c r="EDQ127" s="451"/>
      <c r="EDR127" s="451"/>
      <c r="EDS127" s="451"/>
      <c r="EDT127" s="451"/>
      <c r="EDU127" s="451"/>
      <c r="EDV127" s="451"/>
      <c r="EDW127" s="451"/>
      <c r="EDX127" s="451"/>
      <c r="EDY127" s="451"/>
      <c r="EDZ127" s="451"/>
      <c r="EEA127" s="451"/>
      <c r="EEB127" s="451"/>
      <c r="EEC127" s="451"/>
      <c r="EED127" s="451"/>
      <c r="EEE127" s="451"/>
      <c r="EEF127" s="451"/>
      <c r="EEG127" s="451"/>
      <c r="EEH127" s="451"/>
      <c r="EEI127" s="451"/>
      <c r="EEJ127" s="451"/>
      <c r="EEK127" s="451"/>
      <c r="EEL127" s="451"/>
      <c r="EEM127" s="451"/>
      <c r="EEN127" s="451"/>
      <c r="EEO127" s="451"/>
      <c r="EEP127" s="451"/>
      <c r="EEQ127" s="451"/>
      <c r="EER127" s="451"/>
      <c r="EES127" s="451"/>
      <c r="EET127" s="451"/>
      <c r="EEU127" s="451"/>
      <c r="EEV127" s="451"/>
      <c r="EEW127" s="451"/>
      <c r="EEX127" s="451"/>
      <c r="EEY127" s="451"/>
      <c r="EEZ127" s="451"/>
      <c r="EFA127" s="451"/>
      <c r="EFB127" s="451"/>
      <c r="EFC127" s="451"/>
      <c r="EFD127" s="451"/>
      <c r="EFE127" s="451"/>
      <c r="EFF127" s="451"/>
      <c r="EFG127" s="451"/>
      <c r="EFH127" s="451"/>
      <c r="EFI127" s="451"/>
      <c r="EFJ127" s="451"/>
      <c r="EFK127" s="451"/>
      <c r="EFL127" s="451"/>
      <c r="EFM127" s="451"/>
      <c r="EFN127" s="451"/>
      <c r="EFO127" s="451"/>
      <c r="EFP127" s="451"/>
      <c r="EFQ127" s="451"/>
      <c r="EFR127" s="451"/>
      <c r="EFS127" s="451"/>
      <c r="EFT127" s="451"/>
      <c r="EFU127" s="451"/>
      <c r="EFV127" s="451"/>
      <c r="EFW127" s="451"/>
      <c r="EFX127" s="451"/>
      <c r="EFY127" s="451"/>
      <c r="EFZ127" s="451"/>
      <c r="EGA127" s="451"/>
      <c r="EGB127" s="451"/>
      <c r="EGC127" s="451"/>
      <c r="EGD127" s="451"/>
      <c r="EGE127" s="451"/>
      <c r="EGF127" s="451"/>
      <c r="EGG127" s="451"/>
      <c r="EGH127" s="451"/>
      <c r="EGI127" s="451"/>
      <c r="EGJ127" s="451"/>
      <c r="EGK127" s="451"/>
      <c r="EGL127" s="451"/>
      <c r="EGM127" s="451"/>
      <c r="EGN127" s="451"/>
      <c r="EGO127" s="451"/>
      <c r="EGP127" s="451"/>
      <c r="EGQ127" s="451"/>
      <c r="EGR127" s="451"/>
      <c r="EGS127" s="451"/>
      <c r="EGT127" s="451"/>
      <c r="EGU127" s="451"/>
      <c r="EGV127" s="451"/>
      <c r="EGW127" s="451"/>
      <c r="EGX127" s="451"/>
      <c r="EGY127" s="451"/>
      <c r="EGZ127" s="451"/>
      <c r="EHA127" s="451"/>
      <c r="EHB127" s="451"/>
      <c r="EHC127" s="451"/>
      <c r="EHD127" s="451"/>
      <c r="EHE127" s="451"/>
      <c r="EHF127" s="451"/>
      <c r="EHG127" s="451"/>
      <c r="EHH127" s="451"/>
      <c r="EHI127" s="451"/>
      <c r="EHJ127" s="451"/>
      <c r="EHK127" s="451"/>
      <c r="EHL127" s="451"/>
      <c r="EHM127" s="451"/>
      <c r="EHN127" s="451"/>
      <c r="EHO127" s="451"/>
      <c r="EHP127" s="451"/>
      <c r="EHQ127" s="451"/>
      <c r="EHR127" s="451"/>
      <c r="EHS127" s="451"/>
      <c r="EHT127" s="451"/>
      <c r="EHU127" s="451"/>
      <c r="EHV127" s="451"/>
      <c r="EHW127" s="451"/>
      <c r="EHX127" s="451"/>
      <c r="EHY127" s="451"/>
      <c r="EHZ127" s="451"/>
      <c r="EIA127" s="451"/>
      <c r="EIB127" s="451"/>
      <c r="EIC127" s="451"/>
      <c r="EID127" s="451"/>
      <c r="EIE127" s="451"/>
      <c r="EIF127" s="451"/>
      <c r="EIG127" s="451"/>
      <c r="EIH127" s="451"/>
      <c r="EII127" s="451"/>
      <c r="EIJ127" s="451"/>
      <c r="EIK127" s="451"/>
      <c r="EIL127" s="451"/>
      <c r="EIM127" s="451"/>
      <c r="EIN127" s="451"/>
      <c r="EIO127" s="451"/>
      <c r="EIP127" s="451"/>
      <c r="EIQ127" s="451"/>
      <c r="EIR127" s="451"/>
      <c r="EIS127" s="451"/>
      <c r="EIT127" s="451"/>
      <c r="EIU127" s="451"/>
      <c r="EIV127" s="451"/>
      <c r="EIW127" s="451"/>
      <c r="EIX127" s="451"/>
      <c r="EIY127" s="451"/>
      <c r="EIZ127" s="451"/>
      <c r="EJA127" s="451"/>
      <c r="EJB127" s="451"/>
      <c r="EJC127" s="451"/>
      <c r="EJD127" s="451"/>
      <c r="EJE127" s="451"/>
      <c r="EJF127" s="451"/>
      <c r="EJG127" s="451"/>
      <c r="EJH127" s="451"/>
      <c r="EJI127" s="451"/>
      <c r="EJJ127" s="451"/>
      <c r="EJK127" s="451"/>
      <c r="EJL127" s="451"/>
      <c r="EJM127" s="451"/>
      <c r="EJN127" s="451"/>
      <c r="EJO127" s="451"/>
      <c r="EJP127" s="451"/>
      <c r="EJQ127" s="451"/>
      <c r="EJR127" s="451"/>
      <c r="EJS127" s="451"/>
      <c r="EJT127" s="451"/>
      <c r="EJU127" s="451"/>
      <c r="EJV127" s="451"/>
      <c r="EJW127" s="451"/>
      <c r="EJX127" s="451"/>
      <c r="EJY127" s="451"/>
      <c r="EJZ127" s="451"/>
      <c r="EKA127" s="451"/>
      <c r="EKB127" s="451"/>
      <c r="EKC127" s="451"/>
      <c r="EKD127" s="451"/>
      <c r="EKE127" s="451"/>
      <c r="EKF127" s="451"/>
      <c r="EKG127" s="451"/>
      <c r="EKH127" s="451"/>
      <c r="EKI127" s="451"/>
      <c r="EKJ127" s="451"/>
      <c r="EKK127" s="451"/>
      <c r="EKL127" s="451"/>
      <c r="EKM127" s="451"/>
      <c r="EKN127" s="451"/>
      <c r="EKO127" s="451"/>
      <c r="EKP127" s="451"/>
      <c r="EKQ127" s="451"/>
      <c r="EKR127" s="451"/>
      <c r="EKS127" s="451"/>
      <c r="EKT127" s="451"/>
      <c r="EKU127" s="451"/>
      <c r="EKV127" s="451"/>
      <c r="EKW127" s="451"/>
      <c r="EKX127" s="451"/>
      <c r="EKY127" s="451"/>
      <c r="EKZ127" s="451"/>
      <c r="ELA127" s="451"/>
      <c r="ELB127" s="451"/>
      <c r="ELC127" s="451"/>
      <c r="ELD127" s="451"/>
      <c r="ELE127" s="451"/>
      <c r="ELF127" s="451"/>
      <c r="ELG127" s="451"/>
      <c r="ELH127" s="451"/>
      <c r="ELI127" s="451"/>
      <c r="ELJ127" s="451"/>
      <c r="ELK127" s="451"/>
      <c r="ELL127" s="451"/>
      <c r="ELM127" s="451"/>
      <c r="ELN127" s="451"/>
      <c r="ELO127" s="451"/>
      <c r="ELP127" s="451"/>
      <c r="ELQ127" s="451"/>
      <c r="ELR127" s="451"/>
      <c r="ELS127" s="451"/>
      <c r="ELT127" s="451"/>
      <c r="ELU127" s="451"/>
      <c r="ELV127" s="451"/>
      <c r="ELW127" s="451"/>
      <c r="ELX127" s="451"/>
      <c r="ELY127" s="451"/>
      <c r="ELZ127" s="451"/>
      <c r="EMA127" s="451"/>
      <c r="EMB127" s="451"/>
      <c r="EMC127" s="451"/>
      <c r="EMD127" s="451"/>
      <c r="EME127" s="451"/>
      <c r="EMF127" s="451"/>
      <c r="EMG127" s="451"/>
      <c r="EMH127" s="451"/>
      <c r="EMI127" s="451"/>
      <c r="EMJ127" s="451"/>
      <c r="EMK127" s="451"/>
      <c r="EML127" s="451"/>
      <c r="EMM127" s="451"/>
      <c r="EMN127" s="451"/>
      <c r="EMO127" s="451"/>
      <c r="EMP127" s="451"/>
      <c r="EMQ127" s="451"/>
      <c r="EMR127" s="451"/>
      <c r="EMS127" s="451"/>
      <c r="EMT127" s="451"/>
      <c r="EMU127" s="451"/>
      <c r="EMV127" s="451"/>
      <c r="EMW127" s="451"/>
      <c r="EMX127" s="451"/>
      <c r="EMY127" s="451"/>
      <c r="EMZ127" s="451"/>
      <c r="ENA127" s="451"/>
      <c r="ENB127" s="451"/>
      <c r="ENC127" s="451"/>
      <c r="END127" s="451"/>
      <c r="ENE127" s="451"/>
      <c r="ENF127" s="451"/>
      <c r="ENG127" s="451"/>
      <c r="ENH127" s="451"/>
      <c r="ENI127" s="451"/>
      <c r="ENJ127" s="451"/>
      <c r="ENK127" s="451"/>
      <c r="ENL127" s="451"/>
      <c r="ENM127" s="451"/>
      <c r="ENN127" s="451"/>
      <c r="ENO127" s="451"/>
      <c r="ENP127" s="451"/>
      <c r="ENQ127" s="451"/>
      <c r="ENR127" s="451"/>
      <c r="ENS127" s="451"/>
      <c r="ENT127" s="451"/>
      <c r="ENU127" s="451"/>
      <c r="ENV127" s="451"/>
      <c r="ENW127" s="451"/>
      <c r="ENX127" s="451"/>
      <c r="ENY127" s="451"/>
      <c r="ENZ127" s="451"/>
      <c r="EOA127" s="451"/>
      <c r="EOB127" s="451"/>
      <c r="EOC127" s="451"/>
      <c r="EOD127" s="451"/>
      <c r="EOE127" s="451"/>
      <c r="EOF127" s="451"/>
      <c r="EOG127" s="451"/>
      <c r="EOH127" s="451"/>
      <c r="EOI127" s="451"/>
      <c r="EOJ127" s="451"/>
      <c r="EOK127" s="451"/>
      <c r="EOL127" s="451"/>
      <c r="EOM127" s="451"/>
      <c r="EON127" s="451"/>
      <c r="EOO127" s="451"/>
      <c r="EOP127" s="451"/>
      <c r="EOQ127" s="451"/>
      <c r="EOR127" s="451"/>
      <c r="EOS127" s="451"/>
      <c r="EOT127" s="451"/>
      <c r="EOU127" s="451"/>
      <c r="EOV127" s="451"/>
      <c r="EOW127" s="451"/>
      <c r="EOX127" s="451"/>
      <c r="EOY127" s="451"/>
      <c r="EOZ127" s="451"/>
      <c r="EPA127" s="451"/>
      <c r="EPB127" s="451"/>
      <c r="EPC127" s="451"/>
      <c r="EPD127" s="451"/>
      <c r="EPE127" s="451"/>
      <c r="EPF127" s="451"/>
      <c r="EPG127" s="451"/>
      <c r="EPH127" s="451"/>
      <c r="EPI127" s="451"/>
      <c r="EPJ127" s="451"/>
      <c r="EPK127" s="451"/>
      <c r="EPL127" s="451"/>
      <c r="EPM127" s="451"/>
      <c r="EPN127" s="451"/>
      <c r="EPO127" s="451"/>
      <c r="EPP127" s="451"/>
      <c r="EPQ127" s="451"/>
      <c r="EPR127" s="451"/>
      <c r="EPS127" s="451"/>
      <c r="EPT127" s="451"/>
      <c r="EPU127" s="451"/>
      <c r="EPV127" s="451"/>
      <c r="EPW127" s="451"/>
      <c r="EPX127" s="451"/>
      <c r="EPY127" s="451"/>
      <c r="EPZ127" s="451"/>
      <c r="EQA127" s="451"/>
      <c r="EQB127" s="451"/>
      <c r="EQC127" s="451"/>
      <c r="EQD127" s="451"/>
      <c r="EQE127" s="451"/>
      <c r="EQF127" s="451"/>
      <c r="EQG127" s="451"/>
      <c r="EQH127" s="451"/>
      <c r="EQI127" s="451"/>
      <c r="EQJ127" s="451"/>
      <c r="EQK127" s="451"/>
      <c r="EQL127" s="451"/>
      <c r="EQM127" s="451"/>
      <c r="EQN127" s="451"/>
      <c r="EQO127" s="451"/>
      <c r="EQP127" s="451"/>
      <c r="EQQ127" s="451"/>
      <c r="EQR127" s="451"/>
      <c r="EQS127" s="451"/>
      <c r="EQT127" s="451"/>
      <c r="EQU127" s="451"/>
      <c r="EQV127" s="451"/>
      <c r="EQW127" s="451"/>
      <c r="EQX127" s="451"/>
      <c r="EQY127" s="451"/>
      <c r="EQZ127" s="451"/>
      <c r="ERA127" s="451"/>
      <c r="ERB127" s="451"/>
      <c r="ERC127" s="451"/>
      <c r="ERD127" s="451"/>
      <c r="ERE127" s="451"/>
      <c r="ERF127" s="451"/>
      <c r="ERG127" s="451"/>
      <c r="ERH127" s="451"/>
      <c r="ERI127" s="451"/>
      <c r="ERJ127" s="451"/>
      <c r="ERK127" s="451"/>
      <c r="ERL127" s="451"/>
      <c r="ERM127" s="451"/>
      <c r="ERN127" s="451"/>
      <c r="ERO127" s="451"/>
      <c r="ERP127" s="451"/>
      <c r="ERQ127" s="451"/>
      <c r="ERR127" s="451"/>
      <c r="ERS127" s="451"/>
      <c r="ERT127" s="451"/>
      <c r="ERU127" s="451"/>
      <c r="ERV127" s="451"/>
      <c r="ERW127" s="451"/>
      <c r="ERX127" s="451"/>
      <c r="ERY127" s="451"/>
      <c r="ERZ127" s="451"/>
      <c r="ESA127" s="451"/>
      <c r="ESB127" s="451"/>
      <c r="ESC127" s="451"/>
      <c r="ESD127" s="451"/>
      <c r="ESE127" s="451"/>
      <c r="ESF127" s="451"/>
      <c r="ESG127" s="451"/>
      <c r="ESH127" s="451"/>
      <c r="ESI127" s="451"/>
      <c r="ESJ127" s="451"/>
      <c r="ESK127" s="451"/>
      <c r="ESL127" s="451"/>
      <c r="ESM127" s="451"/>
      <c r="ESN127" s="451"/>
      <c r="ESO127" s="451"/>
      <c r="ESP127" s="451"/>
      <c r="ESQ127" s="451"/>
      <c r="ESR127" s="451"/>
      <c r="ESS127" s="451"/>
      <c r="EST127" s="451"/>
      <c r="ESU127" s="451"/>
      <c r="ESV127" s="451"/>
      <c r="ESW127" s="451"/>
      <c r="ESX127" s="451"/>
      <c r="ESY127" s="451"/>
      <c r="ESZ127" s="451"/>
      <c r="ETA127" s="451"/>
      <c r="ETB127" s="451"/>
      <c r="ETC127" s="451"/>
      <c r="ETD127" s="451"/>
      <c r="ETE127" s="451"/>
      <c r="ETF127" s="451"/>
      <c r="ETG127" s="451"/>
      <c r="ETH127" s="451"/>
      <c r="ETI127" s="451"/>
      <c r="ETJ127" s="451"/>
      <c r="ETK127" s="451"/>
      <c r="ETL127" s="451"/>
      <c r="ETM127" s="451"/>
      <c r="ETN127" s="451"/>
      <c r="ETO127" s="451"/>
      <c r="ETP127" s="451"/>
      <c r="ETQ127" s="451"/>
      <c r="ETR127" s="451"/>
      <c r="ETS127" s="451"/>
      <c r="ETT127" s="451"/>
      <c r="ETU127" s="451"/>
      <c r="ETV127" s="451"/>
      <c r="ETW127" s="451"/>
      <c r="ETX127" s="451"/>
      <c r="ETY127" s="451"/>
      <c r="ETZ127" s="451"/>
      <c r="EUA127" s="451"/>
      <c r="EUB127" s="451"/>
      <c r="EUC127" s="451"/>
      <c r="EUD127" s="451"/>
      <c r="EUE127" s="451"/>
      <c r="EUF127" s="451"/>
      <c r="EUG127" s="451"/>
      <c r="EUH127" s="451"/>
      <c r="EUI127" s="451"/>
      <c r="EUJ127" s="451"/>
      <c r="EUK127" s="451"/>
      <c r="EUL127" s="451"/>
      <c r="EUM127" s="451"/>
      <c r="EUN127" s="451"/>
      <c r="EUO127" s="451"/>
      <c r="EUP127" s="451"/>
      <c r="EUQ127" s="451"/>
      <c r="EUR127" s="451"/>
      <c r="EUS127" s="451"/>
      <c r="EUT127" s="451"/>
      <c r="EUU127" s="451"/>
      <c r="EUV127" s="451"/>
      <c r="EUW127" s="451"/>
      <c r="EUX127" s="451"/>
      <c r="EUY127" s="451"/>
      <c r="EUZ127" s="451"/>
      <c r="EVA127" s="451"/>
      <c r="EVB127" s="451"/>
      <c r="EVC127" s="451"/>
      <c r="EVD127" s="451"/>
      <c r="EVE127" s="451"/>
      <c r="EVF127" s="451"/>
      <c r="EVG127" s="451"/>
      <c r="EVH127" s="451"/>
      <c r="EVI127" s="451"/>
      <c r="EVJ127" s="451"/>
      <c r="EVK127" s="451"/>
      <c r="EVL127" s="451"/>
      <c r="EVM127" s="451"/>
      <c r="EVN127" s="451"/>
      <c r="EVO127" s="451"/>
      <c r="EVP127" s="451"/>
      <c r="EVQ127" s="451"/>
      <c r="EVR127" s="451"/>
      <c r="EVS127" s="451"/>
      <c r="EVT127" s="451"/>
      <c r="EVU127" s="451"/>
      <c r="EVV127" s="451"/>
      <c r="EVW127" s="451"/>
      <c r="EVX127" s="451"/>
      <c r="EVY127" s="451"/>
      <c r="EVZ127" s="451"/>
      <c r="EWA127" s="451"/>
      <c r="EWB127" s="451"/>
      <c r="EWC127" s="451"/>
      <c r="EWD127" s="451"/>
      <c r="EWE127" s="451"/>
      <c r="EWF127" s="451"/>
      <c r="EWG127" s="451"/>
      <c r="EWH127" s="451"/>
      <c r="EWI127" s="451"/>
      <c r="EWJ127" s="451"/>
      <c r="EWK127" s="451"/>
      <c r="EWL127" s="451"/>
      <c r="EWM127" s="451"/>
      <c r="EWN127" s="451"/>
      <c r="EWO127" s="451"/>
      <c r="EWP127" s="451"/>
      <c r="EWQ127" s="451"/>
      <c r="EWR127" s="451"/>
      <c r="EWS127" s="451"/>
      <c r="EWT127" s="451"/>
      <c r="EWU127" s="451"/>
      <c r="EWV127" s="451"/>
      <c r="EWW127" s="451"/>
      <c r="EWX127" s="451"/>
      <c r="EWY127" s="451"/>
      <c r="EWZ127" s="451"/>
      <c r="EXA127" s="451"/>
      <c r="EXB127" s="451"/>
      <c r="EXC127" s="451"/>
      <c r="EXD127" s="451"/>
      <c r="EXE127" s="451"/>
      <c r="EXF127" s="451"/>
      <c r="EXG127" s="451"/>
      <c r="EXH127" s="451"/>
      <c r="EXI127" s="451"/>
      <c r="EXJ127" s="451"/>
      <c r="EXK127" s="451"/>
      <c r="EXL127" s="451"/>
      <c r="EXM127" s="451"/>
      <c r="EXN127" s="451"/>
      <c r="EXO127" s="451"/>
      <c r="EXP127" s="451"/>
      <c r="EXQ127" s="451"/>
      <c r="EXR127" s="451"/>
      <c r="EXS127" s="451"/>
      <c r="EXT127" s="451"/>
      <c r="EXU127" s="451"/>
      <c r="EXV127" s="451"/>
      <c r="EXW127" s="451"/>
      <c r="EXX127" s="451"/>
      <c r="EXY127" s="451"/>
      <c r="EXZ127" s="451"/>
      <c r="EYA127" s="451"/>
      <c r="EYB127" s="451"/>
      <c r="EYC127" s="451"/>
      <c r="EYD127" s="451"/>
      <c r="EYE127" s="451"/>
      <c r="EYF127" s="451"/>
      <c r="EYG127" s="451"/>
      <c r="EYH127" s="451"/>
      <c r="EYI127" s="451"/>
      <c r="EYJ127" s="451"/>
      <c r="EYK127" s="451"/>
      <c r="EYL127" s="451"/>
      <c r="EYM127" s="451"/>
      <c r="EYN127" s="451"/>
      <c r="EYO127" s="451"/>
      <c r="EYP127" s="451"/>
      <c r="EYQ127" s="451"/>
      <c r="EYR127" s="451"/>
      <c r="EYS127" s="451"/>
      <c r="EYT127" s="451"/>
      <c r="EYU127" s="451"/>
      <c r="EYV127" s="451"/>
      <c r="EYW127" s="451"/>
      <c r="EYX127" s="451"/>
      <c r="EYY127" s="451"/>
      <c r="EYZ127" s="451"/>
      <c r="EZA127" s="451"/>
      <c r="EZB127" s="451"/>
      <c r="EZC127" s="451"/>
      <c r="EZD127" s="451"/>
      <c r="EZE127" s="451"/>
      <c r="EZF127" s="451"/>
      <c r="EZG127" s="451"/>
      <c r="EZH127" s="451"/>
      <c r="EZI127" s="451"/>
      <c r="EZJ127" s="451"/>
      <c r="EZK127" s="451"/>
      <c r="EZL127" s="451"/>
      <c r="EZM127" s="451"/>
      <c r="EZN127" s="451"/>
      <c r="EZO127" s="451"/>
      <c r="EZP127" s="451"/>
      <c r="EZQ127" s="451"/>
      <c r="EZR127" s="451"/>
      <c r="EZS127" s="451"/>
      <c r="EZT127" s="451"/>
      <c r="EZU127" s="451"/>
      <c r="EZV127" s="451"/>
      <c r="EZW127" s="451"/>
      <c r="EZX127" s="451"/>
      <c r="EZY127" s="451"/>
      <c r="EZZ127" s="451"/>
      <c r="FAA127" s="451"/>
      <c r="FAB127" s="451"/>
      <c r="FAC127" s="451"/>
      <c r="FAD127" s="451"/>
      <c r="FAE127" s="451"/>
      <c r="FAF127" s="451"/>
      <c r="FAG127" s="451"/>
      <c r="FAH127" s="451"/>
      <c r="FAI127" s="451"/>
      <c r="FAJ127" s="451"/>
      <c r="FAK127" s="451"/>
      <c r="FAL127" s="451"/>
      <c r="FAM127" s="451"/>
      <c r="FAN127" s="451"/>
      <c r="FAO127" s="451"/>
      <c r="FAP127" s="451"/>
      <c r="FAQ127" s="451"/>
      <c r="FAR127" s="451"/>
      <c r="FAS127" s="451"/>
      <c r="FAT127" s="451"/>
      <c r="FAU127" s="451"/>
      <c r="FAV127" s="451"/>
      <c r="FAW127" s="451"/>
      <c r="FAX127" s="451"/>
      <c r="FAY127" s="451"/>
      <c r="FAZ127" s="451"/>
      <c r="FBA127" s="451"/>
      <c r="FBB127" s="451"/>
      <c r="FBC127" s="451"/>
      <c r="FBD127" s="451"/>
      <c r="FBE127" s="451"/>
      <c r="FBF127" s="451"/>
      <c r="FBG127" s="451"/>
      <c r="FBH127" s="451"/>
      <c r="FBI127" s="451"/>
      <c r="FBJ127" s="451"/>
      <c r="FBK127" s="451"/>
      <c r="FBL127" s="451"/>
      <c r="FBM127" s="451"/>
      <c r="FBN127" s="451"/>
      <c r="FBO127" s="451"/>
      <c r="FBP127" s="451"/>
      <c r="FBQ127" s="451"/>
      <c r="FBR127" s="451"/>
      <c r="FBS127" s="451"/>
      <c r="FBT127" s="451"/>
      <c r="FBU127" s="451"/>
      <c r="FBV127" s="451"/>
      <c r="FBW127" s="451"/>
      <c r="FBX127" s="451"/>
      <c r="FBY127" s="451"/>
      <c r="FBZ127" s="451"/>
      <c r="FCA127" s="451"/>
      <c r="FCB127" s="451"/>
      <c r="FCC127" s="451"/>
      <c r="FCD127" s="451"/>
      <c r="FCE127" s="451"/>
      <c r="FCF127" s="451"/>
      <c r="FCG127" s="451"/>
      <c r="FCH127" s="451"/>
      <c r="FCI127" s="451"/>
      <c r="FCJ127" s="451"/>
      <c r="FCK127" s="451"/>
      <c r="FCL127" s="451"/>
      <c r="FCM127" s="451"/>
      <c r="FCN127" s="451"/>
      <c r="FCO127" s="451"/>
      <c r="FCP127" s="451"/>
      <c r="FCQ127" s="451"/>
      <c r="FCR127" s="451"/>
      <c r="FCS127" s="451"/>
      <c r="FCT127" s="451"/>
      <c r="FCU127" s="451"/>
      <c r="FCV127" s="451"/>
      <c r="FCW127" s="451"/>
      <c r="FCX127" s="451"/>
      <c r="FCY127" s="451"/>
      <c r="FCZ127" s="451"/>
      <c r="FDA127" s="451"/>
      <c r="FDB127" s="451"/>
      <c r="FDC127" s="451"/>
      <c r="FDD127" s="451"/>
      <c r="FDE127" s="451"/>
      <c r="FDF127" s="451"/>
      <c r="FDG127" s="451"/>
      <c r="FDH127" s="451"/>
      <c r="FDI127" s="451"/>
      <c r="FDJ127" s="451"/>
      <c r="FDK127" s="451"/>
      <c r="FDL127" s="451"/>
      <c r="FDM127" s="451"/>
      <c r="FDN127" s="451"/>
      <c r="FDO127" s="451"/>
      <c r="FDP127" s="451"/>
      <c r="FDQ127" s="451"/>
      <c r="FDR127" s="451"/>
      <c r="FDS127" s="451"/>
      <c r="FDT127" s="451"/>
      <c r="FDU127" s="451"/>
      <c r="FDV127" s="451"/>
      <c r="FDW127" s="451"/>
      <c r="FDX127" s="451"/>
      <c r="FDY127" s="451"/>
      <c r="FDZ127" s="451"/>
      <c r="FEA127" s="451"/>
      <c r="FEB127" s="451"/>
      <c r="FEC127" s="451"/>
      <c r="FED127" s="451"/>
      <c r="FEE127" s="451"/>
      <c r="FEF127" s="451"/>
      <c r="FEG127" s="451"/>
      <c r="FEH127" s="451"/>
      <c r="FEI127" s="451"/>
      <c r="FEJ127" s="451"/>
      <c r="FEK127" s="451"/>
      <c r="FEL127" s="451"/>
      <c r="FEM127" s="451"/>
      <c r="FEN127" s="451"/>
      <c r="FEO127" s="451"/>
      <c r="FEP127" s="451"/>
      <c r="FEQ127" s="451"/>
      <c r="FER127" s="451"/>
      <c r="FES127" s="451"/>
      <c r="FET127" s="451"/>
      <c r="FEU127" s="451"/>
      <c r="FEV127" s="451"/>
      <c r="FEW127" s="451"/>
      <c r="FEX127" s="451"/>
      <c r="FEY127" s="451"/>
      <c r="FEZ127" s="451"/>
      <c r="FFA127" s="451"/>
      <c r="FFB127" s="451"/>
      <c r="FFC127" s="451"/>
      <c r="FFD127" s="451"/>
      <c r="FFE127" s="451"/>
      <c r="FFF127" s="451"/>
      <c r="FFG127" s="451"/>
      <c r="FFH127" s="451"/>
      <c r="FFI127" s="451"/>
      <c r="FFJ127" s="451"/>
      <c r="FFK127" s="451"/>
      <c r="FFL127" s="451"/>
      <c r="FFM127" s="451"/>
      <c r="FFN127" s="451"/>
      <c r="FFO127" s="451"/>
      <c r="FFP127" s="451"/>
      <c r="FFQ127" s="451"/>
      <c r="FFR127" s="451"/>
      <c r="FFS127" s="451"/>
      <c r="FFT127" s="451"/>
      <c r="FFU127" s="451"/>
      <c r="FFV127" s="451"/>
      <c r="FFW127" s="451"/>
      <c r="FFX127" s="451"/>
      <c r="FFY127" s="451"/>
      <c r="FFZ127" s="451"/>
      <c r="FGA127" s="451"/>
      <c r="FGB127" s="451"/>
      <c r="FGC127" s="451"/>
      <c r="FGD127" s="451"/>
      <c r="FGE127" s="451"/>
      <c r="FGF127" s="451"/>
      <c r="FGG127" s="451"/>
      <c r="FGH127" s="451"/>
      <c r="FGI127" s="451"/>
      <c r="FGJ127" s="451"/>
      <c r="FGK127" s="451"/>
      <c r="FGL127" s="451"/>
      <c r="FGM127" s="451"/>
      <c r="FGN127" s="451"/>
      <c r="FGO127" s="451"/>
      <c r="FGP127" s="451"/>
      <c r="FGQ127" s="451"/>
      <c r="FGR127" s="451"/>
      <c r="FGS127" s="451"/>
      <c r="FGT127" s="451"/>
      <c r="FGU127" s="451"/>
      <c r="FGV127" s="451"/>
      <c r="FGW127" s="451"/>
      <c r="FGX127" s="451"/>
      <c r="FGY127" s="451"/>
      <c r="FGZ127" s="451"/>
      <c r="FHA127" s="451"/>
      <c r="FHB127" s="451"/>
      <c r="FHC127" s="451"/>
      <c r="FHD127" s="451"/>
      <c r="FHE127" s="451"/>
      <c r="FHF127" s="451"/>
      <c r="FHG127" s="451"/>
      <c r="FHH127" s="451"/>
      <c r="FHI127" s="451"/>
      <c r="FHJ127" s="451"/>
      <c r="FHK127" s="451"/>
      <c r="FHL127" s="451"/>
      <c r="FHM127" s="451"/>
      <c r="FHN127" s="451"/>
      <c r="FHO127" s="451"/>
      <c r="FHP127" s="451"/>
      <c r="FHQ127" s="451"/>
      <c r="FHR127" s="451"/>
      <c r="FHS127" s="451"/>
      <c r="FHT127" s="451"/>
      <c r="FHU127" s="451"/>
      <c r="FHV127" s="451"/>
      <c r="FHW127" s="451"/>
      <c r="FHX127" s="451"/>
      <c r="FHY127" s="451"/>
      <c r="FHZ127" s="451"/>
      <c r="FIA127" s="451"/>
      <c r="FIB127" s="451"/>
      <c r="FIC127" s="451"/>
      <c r="FID127" s="451"/>
      <c r="FIE127" s="451"/>
      <c r="FIF127" s="451"/>
      <c r="FIG127" s="451"/>
      <c r="FIH127" s="451"/>
      <c r="FII127" s="451"/>
      <c r="FIJ127" s="451"/>
      <c r="FIK127" s="451"/>
      <c r="FIL127" s="451"/>
      <c r="FIM127" s="451"/>
      <c r="FIN127" s="451"/>
      <c r="FIO127" s="451"/>
      <c r="FIP127" s="451"/>
      <c r="FIQ127" s="451"/>
      <c r="FIR127" s="451"/>
      <c r="FIS127" s="451"/>
      <c r="FIT127" s="451"/>
      <c r="FIU127" s="451"/>
      <c r="FIV127" s="451"/>
      <c r="FIW127" s="451"/>
      <c r="FIX127" s="451"/>
      <c r="FIY127" s="451"/>
      <c r="FIZ127" s="451"/>
      <c r="FJA127" s="451"/>
      <c r="FJB127" s="451"/>
      <c r="FJC127" s="451"/>
      <c r="FJD127" s="451"/>
      <c r="FJE127" s="451"/>
      <c r="FJF127" s="451"/>
      <c r="FJG127" s="451"/>
      <c r="FJH127" s="451"/>
      <c r="FJI127" s="451"/>
      <c r="FJJ127" s="451"/>
      <c r="FJK127" s="451"/>
      <c r="FJL127" s="451"/>
      <c r="FJM127" s="451"/>
      <c r="FJN127" s="451"/>
      <c r="FJO127" s="451"/>
      <c r="FJP127" s="451"/>
      <c r="FJQ127" s="451"/>
      <c r="FJR127" s="451"/>
      <c r="FJS127" s="451"/>
      <c r="FJT127" s="451"/>
      <c r="FJU127" s="451"/>
      <c r="FJV127" s="451"/>
      <c r="FJW127" s="451"/>
      <c r="FJX127" s="451"/>
      <c r="FJY127" s="451"/>
      <c r="FJZ127" s="451"/>
      <c r="FKA127" s="451"/>
      <c r="FKB127" s="451"/>
      <c r="FKC127" s="451"/>
      <c r="FKD127" s="451"/>
      <c r="FKE127" s="451"/>
      <c r="FKF127" s="451"/>
      <c r="FKG127" s="451"/>
      <c r="FKH127" s="451"/>
      <c r="FKI127" s="451"/>
      <c r="FKJ127" s="451"/>
      <c r="FKK127" s="451"/>
      <c r="FKL127" s="451"/>
      <c r="FKM127" s="451"/>
      <c r="FKN127" s="451"/>
      <c r="FKO127" s="451"/>
      <c r="FKP127" s="451"/>
      <c r="FKQ127" s="451"/>
      <c r="FKR127" s="451"/>
      <c r="FKS127" s="451"/>
      <c r="FKT127" s="451"/>
      <c r="FKU127" s="451"/>
      <c r="FKV127" s="451"/>
      <c r="FKW127" s="451"/>
      <c r="FKX127" s="451"/>
      <c r="FKY127" s="451"/>
      <c r="FKZ127" s="451"/>
      <c r="FLA127" s="451"/>
      <c r="FLB127" s="451"/>
      <c r="FLC127" s="451"/>
      <c r="FLD127" s="451"/>
      <c r="FLE127" s="451"/>
      <c r="FLF127" s="451"/>
      <c r="FLG127" s="451"/>
      <c r="FLH127" s="451"/>
      <c r="FLI127" s="451"/>
      <c r="FLJ127" s="451"/>
      <c r="FLK127" s="451"/>
      <c r="FLL127" s="451"/>
      <c r="FLM127" s="451"/>
      <c r="FLN127" s="451"/>
      <c r="FLO127" s="451"/>
      <c r="FLP127" s="451"/>
      <c r="FLQ127" s="451"/>
      <c r="FLR127" s="451"/>
      <c r="FLS127" s="451"/>
      <c r="FLT127" s="451"/>
      <c r="FLU127" s="451"/>
      <c r="FLV127" s="451"/>
      <c r="FLW127" s="451"/>
      <c r="FLX127" s="451"/>
      <c r="FLY127" s="451"/>
      <c r="FLZ127" s="451"/>
      <c r="FMA127" s="451"/>
      <c r="FMB127" s="451"/>
      <c r="FMC127" s="451"/>
      <c r="FMD127" s="451"/>
      <c r="FME127" s="451"/>
      <c r="FMF127" s="451"/>
      <c r="FMG127" s="451"/>
      <c r="FMH127" s="451"/>
      <c r="FMI127" s="451"/>
      <c r="FMJ127" s="451"/>
      <c r="FMK127" s="451"/>
      <c r="FML127" s="451"/>
      <c r="FMM127" s="451"/>
      <c r="FMN127" s="451"/>
      <c r="FMO127" s="451"/>
      <c r="FMP127" s="451"/>
      <c r="FMQ127" s="451"/>
      <c r="FMR127" s="451"/>
      <c r="FMS127" s="451"/>
      <c r="FMT127" s="451"/>
      <c r="FMU127" s="451"/>
      <c r="FMV127" s="451"/>
      <c r="FMW127" s="451"/>
      <c r="FMX127" s="451"/>
      <c r="FMY127" s="451"/>
      <c r="FMZ127" s="451"/>
      <c r="FNA127" s="451"/>
      <c r="FNB127" s="451"/>
      <c r="FNC127" s="451"/>
      <c r="FND127" s="451"/>
      <c r="FNE127" s="451"/>
      <c r="FNF127" s="451"/>
      <c r="FNG127" s="451"/>
      <c r="FNH127" s="451"/>
      <c r="FNI127" s="451"/>
      <c r="FNJ127" s="451"/>
      <c r="FNK127" s="451"/>
      <c r="FNL127" s="451"/>
      <c r="FNM127" s="451"/>
      <c r="FNN127" s="451"/>
      <c r="FNO127" s="451"/>
      <c r="FNP127" s="451"/>
      <c r="FNQ127" s="451"/>
      <c r="FNR127" s="451"/>
      <c r="FNS127" s="451"/>
      <c r="FNT127" s="451"/>
      <c r="FNU127" s="451"/>
      <c r="FNV127" s="451"/>
      <c r="FNW127" s="451"/>
      <c r="FNX127" s="451"/>
      <c r="FNY127" s="451"/>
      <c r="FNZ127" s="451"/>
      <c r="FOA127" s="451"/>
      <c r="FOB127" s="451"/>
      <c r="FOC127" s="451"/>
      <c r="FOD127" s="451"/>
      <c r="FOE127" s="451"/>
      <c r="FOF127" s="451"/>
      <c r="FOG127" s="451"/>
      <c r="FOH127" s="451"/>
      <c r="FOI127" s="451"/>
      <c r="FOJ127" s="451"/>
      <c r="FOK127" s="451"/>
      <c r="FOL127" s="451"/>
      <c r="FOM127" s="451"/>
      <c r="FON127" s="451"/>
      <c r="FOO127" s="451"/>
      <c r="FOP127" s="451"/>
      <c r="FOQ127" s="451"/>
      <c r="FOR127" s="451"/>
      <c r="FOS127" s="451"/>
      <c r="FOT127" s="451"/>
      <c r="FOU127" s="451"/>
      <c r="FOV127" s="451"/>
      <c r="FOW127" s="451"/>
      <c r="FOX127" s="451"/>
      <c r="FOY127" s="451"/>
      <c r="FOZ127" s="451"/>
      <c r="FPA127" s="451"/>
      <c r="FPB127" s="451"/>
      <c r="FPC127" s="451"/>
      <c r="FPD127" s="451"/>
      <c r="FPE127" s="451"/>
      <c r="FPF127" s="451"/>
      <c r="FPG127" s="451"/>
      <c r="FPH127" s="451"/>
      <c r="FPI127" s="451"/>
      <c r="FPJ127" s="451"/>
      <c r="FPK127" s="451"/>
      <c r="FPL127" s="451"/>
      <c r="FPM127" s="451"/>
      <c r="FPN127" s="451"/>
      <c r="FPO127" s="451"/>
      <c r="FPP127" s="451"/>
      <c r="FPQ127" s="451"/>
      <c r="FPR127" s="451"/>
      <c r="FPS127" s="451"/>
      <c r="FPT127" s="451"/>
      <c r="FPU127" s="451"/>
      <c r="FPV127" s="451"/>
      <c r="FPW127" s="451"/>
      <c r="FPX127" s="451"/>
      <c r="FPY127" s="451"/>
      <c r="FPZ127" s="451"/>
      <c r="FQA127" s="451"/>
      <c r="FQB127" s="451"/>
      <c r="FQC127" s="451"/>
      <c r="FQD127" s="451"/>
      <c r="FQE127" s="451"/>
      <c r="FQF127" s="451"/>
      <c r="FQG127" s="451"/>
      <c r="FQH127" s="451"/>
      <c r="FQI127" s="451"/>
      <c r="FQJ127" s="451"/>
      <c r="FQK127" s="451"/>
      <c r="FQL127" s="451"/>
      <c r="FQM127" s="451"/>
      <c r="FQN127" s="451"/>
      <c r="FQO127" s="451"/>
      <c r="FQP127" s="451"/>
      <c r="FQQ127" s="451"/>
      <c r="FQR127" s="451"/>
      <c r="FQS127" s="451"/>
      <c r="FQT127" s="451"/>
      <c r="FQU127" s="451"/>
      <c r="FQV127" s="451"/>
      <c r="FQW127" s="451"/>
      <c r="FQX127" s="451"/>
      <c r="FQY127" s="451"/>
      <c r="FQZ127" s="451"/>
      <c r="FRA127" s="451"/>
      <c r="FRB127" s="451"/>
      <c r="FRC127" s="451"/>
      <c r="FRD127" s="451"/>
      <c r="FRE127" s="451"/>
      <c r="FRF127" s="451"/>
      <c r="FRG127" s="451"/>
      <c r="FRH127" s="451"/>
      <c r="FRI127" s="451"/>
      <c r="FRJ127" s="451"/>
      <c r="FRK127" s="451"/>
      <c r="FRL127" s="451"/>
      <c r="FRM127" s="451"/>
      <c r="FRN127" s="451"/>
      <c r="FRO127" s="451"/>
      <c r="FRP127" s="451"/>
      <c r="FRQ127" s="451"/>
      <c r="FRR127" s="451"/>
      <c r="FRS127" s="451"/>
      <c r="FRT127" s="451"/>
      <c r="FRU127" s="451"/>
      <c r="FRV127" s="451"/>
      <c r="FRW127" s="451"/>
      <c r="FRX127" s="451"/>
      <c r="FRY127" s="451"/>
      <c r="FRZ127" s="451"/>
      <c r="FSA127" s="451"/>
      <c r="FSB127" s="451"/>
      <c r="FSC127" s="451"/>
      <c r="FSD127" s="451"/>
      <c r="FSE127" s="451"/>
      <c r="FSF127" s="451"/>
      <c r="FSG127" s="451"/>
      <c r="FSH127" s="451"/>
      <c r="FSI127" s="451"/>
      <c r="FSJ127" s="451"/>
      <c r="FSK127" s="451"/>
      <c r="FSL127" s="451"/>
      <c r="FSM127" s="451"/>
      <c r="FSN127" s="451"/>
      <c r="FSO127" s="451"/>
      <c r="FSP127" s="451"/>
      <c r="FSQ127" s="451"/>
      <c r="FSR127" s="451"/>
      <c r="FSS127" s="451"/>
      <c r="FST127" s="451"/>
      <c r="FSU127" s="451"/>
      <c r="FSV127" s="451"/>
      <c r="FSW127" s="451"/>
      <c r="FSX127" s="451"/>
      <c r="FSY127" s="451"/>
      <c r="FSZ127" s="451"/>
      <c r="FTA127" s="451"/>
      <c r="FTB127" s="451"/>
      <c r="FTC127" s="451"/>
      <c r="FTD127" s="451"/>
      <c r="FTE127" s="451"/>
      <c r="FTF127" s="451"/>
      <c r="FTG127" s="451"/>
      <c r="FTH127" s="451"/>
      <c r="FTI127" s="451"/>
      <c r="FTJ127" s="451"/>
      <c r="FTK127" s="451"/>
      <c r="FTL127" s="451"/>
      <c r="FTM127" s="451"/>
      <c r="FTN127" s="451"/>
      <c r="FTO127" s="451"/>
      <c r="FTP127" s="451"/>
      <c r="FTQ127" s="451"/>
      <c r="FTR127" s="451"/>
      <c r="FTS127" s="451"/>
      <c r="FTT127" s="451"/>
      <c r="FTU127" s="451"/>
      <c r="FTV127" s="451"/>
      <c r="FTW127" s="451"/>
      <c r="FTX127" s="451"/>
      <c r="FTY127" s="451"/>
      <c r="FTZ127" s="451"/>
      <c r="FUA127" s="451"/>
      <c r="FUB127" s="451"/>
      <c r="FUC127" s="451"/>
      <c r="FUD127" s="451"/>
      <c r="FUE127" s="451"/>
      <c r="FUF127" s="451"/>
      <c r="FUG127" s="451"/>
      <c r="FUH127" s="451"/>
      <c r="FUI127" s="451"/>
      <c r="FUJ127" s="451"/>
      <c r="FUK127" s="451"/>
      <c r="FUL127" s="451"/>
      <c r="FUM127" s="451"/>
      <c r="FUN127" s="451"/>
      <c r="FUO127" s="451"/>
      <c r="FUP127" s="451"/>
      <c r="FUQ127" s="451"/>
      <c r="FUR127" s="451"/>
      <c r="FUS127" s="451"/>
      <c r="FUT127" s="451"/>
      <c r="FUU127" s="451"/>
      <c r="FUV127" s="451"/>
      <c r="FUW127" s="451"/>
      <c r="FUX127" s="451"/>
      <c r="FUY127" s="451"/>
      <c r="FUZ127" s="451"/>
      <c r="FVA127" s="451"/>
      <c r="FVB127" s="451"/>
      <c r="FVC127" s="451"/>
      <c r="FVD127" s="451"/>
      <c r="FVE127" s="451"/>
      <c r="FVF127" s="451"/>
      <c r="FVG127" s="451"/>
      <c r="FVH127" s="451"/>
      <c r="FVI127" s="451"/>
      <c r="FVJ127" s="451"/>
      <c r="FVK127" s="451"/>
      <c r="FVL127" s="451"/>
      <c r="FVM127" s="451"/>
      <c r="FVN127" s="451"/>
      <c r="FVO127" s="451"/>
      <c r="FVP127" s="451"/>
      <c r="FVQ127" s="451"/>
      <c r="FVR127" s="451"/>
      <c r="FVS127" s="451"/>
      <c r="FVT127" s="451"/>
      <c r="FVU127" s="451"/>
      <c r="FVV127" s="451"/>
      <c r="FVW127" s="451"/>
      <c r="FVX127" s="451"/>
      <c r="FVY127" s="451"/>
      <c r="FVZ127" s="451"/>
      <c r="FWA127" s="451"/>
      <c r="FWB127" s="451"/>
      <c r="FWC127" s="451"/>
      <c r="FWD127" s="451"/>
      <c r="FWE127" s="451"/>
      <c r="FWF127" s="451"/>
      <c r="FWG127" s="451"/>
      <c r="FWH127" s="451"/>
      <c r="FWI127" s="451"/>
      <c r="FWJ127" s="451"/>
      <c r="FWK127" s="451"/>
      <c r="FWL127" s="451"/>
      <c r="FWM127" s="451"/>
      <c r="FWN127" s="451"/>
      <c r="FWO127" s="451"/>
      <c r="FWP127" s="451"/>
      <c r="FWQ127" s="451"/>
      <c r="FWR127" s="451"/>
      <c r="FWS127" s="451"/>
      <c r="FWT127" s="451"/>
      <c r="FWU127" s="451"/>
      <c r="FWV127" s="451"/>
      <c r="FWW127" s="451"/>
      <c r="FWX127" s="451"/>
      <c r="FWY127" s="451"/>
      <c r="FWZ127" s="451"/>
      <c r="FXA127" s="451"/>
      <c r="FXB127" s="451"/>
      <c r="FXC127" s="451"/>
      <c r="FXD127" s="451"/>
      <c r="FXE127" s="451"/>
      <c r="FXF127" s="451"/>
      <c r="FXG127" s="451"/>
      <c r="FXH127" s="451"/>
      <c r="FXI127" s="451"/>
      <c r="FXJ127" s="451"/>
      <c r="FXK127" s="451"/>
      <c r="FXL127" s="451"/>
      <c r="FXM127" s="451"/>
      <c r="FXN127" s="451"/>
      <c r="FXO127" s="451"/>
      <c r="FXP127" s="451"/>
      <c r="FXQ127" s="451"/>
      <c r="FXR127" s="451"/>
      <c r="FXS127" s="451"/>
      <c r="FXT127" s="451"/>
      <c r="FXU127" s="451"/>
      <c r="FXV127" s="451"/>
      <c r="FXW127" s="451"/>
      <c r="FXX127" s="451"/>
      <c r="FXY127" s="451"/>
      <c r="FXZ127" s="451"/>
      <c r="FYA127" s="451"/>
      <c r="FYB127" s="451"/>
      <c r="FYC127" s="451"/>
      <c r="FYD127" s="451"/>
      <c r="FYE127" s="451"/>
      <c r="FYF127" s="451"/>
      <c r="FYG127" s="451"/>
      <c r="FYH127" s="451"/>
      <c r="FYI127" s="451"/>
      <c r="FYJ127" s="451"/>
      <c r="FYK127" s="451"/>
      <c r="FYL127" s="451"/>
      <c r="FYM127" s="451"/>
      <c r="FYN127" s="451"/>
      <c r="FYO127" s="451"/>
      <c r="FYP127" s="451"/>
      <c r="FYQ127" s="451"/>
      <c r="FYR127" s="451"/>
      <c r="FYS127" s="451"/>
      <c r="FYT127" s="451"/>
      <c r="FYU127" s="451"/>
      <c r="FYV127" s="451"/>
      <c r="FYW127" s="451"/>
      <c r="FYX127" s="451"/>
      <c r="FYY127" s="451"/>
      <c r="FYZ127" s="451"/>
      <c r="FZA127" s="451"/>
      <c r="FZB127" s="451"/>
      <c r="FZC127" s="451"/>
      <c r="FZD127" s="451"/>
      <c r="FZE127" s="451"/>
      <c r="FZF127" s="451"/>
      <c r="FZG127" s="451"/>
      <c r="FZH127" s="451"/>
      <c r="FZI127" s="451"/>
      <c r="FZJ127" s="451"/>
      <c r="FZK127" s="451"/>
      <c r="FZL127" s="451"/>
      <c r="FZM127" s="451"/>
      <c r="FZN127" s="451"/>
      <c r="FZO127" s="451"/>
      <c r="FZP127" s="451"/>
      <c r="FZQ127" s="451"/>
      <c r="FZR127" s="451"/>
      <c r="FZS127" s="451"/>
      <c r="FZT127" s="451"/>
      <c r="FZU127" s="451"/>
      <c r="FZV127" s="451"/>
      <c r="FZW127" s="451"/>
      <c r="FZX127" s="451"/>
      <c r="FZY127" s="451"/>
      <c r="FZZ127" s="451"/>
      <c r="GAA127" s="451"/>
      <c r="GAB127" s="451"/>
      <c r="GAC127" s="451"/>
      <c r="GAD127" s="451"/>
      <c r="GAE127" s="451"/>
      <c r="GAF127" s="451"/>
      <c r="GAG127" s="451"/>
      <c r="GAH127" s="451"/>
      <c r="GAI127" s="451"/>
      <c r="GAJ127" s="451"/>
      <c r="GAK127" s="451"/>
      <c r="GAL127" s="451"/>
      <c r="GAM127" s="451"/>
      <c r="GAN127" s="451"/>
      <c r="GAO127" s="451"/>
      <c r="GAP127" s="451"/>
      <c r="GAQ127" s="451"/>
      <c r="GAR127" s="451"/>
      <c r="GAS127" s="451"/>
      <c r="GAT127" s="451"/>
      <c r="GAU127" s="451"/>
      <c r="GAV127" s="451"/>
      <c r="GAW127" s="451"/>
      <c r="GAX127" s="451"/>
      <c r="GAY127" s="451"/>
      <c r="GAZ127" s="451"/>
      <c r="GBA127" s="451"/>
      <c r="GBB127" s="451"/>
      <c r="GBC127" s="451"/>
      <c r="GBD127" s="451"/>
      <c r="GBE127" s="451"/>
      <c r="GBF127" s="451"/>
      <c r="GBG127" s="451"/>
      <c r="GBH127" s="451"/>
      <c r="GBI127" s="451"/>
      <c r="GBJ127" s="451"/>
      <c r="GBK127" s="451"/>
      <c r="GBL127" s="451"/>
      <c r="GBM127" s="451"/>
      <c r="GBN127" s="451"/>
      <c r="GBO127" s="451"/>
      <c r="GBP127" s="451"/>
      <c r="GBQ127" s="451"/>
      <c r="GBR127" s="451"/>
      <c r="GBS127" s="451"/>
      <c r="GBT127" s="451"/>
      <c r="GBU127" s="451"/>
      <c r="GBV127" s="451"/>
      <c r="GBW127" s="451"/>
      <c r="GBX127" s="451"/>
      <c r="GBY127" s="451"/>
      <c r="GBZ127" s="451"/>
      <c r="GCA127" s="451"/>
      <c r="GCB127" s="451"/>
      <c r="GCC127" s="451"/>
      <c r="GCD127" s="451"/>
      <c r="GCE127" s="451"/>
      <c r="GCF127" s="451"/>
      <c r="GCG127" s="451"/>
      <c r="GCH127" s="451"/>
      <c r="GCI127" s="451"/>
      <c r="GCJ127" s="451"/>
      <c r="GCK127" s="451"/>
      <c r="GCL127" s="451"/>
      <c r="GCM127" s="451"/>
      <c r="GCN127" s="451"/>
      <c r="GCO127" s="451"/>
      <c r="GCP127" s="451"/>
      <c r="GCQ127" s="451"/>
      <c r="GCR127" s="451"/>
      <c r="GCS127" s="451"/>
      <c r="GCT127" s="451"/>
      <c r="GCU127" s="451"/>
      <c r="GCV127" s="451"/>
      <c r="GCW127" s="451"/>
      <c r="GCX127" s="451"/>
      <c r="GCY127" s="451"/>
      <c r="GCZ127" s="451"/>
      <c r="GDA127" s="451"/>
      <c r="GDB127" s="451"/>
      <c r="GDC127" s="451"/>
      <c r="GDD127" s="451"/>
      <c r="GDE127" s="451"/>
      <c r="GDF127" s="451"/>
      <c r="GDG127" s="451"/>
      <c r="GDH127" s="451"/>
      <c r="GDI127" s="451"/>
      <c r="GDJ127" s="451"/>
      <c r="GDK127" s="451"/>
      <c r="GDL127" s="451"/>
      <c r="GDM127" s="451"/>
      <c r="GDN127" s="451"/>
      <c r="GDO127" s="451"/>
      <c r="GDP127" s="451"/>
      <c r="GDQ127" s="451"/>
      <c r="GDR127" s="451"/>
      <c r="GDS127" s="451"/>
      <c r="GDT127" s="451"/>
      <c r="GDU127" s="451"/>
      <c r="GDV127" s="451"/>
      <c r="GDW127" s="451"/>
      <c r="GDX127" s="451"/>
      <c r="GDY127" s="451"/>
      <c r="GDZ127" s="451"/>
      <c r="GEA127" s="451"/>
      <c r="GEB127" s="451"/>
      <c r="GEC127" s="451"/>
      <c r="GED127" s="451"/>
      <c r="GEE127" s="451"/>
      <c r="GEF127" s="451"/>
      <c r="GEG127" s="451"/>
      <c r="GEH127" s="451"/>
      <c r="GEI127" s="451"/>
      <c r="GEJ127" s="451"/>
      <c r="GEK127" s="451"/>
      <c r="GEL127" s="451"/>
      <c r="GEM127" s="451"/>
      <c r="GEN127" s="451"/>
      <c r="GEO127" s="451"/>
      <c r="GEP127" s="451"/>
      <c r="GEQ127" s="451"/>
      <c r="GER127" s="451"/>
      <c r="GES127" s="451"/>
      <c r="GET127" s="451"/>
      <c r="GEU127" s="451"/>
      <c r="GEV127" s="451"/>
      <c r="GEW127" s="451"/>
      <c r="GEX127" s="451"/>
      <c r="GEY127" s="451"/>
      <c r="GEZ127" s="451"/>
      <c r="GFA127" s="451"/>
      <c r="GFB127" s="451"/>
      <c r="GFC127" s="451"/>
      <c r="GFD127" s="451"/>
      <c r="GFE127" s="451"/>
      <c r="GFF127" s="451"/>
      <c r="GFG127" s="451"/>
      <c r="GFH127" s="451"/>
      <c r="GFI127" s="451"/>
      <c r="GFJ127" s="451"/>
      <c r="GFK127" s="451"/>
      <c r="GFL127" s="451"/>
      <c r="GFM127" s="451"/>
      <c r="GFN127" s="451"/>
      <c r="GFO127" s="451"/>
      <c r="GFP127" s="451"/>
      <c r="GFQ127" s="451"/>
      <c r="GFR127" s="451"/>
      <c r="GFS127" s="451"/>
      <c r="GFT127" s="451"/>
      <c r="GFU127" s="451"/>
      <c r="GFV127" s="451"/>
      <c r="GFW127" s="451"/>
      <c r="GFX127" s="451"/>
      <c r="GFY127" s="451"/>
      <c r="GFZ127" s="451"/>
      <c r="GGA127" s="451"/>
      <c r="GGB127" s="451"/>
      <c r="GGC127" s="451"/>
      <c r="GGD127" s="451"/>
      <c r="GGE127" s="451"/>
      <c r="GGF127" s="451"/>
      <c r="GGG127" s="451"/>
      <c r="GGH127" s="451"/>
      <c r="GGI127" s="451"/>
      <c r="GGJ127" s="451"/>
      <c r="GGK127" s="451"/>
      <c r="GGL127" s="451"/>
      <c r="GGM127" s="451"/>
      <c r="GGN127" s="451"/>
      <c r="GGO127" s="451"/>
      <c r="GGP127" s="451"/>
      <c r="GGQ127" s="451"/>
      <c r="GGR127" s="451"/>
      <c r="GGS127" s="451"/>
      <c r="GGT127" s="451"/>
      <c r="GGU127" s="451"/>
      <c r="GGV127" s="451"/>
      <c r="GGW127" s="451"/>
      <c r="GGX127" s="451"/>
      <c r="GGY127" s="451"/>
      <c r="GGZ127" s="451"/>
      <c r="GHA127" s="451"/>
      <c r="GHB127" s="451"/>
      <c r="GHC127" s="451"/>
      <c r="GHD127" s="451"/>
      <c r="GHE127" s="451"/>
      <c r="GHF127" s="451"/>
      <c r="GHG127" s="451"/>
      <c r="GHH127" s="451"/>
      <c r="GHI127" s="451"/>
      <c r="GHJ127" s="451"/>
      <c r="GHK127" s="451"/>
      <c r="GHL127" s="451"/>
      <c r="GHM127" s="451"/>
      <c r="GHN127" s="451"/>
      <c r="GHO127" s="451"/>
      <c r="GHP127" s="451"/>
      <c r="GHQ127" s="451"/>
      <c r="GHR127" s="451"/>
      <c r="GHS127" s="451"/>
      <c r="GHT127" s="451"/>
      <c r="GHU127" s="451"/>
      <c r="GHV127" s="451"/>
      <c r="GHW127" s="451"/>
      <c r="GHX127" s="451"/>
      <c r="GHY127" s="451"/>
      <c r="GHZ127" s="451"/>
      <c r="GIA127" s="451"/>
      <c r="GIB127" s="451"/>
      <c r="GIC127" s="451"/>
      <c r="GID127" s="451"/>
      <c r="GIE127" s="451"/>
      <c r="GIF127" s="451"/>
      <c r="GIG127" s="451"/>
      <c r="GIH127" s="451"/>
      <c r="GII127" s="451"/>
      <c r="GIJ127" s="451"/>
      <c r="GIK127" s="451"/>
      <c r="GIL127" s="451"/>
      <c r="GIM127" s="451"/>
      <c r="GIN127" s="451"/>
      <c r="GIO127" s="451"/>
      <c r="GIP127" s="451"/>
      <c r="GIQ127" s="451"/>
      <c r="GIR127" s="451"/>
      <c r="GIS127" s="451"/>
      <c r="GIT127" s="451"/>
      <c r="GIU127" s="451"/>
      <c r="GIV127" s="451"/>
      <c r="GIW127" s="451"/>
      <c r="GIX127" s="451"/>
      <c r="GIY127" s="451"/>
      <c r="GIZ127" s="451"/>
      <c r="GJA127" s="451"/>
      <c r="GJB127" s="451"/>
      <c r="GJC127" s="451"/>
      <c r="GJD127" s="451"/>
      <c r="GJE127" s="451"/>
      <c r="GJF127" s="451"/>
      <c r="GJG127" s="451"/>
      <c r="GJH127" s="451"/>
      <c r="GJI127" s="451"/>
      <c r="GJJ127" s="451"/>
      <c r="GJK127" s="451"/>
      <c r="GJL127" s="451"/>
      <c r="GJM127" s="451"/>
      <c r="GJN127" s="451"/>
      <c r="GJO127" s="451"/>
      <c r="GJP127" s="451"/>
      <c r="GJQ127" s="451"/>
      <c r="GJR127" s="451"/>
      <c r="GJS127" s="451"/>
      <c r="GJT127" s="451"/>
      <c r="GJU127" s="451"/>
      <c r="GJV127" s="451"/>
      <c r="GJW127" s="451"/>
      <c r="GJX127" s="451"/>
      <c r="GJY127" s="451"/>
      <c r="GJZ127" s="451"/>
      <c r="GKA127" s="451"/>
      <c r="GKB127" s="451"/>
      <c r="GKC127" s="451"/>
      <c r="GKD127" s="451"/>
      <c r="GKE127" s="451"/>
      <c r="GKF127" s="451"/>
      <c r="GKG127" s="451"/>
      <c r="GKH127" s="451"/>
      <c r="GKI127" s="451"/>
      <c r="GKJ127" s="451"/>
      <c r="GKK127" s="451"/>
      <c r="GKL127" s="451"/>
      <c r="GKM127" s="451"/>
      <c r="GKN127" s="451"/>
      <c r="GKO127" s="451"/>
      <c r="GKP127" s="451"/>
      <c r="GKQ127" s="451"/>
      <c r="GKR127" s="451"/>
      <c r="GKS127" s="451"/>
      <c r="GKT127" s="451"/>
      <c r="GKU127" s="451"/>
      <c r="GKV127" s="451"/>
      <c r="GKW127" s="451"/>
      <c r="GKX127" s="451"/>
      <c r="GKY127" s="451"/>
      <c r="GKZ127" s="451"/>
      <c r="GLA127" s="451"/>
      <c r="GLB127" s="451"/>
      <c r="GLC127" s="451"/>
      <c r="GLD127" s="451"/>
      <c r="GLE127" s="451"/>
      <c r="GLF127" s="451"/>
      <c r="GLG127" s="451"/>
      <c r="GLH127" s="451"/>
      <c r="GLI127" s="451"/>
      <c r="GLJ127" s="451"/>
      <c r="GLK127" s="451"/>
      <c r="GLL127" s="451"/>
      <c r="GLM127" s="451"/>
      <c r="GLN127" s="451"/>
      <c r="GLO127" s="451"/>
      <c r="GLP127" s="451"/>
      <c r="GLQ127" s="451"/>
      <c r="GLR127" s="451"/>
      <c r="GLS127" s="451"/>
      <c r="GLT127" s="451"/>
      <c r="GLU127" s="451"/>
      <c r="GLV127" s="451"/>
      <c r="GLW127" s="451"/>
      <c r="GLX127" s="451"/>
      <c r="GLY127" s="451"/>
      <c r="GLZ127" s="451"/>
      <c r="GMA127" s="451"/>
      <c r="GMB127" s="451"/>
      <c r="GMC127" s="451"/>
      <c r="GMD127" s="451"/>
      <c r="GME127" s="451"/>
      <c r="GMF127" s="451"/>
      <c r="GMG127" s="451"/>
      <c r="GMH127" s="451"/>
      <c r="GMI127" s="451"/>
      <c r="GMJ127" s="451"/>
      <c r="GMK127" s="451"/>
      <c r="GML127" s="451"/>
      <c r="GMM127" s="451"/>
      <c r="GMN127" s="451"/>
      <c r="GMO127" s="451"/>
      <c r="GMP127" s="451"/>
      <c r="GMQ127" s="451"/>
      <c r="GMR127" s="451"/>
      <c r="GMS127" s="451"/>
      <c r="GMT127" s="451"/>
      <c r="GMU127" s="451"/>
      <c r="GMV127" s="451"/>
      <c r="GMW127" s="451"/>
      <c r="GMX127" s="451"/>
      <c r="GMY127" s="451"/>
      <c r="GMZ127" s="451"/>
      <c r="GNA127" s="451"/>
      <c r="GNB127" s="451"/>
      <c r="GNC127" s="451"/>
      <c r="GND127" s="451"/>
      <c r="GNE127" s="451"/>
      <c r="GNF127" s="451"/>
      <c r="GNG127" s="451"/>
      <c r="GNH127" s="451"/>
      <c r="GNI127" s="451"/>
      <c r="GNJ127" s="451"/>
      <c r="GNK127" s="451"/>
      <c r="GNL127" s="451"/>
      <c r="GNM127" s="451"/>
      <c r="GNN127" s="451"/>
      <c r="GNO127" s="451"/>
      <c r="GNP127" s="451"/>
      <c r="GNQ127" s="451"/>
      <c r="GNR127" s="451"/>
      <c r="GNS127" s="451"/>
      <c r="GNT127" s="451"/>
      <c r="GNU127" s="451"/>
      <c r="GNV127" s="451"/>
      <c r="GNW127" s="451"/>
      <c r="GNX127" s="451"/>
      <c r="GNY127" s="451"/>
      <c r="GNZ127" s="451"/>
      <c r="GOA127" s="451"/>
      <c r="GOB127" s="451"/>
      <c r="GOC127" s="451"/>
      <c r="GOD127" s="451"/>
      <c r="GOE127" s="451"/>
      <c r="GOF127" s="451"/>
      <c r="GOG127" s="451"/>
      <c r="GOH127" s="451"/>
      <c r="GOI127" s="451"/>
      <c r="GOJ127" s="451"/>
      <c r="GOK127" s="451"/>
      <c r="GOL127" s="451"/>
      <c r="GOM127" s="451"/>
      <c r="GON127" s="451"/>
      <c r="GOO127" s="451"/>
      <c r="GOP127" s="451"/>
      <c r="GOQ127" s="451"/>
      <c r="GOR127" s="451"/>
      <c r="GOS127" s="451"/>
      <c r="GOT127" s="451"/>
      <c r="GOU127" s="451"/>
      <c r="GOV127" s="451"/>
      <c r="GOW127" s="451"/>
      <c r="GOX127" s="451"/>
      <c r="GOY127" s="451"/>
      <c r="GOZ127" s="451"/>
      <c r="GPA127" s="451"/>
      <c r="GPB127" s="451"/>
      <c r="GPC127" s="451"/>
      <c r="GPD127" s="451"/>
      <c r="GPE127" s="451"/>
      <c r="GPF127" s="451"/>
      <c r="GPG127" s="451"/>
      <c r="GPH127" s="451"/>
      <c r="GPI127" s="451"/>
      <c r="GPJ127" s="451"/>
      <c r="GPK127" s="451"/>
      <c r="GPL127" s="451"/>
      <c r="GPM127" s="451"/>
      <c r="GPN127" s="451"/>
      <c r="GPO127" s="451"/>
      <c r="GPP127" s="451"/>
      <c r="GPQ127" s="451"/>
      <c r="GPR127" s="451"/>
      <c r="GPS127" s="451"/>
      <c r="GPT127" s="451"/>
      <c r="GPU127" s="451"/>
      <c r="GPV127" s="451"/>
      <c r="GPW127" s="451"/>
      <c r="GPX127" s="451"/>
      <c r="GPY127" s="451"/>
      <c r="GPZ127" s="451"/>
      <c r="GQA127" s="451"/>
      <c r="GQB127" s="451"/>
      <c r="GQC127" s="451"/>
      <c r="GQD127" s="451"/>
      <c r="GQE127" s="451"/>
      <c r="GQF127" s="451"/>
      <c r="GQG127" s="451"/>
      <c r="GQH127" s="451"/>
      <c r="GQI127" s="451"/>
      <c r="GQJ127" s="451"/>
      <c r="GQK127" s="451"/>
      <c r="GQL127" s="451"/>
      <c r="GQM127" s="451"/>
      <c r="GQN127" s="451"/>
      <c r="GQO127" s="451"/>
      <c r="GQP127" s="451"/>
      <c r="GQQ127" s="451"/>
      <c r="GQR127" s="451"/>
      <c r="GQS127" s="451"/>
      <c r="GQT127" s="451"/>
      <c r="GQU127" s="451"/>
      <c r="GQV127" s="451"/>
      <c r="GQW127" s="451"/>
      <c r="GQX127" s="451"/>
      <c r="GQY127" s="451"/>
      <c r="GQZ127" s="451"/>
      <c r="GRA127" s="451"/>
      <c r="GRB127" s="451"/>
      <c r="GRC127" s="451"/>
      <c r="GRD127" s="451"/>
      <c r="GRE127" s="451"/>
      <c r="GRF127" s="451"/>
      <c r="GRG127" s="451"/>
      <c r="GRH127" s="451"/>
      <c r="GRI127" s="451"/>
      <c r="GRJ127" s="451"/>
      <c r="GRK127" s="451"/>
      <c r="GRL127" s="451"/>
      <c r="GRM127" s="451"/>
      <c r="GRN127" s="451"/>
      <c r="GRO127" s="451"/>
      <c r="GRP127" s="451"/>
      <c r="GRQ127" s="451"/>
      <c r="GRR127" s="451"/>
      <c r="GRS127" s="451"/>
      <c r="GRT127" s="451"/>
      <c r="GRU127" s="451"/>
      <c r="GRV127" s="451"/>
      <c r="GRW127" s="451"/>
      <c r="GRX127" s="451"/>
      <c r="GRY127" s="451"/>
      <c r="GRZ127" s="451"/>
      <c r="GSA127" s="451"/>
      <c r="GSB127" s="451"/>
      <c r="GSC127" s="451"/>
      <c r="GSD127" s="451"/>
      <c r="GSE127" s="451"/>
      <c r="GSF127" s="451"/>
      <c r="GSG127" s="451"/>
      <c r="GSH127" s="451"/>
      <c r="GSI127" s="451"/>
      <c r="GSJ127" s="451"/>
      <c r="GSK127" s="451"/>
      <c r="GSL127" s="451"/>
      <c r="GSM127" s="451"/>
      <c r="GSN127" s="451"/>
      <c r="GSO127" s="451"/>
      <c r="GSP127" s="451"/>
      <c r="GSQ127" s="451"/>
      <c r="GSR127" s="451"/>
      <c r="GSS127" s="451"/>
      <c r="GST127" s="451"/>
      <c r="GSU127" s="451"/>
      <c r="GSV127" s="451"/>
      <c r="GSW127" s="451"/>
      <c r="GSX127" s="451"/>
      <c r="GSY127" s="451"/>
      <c r="GSZ127" s="451"/>
      <c r="GTA127" s="451"/>
      <c r="GTB127" s="451"/>
      <c r="GTC127" s="451"/>
      <c r="GTD127" s="451"/>
      <c r="GTE127" s="451"/>
      <c r="GTF127" s="451"/>
      <c r="GTG127" s="451"/>
      <c r="GTH127" s="451"/>
      <c r="GTI127" s="451"/>
      <c r="GTJ127" s="451"/>
      <c r="GTK127" s="451"/>
      <c r="GTL127" s="451"/>
      <c r="GTM127" s="451"/>
      <c r="GTN127" s="451"/>
      <c r="GTO127" s="451"/>
      <c r="GTP127" s="451"/>
      <c r="GTQ127" s="451"/>
      <c r="GTR127" s="451"/>
      <c r="GTS127" s="451"/>
      <c r="GTT127" s="451"/>
      <c r="GTU127" s="451"/>
      <c r="GTV127" s="451"/>
      <c r="GTW127" s="451"/>
      <c r="GTX127" s="451"/>
      <c r="GTY127" s="451"/>
      <c r="GTZ127" s="451"/>
      <c r="GUA127" s="451"/>
      <c r="GUB127" s="451"/>
      <c r="GUC127" s="451"/>
      <c r="GUD127" s="451"/>
      <c r="GUE127" s="451"/>
      <c r="GUF127" s="451"/>
      <c r="GUG127" s="451"/>
      <c r="GUH127" s="451"/>
      <c r="GUI127" s="451"/>
      <c r="GUJ127" s="451"/>
      <c r="GUK127" s="451"/>
      <c r="GUL127" s="451"/>
      <c r="GUM127" s="451"/>
      <c r="GUN127" s="451"/>
      <c r="GUO127" s="451"/>
      <c r="GUP127" s="451"/>
      <c r="GUQ127" s="451"/>
      <c r="GUR127" s="451"/>
      <c r="GUS127" s="451"/>
      <c r="GUT127" s="451"/>
      <c r="GUU127" s="451"/>
      <c r="GUV127" s="451"/>
      <c r="GUW127" s="451"/>
      <c r="GUX127" s="451"/>
      <c r="GUY127" s="451"/>
      <c r="GUZ127" s="451"/>
      <c r="GVA127" s="451"/>
      <c r="GVB127" s="451"/>
      <c r="GVC127" s="451"/>
      <c r="GVD127" s="451"/>
      <c r="GVE127" s="451"/>
      <c r="GVF127" s="451"/>
      <c r="GVG127" s="451"/>
      <c r="GVH127" s="451"/>
      <c r="GVI127" s="451"/>
      <c r="GVJ127" s="451"/>
      <c r="GVK127" s="451"/>
      <c r="GVL127" s="451"/>
      <c r="GVM127" s="451"/>
      <c r="GVN127" s="451"/>
      <c r="GVO127" s="451"/>
      <c r="GVP127" s="451"/>
      <c r="GVQ127" s="451"/>
      <c r="GVR127" s="451"/>
      <c r="GVS127" s="451"/>
      <c r="GVT127" s="451"/>
      <c r="GVU127" s="451"/>
      <c r="GVV127" s="451"/>
      <c r="GVW127" s="451"/>
      <c r="GVX127" s="451"/>
      <c r="GVY127" s="451"/>
      <c r="GVZ127" s="451"/>
      <c r="GWA127" s="451"/>
      <c r="GWB127" s="451"/>
      <c r="GWC127" s="451"/>
      <c r="GWD127" s="451"/>
      <c r="GWE127" s="451"/>
      <c r="GWF127" s="451"/>
      <c r="GWG127" s="451"/>
      <c r="GWH127" s="451"/>
      <c r="GWI127" s="451"/>
      <c r="GWJ127" s="451"/>
      <c r="GWK127" s="451"/>
      <c r="GWL127" s="451"/>
      <c r="GWM127" s="451"/>
      <c r="GWN127" s="451"/>
      <c r="GWO127" s="451"/>
      <c r="GWP127" s="451"/>
      <c r="GWQ127" s="451"/>
      <c r="GWR127" s="451"/>
      <c r="GWS127" s="451"/>
      <c r="GWT127" s="451"/>
      <c r="GWU127" s="451"/>
      <c r="GWV127" s="451"/>
      <c r="GWW127" s="451"/>
      <c r="GWX127" s="451"/>
      <c r="GWY127" s="451"/>
      <c r="GWZ127" s="451"/>
      <c r="GXA127" s="451"/>
      <c r="GXB127" s="451"/>
      <c r="GXC127" s="451"/>
      <c r="GXD127" s="451"/>
      <c r="GXE127" s="451"/>
      <c r="GXF127" s="451"/>
      <c r="GXG127" s="451"/>
      <c r="GXH127" s="451"/>
      <c r="GXI127" s="451"/>
      <c r="GXJ127" s="451"/>
      <c r="GXK127" s="451"/>
      <c r="GXL127" s="451"/>
      <c r="GXM127" s="451"/>
      <c r="GXN127" s="451"/>
      <c r="GXO127" s="451"/>
      <c r="GXP127" s="451"/>
      <c r="GXQ127" s="451"/>
      <c r="GXR127" s="451"/>
      <c r="GXS127" s="451"/>
      <c r="GXT127" s="451"/>
      <c r="GXU127" s="451"/>
      <c r="GXV127" s="451"/>
      <c r="GXW127" s="451"/>
      <c r="GXX127" s="451"/>
      <c r="GXY127" s="451"/>
      <c r="GXZ127" s="451"/>
      <c r="GYA127" s="451"/>
      <c r="GYB127" s="451"/>
      <c r="GYC127" s="451"/>
      <c r="GYD127" s="451"/>
      <c r="GYE127" s="451"/>
      <c r="GYF127" s="451"/>
      <c r="GYG127" s="451"/>
      <c r="GYH127" s="451"/>
      <c r="GYI127" s="451"/>
      <c r="GYJ127" s="451"/>
      <c r="GYK127" s="451"/>
      <c r="GYL127" s="451"/>
      <c r="GYM127" s="451"/>
      <c r="GYN127" s="451"/>
      <c r="GYO127" s="451"/>
      <c r="GYP127" s="451"/>
      <c r="GYQ127" s="451"/>
      <c r="GYR127" s="451"/>
      <c r="GYS127" s="451"/>
      <c r="GYT127" s="451"/>
      <c r="GYU127" s="451"/>
      <c r="GYV127" s="451"/>
      <c r="GYW127" s="451"/>
      <c r="GYX127" s="451"/>
      <c r="GYY127" s="451"/>
      <c r="GYZ127" s="451"/>
      <c r="GZA127" s="451"/>
      <c r="GZB127" s="451"/>
      <c r="GZC127" s="451"/>
      <c r="GZD127" s="451"/>
      <c r="GZE127" s="451"/>
      <c r="GZF127" s="451"/>
      <c r="GZG127" s="451"/>
      <c r="GZH127" s="451"/>
      <c r="GZI127" s="451"/>
      <c r="GZJ127" s="451"/>
      <c r="GZK127" s="451"/>
      <c r="GZL127" s="451"/>
      <c r="GZM127" s="451"/>
      <c r="GZN127" s="451"/>
      <c r="GZO127" s="451"/>
      <c r="GZP127" s="451"/>
      <c r="GZQ127" s="451"/>
      <c r="GZR127" s="451"/>
      <c r="GZS127" s="451"/>
      <c r="GZT127" s="451"/>
      <c r="GZU127" s="451"/>
      <c r="GZV127" s="451"/>
      <c r="GZW127" s="451"/>
      <c r="GZX127" s="451"/>
      <c r="GZY127" s="451"/>
      <c r="GZZ127" s="451"/>
      <c r="HAA127" s="451"/>
      <c r="HAB127" s="451"/>
      <c r="HAC127" s="451"/>
      <c r="HAD127" s="451"/>
      <c r="HAE127" s="451"/>
      <c r="HAF127" s="451"/>
      <c r="HAG127" s="451"/>
      <c r="HAH127" s="451"/>
      <c r="HAI127" s="451"/>
      <c r="HAJ127" s="451"/>
      <c r="HAK127" s="451"/>
      <c r="HAL127" s="451"/>
      <c r="HAM127" s="451"/>
      <c r="HAN127" s="451"/>
      <c r="HAO127" s="451"/>
      <c r="HAP127" s="451"/>
      <c r="HAQ127" s="451"/>
      <c r="HAR127" s="451"/>
      <c r="HAS127" s="451"/>
      <c r="HAT127" s="451"/>
      <c r="HAU127" s="451"/>
      <c r="HAV127" s="451"/>
      <c r="HAW127" s="451"/>
      <c r="HAX127" s="451"/>
      <c r="HAY127" s="451"/>
      <c r="HAZ127" s="451"/>
      <c r="HBA127" s="451"/>
      <c r="HBB127" s="451"/>
      <c r="HBC127" s="451"/>
      <c r="HBD127" s="451"/>
      <c r="HBE127" s="451"/>
      <c r="HBF127" s="451"/>
      <c r="HBG127" s="451"/>
      <c r="HBH127" s="451"/>
      <c r="HBI127" s="451"/>
      <c r="HBJ127" s="451"/>
      <c r="HBK127" s="451"/>
      <c r="HBL127" s="451"/>
      <c r="HBM127" s="451"/>
      <c r="HBN127" s="451"/>
      <c r="HBO127" s="451"/>
      <c r="HBP127" s="451"/>
      <c r="HBQ127" s="451"/>
      <c r="HBR127" s="451"/>
      <c r="HBS127" s="451"/>
      <c r="HBT127" s="451"/>
      <c r="HBU127" s="451"/>
      <c r="HBV127" s="451"/>
      <c r="HBW127" s="451"/>
      <c r="HBX127" s="451"/>
      <c r="HBY127" s="451"/>
      <c r="HBZ127" s="451"/>
      <c r="HCA127" s="451"/>
      <c r="HCB127" s="451"/>
      <c r="HCC127" s="451"/>
      <c r="HCD127" s="451"/>
      <c r="HCE127" s="451"/>
      <c r="HCF127" s="451"/>
      <c r="HCG127" s="451"/>
      <c r="HCH127" s="451"/>
      <c r="HCI127" s="451"/>
      <c r="HCJ127" s="451"/>
      <c r="HCK127" s="451"/>
      <c r="HCL127" s="451"/>
      <c r="HCM127" s="451"/>
      <c r="HCN127" s="451"/>
      <c r="HCO127" s="451"/>
      <c r="HCP127" s="451"/>
      <c r="HCQ127" s="451"/>
      <c r="HCR127" s="451"/>
      <c r="HCS127" s="451"/>
      <c r="HCT127" s="451"/>
      <c r="HCU127" s="451"/>
      <c r="HCV127" s="451"/>
      <c r="HCW127" s="451"/>
      <c r="HCX127" s="451"/>
      <c r="HCY127" s="451"/>
      <c r="HCZ127" s="451"/>
      <c r="HDA127" s="451"/>
      <c r="HDB127" s="451"/>
      <c r="HDC127" s="451"/>
      <c r="HDD127" s="451"/>
      <c r="HDE127" s="451"/>
      <c r="HDF127" s="451"/>
      <c r="HDG127" s="451"/>
      <c r="HDH127" s="451"/>
      <c r="HDI127" s="451"/>
      <c r="HDJ127" s="451"/>
      <c r="HDK127" s="451"/>
      <c r="HDL127" s="451"/>
      <c r="HDM127" s="451"/>
      <c r="HDN127" s="451"/>
      <c r="HDO127" s="451"/>
      <c r="HDP127" s="451"/>
      <c r="HDQ127" s="451"/>
      <c r="HDR127" s="451"/>
      <c r="HDS127" s="451"/>
      <c r="HDT127" s="451"/>
      <c r="HDU127" s="451"/>
      <c r="HDV127" s="451"/>
      <c r="HDW127" s="451"/>
      <c r="HDX127" s="451"/>
      <c r="HDY127" s="451"/>
      <c r="HDZ127" s="451"/>
      <c r="HEA127" s="451"/>
      <c r="HEB127" s="451"/>
      <c r="HEC127" s="451"/>
      <c r="HED127" s="451"/>
      <c r="HEE127" s="451"/>
      <c r="HEF127" s="451"/>
      <c r="HEG127" s="451"/>
      <c r="HEH127" s="451"/>
      <c r="HEI127" s="451"/>
      <c r="HEJ127" s="451"/>
      <c r="HEK127" s="451"/>
      <c r="HEL127" s="451"/>
      <c r="HEM127" s="451"/>
      <c r="HEN127" s="451"/>
      <c r="HEO127" s="451"/>
      <c r="HEP127" s="451"/>
      <c r="HEQ127" s="451"/>
      <c r="HER127" s="451"/>
      <c r="HES127" s="451"/>
      <c r="HET127" s="451"/>
      <c r="HEU127" s="451"/>
      <c r="HEV127" s="451"/>
      <c r="HEW127" s="451"/>
      <c r="HEX127" s="451"/>
      <c r="HEY127" s="451"/>
      <c r="HEZ127" s="451"/>
      <c r="HFA127" s="451"/>
      <c r="HFB127" s="451"/>
      <c r="HFC127" s="451"/>
      <c r="HFD127" s="451"/>
      <c r="HFE127" s="451"/>
      <c r="HFF127" s="451"/>
      <c r="HFG127" s="451"/>
      <c r="HFH127" s="451"/>
      <c r="HFI127" s="451"/>
      <c r="HFJ127" s="451"/>
      <c r="HFK127" s="451"/>
      <c r="HFL127" s="451"/>
      <c r="HFM127" s="451"/>
      <c r="HFN127" s="451"/>
      <c r="HFO127" s="451"/>
      <c r="HFP127" s="451"/>
      <c r="HFQ127" s="451"/>
      <c r="HFR127" s="451"/>
      <c r="HFS127" s="451"/>
      <c r="HFT127" s="451"/>
      <c r="HFU127" s="451"/>
      <c r="HFV127" s="451"/>
      <c r="HFW127" s="451"/>
      <c r="HFX127" s="451"/>
      <c r="HFY127" s="451"/>
      <c r="HFZ127" s="451"/>
      <c r="HGA127" s="451"/>
      <c r="HGB127" s="451"/>
      <c r="HGC127" s="451"/>
      <c r="HGD127" s="451"/>
      <c r="HGE127" s="451"/>
      <c r="HGF127" s="451"/>
      <c r="HGG127" s="451"/>
      <c r="HGH127" s="451"/>
      <c r="HGI127" s="451"/>
      <c r="HGJ127" s="451"/>
      <c r="HGK127" s="451"/>
      <c r="HGL127" s="451"/>
      <c r="HGM127" s="451"/>
      <c r="HGN127" s="451"/>
      <c r="HGO127" s="451"/>
      <c r="HGP127" s="451"/>
      <c r="HGQ127" s="451"/>
      <c r="HGR127" s="451"/>
      <c r="HGS127" s="451"/>
      <c r="HGT127" s="451"/>
      <c r="HGU127" s="451"/>
      <c r="HGV127" s="451"/>
      <c r="HGW127" s="451"/>
      <c r="HGX127" s="451"/>
      <c r="HGY127" s="451"/>
      <c r="HGZ127" s="451"/>
      <c r="HHA127" s="451"/>
      <c r="HHB127" s="451"/>
      <c r="HHC127" s="451"/>
      <c r="HHD127" s="451"/>
      <c r="HHE127" s="451"/>
      <c r="HHF127" s="451"/>
      <c r="HHG127" s="451"/>
      <c r="HHH127" s="451"/>
      <c r="HHI127" s="451"/>
      <c r="HHJ127" s="451"/>
      <c r="HHK127" s="451"/>
      <c r="HHL127" s="451"/>
      <c r="HHM127" s="451"/>
      <c r="HHN127" s="451"/>
      <c r="HHO127" s="451"/>
      <c r="HHP127" s="451"/>
      <c r="HHQ127" s="451"/>
      <c r="HHR127" s="451"/>
      <c r="HHS127" s="451"/>
      <c r="HHT127" s="451"/>
      <c r="HHU127" s="451"/>
      <c r="HHV127" s="451"/>
      <c r="HHW127" s="451"/>
      <c r="HHX127" s="451"/>
      <c r="HHY127" s="451"/>
      <c r="HHZ127" s="451"/>
      <c r="HIA127" s="451"/>
      <c r="HIB127" s="451"/>
      <c r="HIC127" s="451"/>
      <c r="HID127" s="451"/>
      <c r="HIE127" s="451"/>
      <c r="HIF127" s="451"/>
      <c r="HIG127" s="451"/>
      <c r="HIH127" s="451"/>
      <c r="HII127" s="451"/>
      <c r="HIJ127" s="451"/>
      <c r="HIK127" s="451"/>
      <c r="HIL127" s="451"/>
      <c r="HIM127" s="451"/>
      <c r="HIN127" s="451"/>
      <c r="HIO127" s="451"/>
      <c r="HIP127" s="451"/>
      <c r="HIQ127" s="451"/>
      <c r="HIR127" s="451"/>
      <c r="HIS127" s="451"/>
      <c r="HIT127" s="451"/>
      <c r="HIU127" s="451"/>
      <c r="HIV127" s="451"/>
      <c r="HIW127" s="451"/>
      <c r="HIX127" s="451"/>
      <c r="HIY127" s="451"/>
      <c r="HIZ127" s="451"/>
      <c r="HJA127" s="451"/>
      <c r="HJB127" s="451"/>
      <c r="HJC127" s="451"/>
      <c r="HJD127" s="451"/>
      <c r="HJE127" s="451"/>
      <c r="HJF127" s="451"/>
      <c r="HJG127" s="451"/>
      <c r="HJH127" s="451"/>
      <c r="HJI127" s="451"/>
      <c r="HJJ127" s="451"/>
      <c r="HJK127" s="451"/>
      <c r="HJL127" s="451"/>
      <c r="HJM127" s="451"/>
      <c r="HJN127" s="451"/>
      <c r="HJO127" s="451"/>
      <c r="HJP127" s="451"/>
      <c r="HJQ127" s="451"/>
      <c r="HJR127" s="451"/>
      <c r="HJS127" s="451"/>
      <c r="HJT127" s="451"/>
      <c r="HJU127" s="451"/>
      <c r="HJV127" s="451"/>
      <c r="HJW127" s="451"/>
      <c r="HJX127" s="451"/>
      <c r="HJY127" s="451"/>
      <c r="HJZ127" s="451"/>
      <c r="HKA127" s="451"/>
      <c r="HKB127" s="451"/>
      <c r="HKC127" s="451"/>
      <c r="HKD127" s="451"/>
      <c r="HKE127" s="451"/>
      <c r="HKF127" s="451"/>
      <c r="HKG127" s="451"/>
      <c r="HKH127" s="451"/>
      <c r="HKI127" s="451"/>
      <c r="HKJ127" s="451"/>
      <c r="HKK127" s="451"/>
      <c r="HKL127" s="451"/>
      <c r="HKM127" s="451"/>
      <c r="HKN127" s="451"/>
      <c r="HKO127" s="451"/>
      <c r="HKP127" s="451"/>
      <c r="HKQ127" s="451"/>
      <c r="HKR127" s="451"/>
      <c r="HKS127" s="451"/>
      <c r="HKT127" s="451"/>
      <c r="HKU127" s="451"/>
      <c r="HKV127" s="451"/>
      <c r="HKW127" s="451"/>
      <c r="HKX127" s="451"/>
      <c r="HKY127" s="451"/>
      <c r="HKZ127" s="451"/>
      <c r="HLA127" s="451"/>
      <c r="HLB127" s="451"/>
      <c r="HLC127" s="451"/>
      <c r="HLD127" s="451"/>
      <c r="HLE127" s="451"/>
      <c r="HLF127" s="451"/>
      <c r="HLG127" s="451"/>
      <c r="HLH127" s="451"/>
      <c r="HLI127" s="451"/>
      <c r="HLJ127" s="451"/>
      <c r="HLK127" s="451"/>
      <c r="HLL127" s="451"/>
      <c r="HLM127" s="451"/>
      <c r="HLN127" s="451"/>
      <c r="HLO127" s="451"/>
      <c r="HLP127" s="451"/>
      <c r="HLQ127" s="451"/>
      <c r="HLR127" s="451"/>
      <c r="HLS127" s="451"/>
      <c r="HLT127" s="451"/>
      <c r="HLU127" s="451"/>
      <c r="HLV127" s="451"/>
      <c r="HLW127" s="451"/>
      <c r="HLX127" s="451"/>
      <c r="HLY127" s="451"/>
      <c r="HLZ127" s="451"/>
      <c r="HMA127" s="451"/>
      <c r="HMB127" s="451"/>
      <c r="HMC127" s="451"/>
      <c r="HMD127" s="451"/>
      <c r="HME127" s="451"/>
      <c r="HMF127" s="451"/>
      <c r="HMG127" s="451"/>
      <c r="HMH127" s="451"/>
      <c r="HMI127" s="451"/>
      <c r="HMJ127" s="451"/>
      <c r="HMK127" s="451"/>
      <c r="HML127" s="451"/>
      <c r="HMM127" s="451"/>
      <c r="HMN127" s="451"/>
      <c r="HMO127" s="451"/>
      <c r="HMP127" s="451"/>
      <c r="HMQ127" s="451"/>
      <c r="HMR127" s="451"/>
      <c r="HMS127" s="451"/>
      <c r="HMT127" s="451"/>
      <c r="HMU127" s="451"/>
      <c r="HMV127" s="451"/>
      <c r="HMW127" s="451"/>
      <c r="HMX127" s="451"/>
      <c r="HMY127" s="451"/>
      <c r="HMZ127" s="451"/>
      <c r="HNA127" s="451"/>
      <c r="HNB127" s="451"/>
      <c r="HNC127" s="451"/>
      <c r="HND127" s="451"/>
      <c r="HNE127" s="451"/>
      <c r="HNF127" s="451"/>
      <c r="HNG127" s="451"/>
      <c r="HNH127" s="451"/>
      <c r="HNI127" s="451"/>
      <c r="HNJ127" s="451"/>
      <c r="HNK127" s="451"/>
      <c r="HNL127" s="451"/>
      <c r="HNM127" s="451"/>
      <c r="HNN127" s="451"/>
      <c r="HNO127" s="451"/>
      <c r="HNP127" s="451"/>
      <c r="HNQ127" s="451"/>
      <c r="HNR127" s="451"/>
      <c r="HNS127" s="451"/>
      <c r="HNT127" s="451"/>
      <c r="HNU127" s="451"/>
      <c r="HNV127" s="451"/>
      <c r="HNW127" s="451"/>
      <c r="HNX127" s="451"/>
      <c r="HNY127" s="451"/>
      <c r="HNZ127" s="451"/>
      <c r="HOA127" s="451"/>
      <c r="HOB127" s="451"/>
      <c r="HOC127" s="451"/>
      <c r="HOD127" s="451"/>
      <c r="HOE127" s="451"/>
      <c r="HOF127" s="451"/>
      <c r="HOG127" s="451"/>
      <c r="HOH127" s="451"/>
      <c r="HOI127" s="451"/>
      <c r="HOJ127" s="451"/>
      <c r="HOK127" s="451"/>
      <c r="HOL127" s="451"/>
      <c r="HOM127" s="451"/>
      <c r="HON127" s="451"/>
      <c r="HOO127" s="451"/>
      <c r="HOP127" s="451"/>
      <c r="HOQ127" s="451"/>
      <c r="HOR127" s="451"/>
      <c r="HOS127" s="451"/>
      <c r="HOT127" s="451"/>
      <c r="HOU127" s="451"/>
      <c r="HOV127" s="451"/>
      <c r="HOW127" s="451"/>
      <c r="HOX127" s="451"/>
      <c r="HOY127" s="451"/>
      <c r="HOZ127" s="451"/>
      <c r="HPA127" s="451"/>
      <c r="HPB127" s="451"/>
      <c r="HPC127" s="451"/>
      <c r="HPD127" s="451"/>
      <c r="HPE127" s="451"/>
      <c r="HPF127" s="451"/>
      <c r="HPG127" s="451"/>
      <c r="HPH127" s="451"/>
      <c r="HPI127" s="451"/>
      <c r="HPJ127" s="451"/>
      <c r="HPK127" s="451"/>
      <c r="HPL127" s="451"/>
      <c r="HPM127" s="451"/>
      <c r="HPN127" s="451"/>
      <c r="HPO127" s="451"/>
      <c r="HPP127" s="451"/>
      <c r="HPQ127" s="451"/>
      <c r="HPR127" s="451"/>
      <c r="HPS127" s="451"/>
      <c r="HPT127" s="451"/>
      <c r="HPU127" s="451"/>
      <c r="HPV127" s="451"/>
      <c r="HPW127" s="451"/>
      <c r="HPX127" s="451"/>
      <c r="HPY127" s="451"/>
      <c r="HPZ127" s="451"/>
      <c r="HQA127" s="451"/>
      <c r="HQB127" s="451"/>
      <c r="HQC127" s="451"/>
      <c r="HQD127" s="451"/>
      <c r="HQE127" s="451"/>
      <c r="HQF127" s="451"/>
      <c r="HQG127" s="451"/>
      <c r="HQH127" s="451"/>
      <c r="HQI127" s="451"/>
      <c r="HQJ127" s="451"/>
      <c r="HQK127" s="451"/>
      <c r="HQL127" s="451"/>
      <c r="HQM127" s="451"/>
      <c r="HQN127" s="451"/>
      <c r="HQO127" s="451"/>
      <c r="HQP127" s="451"/>
      <c r="HQQ127" s="451"/>
      <c r="HQR127" s="451"/>
      <c r="HQS127" s="451"/>
      <c r="HQT127" s="451"/>
      <c r="HQU127" s="451"/>
      <c r="HQV127" s="451"/>
      <c r="HQW127" s="451"/>
      <c r="HQX127" s="451"/>
      <c r="HQY127" s="451"/>
      <c r="HQZ127" s="451"/>
      <c r="HRA127" s="451"/>
      <c r="HRB127" s="451"/>
      <c r="HRC127" s="451"/>
      <c r="HRD127" s="451"/>
      <c r="HRE127" s="451"/>
      <c r="HRF127" s="451"/>
      <c r="HRG127" s="451"/>
      <c r="HRH127" s="451"/>
      <c r="HRI127" s="451"/>
      <c r="HRJ127" s="451"/>
      <c r="HRK127" s="451"/>
      <c r="HRL127" s="451"/>
      <c r="HRM127" s="451"/>
      <c r="HRN127" s="451"/>
      <c r="HRO127" s="451"/>
      <c r="HRP127" s="451"/>
      <c r="HRQ127" s="451"/>
      <c r="HRR127" s="451"/>
      <c r="HRS127" s="451"/>
      <c r="HRT127" s="451"/>
      <c r="HRU127" s="451"/>
      <c r="HRV127" s="451"/>
      <c r="HRW127" s="451"/>
      <c r="HRX127" s="451"/>
      <c r="HRY127" s="451"/>
      <c r="HRZ127" s="451"/>
      <c r="HSA127" s="451"/>
      <c r="HSB127" s="451"/>
      <c r="HSC127" s="451"/>
      <c r="HSD127" s="451"/>
      <c r="HSE127" s="451"/>
      <c r="HSF127" s="451"/>
      <c r="HSG127" s="451"/>
      <c r="HSH127" s="451"/>
      <c r="HSI127" s="451"/>
      <c r="HSJ127" s="451"/>
      <c r="HSK127" s="451"/>
      <c r="HSL127" s="451"/>
      <c r="HSM127" s="451"/>
      <c r="HSN127" s="451"/>
      <c r="HSO127" s="451"/>
      <c r="HSP127" s="451"/>
      <c r="HSQ127" s="451"/>
      <c r="HSR127" s="451"/>
      <c r="HSS127" s="451"/>
      <c r="HST127" s="451"/>
      <c r="HSU127" s="451"/>
      <c r="HSV127" s="451"/>
      <c r="HSW127" s="451"/>
      <c r="HSX127" s="451"/>
      <c r="HSY127" s="451"/>
      <c r="HSZ127" s="451"/>
      <c r="HTA127" s="451"/>
      <c r="HTB127" s="451"/>
      <c r="HTC127" s="451"/>
      <c r="HTD127" s="451"/>
      <c r="HTE127" s="451"/>
      <c r="HTF127" s="451"/>
      <c r="HTG127" s="451"/>
      <c r="HTH127" s="451"/>
      <c r="HTI127" s="451"/>
      <c r="HTJ127" s="451"/>
      <c r="HTK127" s="451"/>
      <c r="HTL127" s="451"/>
      <c r="HTM127" s="451"/>
      <c r="HTN127" s="451"/>
      <c r="HTO127" s="451"/>
      <c r="HTP127" s="451"/>
      <c r="HTQ127" s="451"/>
      <c r="HTR127" s="451"/>
      <c r="HTS127" s="451"/>
      <c r="HTT127" s="451"/>
      <c r="HTU127" s="451"/>
      <c r="HTV127" s="451"/>
      <c r="HTW127" s="451"/>
      <c r="HTX127" s="451"/>
      <c r="HTY127" s="451"/>
      <c r="HTZ127" s="451"/>
      <c r="HUA127" s="451"/>
      <c r="HUB127" s="451"/>
      <c r="HUC127" s="451"/>
      <c r="HUD127" s="451"/>
      <c r="HUE127" s="451"/>
      <c r="HUF127" s="451"/>
      <c r="HUG127" s="451"/>
      <c r="HUH127" s="451"/>
      <c r="HUI127" s="451"/>
      <c r="HUJ127" s="451"/>
      <c r="HUK127" s="451"/>
      <c r="HUL127" s="451"/>
      <c r="HUM127" s="451"/>
      <c r="HUN127" s="451"/>
      <c r="HUO127" s="451"/>
      <c r="HUP127" s="451"/>
      <c r="HUQ127" s="451"/>
      <c r="HUR127" s="451"/>
      <c r="HUS127" s="451"/>
      <c r="HUT127" s="451"/>
      <c r="HUU127" s="451"/>
      <c r="HUV127" s="451"/>
      <c r="HUW127" s="451"/>
      <c r="HUX127" s="451"/>
      <c r="HUY127" s="451"/>
      <c r="HUZ127" s="451"/>
      <c r="HVA127" s="451"/>
      <c r="HVB127" s="451"/>
      <c r="HVC127" s="451"/>
      <c r="HVD127" s="451"/>
      <c r="HVE127" s="451"/>
      <c r="HVF127" s="451"/>
      <c r="HVG127" s="451"/>
      <c r="HVH127" s="451"/>
      <c r="HVI127" s="451"/>
      <c r="HVJ127" s="451"/>
      <c r="HVK127" s="451"/>
      <c r="HVL127" s="451"/>
      <c r="HVM127" s="451"/>
      <c r="HVN127" s="451"/>
      <c r="HVO127" s="451"/>
      <c r="HVP127" s="451"/>
      <c r="HVQ127" s="451"/>
      <c r="HVR127" s="451"/>
      <c r="HVS127" s="451"/>
      <c r="HVT127" s="451"/>
      <c r="HVU127" s="451"/>
      <c r="HVV127" s="451"/>
      <c r="HVW127" s="451"/>
      <c r="HVX127" s="451"/>
      <c r="HVY127" s="451"/>
      <c r="HVZ127" s="451"/>
      <c r="HWA127" s="451"/>
      <c r="HWB127" s="451"/>
      <c r="HWC127" s="451"/>
      <c r="HWD127" s="451"/>
      <c r="HWE127" s="451"/>
      <c r="HWF127" s="451"/>
      <c r="HWG127" s="451"/>
      <c r="HWH127" s="451"/>
      <c r="HWI127" s="451"/>
      <c r="HWJ127" s="451"/>
      <c r="HWK127" s="451"/>
      <c r="HWL127" s="451"/>
      <c r="HWM127" s="451"/>
      <c r="HWN127" s="451"/>
      <c r="HWO127" s="451"/>
      <c r="HWP127" s="451"/>
      <c r="HWQ127" s="451"/>
      <c r="HWR127" s="451"/>
      <c r="HWS127" s="451"/>
      <c r="HWT127" s="451"/>
      <c r="HWU127" s="451"/>
      <c r="HWV127" s="451"/>
      <c r="HWW127" s="451"/>
      <c r="HWX127" s="451"/>
      <c r="HWY127" s="451"/>
      <c r="HWZ127" s="451"/>
      <c r="HXA127" s="451"/>
      <c r="HXB127" s="451"/>
      <c r="HXC127" s="451"/>
      <c r="HXD127" s="451"/>
      <c r="HXE127" s="451"/>
      <c r="HXF127" s="451"/>
      <c r="HXG127" s="451"/>
      <c r="HXH127" s="451"/>
      <c r="HXI127" s="451"/>
      <c r="HXJ127" s="451"/>
      <c r="HXK127" s="451"/>
      <c r="HXL127" s="451"/>
      <c r="HXM127" s="451"/>
      <c r="HXN127" s="451"/>
      <c r="HXO127" s="451"/>
      <c r="HXP127" s="451"/>
      <c r="HXQ127" s="451"/>
      <c r="HXR127" s="451"/>
      <c r="HXS127" s="451"/>
      <c r="HXT127" s="451"/>
      <c r="HXU127" s="451"/>
      <c r="HXV127" s="451"/>
      <c r="HXW127" s="451"/>
      <c r="HXX127" s="451"/>
      <c r="HXY127" s="451"/>
      <c r="HXZ127" s="451"/>
      <c r="HYA127" s="451"/>
      <c r="HYB127" s="451"/>
      <c r="HYC127" s="451"/>
      <c r="HYD127" s="451"/>
      <c r="HYE127" s="451"/>
      <c r="HYF127" s="451"/>
      <c r="HYG127" s="451"/>
      <c r="HYH127" s="451"/>
      <c r="HYI127" s="451"/>
      <c r="HYJ127" s="451"/>
      <c r="HYK127" s="451"/>
      <c r="HYL127" s="451"/>
      <c r="HYM127" s="451"/>
      <c r="HYN127" s="451"/>
      <c r="HYO127" s="451"/>
      <c r="HYP127" s="451"/>
      <c r="HYQ127" s="451"/>
      <c r="HYR127" s="451"/>
      <c r="HYS127" s="451"/>
      <c r="HYT127" s="451"/>
      <c r="HYU127" s="451"/>
      <c r="HYV127" s="451"/>
      <c r="HYW127" s="451"/>
      <c r="HYX127" s="451"/>
      <c r="HYY127" s="451"/>
      <c r="HYZ127" s="451"/>
      <c r="HZA127" s="451"/>
      <c r="HZB127" s="451"/>
      <c r="HZC127" s="451"/>
      <c r="HZD127" s="451"/>
      <c r="HZE127" s="451"/>
      <c r="HZF127" s="451"/>
      <c r="HZG127" s="451"/>
      <c r="HZH127" s="451"/>
      <c r="HZI127" s="451"/>
      <c r="HZJ127" s="451"/>
      <c r="HZK127" s="451"/>
      <c r="HZL127" s="451"/>
      <c r="HZM127" s="451"/>
      <c r="HZN127" s="451"/>
      <c r="HZO127" s="451"/>
      <c r="HZP127" s="451"/>
      <c r="HZQ127" s="451"/>
      <c r="HZR127" s="451"/>
      <c r="HZS127" s="451"/>
      <c r="HZT127" s="451"/>
      <c r="HZU127" s="451"/>
      <c r="HZV127" s="451"/>
      <c r="HZW127" s="451"/>
      <c r="HZX127" s="451"/>
      <c r="HZY127" s="451"/>
      <c r="HZZ127" s="451"/>
      <c r="IAA127" s="451"/>
      <c r="IAB127" s="451"/>
      <c r="IAC127" s="451"/>
      <c r="IAD127" s="451"/>
      <c r="IAE127" s="451"/>
      <c r="IAF127" s="451"/>
      <c r="IAG127" s="451"/>
      <c r="IAH127" s="451"/>
      <c r="IAI127" s="451"/>
      <c r="IAJ127" s="451"/>
      <c r="IAK127" s="451"/>
      <c r="IAL127" s="451"/>
      <c r="IAM127" s="451"/>
      <c r="IAN127" s="451"/>
      <c r="IAO127" s="451"/>
      <c r="IAP127" s="451"/>
      <c r="IAQ127" s="451"/>
      <c r="IAR127" s="451"/>
      <c r="IAS127" s="451"/>
      <c r="IAT127" s="451"/>
      <c r="IAU127" s="451"/>
      <c r="IAV127" s="451"/>
      <c r="IAW127" s="451"/>
      <c r="IAX127" s="451"/>
      <c r="IAY127" s="451"/>
      <c r="IAZ127" s="451"/>
      <c r="IBA127" s="451"/>
      <c r="IBB127" s="451"/>
      <c r="IBC127" s="451"/>
      <c r="IBD127" s="451"/>
      <c r="IBE127" s="451"/>
      <c r="IBF127" s="451"/>
      <c r="IBG127" s="451"/>
      <c r="IBH127" s="451"/>
      <c r="IBI127" s="451"/>
      <c r="IBJ127" s="451"/>
      <c r="IBK127" s="451"/>
      <c r="IBL127" s="451"/>
      <c r="IBM127" s="451"/>
      <c r="IBN127" s="451"/>
      <c r="IBO127" s="451"/>
      <c r="IBP127" s="451"/>
      <c r="IBQ127" s="451"/>
      <c r="IBR127" s="451"/>
      <c r="IBS127" s="451"/>
      <c r="IBT127" s="451"/>
      <c r="IBU127" s="451"/>
      <c r="IBV127" s="451"/>
      <c r="IBW127" s="451"/>
      <c r="IBX127" s="451"/>
      <c r="IBY127" s="451"/>
      <c r="IBZ127" s="451"/>
      <c r="ICA127" s="451"/>
      <c r="ICB127" s="451"/>
      <c r="ICC127" s="451"/>
      <c r="ICD127" s="451"/>
      <c r="ICE127" s="451"/>
      <c r="ICF127" s="451"/>
      <c r="ICG127" s="451"/>
      <c r="ICH127" s="451"/>
      <c r="ICI127" s="451"/>
      <c r="ICJ127" s="451"/>
      <c r="ICK127" s="451"/>
      <c r="ICL127" s="451"/>
      <c r="ICM127" s="451"/>
      <c r="ICN127" s="451"/>
      <c r="ICO127" s="451"/>
      <c r="ICP127" s="451"/>
      <c r="ICQ127" s="451"/>
      <c r="ICR127" s="451"/>
      <c r="ICS127" s="451"/>
      <c r="ICT127" s="451"/>
      <c r="ICU127" s="451"/>
      <c r="ICV127" s="451"/>
      <c r="ICW127" s="451"/>
      <c r="ICX127" s="451"/>
      <c r="ICY127" s="451"/>
      <c r="ICZ127" s="451"/>
      <c r="IDA127" s="451"/>
      <c r="IDB127" s="451"/>
      <c r="IDC127" s="451"/>
      <c r="IDD127" s="451"/>
      <c r="IDE127" s="451"/>
      <c r="IDF127" s="451"/>
      <c r="IDG127" s="451"/>
      <c r="IDH127" s="451"/>
      <c r="IDI127" s="451"/>
      <c r="IDJ127" s="451"/>
      <c r="IDK127" s="451"/>
      <c r="IDL127" s="451"/>
      <c r="IDM127" s="451"/>
      <c r="IDN127" s="451"/>
      <c r="IDO127" s="451"/>
      <c r="IDP127" s="451"/>
      <c r="IDQ127" s="451"/>
      <c r="IDR127" s="451"/>
      <c r="IDS127" s="451"/>
      <c r="IDT127" s="451"/>
      <c r="IDU127" s="451"/>
      <c r="IDV127" s="451"/>
      <c r="IDW127" s="451"/>
      <c r="IDX127" s="451"/>
      <c r="IDY127" s="451"/>
      <c r="IDZ127" s="451"/>
      <c r="IEA127" s="451"/>
      <c r="IEB127" s="451"/>
      <c r="IEC127" s="451"/>
      <c r="IED127" s="451"/>
      <c r="IEE127" s="451"/>
      <c r="IEF127" s="451"/>
      <c r="IEG127" s="451"/>
      <c r="IEH127" s="451"/>
      <c r="IEI127" s="451"/>
      <c r="IEJ127" s="451"/>
      <c r="IEK127" s="451"/>
      <c r="IEL127" s="451"/>
      <c r="IEM127" s="451"/>
      <c r="IEN127" s="451"/>
      <c r="IEO127" s="451"/>
      <c r="IEP127" s="451"/>
      <c r="IEQ127" s="451"/>
      <c r="IER127" s="451"/>
      <c r="IES127" s="451"/>
      <c r="IET127" s="451"/>
      <c r="IEU127" s="451"/>
      <c r="IEV127" s="451"/>
      <c r="IEW127" s="451"/>
      <c r="IEX127" s="451"/>
      <c r="IEY127" s="451"/>
      <c r="IEZ127" s="451"/>
      <c r="IFA127" s="451"/>
      <c r="IFB127" s="451"/>
      <c r="IFC127" s="451"/>
      <c r="IFD127" s="451"/>
      <c r="IFE127" s="451"/>
      <c r="IFF127" s="451"/>
      <c r="IFG127" s="451"/>
      <c r="IFH127" s="451"/>
      <c r="IFI127" s="451"/>
      <c r="IFJ127" s="451"/>
      <c r="IFK127" s="451"/>
      <c r="IFL127" s="451"/>
      <c r="IFM127" s="451"/>
      <c r="IFN127" s="451"/>
      <c r="IFO127" s="451"/>
      <c r="IFP127" s="451"/>
      <c r="IFQ127" s="451"/>
      <c r="IFR127" s="451"/>
      <c r="IFS127" s="451"/>
      <c r="IFT127" s="451"/>
      <c r="IFU127" s="451"/>
      <c r="IFV127" s="451"/>
      <c r="IFW127" s="451"/>
      <c r="IFX127" s="451"/>
      <c r="IFY127" s="451"/>
      <c r="IFZ127" s="451"/>
      <c r="IGA127" s="451"/>
      <c r="IGB127" s="451"/>
      <c r="IGC127" s="451"/>
      <c r="IGD127" s="451"/>
      <c r="IGE127" s="451"/>
      <c r="IGF127" s="451"/>
      <c r="IGG127" s="451"/>
      <c r="IGH127" s="451"/>
      <c r="IGI127" s="451"/>
      <c r="IGJ127" s="451"/>
      <c r="IGK127" s="451"/>
      <c r="IGL127" s="451"/>
      <c r="IGM127" s="451"/>
      <c r="IGN127" s="451"/>
      <c r="IGO127" s="451"/>
      <c r="IGP127" s="451"/>
      <c r="IGQ127" s="451"/>
      <c r="IGR127" s="451"/>
      <c r="IGS127" s="451"/>
      <c r="IGT127" s="451"/>
      <c r="IGU127" s="451"/>
      <c r="IGV127" s="451"/>
      <c r="IGW127" s="451"/>
      <c r="IGX127" s="451"/>
      <c r="IGY127" s="451"/>
      <c r="IGZ127" s="451"/>
      <c r="IHA127" s="451"/>
      <c r="IHB127" s="451"/>
      <c r="IHC127" s="451"/>
      <c r="IHD127" s="451"/>
      <c r="IHE127" s="451"/>
      <c r="IHF127" s="451"/>
      <c r="IHG127" s="451"/>
      <c r="IHH127" s="451"/>
      <c r="IHI127" s="451"/>
      <c r="IHJ127" s="451"/>
      <c r="IHK127" s="451"/>
      <c r="IHL127" s="451"/>
      <c r="IHM127" s="451"/>
      <c r="IHN127" s="451"/>
      <c r="IHO127" s="451"/>
      <c r="IHP127" s="451"/>
      <c r="IHQ127" s="451"/>
      <c r="IHR127" s="451"/>
      <c r="IHS127" s="451"/>
      <c r="IHT127" s="451"/>
      <c r="IHU127" s="451"/>
      <c r="IHV127" s="451"/>
      <c r="IHW127" s="451"/>
      <c r="IHX127" s="451"/>
      <c r="IHY127" s="451"/>
      <c r="IHZ127" s="451"/>
      <c r="IIA127" s="451"/>
      <c r="IIB127" s="451"/>
      <c r="IIC127" s="451"/>
      <c r="IID127" s="451"/>
      <c r="IIE127" s="451"/>
      <c r="IIF127" s="451"/>
      <c r="IIG127" s="451"/>
      <c r="IIH127" s="451"/>
      <c r="III127" s="451"/>
      <c r="IIJ127" s="451"/>
      <c r="IIK127" s="451"/>
      <c r="IIL127" s="451"/>
      <c r="IIM127" s="451"/>
      <c r="IIN127" s="451"/>
      <c r="IIO127" s="451"/>
      <c r="IIP127" s="451"/>
      <c r="IIQ127" s="451"/>
      <c r="IIR127" s="451"/>
      <c r="IIS127" s="451"/>
      <c r="IIT127" s="451"/>
      <c r="IIU127" s="451"/>
      <c r="IIV127" s="451"/>
      <c r="IIW127" s="451"/>
      <c r="IIX127" s="451"/>
      <c r="IIY127" s="451"/>
      <c r="IIZ127" s="451"/>
      <c r="IJA127" s="451"/>
      <c r="IJB127" s="451"/>
      <c r="IJC127" s="451"/>
      <c r="IJD127" s="451"/>
      <c r="IJE127" s="451"/>
      <c r="IJF127" s="451"/>
      <c r="IJG127" s="451"/>
      <c r="IJH127" s="451"/>
      <c r="IJI127" s="451"/>
      <c r="IJJ127" s="451"/>
      <c r="IJK127" s="451"/>
      <c r="IJL127" s="451"/>
      <c r="IJM127" s="451"/>
      <c r="IJN127" s="451"/>
      <c r="IJO127" s="451"/>
      <c r="IJP127" s="451"/>
      <c r="IJQ127" s="451"/>
      <c r="IJR127" s="451"/>
      <c r="IJS127" s="451"/>
      <c r="IJT127" s="451"/>
      <c r="IJU127" s="451"/>
      <c r="IJV127" s="451"/>
      <c r="IJW127" s="451"/>
      <c r="IJX127" s="451"/>
      <c r="IJY127" s="451"/>
      <c r="IJZ127" s="451"/>
      <c r="IKA127" s="451"/>
      <c r="IKB127" s="451"/>
      <c r="IKC127" s="451"/>
      <c r="IKD127" s="451"/>
      <c r="IKE127" s="451"/>
      <c r="IKF127" s="451"/>
      <c r="IKG127" s="451"/>
      <c r="IKH127" s="451"/>
      <c r="IKI127" s="451"/>
      <c r="IKJ127" s="451"/>
      <c r="IKK127" s="451"/>
      <c r="IKL127" s="451"/>
      <c r="IKM127" s="451"/>
      <c r="IKN127" s="451"/>
      <c r="IKO127" s="451"/>
      <c r="IKP127" s="451"/>
      <c r="IKQ127" s="451"/>
      <c r="IKR127" s="451"/>
      <c r="IKS127" s="451"/>
      <c r="IKT127" s="451"/>
      <c r="IKU127" s="451"/>
      <c r="IKV127" s="451"/>
      <c r="IKW127" s="451"/>
      <c r="IKX127" s="451"/>
      <c r="IKY127" s="451"/>
      <c r="IKZ127" s="451"/>
      <c r="ILA127" s="451"/>
      <c r="ILB127" s="451"/>
      <c r="ILC127" s="451"/>
      <c r="ILD127" s="451"/>
      <c r="ILE127" s="451"/>
      <c r="ILF127" s="451"/>
      <c r="ILG127" s="451"/>
      <c r="ILH127" s="451"/>
      <c r="ILI127" s="451"/>
      <c r="ILJ127" s="451"/>
      <c r="ILK127" s="451"/>
      <c r="ILL127" s="451"/>
      <c r="ILM127" s="451"/>
      <c r="ILN127" s="451"/>
      <c r="ILO127" s="451"/>
      <c r="ILP127" s="451"/>
      <c r="ILQ127" s="451"/>
      <c r="ILR127" s="451"/>
      <c r="ILS127" s="451"/>
      <c r="ILT127" s="451"/>
      <c r="ILU127" s="451"/>
      <c r="ILV127" s="451"/>
      <c r="ILW127" s="451"/>
      <c r="ILX127" s="451"/>
      <c r="ILY127" s="451"/>
      <c r="ILZ127" s="451"/>
      <c r="IMA127" s="451"/>
      <c r="IMB127" s="451"/>
      <c r="IMC127" s="451"/>
      <c r="IMD127" s="451"/>
      <c r="IME127" s="451"/>
      <c r="IMF127" s="451"/>
      <c r="IMG127" s="451"/>
      <c r="IMH127" s="451"/>
      <c r="IMI127" s="451"/>
      <c r="IMJ127" s="451"/>
      <c r="IMK127" s="451"/>
      <c r="IML127" s="451"/>
      <c r="IMM127" s="451"/>
      <c r="IMN127" s="451"/>
      <c r="IMO127" s="451"/>
      <c r="IMP127" s="451"/>
      <c r="IMQ127" s="451"/>
      <c r="IMR127" s="451"/>
      <c r="IMS127" s="451"/>
      <c r="IMT127" s="451"/>
      <c r="IMU127" s="451"/>
      <c r="IMV127" s="451"/>
      <c r="IMW127" s="451"/>
      <c r="IMX127" s="451"/>
      <c r="IMY127" s="451"/>
      <c r="IMZ127" s="451"/>
      <c r="INA127" s="451"/>
      <c r="INB127" s="451"/>
      <c r="INC127" s="451"/>
      <c r="IND127" s="451"/>
      <c r="INE127" s="451"/>
      <c r="INF127" s="451"/>
      <c r="ING127" s="451"/>
      <c r="INH127" s="451"/>
      <c r="INI127" s="451"/>
      <c r="INJ127" s="451"/>
      <c r="INK127" s="451"/>
      <c r="INL127" s="451"/>
      <c r="INM127" s="451"/>
      <c r="INN127" s="451"/>
      <c r="INO127" s="451"/>
      <c r="INP127" s="451"/>
      <c r="INQ127" s="451"/>
      <c r="INR127" s="451"/>
      <c r="INS127" s="451"/>
      <c r="INT127" s="451"/>
      <c r="INU127" s="451"/>
      <c r="INV127" s="451"/>
      <c r="INW127" s="451"/>
      <c r="INX127" s="451"/>
      <c r="INY127" s="451"/>
      <c r="INZ127" s="451"/>
      <c r="IOA127" s="451"/>
      <c r="IOB127" s="451"/>
      <c r="IOC127" s="451"/>
      <c r="IOD127" s="451"/>
      <c r="IOE127" s="451"/>
      <c r="IOF127" s="451"/>
      <c r="IOG127" s="451"/>
      <c r="IOH127" s="451"/>
      <c r="IOI127" s="451"/>
      <c r="IOJ127" s="451"/>
      <c r="IOK127" s="451"/>
      <c r="IOL127" s="451"/>
      <c r="IOM127" s="451"/>
      <c r="ION127" s="451"/>
      <c r="IOO127" s="451"/>
      <c r="IOP127" s="451"/>
      <c r="IOQ127" s="451"/>
      <c r="IOR127" s="451"/>
      <c r="IOS127" s="451"/>
      <c r="IOT127" s="451"/>
      <c r="IOU127" s="451"/>
      <c r="IOV127" s="451"/>
      <c r="IOW127" s="451"/>
      <c r="IOX127" s="451"/>
      <c r="IOY127" s="451"/>
      <c r="IOZ127" s="451"/>
      <c r="IPA127" s="451"/>
      <c r="IPB127" s="451"/>
      <c r="IPC127" s="451"/>
      <c r="IPD127" s="451"/>
      <c r="IPE127" s="451"/>
      <c r="IPF127" s="451"/>
      <c r="IPG127" s="451"/>
      <c r="IPH127" s="451"/>
      <c r="IPI127" s="451"/>
      <c r="IPJ127" s="451"/>
      <c r="IPK127" s="451"/>
      <c r="IPL127" s="451"/>
      <c r="IPM127" s="451"/>
      <c r="IPN127" s="451"/>
      <c r="IPO127" s="451"/>
      <c r="IPP127" s="451"/>
      <c r="IPQ127" s="451"/>
      <c r="IPR127" s="451"/>
      <c r="IPS127" s="451"/>
      <c r="IPT127" s="451"/>
      <c r="IPU127" s="451"/>
      <c r="IPV127" s="451"/>
      <c r="IPW127" s="451"/>
      <c r="IPX127" s="451"/>
      <c r="IPY127" s="451"/>
      <c r="IPZ127" s="451"/>
      <c r="IQA127" s="451"/>
      <c r="IQB127" s="451"/>
      <c r="IQC127" s="451"/>
      <c r="IQD127" s="451"/>
      <c r="IQE127" s="451"/>
      <c r="IQF127" s="451"/>
      <c r="IQG127" s="451"/>
      <c r="IQH127" s="451"/>
      <c r="IQI127" s="451"/>
      <c r="IQJ127" s="451"/>
      <c r="IQK127" s="451"/>
      <c r="IQL127" s="451"/>
      <c r="IQM127" s="451"/>
      <c r="IQN127" s="451"/>
      <c r="IQO127" s="451"/>
      <c r="IQP127" s="451"/>
      <c r="IQQ127" s="451"/>
      <c r="IQR127" s="451"/>
      <c r="IQS127" s="451"/>
      <c r="IQT127" s="451"/>
      <c r="IQU127" s="451"/>
      <c r="IQV127" s="451"/>
      <c r="IQW127" s="451"/>
      <c r="IQX127" s="451"/>
      <c r="IQY127" s="451"/>
      <c r="IQZ127" s="451"/>
      <c r="IRA127" s="451"/>
      <c r="IRB127" s="451"/>
      <c r="IRC127" s="451"/>
      <c r="IRD127" s="451"/>
      <c r="IRE127" s="451"/>
      <c r="IRF127" s="451"/>
      <c r="IRG127" s="451"/>
      <c r="IRH127" s="451"/>
      <c r="IRI127" s="451"/>
      <c r="IRJ127" s="451"/>
      <c r="IRK127" s="451"/>
      <c r="IRL127" s="451"/>
      <c r="IRM127" s="451"/>
      <c r="IRN127" s="451"/>
      <c r="IRO127" s="451"/>
      <c r="IRP127" s="451"/>
      <c r="IRQ127" s="451"/>
      <c r="IRR127" s="451"/>
      <c r="IRS127" s="451"/>
      <c r="IRT127" s="451"/>
      <c r="IRU127" s="451"/>
      <c r="IRV127" s="451"/>
      <c r="IRW127" s="451"/>
      <c r="IRX127" s="451"/>
      <c r="IRY127" s="451"/>
      <c r="IRZ127" s="451"/>
      <c r="ISA127" s="451"/>
      <c r="ISB127" s="451"/>
      <c r="ISC127" s="451"/>
      <c r="ISD127" s="451"/>
      <c r="ISE127" s="451"/>
      <c r="ISF127" s="451"/>
      <c r="ISG127" s="451"/>
      <c r="ISH127" s="451"/>
      <c r="ISI127" s="451"/>
      <c r="ISJ127" s="451"/>
      <c r="ISK127" s="451"/>
      <c r="ISL127" s="451"/>
      <c r="ISM127" s="451"/>
      <c r="ISN127" s="451"/>
      <c r="ISO127" s="451"/>
      <c r="ISP127" s="451"/>
      <c r="ISQ127" s="451"/>
      <c r="ISR127" s="451"/>
      <c r="ISS127" s="451"/>
      <c r="IST127" s="451"/>
      <c r="ISU127" s="451"/>
      <c r="ISV127" s="451"/>
      <c r="ISW127" s="451"/>
      <c r="ISX127" s="451"/>
      <c r="ISY127" s="451"/>
      <c r="ISZ127" s="451"/>
      <c r="ITA127" s="451"/>
      <c r="ITB127" s="451"/>
      <c r="ITC127" s="451"/>
      <c r="ITD127" s="451"/>
      <c r="ITE127" s="451"/>
      <c r="ITF127" s="451"/>
      <c r="ITG127" s="451"/>
      <c r="ITH127" s="451"/>
      <c r="ITI127" s="451"/>
      <c r="ITJ127" s="451"/>
      <c r="ITK127" s="451"/>
      <c r="ITL127" s="451"/>
      <c r="ITM127" s="451"/>
      <c r="ITN127" s="451"/>
      <c r="ITO127" s="451"/>
      <c r="ITP127" s="451"/>
      <c r="ITQ127" s="451"/>
      <c r="ITR127" s="451"/>
      <c r="ITS127" s="451"/>
      <c r="ITT127" s="451"/>
      <c r="ITU127" s="451"/>
      <c r="ITV127" s="451"/>
      <c r="ITW127" s="451"/>
      <c r="ITX127" s="451"/>
      <c r="ITY127" s="451"/>
      <c r="ITZ127" s="451"/>
      <c r="IUA127" s="451"/>
      <c r="IUB127" s="451"/>
      <c r="IUC127" s="451"/>
      <c r="IUD127" s="451"/>
      <c r="IUE127" s="451"/>
      <c r="IUF127" s="451"/>
      <c r="IUG127" s="451"/>
      <c r="IUH127" s="451"/>
      <c r="IUI127" s="451"/>
      <c r="IUJ127" s="451"/>
      <c r="IUK127" s="451"/>
      <c r="IUL127" s="451"/>
      <c r="IUM127" s="451"/>
      <c r="IUN127" s="451"/>
      <c r="IUO127" s="451"/>
      <c r="IUP127" s="451"/>
      <c r="IUQ127" s="451"/>
      <c r="IUR127" s="451"/>
      <c r="IUS127" s="451"/>
      <c r="IUT127" s="451"/>
      <c r="IUU127" s="451"/>
      <c r="IUV127" s="451"/>
      <c r="IUW127" s="451"/>
      <c r="IUX127" s="451"/>
      <c r="IUY127" s="451"/>
      <c r="IUZ127" s="451"/>
      <c r="IVA127" s="451"/>
      <c r="IVB127" s="451"/>
      <c r="IVC127" s="451"/>
      <c r="IVD127" s="451"/>
      <c r="IVE127" s="451"/>
      <c r="IVF127" s="451"/>
      <c r="IVG127" s="451"/>
      <c r="IVH127" s="451"/>
      <c r="IVI127" s="451"/>
      <c r="IVJ127" s="451"/>
      <c r="IVK127" s="451"/>
      <c r="IVL127" s="451"/>
      <c r="IVM127" s="451"/>
      <c r="IVN127" s="451"/>
      <c r="IVO127" s="451"/>
      <c r="IVP127" s="451"/>
      <c r="IVQ127" s="451"/>
      <c r="IVR127" s="451"/>
      <c r="IVS127" s="451"/>
      <c r="IVT127" s="451"/>
      <c r="IVU127" s="451"/>
      <c r="IVV127" s="451"/>
      <c r="IVW127" s="451"/>
      <c r="IVX127" s="451"/>
      <c r="IVY127" s="451"/>
      <c r="IVZ127" s="451"/>
      <c r="IWA127" s="451"/>
      <c r="IWB127" s="451"/>
      <c r="IWC127" s="451"/>
      <c r="IWD127" s="451"/>
      <c r="IWE127" s="451"/>
      <c r="IWF127" s="451"/>
      <c r="IWG127" s="451"/>
      <c r="IWH127" s="451"/>
      <c r="IWI127" s="451"/>
      <c r="IWJ127" s="451"/>
      <c r="IWK127" s="451"/>
      <c r="IWL127" s="451"/>
      <c r="IWM127" s="451"/>
      <c r="IWN127" s="451"/>
      <c r="IWO127" s="451"/>
      <c r="IWP127" s="451"/>
      <c r="IWQ127" s="451"/>
      <c r="IWR127" s="451"/>
      <c r="IWS127" s="451"/>
      <c r="IWT127" s="451"/>
      <c r="IWU127" s="451"/>
      <c r="IWV127" s="451"/>
      <c r="IWW127" s="451"/>
      <c r="IWX127" s="451"/>
      <c r="IWY127" s="451"/>
      <c r="IWZ127" s="451"/>
      <c r="IXA127" s="451"/>
      <c r="IXB127" s="451"/>
      <c r="IXC127" s="451"/>
      <c r="IXD127" s="451"/>
      <c r="IXE127" s="451"/>
      <c r="IXF127" s="451"/>
      <c r="IXG127" s="451"/>
      <c r="IXH127" s="451"/>
      <c r="IXI127" s="451"/>
      <c r="IXJ127" s="451"/>
      <c r="IXK127" s="451"/>
      <c r="IXL127" s="451"/>
      <c r="IXM127" s="451"/>
      <c r="IXN127" s="451"/>
      <c r="IXO127" s="451"/>
      <c r="IXP127" s="451"/>
      <c r="IXQ127" s="451"/>
      <c r="IXR127" s="451"/>
      <c r="IXS127" s="451"/>
      <c r="IXT127" s="451"/>
      <c r="IXU127" s="451"/>
      <c r="IXV127" s="451"/>
      <c r="IXW127" s="451"/>
      <c r="IXX127" s="451"/>
      <c r="IXY127" s="451"/>
      <c r="IXZ127" s="451"/>
      <c r="IYA127" s="451"/>
      <c r="IYB127" s="451"/>
      <c r="IYC127" s="451"/>
      <c r="IYD127" s="451"/>
      <c r="IYE127" s="451"/>
      <c r="IYF127" s="451"/>
      <c r="IYG127" s="451"/>
      <c r="IYH127" s="451"/>
      <c r="IYI127" s="451"/>
      <c r="IYJ127" s="451"/>
      <c r="IYK127" s="451"/>
      <c r="IYL127" s="451"/>
      <c r="IYM127" s="451"/>
      <c r="IYN127" s="451"/>
      <c r="IYO127" s="451"/>
      <c r="IYP127" s="451"/>
      <c r="IYQ127" s="451"/>
      <c r="IYR127" s="451"/>
      <c r="IYS127" s="451"/>
      <c r="IYT127" s="451"/>
      <c r="IYU127" s="451"/>
      <c r="IYV127" s="451"/>
      <c r="IYW127" s="451"/>
      <c r="IYX127" s="451"/>
      <c r="IYY127" s="451"/>
      <c r="IYZ127" s="451"/>
      <c r="IZA127" s="451"/>
      <c r="IZB127" s="451"/>
      <c r="IZC127" s="451"/>
      <c r="IZD127" s="451"/>
      <c r="IZE127" s="451"/>
      <c r="IZF127" s="451"/>
      <c r="IZG127" s="451"/>
      <c r="IZH127" s="451"/>
      <c r="IZI127" s="451"/>
      <c r="IZJ127" s="451"/>
      <c r="IZK127" s="451"/>
      <c r="IZL127" s="451"/>
      <c r="IZM127" s="451"/>
      <c r="IZN127" s="451"/>
      <c r="IZO127" s="451"/>
      <c r="IZP127" s="451"/>
      <c r="IZQ127" s="451"/>
      <c r="IZR127" s="451"/>
      <c r="IZS127" s="451"/>
      <c r="IZT127" s="451"/>
      <c r="IZU127" s="451"/>
      <c r="IZV127" s="451"/>
      <c r="IZW127" s="451"/>
      <c r="IZX127" s="451"/>
      <c r="IZY127" s="451"/>
      <c r="IZZ127" s="451"/>
      <c r="JAA127" s="451"/>
      <c r="JAB127" s="451"/>
      <c r="JAC127" s="451"/>
      <c r="JAD127" s="451"/>
      <c r="JAE127" s="451"/>
      <c r="JAF127" s="451"/>
      <c r="JAG127" s="451"/>
      <c r="JAH127" s="451"/>
      <c r="JAI127" s="451"/>
      <c r="JAJ127" s="451"/>
      <c r="JAK127" s="451"/>
      <c r="JAL127" s="451"/>
      <c r="JAM127" s="451"/>
      <c r="JAN127" s="451"/>
      <c r="JAO127" s="451"/>
      <c r="JAP127" s="451"/>
      <c r="JAQ127" s="451"/>
      <c r="JAR127" s="451"/>
      <c r="JAS127" s="451"/>
      <c r="JAT127" s="451"/>
      <c r="JAU127" s="451"/>
      <c r="JAV127" s="451"/>
      <c r="JAW127" s="451"/>
      <c r="JAX127" s="451"/>
      <c r="JAY127" s="451"/>
      <c r="JAZ127" s="451"/>
      <c r="JBA127" s="451"/>
      <c r="JBB127" s="451"/>
      <c r="JBC127" s="451"/>
      <c r="JBD127" s="451"/>
      <c r="JBE127" s="451"/>
      <c r="JBF127" s="451"/>
      <c r="JBG127" s="451"/>
      <c r="JBH127" s="451"/>
      <c r="JBI127" s="451"/>
      <c r="JBJ127" s="451"/>
      <c r="JBK127" s="451"/>
      <c r="JBL127" s="451"/>
      <c r="JBM127" s="451"/>
      <c r="JBN127" s="451"/>
      <c r="JBO127" s="451"/>
      <c r="JBP127" s="451"/>
      <c r="JBQ127" s="451"/>
      <c r="JBR127" s="451"/>
      <c r="JBS127" s="451"/>
      <c r="JBT127" s="451"/>
      <c r="JBU127" s="451"/>
      <c r="JBV127" s="451"/>
      <c r="JBW127" s="451"/>
      <c r="JBX127" s="451"/>
      <c r="JBY127" s="451"/>
      <c r="JBZ127" s="451"/>
      <c r="JCA127" s="451"/>
      <c r="JCB127" s="451"/>
      <c r="JCC127" s="451"/>
      <c r="JCD127" s="451"/>
      <c r="JCE127" s="451"/>
      <c r="JCF127" s="451"/>
      <c r="JCG127" s="451"/>
      <c r="JCH127" s="451"/>
      <c r="JCI127" s="451"/>
      <c r="JCJ127" s="451"/>
      <c r="JCK127" s="451"/>
      <c r="JCL127" s="451"/>
      <c r="JCM127" s="451"/>
      <c r="JCN127" s="451"/>
      <c r="JCO127" s="451"/>
      <c r="JCP127" s="451"/>
      <c r="JCQ127" s="451"/>
      <c r="JCR127" s="451"/>
      <c r="JCS127" s="451"/>
      <c r="JCT127" s="451"/>
      <c r="JCU127" s="451"/>
      <c r="JCV127" s="451"/>
      <c r="JCW127" s="451"/>
      <c r="JCX127" s="451"/>
      <c r="JCY127" s="451"/>
      <c r="JCZ127" s="451"/>
      <c r="JDA127" s="451"/>
      <c r="JDB127" s="451"/>
      <c r="JDC127" s="451"/>
      <c r="JDD127" s="451"/>
      <c r="JDE127" s="451"/>
      <c r="JDF127" s="451"/>
      <c r="JDG127" s="451"/>
      <c r="JDH127" s="451"/>
      <c r="JDI127" s="451"/>
      <c r="JDJ127" s="451"/>
      <c r="JDK127" s="451"/>
      <c r="JDL127" s="451"/>
      <c r="JDM127" s="451"/>
      <c r="JDN127" s="451"/>
      <c r="JDO127" s="451"/>
      <c r="JDP127" s="451"/>
      <c r="JDQ127" s="451"/>
      <c r="JDR127" s="451"/>
      <c r="JDS127" s="451"/>
      <c r="JDT127" s="451"/>
      <c r="JDU127" s="451"/>
      <c r="JDV127" s="451"/>
      <c r="JDW127" s="451"/>
      <c r="JDX127" s="451"/>
      <c r="JDY127" s="451"/>
      <c r="JDZ127" s="451"/>
      <c r="JEA127" s="451"/>
      <c r="JEB127" s="451"/>
      <c r="JEC127" s="451"/>
      <c r="JED127" s="451"/>
      <c r="JEE127" s="451"/>
      <c r="JEF127" s="451"/>
      <c r="JEG127" s="451"/>
      <c r="JEH127" s="451"/>
      <c r="JEI127" s="451"/>
      <c r="JEJ127" s="451"/>
      <c r="JEK127" s="451"/>
      <c r="JEL127" s="451"/>
      <c r="JEM127" s="451"/>
      <c r="JEN127" s="451"/>
      <c r="JEO127" s="451"/>
      <c r="JEP127" s="451"/>
      <c r="JEQ127" s="451"/>
      <c r="JER127" s="451"/>
      <c r="JES127" s="451"/>
      <c r="JET127" s="451"/>
      <c r="JEU127" s="451"/>
      <c r="JEV127" s="451"/>
      <c r="JEW127" s="451"/>
      <c r="JEX127" s="451"/>
      <c r="JEY127" s="451"/>
      <c r="JEZ127" s="451"/>
      <c r="JFA127" s="451"/>
      <c r="JFB127" s="451"/>
      <c r="JFC127" s="451"/>
      <c r="JFD127" s="451"/>
      <c r="JFE127" s="451"/>
      <c r="JFF127" s="451"/>
      <c r="JFG127" s="451"/>
      <c r="JFH127" s="451"/>
      <c r="JFI127" s="451"/>
      <c r="JFJ127" s="451"/>
      <c r="JFK127" s="451"/>
      <c r="JFL127" s="451"/>
      <c r="JFM127" s="451"/>
      <c r="JFN127" s="451"/>
      <c r="JFO127" s="451"/>
      <c r="JFP127" s="451"/>
      <c r="JFQ127" s="451"/>
      <c r="JFR127" s="451"/>
      <c r="JFS127" s="451"/>
      <c r="JFT127" s="451"/>
      <c r="JFU127" s="451"/>
      <c r="JFV127" s="451"/>
      <c r="JFW127" s="451"/>
      <c r="JFX127" s="451"/>
      <c r="JFY127" s="451"/>
      <c r="JFZ127" s="451"/>
      <c r="JGA127" s="451"/>
      <c r="JGB127" s="451"/>
      <c r="JGC127" s="451"/>
      <c r="JGD127" s="451"/>
      <c r="JGE127" s="451"/>
      <c r="JGF127" s="451"/>
      <c r="JGG127" s="451"/>
      <c r="JGH127" s="451"/>
      <c r="JGI127" s="451"/>
      <c r="JGJ127" s="451"/>
      <c r="JGK127" s="451"/>
      <c r="JGL127" s="451"/>
      <c r="JGM127" s="451"/>
      <c r="JGN127" s="451"/>
      <c r="JGO127" s="451"/>
      <c r="JGP127" s="451"/>
      <c r="JGQ127" s="451"/>
      <c r="JGR127" s="451"/>
      <c r="JGS127" s="451"/>
      <c r="JGT127" s="451"/>
      <c r="JGU127" s="451"/>
      <c r="JGV127" s="451"/>
      <c r="JGW127" s="451"/>
      <c r="JGX127" s="451"/>
      <c r="JGY127" s="451"/>
      <c r="JGZ127" s="451"/>
      <c r="JHA127" s="451"/>
      <c r="JHB127" s="451"/>
      <c r="JHC127" s="451"/>
      <c r="JHD127" s="451"/>
      <c r="JHE127" s="451"/>
      <c r="JHF127" s="451"/>
      <c r="JHG127" s="451"/>
      <c r="JHH127" s="451"/>
      <c r="JHI127" s="451"/>
      <c r="JHJ127" s="451"/>
      <c r="JHK127" s="451"/>
      <c r="JHL127" s="451"/>
      <c r="JHM127" s="451"/>
      <c r="JHN127" s="451"/>
      <c r="JHO127" s="451"/>
      <c r="JHP127" s="451"/>
      <c r="JHQ127" s="451"/>
      <c r="JHR127" s="451"/>
      <c r="JHS127" s="451"/>
      <c r="JHT127" s="451"/>
      <c r="JHU127" s="451"/>
      <c r="JHV127" s="451"/>
      <c r="JHW127" s="451"/>
      <c r="JHX127" s="451"/>
      <c r="JHY127" s="451"/>
      <c r="JHZ127" s="451"/>
      <c r="JIA127" s="451"/>
      <c r="JIB127" s="451"/>
      <c r="JIC127" s="451"/>
      <c r="JID127" s="451"/>
      <c r="JIE127" s="451"/>
      <c r="JIF127" s="451"/>
      <c r="JIG127" s="451"/>
      <c r="JIH127" s="451"/>
      <c r="JII127" s="451"/>
      <c r="JIJ127" s="451"/>
      <c r="JIK127" s="451"/>
      <c r="JIL127" s="451"/>
      <c r="JIM127" s="451"/>
      <c r="JIN127" s="451"/>
      <c r="JIO127" s="451"/>
      <c r="JIP127" s="451"/>
      <c r="JIQ127" s="451"/>
      <c r="JIR127" s="451"/>
      <c r="JIS127" s="451"/>
      <c r="JIT127" s="451"/>
      <c r="JIU127" s="451"/>
      <c r="JIV127" s="451"/>
      <c r="JIW127" s="451"/>
      <c r="JIX127" s="451"/>
      <c r="JIY127" s="451"/>
      <c r="JIZ127" s="451"/>
      <c r="JJA127" s="451"/>
      <c r="JJB127" s="451"/>
      <c r="JJC127" s="451"/>
      <c r="JJD127" s="451"/>
      <c r="JJE127" s="451"/>
      <c r="JJF127" s="451"/>
      <c r="JJG127" s="451"/>
      <c r="JJH127" s="451"/>
      <c r="JJI127" s="451"/>
      <c r="JJJ127" s="451"/>
      <c r="JJK127" s="451"/>
      <c r="JJL127" s="451"/>
      <c r="JJM127" s="451"/>
      <c r="JJN127" s="451"/>
      <c r="JJO127" s="451"/>
      <c r="JJP127" s="451"/>
      <c r="JJQ127" s="451"/>
      <c r="JJR127" s="451"/>
      <c r="JJS127" s="451"/>
      <c r="JJT127" s="451"/>
      <c r="JJU127" s="451"/>
      <c r="JJV127" s="451"/>
      <c r="JJW127" s="451"/>
      <c r="JJX127" s="451"/>
      <c r="JJY127" s="451"/>
      <c r="JJZ127" s="451"/>
      <c r="JKA127" s="451"/>
      <c r="JKB127" s="451"/>
      <c r="JKC127" s="451"/>
      <c r="JKD127" s="451"/>
      <c r="JKE127" s="451"/>
      <c r="JKF127" s="451"/>
      <c r="JKG127" s="451"/>
      <c r="JKH127" s="451"/>
      <c r="JKI127" s="451"/>
      <c r="JKJ127" s="451"/>
      <c r="JKK127" s="451"/>
      <c r="JKL127" s="451"/>
      <c r="JKM127" s="451"/>
      <c r="JKN127" s="451"/>
      <c r="JKO127" s="451"/>
      <c r="JKP127" s="451"/>
      <c r="JKQ127" s="451"/>
      <c r="JKR127" s="451"/>
      <c r="JKS127" s="451"/>
      <c r="JKT127" s="451"/>
      <c r="JKU127" s="451"/>
      <c r="JKV127" s="451"/>
      <c r="JKW127" s="451"/>
      <c r="JKX127" s="451"/>
      <c r="JKY127" s="451"/>
      <c r="JKZ127" s="451"/>
      <c r="JLA127" s="451"/>
      <c r="JLB127" s="451"/>
      <c r="JLC127" s="451"/>
      <c r="JLD127" s="451"/>
      <c r="JLE127" s="451"/>
      <c r="JLF127" s="451"/>
      <c r="JLG127" s="451"/>
      <c r="JLH127" s="451"/>
      <c r="JLI127" s="451"/>
      <c r="JLJ127" s="451"/>
      <c r="JLK127" s="451"/>
      <c r="JLL127" s="451"/>
      <c r="JLM127" s="451"/>
      <c r="JLN127" s="451"/>
      <c r="JLO127" s="451"/>
      <c r="JLP127" s="451"/>
      <c r="JLQ127" s="451"/>
      <c r="JLR127" s="451"/>
      <c r="JLS127" s="451"/>
      <c r="JLT127" s="451"/>
      <c r="JLU127" s="451"/>
      <c r="JLV127" s="451"/>
      <c r="JLW127" s="451"/>
      <c r="JLX127" s="451"/>
      <c r="JLY127" s="451"/>
      <c r="JLZ127" s="451"/>
      <c r="JMA127" s="451"/>
      <c r="JMB127" s="451"/>
      <c r="JMC127" s="451"/>
      <c r="JMD127" s="451"/>
      <c r="JME127" s="451"/>
      <c r="JMF127" s="451"/>
      <c r="JMG127" s="451"/>
      <c r="JMH127" s="451"/>
      <c r="JMI127" s="451"/>
      <c r="JMJ127" s="451"/>
      <c r="JMK127" s="451"/>
      <c r="JML127" s="451"/>
      <c r="JMM127" s="451"/>
      <c r="JMN127" s="451"/>
      <c r="JMO127" s="451"/>
      <c r="JMP127" s="451"/>
      <c r="JMQ127" s="451"/>
      <c r="JMR127" s="451"/>
      <c r="JMS127" s="451"/>
      <c r="JMT127" s="451"/>
      <c r="JMU127" s="451"/>
      <c r="JMV127" s="451"/>
      <c r="JMW127" s="451"/>
      <c r="JMX127" s="451"/>
      <c r="JMY127" s="451"/>
      <c r="JMZ127" s="451"/>
      <c r="JNA127" s="451"/>
      <c r="JNB127" s="451"/>
      <c r="JNC127" s="451"/>
      <c r="JND127" s="451"/>
      <c r="JNE127" s="451"/>
      <c r="JNF127" s="451"/>
      <c r="JNG127" s="451"/>
      <c r="JNH127" s="451"/>
      <c r="JNI127" s="451"/>
      <c r="JNJ127" s="451"/>
      <c r="JNK127" s="451"/>
      <c r="JNL127" s="451"/>
      <c r="JNM127" s="451"/>
      <c r="JNN127" s="451"/>
      <c r="JNO127" s="451"/>
      <c r="JNP127" s="451"/>
      <c r="JNQ127" s="451"/>
      <c r="JNR127" s="451"/>
      <c r="JNS127" s="451"/>
      <c r="JNT127" s="451"/>
      <c r="JNU127" s="451"/>
      <c r="JNV127" s="451"/>
      <c r="JNW127" s="451"/>
      <c r="JNX127" s="451"/>
      <c r="JNY127" s="451"/>
      <c r="JNZ127" s="451"/>
      <c r="JOA127" s="451"/>
      <c r="JOB127" s="451"/>
      <c r="JOC127" s="451"/>
      <c r="JOD127" s="451"/>
      <c r="JOE127" s="451"/>
      <c r="JOF127" s="451"/>
      <c r="JOG127" s="451"/>
      <c r="JOH127" s="451"/>
      <c r="JOI127" s="451"/>
      <c r="JOJ127" s="451"/>
      <c r="JOK127" s="451"/>
      <c r="JOL127" s="451"/>
      <c r="JOM127" s="451"/>
      <c r="JON127" s="451"/>
      <c r="JOO127" s="451"/>
      <c r="JOP127" s="451"/>
      <c r="JOQ127" s="451"/>
      <c r="JOR127" s="451"/>
      <c r="JOS127" s="451"/>
      <c r="JOT127" s="451"/>
      <c r="JOU127" s="451"/>
      <c r="JOV127" s="451"/>
      <c r="JOW127" s="451"/>
      <c r="JOX127" s="451"/>
      <c r="JOY127" s="451"/>
      <c r="JOZ127" s="451"/>
      <c r="JPA127" s="451"/>
      <c r="JPB127" s="451"/>
      <c r="JPC127" s="451"/>
      <c r="JPD127" s="451"/>
      <c r="JPE127" s="451"/>
      <c r="JPF127" s="451"/>
      <c r="JPG127" s="451"/>
      <c r="JPH127" s="451"/>
      <c r="JPI127" s="451"/>
      <c r="JPJ127" s="451"/>
      <c r="JPK127" s="451"/>
      <c r="JPL127" s="451"/>
      <c r="JPM127" s="451"/>
      <c r="JPN127" s="451"/>
      <c r="JPO127" s="451"/>
      <c r="JPP127" s="451"/>
      <c r="JPQ127" s="451"/>
      <c r="JPR127" s="451"/>
      <c r="JPS127" s="451"/>
      <c r="JPT127" s="451"/>
      <c r="JPU127" s="451"/>
      <c r="JPV127" s="451"/>
      <c r="JPW127" s="451"/>
      <c r="JPX127" s="451"/>
      <c r="JPY127" s="451"/>
      <c r="JPZ127" s="451"/>
      <c r="JQA127" s="451"/>
      <c r="JQB127" s="451"/>
      <c r="JQC127" s="451"/>
      <c r="JQD127" s="451"/>
      <c r="JQE127" s="451"/>
      <c r="JQF127" s="451"/>
      <c r="JQG127" s="451"/>
      <c r="JQH127" s="451"/>
      <c r="JQI127" s="451"/>
      <c r="JQJ127" s="451"/>
      <c r="JQK127" s="451"/>
      <c r="JQL127" s="451"/>
      <c r="JQM127" s="451"/>
      <c r="JQN127" s="451"/>
      <c r="JQO127" s="451"/>
      <c r="JQP127" s="451"/>
      <c r="JQQ127" s="451"/>
      <c r="JQR127" s="451"/>
      <c r="JQS127" s="451"/>
      <c r="JQT127" s="451"/>
      <c r="JQU127" s="451"/>
      <c r="JQV127" s="451"/>
      <c r="JQW127" s="451"/>
      <c r="JQX127" s="451"/>
      <c r="JQY127" s="451"/>
      <c r="JQZ127" s="451"/>
      <c r="JRA127" s="451"/>
      <c r="JRB127" s="451"/>
      <c r="JRC127" s="451"/>
      <c r="JRD127" s="451"/>
      <c r="JRE127" s="451"/>
      <c r="JRF127" s="451"/>
      <c r="JRG127" s="451"/>
      <c r="JRH127" s="451"/>
      <c r="JRI127" s="451"/>
      <c r="JRJ127" s="451"/>
      <c r="JRK127" s="451"/>
      <c r="JRL127" s="451"/>
      <c r="JRM127" s="451"/>
      <c r="JRN127" s="451"/>
      <c r="JRO127" s="451"/>
      <c r="JRP127" s="451"/>
      <c r="JRQ127" s="451"/>
      <c r="JRR127" s="451"/>
      <c r="JRS127" s="451"/>
      <c r="JRT127" s="451"/>
      <c r="JRU127" s="451"/>
      <c r="JRV127" s="451"/>
      <c r="JRW127" s="451"/>
      <c r="JRX127" s="451"/>
      <c r="JRY127" s="451"/>
      <c r="JRZ127" s="451"/>
      <c r="JSA127" s="451"/>
      <c r="JSB127" s="451"/>
      <c r="JSC127" s="451"/>
      <c r="JSD127" s="451"/>
      <c r="JSE127" s="451"/>
      <c r="JSF127" s="451"/>
      <c r="JSG127" s="451"/>
      <c r="JSH127" s="451"/>
      <c r="JSI127" s="451"/>
      <c r="JSJ127" s="451"/>
      <c r="JSK127" s="451"/>
      <c r="JSL127" s="451"/>
      <c r="JSM127" s="451"/>
      <c r="JSN127" s="451"/>
      <c r="JSO127" s="451"/>
      <c r="JSP127" s="451"/>
      <c r="JSQ127" s="451"/>
      <c r="JSR127" s="451"/>
      <c r="JSS127" s="451"/>
      <c r="JST127" s="451"/>
      <c r="JSU127" s="451"/>
      <c r="JSV127" s="451"/>
      <c r="JSW127" s="451"/>
      <c r="JSX127" s="451"/>
      <c r="JSY127" s="451"/>
      <c r="JSZ127" s="451"/>
      <c r="JTA127" s="451"/>
      <c r="JTB127" s="451"/>
      <c r="JTC127" s="451"/>
      <c r="JTD127" s="451"/>
      <c r="JTE127" s="451"/>
      <c r="JTF127" s="451"/>
      <c r="JTG127" s="451"/>
      <c r="JTH127" s="451"/>
      <c r="JTI127" s="451"/>
      <c r="JTJ127" s="451"/>
      <c r="JTK127" s="451"/>
      <c r="JTL127" s="451"/>
      <c r="JTM127" s="451"/>
      <c r="JTN127" s="451"/>
      <c r="JTO127" s="451"/>
      <c r="JTP127" s="451"/>
      <c r="JTQ127" s="451"/>
      <c r="JTR127" s="451"/>
      <c r="JTS127" s="451"/>
      <c r="JTT127" s="451"/>
      <c r="JTU127" s="451"/>
      <c r="JTV127" s="451"/>
      <c r="JTW127" s="451"/>
      <c r="JTX127" s="451"/>
      <c r="JTY127" s="451"/>
      <c r="JTZ127" s="451"/>
      <c r="JUA127" s="451"/>
      <c r="JUB127" s="451"/>
      <c r="JUC127" s="451"/>
      <c r="JUD127" s="451"/>
      <c r="JUE127" s="451"/>
      <c r="JUF127" s="451"/>
      <c r="JUG127" s="451"/>
      <c r="JUH127" s="451"/>
      <c r="JUI127" s="451"/>
      <c r="JUJ127" s="451"/>
      <c r="JUK127" s="451"/>
      <c r="JUL127" s="451"/>
      <c r="JUM127" s="451"/>
      <c r="JUN127" s="451"/>
      <c r="JUO127" s="451"/>
      <c r="JUP127" s="451"/>
      <c r="JUQ127" s="451"/>
      <c r="JUR127" s="451"/>
      <c r="JUS127" s="451"/>
      <c r="JUT127" s="451"/>
      <c r="JUU127" s="451"/>
      <c r="JUV127" s="451"/>
      <c r="JUW127" s="451"/>
      <c r="JUX127" s="451"/>
      <c r="JUY127" s="451"/>
      <c r="JUZ127" s="451"/>
      <c r="JVA127" s="451"/>
      <c r="JVB127" s="451"/>
      <c r="JVC127" s="451"/>
      <c r="JVD127" s="451"/>
      <c r="JVE127" s="451"/>
      <c r="JVF127" s="451"/>
      <c r="JVG127" s="451"/>
      <c r="JVH127" s="451"/>
      <c r="JVI127" s="451"/>
      <c r="JVJ127" s="451"/>
      <c r="JVK127" s="451"/>
      <c r="JVL127" s="451"/>
      <c r="JVM127" s="451"/>
      <c r="JVN127" s="451"/>
      <c r="JVO127" s="451"/>
      <c r="JVP127" s="451"/>
      <c r="JVQ127" s="451"/>
      <c r="JVR127" s="451"/>
      <c r="JVS127" s="451"/>
      <c r="JVT127" s="451"/>
      <c r="JVU127" s="451"/>
      <c r="JVV127" s="451"/>
      <c r="JVW127" s="451"/>
      <c r="JVX127" s="451"/>
      <c r="JVY127" s="451"/>
      <c r="JVZ127" s="451"/>
      <c r="JWA127" s="451"/>
      <c r="JWB127" s="451"/>
      <c r="JWC127" s="451"/>
      <c r="JWD127" s="451"/>
      <c r="JWE127" s="451"/>
      <c r="JWF127" s="451"/>
      <c r="JWG127" s="451"/>
      <c r="JWH127" s="451"/>
      <c r="JWI127" s="451"/>
      <c r="JWJ127" s="451"/>
      <c r="JWK127" s="451"/>
      <c r="JWL127" s="451"/>
      <c r="JWM127" s="451"/>
      <c r="JWN127" s="451"/>
      <c r="JWO127" s="451"/>
      <c r="JWP127" s="451"/>
      <c r="JWQ127" s="451"/>
      <c r="JWR127" s="451"/>
      <c r="JWS127" s="451"/>
      <c r="JWT127" s="451"/>
      <c r="JWU127" s="451"/>
      <c r="JWV127" s="451"/>
      <c r="JWW127" s="451"/>
      <c r="JWX127" s="451"/>
      <c r="JWY127" s="451"/>
      <c r="JWZ127" s="451"/>
      <c r="JXA127" s="451"/>
      <c r="JXB127" s="451"/>
      <c r="JXC127" s="451"/>
      <c r="JXD127" s="451"/>
      <c r="JXE127" s="451"/>
      <c r="JXF127" s="451"/>
      <c r="JXG127" s="451"/>
      <c r="JXH127" s="451"/>
      <c r="JXI127" s="451"/>
      <c r="JXJ127" s="451"/>
      <c r="JXK127" s="451"/>
      <c r="JXL127" s="451"/>
      <c r="JXM127" s="451"/>
      <c r="JXN127" s="451"/>
      <c r="JXO127" s="451"/>
      <c r="JXP127" s="451"/>
      <c r="JXQ127" s="451"/>
      <c r="JXR127" s="451"/>
      <c r="JXS127" s="451"/>
      <c r="JXT127" s="451"/>
      <c r="JXU127" s="451"/>
      <c r="JXV127" s="451"/>
      <c r="JXW127" s="451"/>
      <c r="JXX127" s="451"/>
      <c r="JXY127" s="451"/>
      <c r="JXZ127" s="451"/>
      <c r="JYA127" s="451"/>
      <c r="JYB127" s="451"/>
      <c r="JYC127" s="451"/>
      <c r="JYD127" s="451"/>
      <c r="JYE127" s="451"/>
      <c r="JYF127" s="451"/>
      <c r="JYG127" s="451"/>
      <c r="JYH127" s="451"/>
      <c r="JYI127" s="451"/>
      <c r="JYJ127" s="451"/>
      <c r="JYK127" s="451"/>
      <c r="JYL127" s="451"/>
      <c r="JYM127" s="451"/>
      <c r="JYN127" s="451"/>
      <c r="JYO127" s="451"/>
      <c r="JYP127" s="451"/>
      <c r="JYQ127" s="451"/>
      <c r="JYR127" s="451"/>
      <c r="JYS127" s="451"/>
      <c r="JYT127" s="451"/>
      <c r="JYU127" s="451"/>
      <c r="JYV127" s="451"/>
      <c r="JYW127" s="451"/>
      <c r="JYX127" s="451"/>
      <c r="JYY127" s="451"/>
      <c r="JYZ127" s="451"/>
      <c r="JZA127" s="451"/>
      <c r="JZB127" s="451"/>
      <c r="JZC127" s="451"/>
      <c r="JZD127" s="451"/>
      <c r="JZE127" s="451"/>
      <c r="JZF127" s="451"/>
      <c r="JZG127" s="451"/>
      <c r="JZH127" s="451"/>
      <c r="JZI127" s="451"/>
      <c r="JZJ127" s="451"/>
      <c r="JZK127" s="451"/>
      <c r="JZL127" s="451"/>
      <c r="JZM127" s="451"/>
      <c r="JZN127" s="451"/>
      <c r="JZO127" s="451"/>
      <c r="JZP127" s="451"/>
      <c r="JZQ127" s="451"/>
      <c r="JZR127" s="451"/>
      <c r="JZS127" s="451"/>
      <c r="JZT127" s="451"/>
      <c r="JZU127" s="451"/>
      <c r="JZV127" s="451"/>
      <c r="JZW127" s="451"/>
      <c r="JZX127" s="451"/>
      <c r="JZY127" s="451"/>
      <c r="JZZ127" s="451"/>
      <c r="KAA127" s="451"/>
      <c r="KAB127" s="451"/>
      <c r="KAC127" s="451"/>
      <c r="KAD127" s="451"/>
      <c r="KAE127" s="451"/>
      <c r="KAF127" s="451"/>
      <c r="KAG127" s="451"/>
      <c r="KAH127" s="451"/>
      <c r="KAI127" s="451"/>
      <c r="KAJ127" s="451"/>
      <c r="KAK127" s="451"/>
      <c r="KAL127" s="451"/>
      <c r="KAM127" s="451"/>
      <c r="KAN127" s="451"/>
      <c r="KAO127" s="451"/>
      <c r="KAP127" s="451"/>
      <c r="KAQ127" s="451"/>
      <c r="KAR127" s="451"/>
      <c r="KAS127" s="451"/>
      <c r="KAT127" s="451"/>
      <c r="KAU127" s="451"/>
      <c r="KAV127" s="451"/>
      <c r="KAW127" s="451"/>
      <c r="KAX127" s="451"/>
      <c r="KAY127" s="451"/>
      <c r="KAZ127" s="451"/>
      <c r="KBA127" s="451"/>
      <c r="KBB127" s="451"/>
      <c r="KBC127" s="451"/>
      <c r="KBD127" s="451"/>
      <c r="KBE127" s="451"/>
      <c r="KBF127" s="451"/>
      <c r="KBG127" s="451"/>
      <c r="KBH127" s="451"/>
      <c r="KBI127" s="451"/>
      <c r="KBJ127" s="451"/>
      <c r="KBK127" s="451"/>
      <c r="KBL127" s="451"/>
      <c r="KBM127" s="451"/>
      <c r="KBN127" s="451"/>
      <c r="KBO127" s="451"/>
      <c r="KBP127" s="451"/>
      <c r="KBQ127" s="451"/>
      <c r="KBR127" s="451"/>
      <c r="KBS127" s="451"/>
      <c r="KBT127" s="451"/>
      <c r="KBU127" s="451"/>
      <c r="KBV127" s="451"/>
      <c r="KBW127" s="451"/>
      <c r="KBX127" s="451"/>
      <c r="KBY127" s="451"/>
      <c r="KBZ127" s="451"/>
      <c r="KCA127" s="451"/>
      <c r="KCB127" s="451"/>
      <c r="KCC127" s="451"/>
      <c r="KCD127" s="451"/>
      <c r="KCE127" s="451"/>
      <c r="KCF127" s="451"/>
      <c r="KCG127" s="451"/>
      <c r="KCH127" s="451"/>
      <c r="KCI127" s="451"/>
      <c r="KCJ127" s="451"/>
      <c r="KCK127" s="451"/>
      <c r="KCL127" s="451"/>
      <c r="KCM127" s="451"/>
      <c r="KCN127" s="451"/>
      <c r="KCO127" s="451"/>
      <c r="KCP127" s="451"/>
      <c r="KCQ127" s="451"/>
      <c r="KCR127" s="451"/>
      <c r="KCS127" s="451"/>
      <c r="KCT127" s="451"/>
      <c r="KCU127" s="451"/>
      <c r="KCV127" s="451"/>
      <c r="KCW127" s="451"/>
      <c r="KCX127" s="451"/>
      <c r="KCY127" s="451"/>
      <c r="KCZ127" s="451"/>
      <c r="KDA127" s="451"/>
      <c r="KDB127" s="451"/>
      <c r="KDC127" s="451"/>
      <c r="KDD127" s="451"/>
      <c r="KDE127" s="451"/>
      <c r="KDF127" s="451"/>
      <c r="KDG127" s="451"/>
      <c r="KDH127" s="451"/>
      <c r="KDI127" s="451"/>
      <c r="KDJ127" s="451"/>
      <c r="KDK127" s="451"/>
      <c r="KDL127" s="451"/>
      <c r="KDM127" s="451"/>
      <c r="KDN127" s="451"/>
      <c r="KDO127" s="451"/>
      <c r="KDP127" s="451"/>
      <c r="KDQ127" s="451"/>
      <c r="KDR127" s="451"/>
      <c r="KDS127" s="451"/>
      <c r="KDT127" s="451"/>
      <c r="KDU127" s="451"/>
      <c r="KDV127" s="451"/>
      <c r="KDW127" s="451"/>
      <c r="KDX127" s="451"/>
      <c r="KDY127" s="451"/>
      <c r="KDZ127" s="451"/>
      <c r="KEA127" s="451"/>
      <c r="KEB127" s="451"/>
      <c r="KEC127" s="451"/>
      <c r="KED127" s="451"/>
      <c r="KEE127" s="451"/>
      <c r="KEF127" s="451"/>
      <c r="KEG127" s="451"/>
      <c r="KEH127" s="451"/>
      <c r="KEI127" s="451"/>
      <c r="KEJ127" s="451"/>
      <c r="KEK127" s="451"/>
      <c r="KEL127" s="451"/>
      <c r="KEM127" s="451"/>
      <c r="KEN127" s="451"/>
      <c r="KEO127" s="451"/>
      <c r="KEP127" s="451"/>
      <c r="KEQ127" s="451"/>
      <c r="KER127" s="451"/>
      <c r="KES127" s="451"/>
      <c r="KET127" s="451"/>
      <c r="KEU127" s="451"/>
      <c r="KEV127" s="451"/>
      <c r="KEW127" s="451"/>
      <c r="KEX127" s="451"/>
      <c r="KEY127" s="451"/>
      <c r="KEZ127" s="451"/>
      <c r="KFA127" s="451"/>
      <c r="KFB127" s="451"/>
      <c r="KFC127" s="451"/>
      <c r="KFD127" s="451"/>
      <c r="KFE127" s="451"/>
      <c r="KFF127" s="451"/>
      <c r="KFG127" s="451"/>
      <c r="KFH127" s="451"/>
      <c r="KFI127" s="451"/>
      <c r="KFJ127" s="451"/>
      <c r="KFK127" s="451"/>
      <c r="KFL127" s="451"/>
      <c r="KFM127" s="451"/>
      <c r="KFN127" s="451"/>
      <c r="KFO127" s="451"/>
      <c r="KFP127" s="451"/>
      <c r="KFQ127" s="451"/>
      <c r="KFR127" s="451"/>
      <c r="KFS127" s="451"/>
      <c r="KFT127" s="451"/>
      <c r="KFU127" s="451"/>
      <c r="KFV127" s="451"/>
      <c r="KFW127" s="451"/>
      <c r="KFX127" s="451"/>
      <c r="KFY127" s="451"/>
      <c r="KFZ127" s="451"/>
      <c r="KGA127" s="451"/>
      <c r="KGB127" s="451"/>
      <c r="KGC127" s="451"/>
      <c r="KGD127" s="451"/>
      <c r="KGE127" s="451"/>
      <c r="KGF127" s="451"/>
      <c r="KGG127" s="451"/>
      <c r="KGH127" s="451"/>
      <c r="KGI127" s="451"/>
      <c r="KGJ127" s="451"/>
      <c r="KGK127" s="451"/>
      <c r="KGL127" s="451"/>
      <c r="KGM127" s="451"/>
      <c r="KGN127" s="451"/>
      <c r="KGO127" s="451"/>
      <c r="KGP127" s="451"/>
      <c r="KGQ127" s="451"/>
      <c r="KGR127" s="451"/>
      <c r="KGS127" s="451"/>
      <c r="KGT127" s="451"/>
      <c r="KGU127" s="451"/>
      <c r="KGV127" s="451"/>
      <c r="KGW127" s="451"/>
      <c r="KGX127" s="451"/>
      <c r="KGY127" s="451"/>
      <c r="KGZ127" s="451"/>
      <c r="KHA127" s="451"/>
      <c r="KHB127" s="451"/>
      <c r="KHC127" s="451"/>
      <c r="KHD127" s="451"/>
      <c r="KHE127" s="451"/>
      <c r="KHF127" s="451"/>
      <c r="KHG127" s="451"/>
      <c r="KHH127" s="451"/>
      <c r="KHI127" s="451"/>
      <c r="KHJ127" s="451"/>
      <c r="KHK127" s="451"/>
      <c r="KHL127" s="451"/>
      <c r="KHM127" s="451"/>
      <c r="KHN127" s="451"/>
      <c r="KHO127" s="451"/>
      <c r="KHP127" s="451"/>
      <c r="KHQ127" s="451"/>
      <c r="KHR127" s="451"/>
      <c r="KHS127" s="451"/>
      <c r="KHT127" s="451"/>
      <c r="KHU127" s="451"/>
      <c r="KHV127" s="451"/>
      <c r="KHW127" s="451"/>
      <c r="KHX127" s="451"/>
      <c r="KHY127" s="451"/>
      <c r="KHZ127" s="451"/>
      <c r="KIA127" s="451"/>
      <c r="KIB127" s="451"/>
      <c r="KIC127" s="451"/>
      <c r="KID127" s="451"/>
      <c r="KIE127" s="451"/>
      <c r="KIF127" s="451"/>
      <c r="KIG127" s="451"/>
      <c r="KIH127" s="451"/>
      <c r="KII127" s="451"/>
      <c r="KIJ127" s="451"/>
      <c r="KIK127" s="451"/>
      <c r="KIL127" s="451"/>
      <c r="KIM127" s="451"/>
      <c r="KIN127" s="451"/>
      <c r="KIO127" s="451"/>
      <c r="KIP127" s="451"/>
      <c r="KIQ127" s="451"/>
      <c r="KIR127" s="451"/>
      <c r="KIS127" s="451"/>
      <c r="KIT127" s="451"/>
      <c r="KIU127" s="451"/>
      <c r="KIV127" s="451"/>
      <c r="KIW127" s="451"/>
      <c r="KIX127" s="451"/>
      <c r="KIY127" s="451"/>
      <c r="KIZ127" s="451"/>
      <c r="KJA127" s="451"/>
      <c r="KJB127" s="451"/>
      <c r="KJC127" s="451"/>
      <c r="KJD127" s="451"/>
      <c r="KJE127" s="451"/>
      <c r="KJF127" s="451"/>
      <c r="KJG127" s="451"/>
      <c r="KJH127" s="451"/>
      <c r="KJI127" s="451"/>
      <c r="KJJ127" s="451"/>
      <c r="KJK127" s="451"/>
      <c r="KJL127" s="451"/>
      <c r="KJM127" s="451"/>
      <c r="KJN127" s="451"/>
      <c r="KJO127" s="451"/>
      <c r="KJP127" s="451"/>
      <c r="KJQ127" s="451"/>
      <c r="KJR127" s="451"/>
      <c r="KJS127" s="451"/>
      <c r="KJT127" s="451"/>
      <c r="KJU127" s="451"/>
      <c r="KJV127" s="451"/>
      <c r="KJW127" s="451"/>
      <c r="KJX127" s="451"/>
      <c r="KJY127" s="451"/>
      <c r="KJZ127" s="451"/>
      <c r="KKA127" s="451"/>
      <c r="KKB127" s="451"/>
      <c r="KKC127" s="451"/>
      <c r="KKD127" s="451"/>
      <c r="KKE127" s="451"/>
      <c r="KKF127" s="451"/>
      <c r="KKG127" s="451"/>
      <c r="KKH127" s="451"/>
      <c r="KKI127" s="451"/>
      <c r="KKJ127" s="451"/>
      <c r="KKK127" s="451"/>
      <c r="KKL127" s="451"/>
      <c r="KKM127" s="451"/>
      <c r="KKN127" s="451"/>
      <c r="KKO127" s="451"/>
      <c r="KKP127" s="451"/>
      <c r="KKQ127" s="451"/>
      <c r="KKR127" s="451"/>
      <c r="KKS127" s="451"/>
      <c r="KKT127" s="451"/>
      <c r="KKU127" s="451"/>
      <c r="KKV127" s="451"/>
      <c r="KKW127" s="451"/>
      <c r="KKX127" s="451"/>
      <c r="KKY127" s="451"/>
      <c r="KKZ127" s="451"/>
      <c r="KLA127" s="451"/>
      <c r="KLB127" s="451"/>
      <c r="KLC127" s="451"/>
      <c r="KLD127" s="451"/>
      <c r="KLE127" s="451"/>
      <c r="KLF127" s="451"/>
      <c r="KLG127" s="451"/>
      <c r="KLH127" s="451"/>
      <c r="KLI127" s="451"/>
      <c r="KLJ127" s="451"/>
      <c r="KLK127" s="451"/>
      <c r="KLL127" s="451"/>
      <c r="KLM127" s="451"/>
      <c r="KLN127" s="451"/>
      <c r="KLO127" s="451"/>
      <c r="KLP127" s="451"/>
      <c r="KLQ127" s="451"/>
      <c r="KLR127" s="451"/>
      <c r="KLS127" s="451"/>
      <c r="KLT127" s="451"/>
      <c r="KLU127" s="451"/>
      <c r="KLV127" s="451"/>
      <c r="KLW127" s="451"/>
      <c r="KLX127" s="451"/>
      <c r="KLY127" s="451"/>
      <c r="KLZ127" s="451"/>
      <c r="KMA127" s="451"/>
      <c r="KMB127" s="451"/>
      <c r="KMC127" s="451"/>
      <c r="KMD127" s="451"/>
      <c r="KME127" s="451"/>
      <c r="KMF127" s="451"/>
      <c r="KMG127" s="451"/>
      <c r="KMH127" s="451"/>
      <c r="KMI127" s="451"/>
      <c r="KMJ127" s="451"/>
      <c r="KMK127" s="451"/>
      <c r="KML127" s="451"/>
      <c r="KMM127" s="451"/>
      <c r="KMN127" s="451"/>
      <c r="KMO127" s="451"/>
      <c r="KMP127" s="451"/>
      <c r="KMQ127" s="451"/>
      <c r="KMR127" s="451"/>
      <c r="KMS127" s="451"/>
      <c r="KMT127" s="451"/>
      <c r="KMU127" s="451"/>
      <c r="KMV127" s="451"/>
      <c r="KMW127" s="451"/>
      <c r="KMX127" s="451"/>
      <c r="KMY127" s="451"/>
      <c r="KMZ127" s="451"/>
      <c r="KNA127" s="451"/>
      <c r="KNB127" s="451"/>
      <c r="KNC127" s="451"/>
      <c r="KND127" s="451"/>
      <c r="KNE127" s="451"/>
      <c r="KNF127" s="451"/>
      <c r="KNG127" s="451"/>
      <c r="KNH127" s="451"/>
      <c r="KNI127" s="451"/>
      <c r="KNJ127" s="451"/>
      <c r="KNK127" s="451"/>
      <c r="KNL127" s="451"/>
      <c r="KNM127" s="451"/>
      <c r="KNN127" s="451"/>
      <c r="KNO127" s="451"/>
      <c r="KNP127" s="451"/>
      <c r="KNQ127" s="451"/>
      <c r="KNR127" s="451"/>
      <c r="KNS127" s="451"/>
      <c r="KNT127" s="451"/>
      <c r="KNU127" s="451"/>
      <c r="KNV127" s="451"/>
      <c r="KNW127" s="451"/>
      <c r="KNX127" s="451"/>
      <c r="KNY127" s="451"/>
      <c r="KNZ127" s="451"/>
      <c r="KOA127" s="451"/>
      <c r="KOB127" s="451"/>
      <c r="KOC127" s="451"/>
      <c r="KOD127" s="451"/>
      <c r="KOE127" s="451"/>
      <c r="KOF127" s="451"/>
      <c r="KOG127" s="451"/>
      <c r="KOH127" s="451"/>
      <c r="KOI127" s="451"/>
      <c r="KOJ127" s="451"/>
      <c r="KOK127" s="451"/>
      <c r="KOL127" s="451"/>
      <c r="KOM127" s="451"/>
      <c r="KON127" s="451"/>
      <c r="KOO127" s="451"/>
      <c r="KOP127" s="451"/>
      <c r="KOQ127" s="451"/>
      <c r="KOR127" s="451"/>
      <c r="KOS127" s="451"/>
      <c r="KOT127" s="451"/>
      <c r="KOU127" s="451"/>
      <c r="KOV127" s="451"/>
      <c r="KOW127" s="451"/>
      <c r="KOX127" s="451"/>
      <c r="KOY127" s="451"/>
      <c r="KOZ127" s="451"/>
      <c r="KPA127" s="451"/>
      <c r="KPB127" s="451"/>
      <c r="KPC127" s="451"/>
      <c r="KPD127" s="451"/>
      <c r="KPE127" s="451"/>
      <c r="KPF127" s="451"/>
      <c r="KPG127" s="451"/>
      <c r="KPH127" s="451"/>
      <c r="KPI127" s="451"/>
      <c r="KPJ127" s="451"/>
      <c r="KPK127" s="451"/>
      <c r="KPL127" s="451"/>
      <c r="KPM127" s="451"/>
      <c r="KPN127" s="451"/>
      <c r="KPO127" s="451"/>
      <c r="KPP127" s="451"/>
      <c r="KPQ127" s="451"/>
      <c r="KPR127" s="451"/>
      <c r="KPS127" s="451"/>
      <c r="KPT127" s="451"/>
      <c r="KPU127" s="451"/>
      <c r="KPV127" s="451"/>
      <c r="KPW127" s="451"/>
      <c r="KPX127" s="451"/>
      <c r="KPY127" s="451"/>
      <c r="KPZ127" s="451"/>
      <c r="KQA127" s="451"/>
      <c r="KQB127" s="451"/>
      <c r="KQC127" s="451"/>
      <c r="KQD127" s="451"/>
      <c r="KQE127" s="451"/>
      <c r="KQF127" s="451"/>
      <c r="KQG127" s="451"/>
      <c r="KQH127" s="451"/>
      <c r="KQI127" s="451"/>
      <c r="KQJ127" s="451"/>
      <c r="KQK127" s="451"/>
      <c r="KQL127" s="451"/>
      <c r="KQM127" s="451"/>
      <c r="KQN127" s="451"/>
      <c r="KQO127" s="451"/>
      <c r="KQP127" s="451"/>
      <c r="KQQ127" s="451"/>
      <c r="KQR127" s="451"/>
      <c r="KQS127" s="451"/>
      <c r="KQT127" s="451"/>
      <c r="KQU127" s="451"/>
      <c r="KQV127" s="451"/>
      <c r="KQW127" s="451"/>
      <c r="KQX127" s="451"/>
      <c r="KQY127" s="451"/>
      <c r="KQZ127" s="451"/>
      <c r="KRA127" s="451"/>
      <c r="KRB127" s="451"/>
      <c r="KRC127" s="451"/>
      <c r="KRD127" s="451"/>
      <c r="KRE127" s="451"/>
      <c r="KRF127" s="451"/>
      <c r="KRG127" s="451"/>
      <c r="KRH127" s="451"/>
      <c r="KRI127" s="451"/>
      <c r="KRJ127" s="451"/>
      <c r="KRK127" s="451"/>
      <c r="KRL127" s="451"/>
      <c r="KRM127" s="451"/>
      <c r="KRN127" s="451"/>
      <c r="KRO127" s="451"/>
      <c r="KRP127" s="451"/>
      <c r="KRQ127" s="451"/>
      <c r="KRR127" s="451"/>
      <c r="KRS127" s="451"/>
      <c r="KRT127" s="451"/>
      <c r="KRU127" s="451"/>
      <c r="KRV127" s="451"/>
      <c r="KRW127" s="451"/>
      <c r="KRX127" s="451"/>
      <c r="KRY127" s="451"/>
      <c r="KRZ127" s="451"/>
      <c r="KSA127" s="451"/>
      <c r="KSB127" s="451"/>
      <c r="KSC127" s="451"/>
      <c r="KSD127" s="451"/>
      <c r="KSE127" s="451"/>
      <c r="KSF127" s="451"/>
      <c r="KSG127" s="451"/>
      <c r="KSH127" s="451"/>
      <c r="KSI127" s="451"/>
      <c r="KSJ127" s="451"/>
      <c r="KSK127" s="451"/>
      <c r="KSL127" s="451"/>
      <c r="KSM127" s="451"/>
      <c r="KSN127" s="451"/>
      <c r="KSO127" s="451"/>
      <c r="KSP127" s="451"/>
      <c r="KSQ127" s="451"/>
      <c r="KSR127" s="451"/>
      <c r="KSS127" s="451"/>
      <c r="KST127" s="451"/>
      <c r="KSU127" s="451"/>
      <c r="KSV127" s="451"/>
      <c r="KSW127" s="451"/>
      <c r="KSX127" s="451"/>
      <c r="KSY127" s="451"/>
      <c r="KSZ127" s="451"/>
      <c r="KTA127" s="451"/>
      <c r="KTB127" s="451"/>
      <c r="KTC127" s="451"/>
      <c r="KTD127" s="451"/>
      <c r="KTE127" s="451"/>
      <c r="KTF127" s="451"/>
      <c r="KTG127" s="451"/>
      <c r="KTH127" s="451"/>
      <c r="KTI127" s="451"/>
      <c r="KTJ127" s="451"/>
      <c r="KTK127" s="451"/>
      <c r="KTL127" s="451"/>
      <c r="KTM127" s="451"/>
      <c r="KTN127" s="451"/>
      <c r="KTO127" s="451"/>
      <c r="KTP127" s="451"/>
      <c r="KTQ127" s="451"/>
      <c r="KTR127" s="451"/>
      <c r="KTS127" s="451"/>
      <c r="KTT127" s="451"/>
      <c r="KTU127" s="451"/>
      <c r="KTV127" s="451"/>
      <c r="KTW127" s="451"/>
      <c r="KTX127" s="451"/>
      <c r="KTY127" s="451"/>
      <c r="KTZ127" s="451"/>
      <c r="KUA127" s="451"/>
      <c r="KUB127" s="451"/>
      <c r="KUC127" s="451"/>
      <c r="KUD127" s="451"/>
      <c r="KUE127" s="451"/>
      <c r="KUF127" s="451"/>
      <c r="KUG127" s="451"/>
      <c r="KUH127" s="451"/>
      <c r="KUI127" s="451"/>
      <c r="KUJ127" s="451"/>
      <c r="KUK127" s="451"/>
      <c r="KUL127" s="451"/>
      <c r="KUM127" s="451"/>
      <c r="KUN127" s="451"/>
      <c r="KUO127" s="451"/>
      <c r="KUP127" s="451"/>
      <c r="KUQ127" s="451"/>
      <c r="KUR127" s="451"/>
      <c r="KUS127" s="451"/>
      <c r="KUT127" s="451"/>
      <c r="KUU127" s="451"/>
      <c r="KUV127" s="451"/>
      <c r="KUW127" s="451"/>
      <c r="KUX127" s="451"/>
      <c r="KUY127" s="451"/>
      <c r="KUZ127" s="451"/>
      <c r="KVA127" s="451"/>
      <c r="KVB127" s="451"/>
      <c r="KVC127" s="451"/>
      <c r="KVD127" s="451"/>
      <c r="KVE127" s="451"/>
      <c r="KVF127" s="451"/>
      <c r="KVG127" s="451"/>
      <c r="KVH127" s="451"/>
      <c r="KVI127" s="451"/>
      <c r="KVJ127" s="451"/>
      <c r="KVK127" s="451"/>
      <c r="KVL127" s="451"/>
      <c r="KVM127" s="451"/>
      <c r="KVN127" s="451"/>
      <c r="KVO127" s="451"/>
      <c r="KVP127" s="451"/>
      <c r="KVQ127" s="451"/>
      <c r="KVR127" s="451"/>
      <c r="KVS127" s="451"/>
      <c r="KVT127" s="451"/>
      <c r="KVU127" s="451"/>
      <c r="KVV127" s="451"/>
      <c r="KVW127" s="451"/>
      <c r="KVX127" s="451"/>
      <c r="KVY127" s="451"/>
      <c r="KVZ127" s="451"/>
      <c r="KWA127" s="451"/>
      <c r="KWB127" s="451"/>
      <c r="KWC127" s="451"/>
      <c r="KWD127" s="451"/>
      <c r="KWE127" s="451"/>
      <c r="KWF127" s="451"/>
      <c r="KWG127" s="451"/>
      <c r="KWH127" s="451"/>
      <c r="KWI127" s="451"/>
      <c r="KWJ127" s="451"/>
      <c r="KWK127" s="451"/>
      <c r="KWL127" s="451"/>
      <c r="KWM127" s="451"/>
      <c r="KWN127" s="451"/>
      <c r="KWO127" s="451"/>
      <c r="KWP127" s="451"/>
      <c r="KWQ127" s="451"/>
      <c r="KWR127" s="451"/>
      <c r="KWS127" s="451"/>
      <c r="KWT127" s="451"/>
      <c r="KWU127" s="451"/>
      <c r="KWV127" s="451"/>
      <c r="KWW127" s="451"/>
      <c r="KWX127" s="451"/>
      <c r="KWY127" s="451"/>
      <c r="KWZ127" s="451"/>
      <c r="KXA127" s="451"/>
      <c r="KXB127" s="451"/>
      <c r="KXC127" s="451"/>
      <c r="KXD127" s="451"/>
      <c r="KXE127" s="451"/>
      <c r="KXF127" s="451"/>
      <c r="KXG127" s="451"/>
      <c r="KXH127" s="451"/>
      <c r="KXI127" s="451"/>
      <c r="KXJ127" s="451"/>
      <c r="KXK127" s="451"/>
      <c r="KXL127" s="451"/>
      <c r="KXM127" s="451"/>
      <c r="KXN127" s="451"/>
      <c r="KXO127" s="451"/>
      <c r="KXP127" s="451"/>
      <c r="KXQ127" s="451"/>
      <c r="KXR127" s="451"/>
      <c r="KXS127" s="451"/>
      <c r="KXT127" s="451"/>
      <c r="KXU127" s="451"/>
      <c r="KXV127" s="451"/>
      <c r="KXW127" s="451"/>
      <c r="KXX127" s="451"/>
      <c r="KXY127" s="451"/>
      <c r="KXZ127" s="451"/>
      <c r="KYA127" s="451"/>
      <c r="KYB127" s="451"/>
      <c r="KYC127" s="451"/>
      <c r="KYD127" s="451"/>
      <c r="KYE127" s="451"/>
      <c r="KYF127" s="451"/>
      <c r="KYG127" s="451"/>
      <c r="KYH127" s="451"/>
      <c r="KYI127" s="451"/>
      <c r="KYJ127" s="451"/>
      <c r="KYK127" s="451"/>
      <c r="KYL127" s="451"/>
      <c r="KYM127" s="451"/>
      <c r="KYN127" s="451"/>
      <c r="KYO127" s="451"/>
      <c r="KYP127" s="451"/>
      <c r="KYQ127" s="451"/>
      <c r="KYR127" s="451"/>
      <c r="KYS127" s="451"/>
      <c r="KYT127" s="451"/>
      <c r="KYU127" s="451"/>
      <c r="KYV127" s="451"/>
      <c r="KYW127" s="451"/>
      <c r="KYX127" s="451"/>
      <c r="KYY127" s="451"/>
      <c r="KYZ127" s="451"/>
      <c r="KZA127" s="451"/>
      <c r="KZB127" s="451"/>
      <c r="KZC127" s="451"/>
      <c r="KZD127" s="451"/>
      <c r="KZE127" s="451"/>
      <c r="KZF127" s="451"/>
      <c r="KZG127" s="451"/>
      <c r="KZH127" s="451"/>
      <c r="KZI127" s="451"/>
      <c r="KZJ127" s="451"/>
      <c r="KZK127" s="451"/>
      <c r="KZL127" s="451"/>
      <c r="KZM127" s="451"/>
      <c r="KZN127" s="451"/>
      <c r="KZO127" s="451"/>
      <c r="KZP127" s="451"/>
      <c r="KZQ127" s="451"/>
      <c r="KZR127" s="451"/>
      <c r="KZS127" s="451"/>
      <c r="KZT127" s="451"/>
      <c r="KZU127" s="451"/>
      <c r="KZV127" s="451"/>
      <c r="KZW127" s="451"/>
      <c r="KZX127" s="451"/>
      <c r="KZY127" s="451"/>
      <c r="KZZ127" s="451"/>
      <c r="LAA127" s="451"/>
      <c r="LAB127" s="451"/>
      <c r="LAC127" s="451"/>
      <c r="LAD127" s="451"/>
      <c r="LAE127" s="451"/>
      <c r="LAF127" s="451"/>
      <c r="LAG127" s="451"/>
      <c r="LAH127" s="451"/>
      <c r="LAI127" s="451"/>
      <c r="LAJ127" s="451"/>
      <c r="LAK127" s="451"/>
      <c r="LAL127" s="451"/>
      <c r="LAM127" s="451"/>
      <c r="LAN127" s="451"/>
      <c r="LAO127" s="451"/>
      <c r="LAP127" s="451"/>
      <c r="LAQ127" s="451"/>
      <c r="LAR127" s="451"/>
      <c r="LAS127" s="451"/>
      <c r="LAT127" s="451"/>
      <c r="LAU127" s="451"/>
      <c r="LAV127" s="451"/>
      <c r="LAW127" s="451"/>
      <c r="LAX127" s="451"/>
      <c r="LAY127" s="451"/>
      <c r="LAZ127" s="451"/>
      <c r="LBA127" s="451"/>
      <c r="LBB127" s="451"/>
      <c r="LBC127" s="451"/>
      <c r="LBD127" s="451"/>
      <c r="LBE127" s="451"/>
      <c r="LBF127" s="451"/>
      <c r="LBG127" s="451"/>
      <c r="LBH127" s="451"/>
      <c r="LBI127" s="451"/>
      <c r="LBJ127" s="451"/>
      <c r="LBK127" s="451"/>
      <c r="LBL127" s="451"/>
      <c r="LBM127" s="451"/>
      <c r="LBN127" s="451"/>
      <c r="LBO127" s="451"/>
      <c r="LBP127" s="451"/>
      <c r="LBQ127" s="451"/>
      <c r="LBR127" s="451"/>
      <c r="LBS127" s="451"/>
      <c r="LBT127" s="451"/>
      <c r="LBU127" s="451"/>
      <c r="LBV127" s="451"/>
      <c r="LBW127" s="451"/>
      <c r="LBX127" s="451"/>
      <c r="LBY127" s="451"/>
      <c r="LBZ127" s="451"/>
      <c r="LCA127" s="451"/>
      <c r="LCB127" s="451"/>
      <c r="LCC127" s="451"/>
      <c r="LCD127" s="451"/>
      <c r="LCE127" s="451"/>
      <c r="LCF127" s="451"/>
      <c r="LCG127" s="451"/>
      <c r="LCH127" s="451"/>
      <c r="LCI127" s="451"/>
      <c r="LCJ127" s="451"/>
      <c r="LCK127" s="451"/>
      <c r="LCL127" s="451"/>
      <c r="LCM127" s="451"/>
      <c r="LCN127" s="451"/>
      <c r="LCO127" s="451"/>
      <c r="LCP127" s="451"/>
      <c r="LCQ127" s="451"/>
      <c r="LCR127" s="451"/>
      <c r="LCS127" s="451"/>
      <c r="LCT127" s="451"/>
      <c r="LCU127" s="451"/>
      <c r="LCV127" s="451"/>
      <c r="LCW127" s="451"/>
      <c r="LCX127" s="451"/>
      <c r="LCY127" s="451"/>
      <c r="LCZ127" s="451"/>
      <c r="LDA127" s="451"/>
      <c r="LDB127" s="451"/>
      <c r="LDC127" s="451"/>
      <c r="LDD127" s="451"/>
      <c r="LDE127" s="451"/>
      <c r="LDF127" s="451"/>
      <c r="LDG127" s="451"/>
      <c r="LDH127" s="451"/>
      <c r="LDI127" s="451"/>
      <c r="LDJ127" s="451"/>
      <c r="LDK127" s="451"/>
      <c r="LDL127" s="451"/>
      <c r="LDM127" s="451"/>
      <c r="LDN127" s="451"/>
      <c r="LDO127" s="451"/>
      <c r="LDP127" s="451"/>
      <c r="LDQ127" s="451"/>
      <c r="LDR127" s="451"/>
      <c r="LDS127" s="451"/>
      <c r="LDT127" s="451"/>
      <c r="LDU127" s="451"/>
      <c r="LDV127" s="451"/>
      <c r="LDW127" s="451"/>
      <c r="LDX127" s="451"/>
      <c r="LDY127" s="451"/>
      <c r="LDZ127" s="451"/>
      <c r="LEA127" s="451"/>
      <c r="LEB127" s="451"/>
      <c r="LEC127" s="451"/>
      <c r="LED127" s="451"/>
      <c r="LEE127" s="451"/>
      <c r="LEF127" s="451"/>
      <c r="LEG127" s="451"/>
      <c r="LEH127" s="451"/>
      <c r="LEI127" s="451"/>
      <c r="LEJ127" s="451"/>
      <c r="LEK127" s="451"/>
      <c r="LEL127" s="451"/>
      <c r="LEM127" s="451"/>
      <c r="LEN127" s="451"/>
      <c r="LEO127" s="451"/>
      <c r="LEP127" s="451"/>
      <c r="LEQ127" s="451"/>
      <c r="LER127" s="451"/>
      <c r="LES127" s="451"/>
      <c r="LET127" s="451"/>
      <c r="LEU127" s="451"/>
      <c r="LEV127" s="451"/>
      <c r="LEW127" s="451"/>
      <c r="LEX127" s="451"/>
      <c r="LEY127" s="451"/>
      <c r="LEZ127" s="451"/>
      <c r="LFA127" s="451"/>
      <c r="LFB127" s="451"/>
      <c r="LFC127" s="451"/>
      <c r="LFD127" s="451"/>
      <c r="LFE127" s="451"/>
      <c r="LFF127" s="451"/>
      <c r="LFG127" s="451"/>
      <c r="LFH127" s="451"/>
      <c r="LFI127" s="451"/>
      <c r="LFJ127" s="451"/>
      <c r="LFK127" s="451"/>
      <c r="LFL127" s="451"/>
      <c r="LFM127" s="451"/>
      <c r="LFN127" s="451"/>
      <c r="LFO127" s="451"/>
      <c r="LFP127" s="451"/>
      <c r="LFQ127" s="451"/>
      <c r="LFR127" s="451"/>
      <c r="LFS127" s="451"/>
      <c r="LFT127" s="451"/>
      <c r="LFU127" s="451"/>
      <c r="LFV127" s="451"/>
      <c r="LFW127" s="451"/>
      <c r="LFX127" s="451"/>
      <c r="LFY127" s="451"/>
      <c r="LFZ127" s="451"/>
      <c r="LGA127" s="451"/>
      <c r="LGB127" s="451"/>
      <c r="LGC127" s="451"/>
      <c r="LGD127" s="451"/>
      <c r="LGE127" s="451"/>
      <c r="LGF127" s="451"/>
      <c r="LGG127" s="451"/>
      <c r="LGH127" s="451"/>
      <c r="LGI127" s="451"/>
      <c r="LGJ127" s="451"/>
      <c r="LGK127" s="451"/>
      <c r="LGL127" s="451"/>
      <c r="LGM127" s="451"/>
      <c r="LGN127" s="451"/>
      <c r="LGO127" s="451"/>
      <c r="LGP127" s="451"/>
      <c r="LGQ127" s="451"/>
      <c r="LGR127" s="451"/>
      <c r="LGS127" s="451"/>
      <c r="LGT127" s="451"/>
      <c r="LGU127" s="451"/>
      <c r="LGV127" s="451"/>
      <c r="LGW127" s="451"/>
      <c r="LGX127" s="451"/>
      <c r="LGY127" s="451"/>
      <c r="LGZ127" s="451"/>
      <c r="LHA127" s="451"/>
      <c r="LHB127" s="451"/>
      <c r="LHC127" s="451"/>
      <c r="LHD127" s="451"/>
      <c r="LHE127" s="451"/>
      <c r="LHF127" s="451"/>
      <c r="LHG127" s="451"/>
      <c r="LHH127" s="451"/>
      <c r="LHI127" s="451"/>
      <c r="LHJ127" s="451"/>
      <c r="LHK127" s="451"/>
      <c r="LHL127" s="451"/>
      <c r="LHM127" s="451"/>
      <c r="LHN127" s="451"/>
      <c r="LHO127" s="451"/>
      <c r="LHP127" s="451"/>
      <c r="LHQ127" s="451"/>
      <c r="LHR127" s="451"/>
      <c r="LHS127" s="451"/>
      <c r="LHT127" s="451"/>
      <c r="LHU127" s="451"/>
      <c r="LHV127" s="451"/>
      <c r="LHW127" s="451"/>
      <c r="LHX127" s="451"/>
      <c r="LHY127" s="451"/>
      <c r="LHZ127" s="451"/>
      <c r="LIA127" s="451"/>
      <c r="LIB127" s="451"/>
      <c r="LIC127" s="451"/>
      <c r="LID127" s="451"/>
      <c r="LIE127" s="451"/>
      <c r="LIF127" s="451"/>
      <c r="LIG127" s="451"/>
      <c r="LIH127" s="451"/>
      <c r="LII127" s="451"/>
      <c r="LIJ127" s="451"/>
      <c r="LIK127" s="451"/>
      <c r="LIL127" s="451"/>
      <c r="LIM127" s="451"/>
      <c r="LIN127" s="451"/>
      <c r="LIO127" s="451"/>
      <c r="LIP127" s="451"/>
      <c r="LIQ127" s="451"/>
      <c r="LIR127" s="451"/>
      <c r="LIS127" s="451"/>
      <c r="LIT127" s="451"/>
      <c r="LIU127" s="451"/>
      <c r="LIV127" s="451"/>
      <c r="LIW127" s="451"/>
      <c r="LIX127" s="451"/>
      <c r="LIY127" s="451"/>
      <c r="LIZ127" s="451"/>
      <c r="LJA127" s="451"/>
      <c r="LJB127" s="451"/>
      <c r="LJC127" s="451"/>
      <c r="LJD127" s="451"/>
      <c r="LJE127" s="451"/>
      <c r="LJF127" s="451"/>
      <c r="LJG127" s="451"/>
      <c r="LJH127" s="451"/>
      <c r="LJI127" s="451"/>
      <c r="LJJ127" s="451"/>
      <c r="LJK127" s="451"/>
      <c r="LJL127" s="451"/>
      <c r="LJM127" s="451"/>
      <c r="LJN127" s="451"/>
      <c r="LJO127" s="451"/>
      <c r="LJP127" s="451"/>
      <c r="LJQ127" s="451"/>
      <c r="LJR127" s="451"/>
      <c r="LJS127" s="451"/>
      <c r="LJT127" s="451"/>
      <c r="LJU127" s="451"/>
      <c r="LJV127" s="451"/>
      <c r="LJW127" s="451"/>
      <c r="LJX127" s="451"/>
      <c r="LJY127" s="451"/>
      <c r="LJZ127" s="451"/>
      <c r="LKA127" s="451"/>
      <c r="LKB127" s="451"/>
      <c r="LKC127" s="451"/>
      <c r="LKD127" s="451"/>
      <c r="LKE127" s="451"/>
      <c r="LKF127" s="451"/>
      <c r="LKG127" s="451"/>
      <c r="LKH127" s="451"/>
      <c r="LKI127" s="451"/>
      <c r="LKJ127" s="451"/>
      <c r="LKK127" s="451"/>
      <c r="LKL127" s="451"/>
      <c r="LKM127" s="451"/>
      <c r="LKN127" s="451"/>
      <c r="LKO127" s="451"/>
      <c r="LKP127" s="451"/>
      <c r="LKQ127" s="451"/>
      <c r="LKR127" s="451"/>
      <c r="LKS127" s="451"/>
      <c r="LKT127" s="451"/>
      <c r="LKU127" s="451"/>
      <c r="LKV127" s="451"/>
      <c r="LKW127" s="451"/>
      <c r="LKX127" s="451"/>
      <c r="LKY127" s="451"/>
      <c r="LKZ127" s="451"/>
      <c r="LLA127" s="451"/>
      <c r="LLB127" s="451"/>
      <c r="LLC127" s="451"/>
      <c r="LLD127" s="451"/>
      <c r="LLE127" s="451"/>
      <c r="LLF127" s="451"/>
      <c r="LLG127" s="451"/>
      <c r="LLH127" s="451"/>
      <c r="LLI127" s="451"/>
      <c r="LLJ127" s="451"/>
      <c r="LLK127" s="451"/>
      <c r="LLL127" s="451"/>
      <c r="LLM127" s="451"/>
      <c r="LLN127" s="451"/>
      <c r="LLO127" s="451"/>
      <c r="LLP127" s="451"/>
      <c r="LLQ127" s="451"/>
      <c r="LLR127" s="451"/>
      <c r="LLS127" s="451"/>
      <c r="LLT127" s="451"/>
      <c r="LLU127" s="451"/>
      <c r="LLV127" s="451"/>
      <c r="LLW127" s="451"/>
      <c r="LLX127" s="451"/>
      <c r="LLY127" s="451"/>
      <c r="LLZ127" s="451"/>
      <c r="LMA127" s="451"/>
      <c r="LMB127" s="451"/>
      <c r="LMC127" s="451"/>
      <c r="LMD127" s="451"/>
      <c r="LME127" s="451"/>
      <c r="LMF127" s="451"/>
      <c r="LMG127" s="451"/>
      <c r="LMH127" s="451"/>
      <c r="LMI127" s="451"/>
      <c r="LMJ127" s="451"/>
      <c r="LMK127" s="451"/>
      <c r="LML127" s="451"/>
      <c r="LMM127" s="451"/>
      <c r="LMN127" s="451"/>
      <c r="LMO127" s="451"/>
      <c r="LMP127" s="451"/>
      <c r="LMQ127" s="451"/>
      <c r="LMR127" s="451"/>
      <c r="LMS127" s="451"/>
      <c r="LMT127" s="451"/>
      <c r="LMU127" s="451"/>
      <c r="LMV127" s="451"/>
      <c r="LMW127" s="451"/>
      <c r="LMX127" s="451"/>
      <c r="LMY127" s="451"/>
      <c r="LMZ127" s="451"/>
      <c r="LNA127" s="451"/>
      <c r="LNB127" s="451"/>
      <c r="LNC127" s="451"/>
      <c r="LND127" s="451"/>
      <c r="LNE127" s="451"/>
      <c r="LNF127" s="451"/>
      <c r="LNG127" s="451"/>
      <c r="LNH127" s="451"/>
      <c r="LNI127" s="451"/>
      <c r="LNJ127" s="451"/>
      <c r="LNK127" s="451"/>
      <c r="LNL127" s="451"/>
      <c r="LNM127" s="451"/>
      <c r="LNN127" s="451"/>
      <c r="LNO127" s="451"/>
      <c r="LNP127" s="451"/>
      <c r="LNQ127" s="451"/>
      <c r="LNR127" s="451"/>
      <c r="LNS127" s="451"/>
      <c r="LNT127" s="451"/>
      <c r="LNU127" s="451"/>
      <c r="LNV127" s="451"/>
      <c r="LNW127" s="451"/>
      <c r="LNX127" s="451"/>
      <c r="LNY127" s="451"/>
      <c r="LNZ127" s="451"/>
      <c r="LOA127" s="451"/>
      <c r="LOB127" s="451"/>
      <c r="LOC127" s="451"/>
      <c r="LOD127" s="451"/>
      <c r="LOE127" s="451"/>
      <c r="LOF127" s="451"/>
      <c r="LOG127" s="451"/>
      <c r="LOH127" s="451"/>
      <c r="LOI127" s="451"/>
      <c r="LOJ127" s="451"/>
      <c r="LOK127" s="451"/>
      <c r="LOL127" s="451"/>
      <c r="LOM127" s="451"/>
      <c r="LON127" s="451"/>
      <c r="LOO127" s="451"/>
      <c r="LOP127" s="451"/>
      <c r="LOQ127" s="451"/>
      <c r="LOR127" s="451"/>
      <c r="LOS127" s="451"/>
      <c r="LOT127" s="451"/>
      <c r="LOU127" s="451"/>
      <c r="LOV127" s="451"/>
      <c r="LOW127" s="451"/>
      <c r="LOX127" s="451"/>
      <c r="LOY127" s="451"/>
      <c r="LOZ127" s="451"/>
      <c r="LPA127" s="451"/>
      <c r="LPB127" s="451"/>
      <c r="LPC127" s="451"/>
      <c r="LPD127" s="451"/>
      <c r="LPE127" s="451"/>
      <c r="LPF127" s="451"/>
      <c r="LPG127" s="451"/>
      <c r="LPH127" s="451"/>
      <c r="LPI127" s="451"/>
      <c r="LPJ127" s="451"/>
      <c r="LPK127" s="451"/>
      <c r="LPL127" s="451"/>
      <c r="LPM127" s="451"/>
      <c r="LPN127" s="451"/>
      <c r="LPO127" s="451"/>
      <c r="LPP127" s="451"/>
      <c r="LPQ127" s="451"/>
      <c r="LPR127" s="451"/>
      <c r="LPS127" s="451"/>
      <c r="LPT127" s="451"/>
      <c r="LPU127" s="451"/>
      <c r="LPV127" s="451"/>
      <c r="LPW127" s="451"/>
      <c r="LPX127" s="451"/>
      <c r="LPY127" s="451"/>
      <c r="LPZ127" s="451"/>
      <c r="LQA127" s="451"/>
      <c r="LQB127" s="451"/>
      <c r="LQC127" s="451"/>
      <c r="LQD127" s="451"/>
      <c r="LQE127" s="451"/>
      <c r="LQF127" s="451"/>
      <c r="LQG127" s="451"/>
      <c r="LQH127" s="451"/>
      <c r="LQI127" s="451"/>
      <c r="LQJ127" s="451"/>
      <c r="LQK127" s="451"/>
      <c r="LQL127" s="451"/>
      <c r="LQM127" s="451"/>
      <c r="LQN127" s="451"/>
      <c r="LQO127" s="451"/>
      <c r="LQP127" s="451"/>
      <c r="LQQ127" s="451"/>
      <c r="LQR127" s="451"/>
      <c r="LQS127" s="451"/>
      <c r="LQT127" s="451"/>
      <c r="LQU127" s="451"/>
      <c r="LQV127" s="451"/>
      <c r="LQW127" s="451"/>
      <c r="LQX127" s="451"/>
      <c r="LQY127" s="451"/>
      <c r="LQZ127" s="451"/>
      <c r="LRA127" s="451"/>
      <c r="LRB127" s="451"/>
      <c r="LRC127" s="451"/>
      <c r="LRD127" s="451"/>
      <c r="LRE127" s="451"/>
      <c r="LRF127" s="451"/>
      <c r="LRG127" s="451"/>
      <c r="LRH127" s="451"/>
      <c r="LRI127" s="451"/>
      <c r="LRJ127" s="451"/>
      <c r="LRK127" s="451"/>
      <c r="LRL127" s="451"/>
      <c r="LRM127" s="451"/>
      <c r="LRN127" s="451"/>
      <c r="LRO127" s="451"/>
      <c r="LRP127" s="451"/>
      <c r="LRQ127" s="451"/>
      <c r="LRR127" s="451"/>
      <c r="LRS127" s="451"/>
      <c r="LRT127" s="451"/>
      <c r="LRU127" s="451"/>
      <c r="LRV127" s="451"/>
      <c r="LRW127" s="451"/>
      <c r="LRX127" s="451"/>
      <c r="LRY127" s="451"/>
      <c r="LRZ127" s="451"/>
      <c r="LSA127" s="451"/>
      <c r="LSB127" s="451"/>
      <c r="LSC127" s="451"/>
      <c r="LSD127" s="451"/>
      <c r="LSE127" s="451"/>
      <c r="LSF127" s="451"/>
      <c r="LSG127" s="451"/>
      <c r="LSH127" s="451"/>
      <c r="LSI127" s="451"/>
      <c r="LSJ127" s="451"/>
      <c r="LSK127" s="451"/>
      <c r="LSL127" s="451"/>
      <c r="LSM127" s="451"/>
      <c r="LSN127" s="451"/>
      <c r="LSO127" s="451"/>
      <c r="LSP127" s="451"/>
      <c r="LSQ127" s="451"/>
      <c r="LSR127" s="451"/>
      <c r="LSS127" s="451"/>
      <c r="LST127" s="451"/>
      <c r="LSU127" s="451"/>
      <c r="LSV127" s="451"/>
      <c r="LSW127" s="451"/>
      <c r="LSX127" s="451"/>
      <c r="LSY127" s="451"/>
      <c r="LSZ127" s="451"/>
      <c r="LTA127" s="451"/>
      <c r="LTB127" s="451"/>
      <c r="LTC127" s="451"/>
      <c r="LTD127" s="451"/>
      <c r="LTE127" s="451"/>
      <c r="LTF127" s="451"/>
      <c r="LTG127" s="451"/>
      <c r="LTH127" s="451"/>
      <c r="LTI127" s="451"/>
      <c r="LTJ127" s="451"/>
      <c r="LTK127" s="451"/>
      <c r="LTL127" s="451"/>
      <c r="LTM127" s="451"/>
      <c r="LTN127" s="451"/>
      <c r="LTO127" s="451"/>
      <c r="LTP127" s="451"/>
      <c r="LTQ127" s="451"/>
      <c r="LTR127" s="451"/>
      <c r="LTS127" s="451"/>
      <c r="LTT127" s="451"/>
      <c r="LTU127" s="451"/>
      <c r="LTV127" s="451"/>
      <c r="LTW127" s="451"/>
      <c r="LTX127" s="451"/>
      <c r="LTY127" s="451"/>
      <c r="LTZ127" s="451"/>
      <c r="LUA127" s="451"/>
      <c r="LUB127" s="451"/>
      <c r="LUC127" s="451"/>
      <c r="LUD127" s="451"/>
      <c r="LUE127" s="451"/>
      <c r="LUF127" s="451"/>
      <c r="LUG127" s="451"/>
      <c r="LUH127" s="451"/>
      <c r="LUI127" s="451"/>
      <c r="LUJ127" s="451"/>
      <c r="LUK127" s="451"/>
      <c r="LUL127" s="451"/>
      <c r="LUM127" s="451"/>
      <c r="LUN127" s="451"/>
      <c r="LUO127" s="451"/>
      <c r="LUP127" s="451"/>
      <c r="LUQ127" s="451"/>
      <c r="LUR127" s="451"/>
      <c r="LUS127" s="451"/>
      <c r="LUT127" s="451"/>
      <c r="LUU127" s="451"/>
      <c r="LUV127" s="451"/>
      <c r="LUW127" s="451"/>
      <c r="LUX127" s="451"/>
      <c r="LUY127" s="451"/>
      <c r="LUZ127" s="451"/>
      <c r="LVA127" s="451"/>
      <c r="LVB127" s="451"/>
      <c r="LVC127" s="451"/>
      <c r="LVD127" s="451"/>
      <c r="LVE127" s="451"/>
      <c r="LVF127" s="451"/>
      <c r="LVG127" s="451"/>
      <c r="LVH127" s="451"/>
      <c r="LVI127" s="451"/>
      <c r="LVJ127" s="451"/>
      <c r="LVK127" s="451"/>
      <c r="LVL127" s="451"/>
      <c r="LVM127" s="451"/>
      <c r="LVN127" s="451"/>
      <c r="LVO127" s="451"/>
      <c r="LVP127" s="451"/>
      <c r="LVQ127" s="451"/>
      <c r="LVR127" s="451"/>
      <c r="LVS127" s="451"/>
      <c r="LVT127" s="451"/>
      <c r="LVU127" s="451"/>
      <c r="LVV127" s="451"/>
      <c r="LVW127" s="451"/>
      <c r="LVX127" s="451"/>
      <c r="LVY127" s="451"/>
      <c r="LVZ127" s="451"/>
      <c r="LWA127" s="451"/>
      <c r="LWB127" s="451"/>
      <c r="LWC127" s="451"/>
      <c r="LWD127" s="451"/>
      <c r="LWE127" s="451"/>
      <c r="LWF127" s="451"/>
      <c r="LWG127" s="451"/>
      <c r="LWH127" s="451"/>
      <c r="LWI127" s="451"/>
      <c r="LWJ127" s="451"/>
      <c r="LWK127" s="451"/>
      <c r="LWL127" s="451"/>
      <c r="LWM127" s="451"/>
      <c r="LWN127" s="451"/>
      <c r="LWO127" s="451"/>
      <c r="LWP127" s="451"/>
      <c r="LWQ127" s="451"/>
      <c r="LWR127" s="451"/>
      <c r="LWS127" s="451"/>
      <c r="LWT127" s="451"/>
      <c r="LWU127" s="451"/>
      <c r="LWV127" s="451"/>
      <c r="LWW127" s="451"/>
      <c r="LWX127" s="451"/>
      <c r="LWY127" s="451"/>
      <c r="LWZ127" s="451"/>
      <c r="LXA127" s="451"/>
      <c r="LXB127" s="451"/>
      <c r="LXC127" s="451"/>
      <c r="LXD127" s="451"/>
      <c r="LXE127" s="451"/>
      <c r="LXF127" s="451"/>
      <c r="LXG127" s="451"/>
      <c r="LXH127" s="451"/>
      <c r="LXI127" s="451"/>
      <c r="LXJ127" s="451"/>
      <c r="LXK127" s="451"/>
      <c r="LXL127" s="451"/>
      <c r="LXM127" s="451"/>
      <c r="LXN127" s="451"/>
      <c r="LXO127" s="451"/>
      <c r="LXP127" s="451"/>
      <c r="LXQ127" s="451"/>
      <c r="LXR127" s="451"/>
      <c r="LXS127" s="451"/>
      <c r="LXT127" s="451"/>
      <c r="LXU127" s="451"/>
      <c r="LXV127" s="451"/>
      <c r="LXW127" s="451"/>
      <c r="LXX127" s="451"/>
      <c r="LXY127" s="451"/>
      <c r="LXZ127" s="451"/>
      <c r="LYA127" s="451"/>
      <c r="LYB127" s="451"/>
      <c r="LYC127" s="451"/>
      <c r="LYD127" s="451"/>
      <c r="LYE127" s="451"/>
      <c r="LYF127" s="451"/>
      <c r="LYG127" s="451"/>
      <c r="LYH127" s="451"/>
      <c r="LYI127" s="451"/>
      <c r="LYJ127" s="451"/>
      <c r="LYK127" s="451"/>
      <c r="LYL127" s="451"/>
      <c r="LYM127" s="451"/>
      <c r="LYN127" s="451"/>
      <c r="LYO127" s="451"/>
      <c r="LYP127" s="451"/>
      <c r="LYQ127" s="451"/>
      <c r="LYR127" s="451"/>
      <c r="LYS127" s="451"/>
      <c r="LYT127" s="451"/>
      <c r="LYU127" s="451"/>
      <c r="LYV127" s="451"/>
      <c r="LYW127" s="451"/>
      <c r="LYX127" s="451"/>
      <c r="LYY127" s="451"/>
      <c r="LYZ127" s="451"/>
      <c r="LZA127" s="451"/>
      <c r="LZB127" s="451"/>
      <c r="LZC127" s="451"/>
      <c r="LZD127" s="451"/>
      <c r="LZE127" s="451"/>
      <c r="LZF127" s="451"/>
      <c r="LZG127" s="451"/>
      <c r="LZH127" s="451"/>
      <c r="LZI127" s="451"/>
      <c r="LZJ127" s="451"/>
      <c r="LZK127" s="451"/>
      <c r="LZL127" s="451"/>
      <c r="LZM127" s="451"/>
      <c r="LZN127" s="451"/>
      <c r="LZO127" s="451"/>
      <c r="LZP127" s="451"/>
      <c r="LZQ127" s="451"/>
      <c r="LZR127" s="451"/>
      <c r="LZS127" s="451"/>
      <c r="LZT127" s="451"/>
      <c r="LZU127" s="451"/>
      <c r="LZV127" s="451"/>
      <c r="LZW127" s="451"/>
      <c r="LZX127" s="451"/>
      <c r="LZY127" s="451"/>
      <c r="LZZ127" s="451"/>
      <c r="MAA127" s="451"/>
      <c r="MAB127" s="451"/>
      <c r="MAC127" s="451"/>
      <c r="MAD127" s="451"/>
      <c r="MAE127" s="451"/>
      <c r="MAF127" s="451"/>
      <c r="MAG127" s="451"/>
      <c r="MAH127" s="451"/>
      <c r="MAI127" s="451"/>
      <c r="MAJ127" s="451"/>
      <c r="MAK127" s="451"/>
      <c r="MAL127" s="451"/>
      <c r="MAM127" s="451"/>
      <c r="MAN127" s="451"/>
      <c r="MAO127" s="451"/>
      <c r="MAP127" s="451"/>
      <c r="MAQ127" s="451"/>
      <c r="MAR127" s="451"/>
      <c r="MAS127" s="451"/>
      <c r="MAT127" s="451"/>
      <c r="MAU127" s="451"/>
      <c r="MAV127" s="451"/>
      <c r="MAW127" s="451"/>
      <c r="MAX127" s="451"/>
      <c r="MAY127" s="451"/>
      <c r="MAZ127" s="451"/>
      <c r="MBA127" s="451"/>
      <c r="MBB127" s="451"/>
      <c r="MBC127" s="451"/>
      <c r="MBD127" s="451"/>
      <c r="MBE127" s="451"/>
      <c r="MBF127" s="451"/>
      <c r="MBG127" s="451"/>
      <c r="MBH127" s="451"/>
      <c r="MBI127" s="451"/>
      <c r="MBJ127" s="451"/>
      <c r="MBK127" s="451"/>
      <c r="MBL127" s="451"/>
      <c r="MBM127" s="451"/>
      <c r="MBN127" s="451"/>
      <c r="MBO127" s="451"/>
      <c r="MBP127" s="451"/>
      <c r="MBQ127" s="451"/>
      <c r="MBR127" s="451"/>
      <c r="MBS127" s="451"/>
      <c r="MBT127" s="451"/>
      <c r="MBU127" s="451"/>
      <c r="MBV127" s="451"/>
      <c r="MBW127" s="451"/>
      <c r="MBX127" s="451"/>
      <c r="MBY127" s="451"/>
      <c r="MBZ127" s="451"/>
      <c r="MCA127" s="451"/>
      <c r="MCB127" s="451"/>
      <c r="MCC127" s="451"/>
      <c r="MCD127" s="451"/>
      <c r="MCE127" s="451"/>
      <c r="MCF127" s="451"/>
      <c r="MCG127" s="451"/>
      <c r="MCH127" s="451"/>
      <c r="MCI127" s="451"/>
      <c r="MCJ127" s="451"/>
      <c r="MCK127" s="451"/>
      <c r="MCL127" s="451"/>
      <c r="MCM127" s="451"/>
      <c r="MCN127" s="451"/>
      <c r="MCO127" s="451"/>
      <c r="MCP127" s="451"/>
      <c r="MCQ127" s="451"/>
      <c r="MCR127" s="451"/>
      <c r="MCS127" s="451"/>
      <c r="MCT127" s="451"/>
      <c r="MCU127" s="451"/>
      <c r="MCV127" s="451"/>
      <c r="MCW127" s="451"/>
      <c r="MCX127" s="451"/>
      <c r="MCY127" s="451"/>
      <c r="MCZ127" s="451"/>
      <c r="MDA127" s="451"/>
      <c r="MDB127" s="451"/>
      <c r="MDC127" s="451"/>
      <c r="MDD127" s="451"/>
      <c r="MDE127" s="451"/>
      <c r="MDF127" s="451"/>
      <c r="MDG127" s="451"/>
      <c r="MDH127" s="451"/>
      <c r="MDI127" s="451"/>
      <c r="MDJ127" s="451"/>
      <c r="MDK127" s="451"/>
      <c r="MDL127" s="451"/>
      <c r="MDM127" s="451"/>
      <c r="MDN127" s="451"/>
      <c r="MDO127" s="451"/>
      <c r="MDP127" s="451"/>
      <c r="MDQ127" s="451"/>
      <c r="MDR127" s="451"/>
      <c r="MDS127" s="451"/>
      <c r="MDT127" s="451"/>
      <c r="MDU127" s="451"/>
      <c r="MDV127" s="451"/>
      <c r="MDW127" s="451"/>
      <c r="MDX127" s="451"/>
      <c r="MDY127" s="451"/>
      <c r="MDZ127" s="451"/>
      <c r="MEA127" s="451"/>
      <c r="MEB127" s="451"/>
      <c r="MEC127" s="451"/>
      <c r="MED127" s="451"/>
      <c r="MEE127" s="451"/>
      <c r="MEF127" s="451"/>
      <c r="MEG127" s="451"/>
      <c r="MEH127" s="451"/>
      <c r="MEI127" s="451"/>
      <c r="MEJ127" s="451"/>
      <c r="MEK127" s="451"/>
      <c r="MEL127" s="451"/>
      <c r="MEM127" s="451"/>
      <c r="MEN127" s="451"/>
      <c r="MEO127" s="451"/>
      <c r="MEP127" s="451"/>
      <c r="MEQ127" s="451"/>
      <c r="MER127" s="451"/>
      <c r="MES127" s="451"/>
      <c r="MET127" s="451"/>
      <c r="MEU127" s="451"/>
      <c r="MEV127" s="451"/>
      <c r="MEW127" s="451"/>
      <c r="MEX127" s="451"/>
      <c r="MEY127" s="451"/>
      <c r="MEZ127" s="451"/>
      <c r="MFA127" s="451"/>
      <c r="MFB127" s="451"/>
      <c r="MFC127" s="451"/>
      <c r="MFD127" s="451"/>
      <c r="MFE127" s="451"/>
      <c r="MFF127" s="451"/>
      <c r="MFG127" s="451"/>
      <c r="MFH127" s="451"/>
      <c r="MFI127" s="451"/>
      <c r="MFJ127" s="451"/>
      <c r="MFK127" s="451"/>
      <c r="MFL127" s="451"/>
      <c r="MFM127" s="451"/>
      <c r="MFN127" s="451"/>
      <c r="MFO127" s="451"/>
      <c r="MFP127" s="451"/>
      <c r="MFQ127" s="451"/>
      <c r="MFR127" s="451"/>
      <c r="MFS127" s="451"/>
      <c r="MFT127" s="451"/>
      <c r="MFU127" s="451"/>
      <c r="MFV127" s="451"/>
      <c r="MFW127" s="451"/>
      <c r="MFX127" s="451"/>
      <c r="MFY127" s="451"/>
      <c r="MFZ127" s="451"/>
      <c r="MGA127" s="451"/>
      <c r="MGB127" s="451"/>
      <c r="MGC127" s="451"/>
      <c r="MGD127" s="451"/>
      <c r="MGE127" s="451"/>
      <c r="MGF127" s="451"/>
      <c r="MGG127" s="451"/>
      <c r="MGH127" s="451"/>
      <c r="MGI127" s="451"/>
      <c r="MGJ127" s="451"/>
      <c r="MGK127" s="451"/>
      <c r="MGL127" s="451"/>
      <c r="MGM127" s="451"/>
      <c r="MGN127" s="451"/>
      <c r="MGO127" s="451"/>
      <c r="MGP127" s="451"/>
      <c r="MGQ127" s="451"/>
      <c r="MGR127" s="451"/>
      <c r="MGS127" s="451"/>
      <c r="MGT127" s="451"/>
      <c r="MGU127" s="451"/>
      <c r="MGV127" s="451"/>
      <c r="MGW127" s="451"/>
      <c r="MGX127" s="451"/>
      <c r="MGY127" s="451"/>
      <c r="MGZ127" s="451"/>
      <c r="MHA127" s="451"/>
      <c r="MHB127" s="451"/>
      <c r="MHC127" s="451"/>
      <c r="MHD127" s="451"/>
      <c r="MHE127" s="451"/>
      <c r="MHF127" s="451"/>
      <c r="MHG127" s="451"/>
      <c r="MHH127" s="451"/>
      <c r="MHI127" s="451"/>
      <c r="MHJ127" s="451"/>
      <c r="MHK127" s="451"/>
      <c r="MHL127" s="451"/>
      <c r="MHM127" s="451"/>
      <c r="MHN127" s="451"/>
      <c r="MHO127" s="451"/>
      <c r="MHP127" s="451"/>
      <c r="MHQ127" s="451"/>
      <c r="MHR127" s="451"/>
      <c r="MHS127" s="451"/>
      <c r="MHT127" s="451"/>
      <c r="MHU127" s="451"/>
      <c r="MHV127" s="451"/>
      <c r="MHW127" s="451"/>
      <c r="MHX127" s="451"/>
      <c r="MHY127" s="451"/>
      <c r="MHZ127" s="451"/>
      <c r="MIA127" s="451"/>
      <c r="MIB127" s="451"/>
      <c r="MIC127" s="451"/>
      <c r="MID127" s="451"/>
      <c r="MIE127" s="451"/>
      <c r="MIF127" s="451"/>
      <c r="MIG127" s="451"/>
      <c r="MIH127" s="451"/>
      <c r="MII127" s="451"/>
      <c r="MIJ127" s="451"/>
      <c r="MIK127" s="451"/>
      <c r="MIL127" s="451"/>
      <c r="MIM127" s="451"/>
      <c r="MIN127" s="451"/>
      <c r="MIO127" s="451"/>
      <c r="MIP127" s="451"/>
      <c r="MIQ127" s="451"/>
      <c r="MIR127" s="451"/>
      <c r="MIS127" s="451"/>
      <c r="MIT127" s="451"/>
      <c r="MIU127" s="451"/>
      <c r="MIV127" s="451"/>
      <c r="MIW127" s="451"/>
      <c r="MIX127" s="451"/>
      <c r="MIY127" s="451"/>
      <c r="MIZ127" s="451"/>
      <c r="MJA127" s="451"/>
      <c r="MJB127" s="451"/>
      <c r="MJC127" s="451"/>
      <c r="MJD127" s="451"/>
      <c r="MJE127" s="451"/>
      <c r="MJF127" s="451"/>
      <c r="MJG127" s="451"/>
      <c r="MJH127" s="451"/>
      <c r="MJI127" s="451"/>
      <c r="MJJ127" s="451"/>
      <c r="MJK127" s="451"/>
      <c r="MJL127" s="451"/>
      <c r="MJM127" s="451"/>
      <c r="MJN127" s="451"/>
      <c r="MJO127" s="451"/>
      <c r="MJP127" s="451"/>
      <c r="MJQ127" s="451"/>
      <c r="MJR127" s="451"/>
      <c r="MJS127" s="451"/>
      <c r="MJT127" s="451"/>
      <c r="MJU127" s="451"/>
      <c r="MJV127" s="451"/>
      <c r="MJW127" s="451"/>
      <c r="MJX127" s="451"/>
      <c r="MJY127" s="451"/>
      <c r="MJZ127" s="451"/>
      <c r="MKA127" s="451"/>
      <c r="MKB127" s="451"/>
      <c r="MKC127" s="451"/>
      <c r="MKD127" s="451"/>
      <c r="MKE127" s="451"/>
      <c r="MKF127" s="451"/>
      <c r="MKG127" s="451"/>
      <c r="MKH127" s="451"/>
      <c r="MKI127" s="451"/>
      <c r="MKJ127" s="451"/>
      <c r="MKK127" s="451"/>
      <c r="MKL127" s="451"/>
      <c r="MKM127" s="451"/>
      <c r="MKN127" s="451"/>
      <c r="MKO127" s="451"/>
      <c r="MKP127" s="451"/>
      <c r="MKQ127" s="451"/>
      <c r="MKR127" s="451"/>
      <c r="MKS127" s="451"/>
      <c r="MKT127" s="451"/>
      <c r="MKU127" s="451"/>
      <c r="MKV127" s="451"/>
      <c r="MKW127" s="451"/>
      <c r="MKX127" s="451"/>
      <c r="MKY127" s="451"/>
      <c r="MKZ127" s="451"/>
      <c r="MLA127" s="451"/>
      <c r="MLB127" s="451"/>
      <c r="MLC127" s="451"/>
      <c r="MLD127" s="451"/>
      <c r="MLE127" s="451"/>
      <c r="MLF127" s="451"/>
      <c r="MLG127" s="451"/>
      <c r="MLH127" s="451"/>
      <c r="MLI127" s="451"/>
      <c r="MLJ127" s="451"/>
      <c r="MLK127" s="451"/>
      <c r="MLL127" s="451"/>
      <c r="MLM127" s="451"/>
      <c r="MLN127" s="451"/>
      <c r="MLO127" s="451"/>
      <c r="MLP127" s="451"/>
      <c r="MLQ127" s="451"/>
      <c r="MLR127" s="451"/>
      <c r="MLS127" s="451"/>
      <c r="MLT127" s="451"/>
      <c r="MLU127" s="451"/>
      <c r="MLV127" s="451"/>
      <c r="MLW127" s="451"/>
      <c r="MLX127" s="451"/>
      <c r="MLY127" s="451"/>
      <c r="MLZ127" s="451"/>
      <c r="MMA127" s="451"/>
      <c r="MMB127" s="451"/>
      <c r="MMC127" s="451"/>
      <c r="MMD127" s="451"/>
      <c r="MME127" s="451"/>
      <c r="MMF127" s="451"/>
      <c r="MMG127" s="451"/>
      <c r="MMH127" s="451"/>
      <c r="MMI127" s="451"/>
      <c r="MMJ127" s="451"/>
      <c r="MMK127" s="451"/>
      <c r="MML127" s="451"/>
      <c r="MMM127" s="451"/>
      <c r="MMN127" s="451"/>
      <c r="MMO127" s="451"/>
      <c r="MMP127" s="451"/>
      <c r="MMQ127" s="451"/>
      <c r="MMR127" s="451"/>
      <c r="MMS127" s="451"/>
      <c r="MMT127" s="451"/>
      <c r="MMU127" s="451"/>
      <c r="MMV127" s="451"/>
      <c r="MMW127" s="451"/>
      <c r="MMX127" s="451"/>
      <c r="MMY127" s="451"/>
      <c r="MMZ127" s="451"/>
      <c r="MNA127" s="451"/>
      <c r="MNB127" s="451"/>
      <c r="MNC127" s="451"/>
      <c r="MND127" s="451"/>
      <c r="MNE127" s="451"/>
      <c r="MNF127" s="451"/>
      <c r="MNG127" s="451"/>
      <c r="MNH127" s="451"/>
      <c r="MNI127" s="451"/>
      <c r="MNJ127" s="451"/>
      <c r="MNK127" s="451"/>
      <c r="MNL127" s="451"/>
      <c r="MNM127" s="451"/>
      <c r="MNN127" s="451"/>
      <c r="MNO127" s="451"/>
      <c r="MNP127" s="451"/>
      <c r="MNQ127" s="451"/>
      <c r="MNR127" s="451"/>
      <c r="MNS127" s="451"/>
      <c r="MNT127" s="451"/>
      <c r="MNU127" s="451"/>
      <c r="MNV127" s="451"/>
      <c r="MNW127" s="451"/>
      <c r="MNX127" s="451"/>
      <c r="MNY127" s="451"/>
      <c r="MNZ127" s="451"/>
      <c r="MOA127" s="451"/>
      <c r="MOB127" s="451"/>
      <c r="MOC127" s="451"/>
      <c r="MOD127" s="451"/>
      <c r="MOE127" s="451"/>
      <c r="MOF127" s="451"/>
      <c r="MOG127" s="451"/>
      <c r="MOH127" s="451"/>
      <c r="MOI127" s="451"/>
      <c r="MOJ127" s="451"/>
      <c r="MOK127" s="451"/>
      <c r="MOL127" s="451"/>
      <c r="MOM127" s="451"/>
      <c r="MON127" s="451"/>
      <c r="MOO127" s="451"/>
      <c r="MOP127" s="451"/>
      <c r="MOQ127" s="451"/>
      <c r="MOR127" s="451"/>
      <c r="MOS127" s="451"/>
      <c r="MOT127" s="451"/>
      <c r="MOU127" s="451"/>
      <c r="MOV127" s="451"/>
      <c r="MOW127" s="451"/>
      <c r="MOX127" s="451"/>
      <c r="MOY127" s="451"/>
      <c r="MOZ127" s="451"/>
      <c r="MPA127" s="451"/>
      <c r="MPB127" s="451"/>
      <c r="MPC127" s="451"/>
      <c r="MPD127" s="451"/>
      <c r="MPE127" s="451"/>
      <c r="MPF127" s="451"/>
      <c r="MPG127" s="451"/>
      <c r="MPH127" s="451"/>
      <c r="MPI127" s="451"/>
      <c r="MPJ127" s="451"/>
      <c r="MPK127" s="451"/>
      <c r="MPL127" s="451"/>
      <c r="MPM127" s="451"/>
      <c r="MPN127" s="451"/>
      <c r="MPO127" s="451"/>
      <c r="MPP127" s="451"/>
      <c r="MPQ127" s="451"/>
      <c r="MPR127" s="451"/>
      <c r="MPS127" s="451"/>
      <c r="MPT127" s="451"/>
      <c r="MPU127" s="451"/>
      <c r="MPV127" s="451"/>
      <c r="MPW127" s="451"/>
      <c r="MPX127" s="451"/>
      <c r="MPY127" s="451"/>
      <c r="MPZ127" s="451"/>
      <c r="MQA127" s="451"/>
      <c r="MQB127" s="451"/>
      <c r="MQC127" s="451"/>
      <c r="MQD127" s="451"/>
      <c r="MQE127" s="451"/>
      <c r="MQF127" s="451"/>
      <c r="MQG127" s="451"/>
      <c r="MQH127" s="451"/>
      <c r="MQI127" s="451"/>
      <c r="MQJ127" s="451"/>
      <c r="MQK127" s="451"/>
      <c r="MQL127" s="451"/>
      <c r="MQM127" s="451"/>
      <c r="MQN127" s="451"/>
      <c r="MQO127" s="451"/>
      <c r="MQP127" s="451"/>
      <c r="MQQ127" s="451"/>
      <c r="MQR127" s="451"/>
      <c r="MQS127" s="451"/>
      <c r="MQT127" s="451"/>
      <c r="MQU127" s="451"/>
      <c r="MQV127" s="451"/>
      <c r="MQW127" s="451"/>
      <c r="MQX127" s="451"/>
      <c r="MQY127" s="451"/>
      <c r="MQZ127" s="451"/>
      <c r="MRA127" s="451"/>
      <c r="MRB127" s="451"/>
      <c r="MRC127" s="451"/>
      <c r="MRD127" s="451"/>
      <c r="MRE127" s="451"/>
      <c r="MRF127" s="451"/>
      <c r="MRG127" s="451"/>
      <c r="MRH127" s="451"/>
      <c r="MRI127" s="451"/>
      <c r="MRJ127" s="451"/>
      <c r="MRK127" s="451"/>
      <c r="MRL127" s="451"/>
      <c r="MRM127" s="451"/>
      <c r="MRN127" s="451"/>
      <c r="MRO127" s="451"/>
      <c r="MRP127" s="451"/>
      <c r="MRQ127" s="451"/>
      <c r="MRR127" s="451"/>
      <c r="MRS127" s="451"/>
      <c r="MRT127" s="451"/>
      <c r="MRU127" s="451"/>
      <c r="MRV127" s="451"/>
      <c r="MRW127" s="451"/>
      <c r="MRX127" s="451"/>
      <c r="MRY127" s="451"/>
      <c r="MRZ127" s="451"/>
      <c r="MSA127" s="451"/>
      <c r="MSB127" s="451"/>
      <c r="MSC127" s="451"/>
      <c r="MSD127" s="451"/>
      <c r="MSE127" s="451"/>
      <c r="MSF127" s="451"/>
      <c r="MSG127" s="451"/>
      <c r="MSH127" s="451"/>
      <c r="MSI127" s="451"/>
      <c r="MSJ127" s="451"/>
      <c r="MSK127" s="451"/>
      <c r="MSL127" s="451"/>
      <c r="MSM127" s="451"/>
      <c r="MSN127" s="451"/>
      <c r="MSO127" s="451"/>
      <c r="MSP127" s="451"/>
      <c r="MSQ127" s="451"/>
      <c r="MSR127" s="451"/>
      <c r="MSS127" s="451"/>
      <c r="MST127" s="451"/>
      <c r="MSU127" s="451"/>
      <c r="MSV127" s="451"/>
      <c r="MSW127" s="451"/>
      <c r="MSX127" s="451"/>
      <c r="MSY127" s="451"/>
      <c r="MSZ127" s="451"/>
      <c r="MTA127" s="451"/>
      <c r="MTB127" s="451"/>
      <c r="MTC127" s="451"/>
      <c r="MTD127" s="451"/>
      <c r="MTE127" s="451"/>
      <c r="MTF127" s="451"/>
      <c r="MTG127" s="451"/>
      <c r="MTH127" s="451"/>
      <c r="MTI127" s="451"/>
      <c r="MTJ127" s="451"/>
      <c r="MTK127" s="451"/>
      <c r="MTL127" s="451"/>
      <c r="MTM127" s="451"/>
      <c r="MTN127" s="451"/>
      <c r="MTO127" s="451"/>
      <c r="MTP127" s="451"/>
      <c r="MTQ127" s="451"/>
      <c r="MTR127" s="451"/>
      <c r="MTS127" s="451"/>
      <c r="MTT127" s="451"/>
      <c r="MTU127" s="451"/>
      <c r="MTV127" s="451"/>
      <c r="MTW127" s="451"/>
      <c r="MTX127" s="451"/>
      <c r="MTY127" s="451"/>
      <c r="MTZ127" s="451"/>
      <c r="MUA127" s="451"/>
      <c r="MUB127" s="451"/>
      <c r="MUC127" s="451"/>
      <c r="MUD127" s="451"/>
      <c r="MUE127" s="451"/>
      <c r="MUF127" s="451"/>
      <c r="MUG127" s="451"/>
      <c r="MUH127" s="451"/>
      <c r="MUI127" s="451"/>
      <c r="MUJ127" s="451"/>
      <c r="MUK127" s="451"/>
      <c r="MUL127" s="451"/>
      <c r="MUM127" s="451"/>
      <c r="MUN127" s="451"/>
      <c r="MUO127" s="451"/>
      <c r="MUP127" s="451"/>
      <c r="MUQ127" s="451"/>
      <c r="MUR127" s="451"/>
      <c r="MUS127" s="451"/>
      <c r="MUT127" s="451"/>
      <c r="MUU127" s="451"/>
      <c r="MUV127" s="451"/>
      <c r="MUW127" s="451"/>
      <c r="MUX127" s="451"/>
      <c r="MUY127" s="451"/>
      <c r="MUZ127" s="451"/>
      <c r="MVA127" s="451"/>
      <c r="MVB127" s="451"/>
      <c r="MVC127" s="451"/>
      <c r="MVD127" s="451"/>
      <c r="MVE127" s="451"/>
      <c r="MVF127" s="451"/>
      <c r="MVG127" s="451"/>
      <c r="MVH127" s="451"/>
      <c r="MVI127" s="451"/>
      <c r="MVJ127" s="451"/>
      <c r="MVK127" s="451"/>
      <c r="MVL127" s="451"/>
      <c r="MVM127" s="451"/>
      <c r="MVN127" s="451"/>
      <c r="MVO127" s="451"/>
      <c r="MVP127" s="451"/>
      <c r="MVQ127" s="451"/>
      <c r="MVR127" s="451"/>
      <c r="MVS127" s="451"/>
      <c r="MVT127" s="451"/>
      <c r="MVU127" s="451"/>
      <c r="MVV127" s="451"/>
      <c r="MVW127" s="451"/>
      <c r="MVX127" s="451"/>
      <c r="MVY127" s="451"/>
      <c r="MVZ127" s="451"/>
      <c r="MWA127" s="451"/>
      <c r="MWB127" s="451"/>
      <c r="MWC127" s="451"/>
      <c r="MWD127" s="451"/>
      <c r="MWE127" s="451"/>
      <c r="MWF127" s="451"/>
      <c r="MWG127" s="451"/>
      <c r="MWH127" s="451"/>
      <c r="MWI127" s="451"/>
      <c r="MWJ127" s="451"/>
      <c r="MWK127" s="451"/>
      <c r="MWL127" s="451"/>
      <c r="MWM127" s="451"/>
      <c r="MWN127" s="451"/>
      <c r="MWO127" s="451"/>
      <c r="MWP127" s="451"/>
      <c r="MWQ127" s="451"/>
      <c r="MWR127" s="451"/>
      <c r="MWS127" s="451"/>
      <c r="MWT127" s="451"/>
      <c r="MWU127" s="451"/>
      <c r="MWV127" s="451"/>
      <c r="MWW127" s="451"/>
      <c r="MWX127" s="451"/>
      <c r="MWY127" s="451"/>
      <c r="MWZ127" s="451"/>
      <c r="MXA127" s="451"/>
      <c r="MXB127" s="451"/>
      <c r="MXC127" s="451"/>
      <c r="MXD127" s="451"/>
      <c r="MXE127" s="451"/>
      <c r="MXF127" s="451"/>
      <c r="MXG127" s="451"/>
      <c r="MXH127" s="451"/>
      <c r="MXI127" s="451"/>
      <c r="MXJ127" s="451"/>
      <c r="MXK127" s="451"/>
      <c r="MXL127" s="451"/>
      <c r="MXM127" s="451"/>
      <c r="MXN127" s="451"/>
      <c r="MXO127" s="451"/>
      <c r="MXP127" s="451"/>
      <c r="MXQ127" s="451"/>
      <c r="MXR127" s="451"/>
      <c r="MXS127" s="451"/>
      <c r="MXT127" s="451"/>
      <c r="MXU127" s="451"/>
      <c r="MXV127" s="451"/>
      <c r="MXW127" s="451"/>
      <c r="MXX127" s="451"/>
      <c r="MXY127" s="451"/>
      <c r="MXZ127" s="451"/>
      <c r="MYA127" s="451"/>
      <c r="MYB127" s="451"/>
      <c r="MYC127" s="451"/>
      <c r="MYD127" s="451"/>
      <c r="MYE127" s="451"/>
      <c r="MYF127" s="451"/>
      <c r="MYG127" s="451"/>
      <c r="MYH127" s="451"/>
      <c r="MYI127" s="451"/>
      <c r="MYJ127" s="451"/>
      <c r="MYK127" s="451"/>
      <c r="MYL127" s="451"/>
      <c r="MYM127" s="451"/>
      <c r="MYN127" s="451"/>
      <c r="MYO127" s="451"/>
      <c r="MYP127" s="451"/>
      <c r="MYQ127" s="451"/>
      <c r="MYR127" s="451"/>
      <c r="MYS127" s="451"/>
      <c r="MYT127" s="451"/>
      <c r="MYU127" s="451"/>
      <c r="MYV127" s="451"/>
      <c r="MYW127" s="451"/>
      <c r="MYX127" s="451"/>
      <c r="MYY127" s="451"/>
      <c r="MYZ127" s="451"/>
      <c r="MZA127" s="451"/>
      <c r="MZB127" s="451"/>
      <c r="MZC127" s="451"/>
      <c r="MZD127" s="451"/>
      <c r="MZE127" s="451"/>
      <c r="MZF127" s="451"/>
      <c r="MZG127" s="451"/>
      <c r="MZH127" s="451"/>
      <c r="MZI127" s="451"/>
      <c r="MZJ127" s="451"/>
      <c r="MZK127" s="451"/>
      <c r="MZL127" s="451"/>
      <c r="MZM127" s="451"/>
      <c r="MZN127" s="451"/>
      <c r="MZO127" s="451"/>
      <c r="MZP127" s="451"/>
      <c r="MZQ127" s="451"/>
      <c r="MZR127" s="451"/>
      <c r="MZS127" s="451"/>
      <c r="MZT127" s="451"/>
      <c r="MZU127" s="451"/>
      <c r="MZV127" s="451"/>
      <c r="MZW127" s="451"/>
      <c r="MZX127" s="451"/>
      <c r="MZY127" s="451"/>
      <c r="MZZ127" s="451"/>
      <c r="NAA127" s="451"/>
      <c r="NAB127" s="451"/>
      <c r="NAC127" s="451"/>
      <c r="NAD127" s="451"/>
      <c r="NAE127" s="451"/>
      <c r="NAF127" s="451"/>
      <c r="NAG127" s="451"/>
      <c r="NAH127" s="451"/>
      <c r="NAI127" s="451"/>
      <c r="NAJ127" s="451"/>
      <c r="NAK127" s="451"/>
      <c r="NAL127" s="451"/>
      <c r="NAM127" s="451"/>
      <c r="NAN127" s="451"/>
      <c r="NAO127" s="451"/>
      <c r="NAP127" s="451"/>
      <c r="NAQ127" s="451"/>
      <c r="NAR127" s="451"/>
      <c r="NAS127" s="451"/>
      <c r="NAT127" s="451"/>
      <c r="NAU127" s="451"/>
      <c r="NAV127" s="451"/>
      <c r="NAW127" s="451"/>
      <c r="NAX127" s="451"/>
      <c r="NAY127" s="451"/>
      <c r="NAZ127" s="451"/>
      <c r="NBA127" s="451"/>
      <c r="NBB127" s="451"/>
      <c r="NBC127" s="451"/>
      <c r="NBD127" s="451"/>
      <c r="NBE127" s="451"/>
      <c r="NBF127" s="451"/>
      <c r="NBG127" s="451"/>
      <c r="NBH127" s="451"/>
      <c r="NBI127" s="451"/>
      <c r="NBJ127" s="451"/>
      <c r="NBK127" s="451"/>
      <c r="NBL127" s="451"/>
      <c r="NBM127" s="451"/>
      <c r="NBN127" s="451"/>
      <c r="NBO127" s="451"/>
      <c r="NBP127" s="451"/>
      <c r="NBQ127" s="451"/>
      <c r="NBR127" s="451"/>
      <c r="NBS127" s="451"/>
      <c r="NBT127" s="451"/>
      <c r="NBU127" s="451"/>
      <c r="NBV127" s="451"/>
      <c r="NBW127" s="451"/>
      <c r="NBX127" s="451"/>
      <c r="NBY127" s="451"/>
      <c r="NBZ127" s="451"/>
      <c r="NCA127" s="451"/>
      <c r="NCB127" s="451"/>
      <c r="NCC127" s="451"/>
      <c r="NCD127" s="451"/>
      <c r="NCE127" s="451"/>
      <c r="NCF127" s="451"/>
      <c r="NCG127" s="451"/>
      <c r="NCH127" s="451"/>
      <c r="NCI127" s="451"/>
      <c r="NCJ127" s="451"/>
      <c r="NCK127" s="451"/>
      <c r="NCL127" s="451"/>
      <c r="NCM127" s="451"/>
      <c r="NCN127" s="451"/>
      <c r="NCO127" s="451"/>
      <c r="NCP127" s="451"/>
      <c r="NCQ127" s="451"/>
      <c r="NCR127" s="451"/>
      <c r="NCS127" s="451"/>
      <c r="NCT127" s="451"/>
      <c r="NCU127" s="451"/>
      <c r="NCV127" s="451"/>
      <c r="NCW127" s="451"/>
      <c r="NCX127" s="451"/>
      <c r="NCY127" s="451"/>
      <c r="NCZ127" s="451"/>
      <c r="NDA127" s="451"/>
      <c r="NDB127" s="451"/>
      <c r="NDC127" s="451"/>
      <c r="NDD127" s="451"/>
      <c r="NDE127" s="451"/>
      <c r="NDF127" s="451"/>
      <c r="NDG127" s="451"/>
      <c r="NDH127" s="451"/>
      <c r="NDI127" s="451"/>
      <c r="NDJ127" s="451"/>
      <c r="NDK127" s="451"/>
      <c r="NDL127" s="451"/>
      <c r="NDM127" s="451"/>
      <c r="NDN127" s="451"/>
      <c r="NDO127" s="451"/>
      <c r="NDP127" s="451"/>
      <c r="NDQ127" s="451"/>
      <c r="NDR127" s="451"/>
      <c r="NDS127" s="451"/>
      <c r="NDT127" s="451"/>
      <c r="NDU127" s="451"/>
      <c r="NDV127" s="451"/>
      <c r="NDW127" s="451"/>
      <c r="NDX127" s="451"/>
      <c r="NDY127" s="451"/>
      <c r="NDZ127" s="451"/>
      <c r="NEA127" s="451"/>
      <c r="NEB127" s="451"/>
      <c r="NEC127" s="451"/>
      <c r="NED127" s="451"/>
      <c r="NEE127" s="451"/>
      <c r="NEF127" s="451"/>
      <c r="NEG127" s="451"/>
      <c r="NEH127" s="451"/>
      <c r="NEI127" s="451"/>
      <c r="NEJ127" s="451"/>
      <c r="NEK127" s="451"/>
      <c r="NEL127" s="451"/>
      <c r="NEM127" s="451"/>
      <c r="NEN127" s="451"/>
      <c r="NEO127" s="451"/>
      <c r="NEP127" s="451"/>
      <c r="NEQ127" s="451"/>
      <c r="NER127" s="451"/>
      <c r="NES127" s="451"/>
      <c r="NET127" s="451"/>
      <c r="NEU127" s="451"/>
      <c r="NEV127" s="451"/>
      <c r="NEW127" s="451"/>
      <c r="NEX127" s="451"/>
      <c r="NEY127" s="451"/>
      <c r="NEZ127" s="451"/>
      <c r="NFA127" s="451"/>
      <c r="NFB127" s="451"/>
      <c r="NFC127" s="451"/>
      <c r="NFD127" s="451"/>
      <c r="NFE127" s="451"/>
      <c r="NFF127" s="451"/>
      <c r="NFG127" s="451"/>
      <c r="NFH127" s="451"/>
      <c r="NFI127" s="451"/>
      <c r="NFJ127" s="451"/>
      <c r="NFK127" s="451"/>
      <c r="NFL127" s="451"/>
      <c r="NFM127" s="451"/>
      <c r="NFN127" s="451"/>
      <c r="NFO127" s="451"/>
      <c r="NFP127" s="451"/>
      <c r="NFQ127" s="451"/>
      <c r="NFR127" s="451"/>
      <c r="NFS127" s="451"/>
      <c r="NFT127" s="451"/>
      <c r="NFU127" s="451"/>
      <c r="NFV127" s="451"/>
      <c r="NFW127" s="451"/>
      <c r="NFX127" s="451"/>
      <c r="NFY127" s="451"/>
      <c r="NFZ127" s="451"/>
      <c r="NGA127" s="451"/>
      <c r="NGB127" s="451"/>
      <c r="NGC127" s="451"/>
      <c r="NGD127" s="451"/>
      <c r="NGE127" s="451"/>
      <c r="NGF127" s="451"/>
      <c r="NGG127" s="451"/>
      <c r="NGH127" s="451"/>
      <c r="NGI127" s="451"/>
      <c r="NGJ127" s="451"/>
      <c r="NGK127" s="451"/>
      <c r="NGL127" s="451"/>
      <c r="NGM127" s="451"/>
      <c r="NGN127" s="451"/>
      <c r="NGO127" s="451"/>
      <c r="NGP127" s="451"/>
      <c r="NGQ127" s="451"/>
      <c r="NGR127" s="451"/>
      <c r="NGS127" s="451"/>
      <c r="NGT127" s="451"/>
      <c r="NGU127" s="451"/>
      <c r="NGV127" s="451"/>
      <c r="NGW127" s="451"/>
      <c r="NGX127" s="451"/>
      <c r="NGY127" s="451"/>
      <c r="NGZ127" s="451"/>
      <c r="NHA127" s="451"/>
      <c r="NHB127" s="451"/>
      <c r="NHC127" s="451"/>
      <c r="NHD127" s="451"/>
      <c r="NHE127" s="451"/>
      <c r="NHF127" s="451"/>
      <c r="NHG127" s="451"/>
      <c r="NHH127" s="451"/>
      <c r="NHI127" s="451"/>
      <c r="NHJ127" s="451"/>
      <c r="NHK127" s="451"/>
      <c r="NHL127" s="451"/>
      <c r="NHM127" s="451"/>
      <c r="NHN127" s="451"/>
      <c r="NHO127" s="451"/>
      <c r="NHP127" s="451"/>
      <c r="NHQ127" s="451"/>
      <c r="NHR127" s="451"/>
      <c r="NHS127" s="451"/>
      <c r="NHT127" s="451"/>
      <c r="NHU127" s="451"/>
      <c r="NHV127" s="451"/>
      <c r="NHW127" s="451"/>
      <c r="NHX127" s="451"/>
      <c r="NHY127" s="451"/>
      <c r="NHZ127" s="451"/>
      <c r="NIA127" s="451"/>
      <c r="NIB127" s="451"/>
      <c r="NIC127" s="451"/>
      <c r="NID127" s="451"/>
      <c r="NIE127" s="451"/>
      <c r="NIF127" s="451"/>
      <c r="NIG127" s="451"/>
      <c r="NIH127" s="451"/>
      <c r="NII127" s="451"/>
      <c r="NIJ127" s="451"/>
      <c r="NIK127" s="451"/>
      <c r="NIL127" s="451"/>
      <c r="NIM127" s="451"/>
      <c r="NIN127" s="451"/>
      <c r="NIO127" s="451"/>
      <c r="NIP127" s="451"/>
      <c r="NIQ127" s="451"/>
      <c r="NIR127" s="451"/>
      <c r="NIS127" s="451"/>
      <c r="NIT127" s="451"/>
      <c r="NIU127" s="451"/>
      <c r="NIV127" s="451"/>
      <c r="NIW127" s="451"/>
      <c r="NIX127" s="451"/>
      <c r="NIY127" s="451"/>
      <c r="NIZ127" s="451"/>
      <c r="NJA127" s="451"/>
      <c r="NJB127" s="451"/>
      <c r="NJC127" s="451"/>
      <c r="NJD127" s="451"/>
      <c r="NJE127" s="451"/>
      <c r="NJF127" s="451"/>
      <c r="NJG127" s="451"/>
      <c r="NJH127" s="451"/>
      <c r="NJI127" s="451"/>
      <c r="NJJ127" s="451"/>
      <c r="NJK127" s="451"/>
      <c r="NJL127" s="451"/>
      <c r="NJM127" s="451"/>
      <c r="NJN127" s="451"/>
      <c r="NJO127" s="451"/>
      <c r="NJP127" s="451"/>
      <c r="NJQ127" s="451"/>
      <c r="NJR127" s="451"/>
      <c r="NJS127" s="451"/>
      <c r="NJT127" s="451"/>
      <c r="NJU127" s="451"/>
      <c r="NJV127" s="451"/>
      <c r="NJW127" s="451"/>
      <c r="NJX127" s="451"/>
      <c r="NJY127" s="451"/>
      <c r="NJZ127" s="451"/>
      <c r="NKA127" s="451"/>
      <c r="NKB127" s="451"/>
      <c r="NKC127" s="451"/>
      <c r="NKD127" s="451"/>
      <c r="NKE127" s="451"/>
      <c r="NKF127" s="451"/>
      <c r="NKG127" s="451"/>
      <c r="NKH127" s="451"/>
      <c r="NKI127" s="451"/>
      <c r="NKJ127" s="451"/>
      <c r="NKK127" s="451"/>
      <c r="NKL127" s="451"/>
      <c r="NKM127" s="451"/>
      <c r="NKN127" s="451"/>
      <c r="NKO127" s="451"/>
      <c r="NKP127" s="451"/>
      <c r="NKQ127" s="451"/>
      <c r="NKR127" s="451"/>
      <c r="NKS127" s="451"/>
      <c r="NKT127" s="451"/>
      <c r="NKU127" s="451"/>
      <c r="NKV127" s="451"/>
      <c r="NKW127" s="451"/>
      <c r="NKX127" s="451"/>
      <c r="NKY127" s="451"/>
      <c r="NKZ127" s="451"/>
      <c r="NLA127" s="451"/>
      <c r="NLB127" s="451"/>
      <c r="NLC127" s="451"/>
      <c r="NLD127" s="451"/>
      <c r="NLE127" s="451"/>
      <c r="NLF127" s="451"/>
      <c r="NLG127" s="451"/>
      <c r="NLH127" s="451"/>
      <c r="NLI127" s="451"/>
      <c r="NLJ127" s="451"/>
      <c r="NLK127" s="451"/>
      <c r="NLL127" s="451"/>
      <c r="NLM127" s="451"/>
      <c r="NLN127" s="451"/>
      <c r="NLO127" s="451"/>
      <c r="NLP127" s="451"/>
      <c r="NLQ127" s="451"/>
      <c r="NLR127" s="451"/>
      <c r="NLS127" s="451"/>
      <c r="NLT127" s="451"/>
      <c r="NLU127" s="451"/>
      <c r="NLV127" s="451"/>
      <c r="NLW127" s="451"/>
      <c r="NLX127" s="451"/>
      <c r="NLY127" s="451"/>
      <c r="NLZ127" s="451"/>
      <c r="NMA127" s="451"/>
      <c r="NMB127" s="451"/>
      <c r="NMC127" s="451"/>
      <c r="NMD127" s="451"/>
      <c r="NME127" s="451"/>
      <c r="NMF127" s="451"/>
      <c r="NMG127" s="451"/>
      <c r="NMH127" s="451"/>
      <c r="NMI127" s="451"/>
      <c r="NMJ127" s="451"/>
      <c r="NMK127" s="451"/>
      <c r="NML127" s="451"/>
      <c r="NMM127" s="451"/>
      <c r="NMN127" s="451"/>
      <c r="NMO127" s="451"/>
      <c r="NMP127" s="451"/>
      <c r="NMQ127" s="451"/>
      <c r="NMR127" s="451"/>
      <c r="NMS127" s="451"/>
      <c r="NMT127" s="451"/>
      <c r="NMU127" s="451"/>
      <c r="NMV127" s="451"/>
      <c r="NMW127" s="451"/>
      <c r="NMX127" s="451"/>
      <c r="NMY127" s="451"/>
      <c r="NMZ127" s="451"/>
      <c r="NNA127" s="451"/>
      <c r="NNB127" s="451"/>
      <c r="NNC127" s="451"/>
      <c r="NND127" s="451"/>
      <c r="NNE127" s="451"/>
      <c r="NNF127" s="451"/>
      <c r="NNG127" s="451"/>
      <c r="NNH127" s="451"/>
      <c r="NNI127" s="451"/>
      <c r="NNJ127" s="451"/>
      <c r="NNK127" s="451"/>
      <c r="NNL127" s="451"/>
      <c r="NNM127" s="451"/>
      <c r="NNN127" s="451"/>
      <c r="NNO127" s="451"/>
      <c r="NNP127" s="451"/>
      <c r="NNQ127" s="451"/>
      <c r="NNR127" s="451"/>
      <c r="NNS127" s="451"/>
      <c r="NNT127" s="451"/>
      <c r="NNU127" s="451"/>
      <c r="NNV127" s="451"/>
      <c r="NNW127" s="451"/>
      <c r="NNX127" s="451"/>
      <c r="NNY127" s="451"/>
      <c r="NNZ127" s="451"/>
      <c r="NOA127" s="451"/>
      <c r="NOB127" s="451"/>
      <c r="NOC127" s="451"/>
      <c r="NOD127" s="451"/>
      <c r="NOE127" s="451"/>
      <c r="NOF127" s="451"/>
      <c r="NOG127" s="451"/>
      <c r="NOH127" s="451"/>
      <c r="NOI127" s="451"/>
      <c r="NOJ127" s="451"/>
      <c r="NOK127" s="451"/>
      <c r="NOL127" s="451"/>
      <c r="NOM127" s="451"/>
      <c r="NON127" s="451"/>
      <c r="NOO127" s="451"/>
      <c r="NOP127" s="451"/>
      <c r="NOQ127" s="451"/>
      <c r="NOR127" s="451"/>
      <c r="NOS127" s="451"/>
      <c r="NOT127" s="451"/>
      <c r="NOU127" s="451"/>
      <c r="NOV127" s="451"/>
      <c r="NOW127" s="451"/>
      <c r="NOX127" s="451"/>
      <c r="NOY127" s="451"/>
      <c r="NOZ127" s="451"/>
      <c r="NPA127" s="451"/>
      <c r="NPB127" s="451"/>
      <c r="NPC127" s="451"/>
      <c r="NPD127" s="451"/>
      <c r="NPE127" s="451"/>
      <c r="NPF127" s="451"/>
      <c r="NPG127" s="451"/>
      <c r="NPH127" s="451"/>
      <c r="NPI127" s="451"/>
      <c r="NPJ127" s="451"/>
      <c r="NPK127" s="451"/>
      <c r="NPL127" s="451"/>
      <c r="NPM127" s="451"/>
      <c r="NPN127" s="451"/>
      <c r="NPO127" s="451"/>
      <c r="NPP127" s="451"/>
      <c r="NPQ127" s="451"/>
      <c r="NPR127" s="451"/>
      <c r="NPS127" s="451"/>
      <c r="NPT127" s="451"/>
      <c r="NPU127" s="451"/>
      <c r="NPV127" s="451"/>
      <c r="NPW127" s="451"/>
      <c r="NPX127" s="451"/>
      <c r="NPY127" s="451"/>
      <c r="NPZ127" s="451"/>
      <c r="NQA127" s="451"/>
      <c r="NQB127" s="451"/>
      <c r="NQC127" s="451"/>
      <c r="NQD127" s="451"/>
      <c r="NQE127" s="451"/>
      <c r="NQF127" s="451"/>
      <c r="NQG127" s="451"/>
      <c r="NQH127" s="451"/>
      <c r="NQI127" s="451"/>
      <c r="NQJ127" s="451"/>
      <c r="NQK127" s="451"/>
      <c r="NQL127" s="451"/>
      <c r="NQM127" s="451"/>
      <c r="NQN127" s="451"/>
      <c r="NQO127" s="451"/>
      <c r="NQP127" s="451"/>
      <c r="NQQ127" s="451"/>
      <c r="NQR127" s="451"/>
      <c r="NQS127" s="451"/>
      <c r="NQT127" s="451"/>
      <c r="NQU127" s="451"/>
      <c r="NQV127" s="451"/>
      <c r="NQW127" s="451"/>
      <c r="NQX127" s="451"/>
      <c r="NQY127" s="451"/>
      <c r="NQZ127" s="451"/>
      <c r="NRA127" s="451"/>
      <c r="NRB127" s="451"/>
      <c r="NRC127" s="451"/>
      <c r="NRD127" s="451"/>
      <c r="NRE127" s="451"/>
      <c r="NRF127" s="451"/>
      <c r="NRG127" s="451"/>
      <c r="NRH127" s="451"/>
      <c r="NRI127" s="451"/>
      <c r="NRJ127" s="451"/>
      <c r="NRK127" s="451"/>
      <c r="NRL127" s="451"/>
      <c r="NRM127" s="451"/>
      <c r="NRN127" s="451"/>
      <c r="NRO127" s="451"/>
      <c r="NRP127" s="451"/>
      <c r="NRQ127" s="451"/>
      <c r="NRR127" s="451"/>
      <c r="NRS127" s="451"/>
      <c r="NRT127" s="451"/>
      <c r="NRU127" s="451"/>
      <c r="NRV127" s="451"/>
      <c r="NRW127" s="451"/>
      <c r="NRX127" s="451"/>
      <c r="NRY127" s="451"/>
      <c r="NRZ127" s="451"/>
      <c r="NSA127" s="451"/>
      <c r="NSB127" s="451"/>
      <c r="NSC127" s="451"/>
      <c r="NSD127" s="451"/>
      <c r="NSE127" s="451"/>
      <c r="NSF127" s="451"/>
      <c r="NSG127" s="451"/>
      <c r="NSH127" s="451"/>
      <c r="NSI127" s="451"/>
      <c r="NSJ127" s="451"/>
      <c r="NSK127" s="451"/>
      <c r="NSL127" s="451"/>
      <c r="NSM127" s="451"/>
      <c r="NSN127" s="451"/>
      <c r="NSO127" s="451"/>
      <c r="NSP127" s="451"/>
      <c r="NSQ127" s="451"/>
      <c r="NSR127" s="451"/>
      <c r="NSS127" s="451"/>
      <c r="NST127" s="451"/>
      <c r="NSU127" s="451"/>
      <c r="NSV127" s="451"/>
      <c r="NSW127" s="451"/>
      <c r="NSX127" s="451"/>
      <c r="NSY127" s="451"/>
      <c r="NSZ127" s="451"/>
      <c r="NTA127" s="451"/>
      <c r="NTB127" s="451"/>
      <c r="NTC127" s="451"/>
      <c r="NTD127" s="451"/>
      <c r="NTE127" s="451"/>
      <c r="NTF127" s="451"/>
      <c r="NTG127" s="451"/>
      <c r="NTH127" s="451"/>
      <c r="NTI127" s="451"/>
      <c r="NTJ127" s="451"/>
      <c r="NTK127" s="451"/>
      <c r="NTL127" s="451"/>
      <c r="NTM127" s="451"/>
      <c r="NTN127" s="451"/>
      <c r="NTO127" s="451"/>
      <c r="NTP127" s="451"/>
      <c r="NTQ127" s="451"/>
      <c r="NTR127" s="451"/>
      <c r="NTS127" s="451"/>
      <c r="NTT127" s="451"/>
      <c r="NTU127" s="451"/>
      <c r="NTV127" s="451"/>
      <c r="NTW127" s="451"/>
      <c r="NTX127" s="451"/>
      <c r="NTY127" s="451"/>
      <c r="NTZ127" s="451"/>
      <c r="NUA127" s="451"/>
      <c r="NUB127" s="451"/>
      <c r="NUC127" s="451"/>
      <c r="NUD127" s="451"/>
      <c r="NUE127" s="451"/>
      <c r="NUF127" s="451"/>
      <c r="NUG127" s="451"/>
      <c r="NUH127" s="451"/>
      <c r="NUI127" s="451"/>
      <c r="NUJ127" s="451"/>
      <c r="NUK127" s="451"/>
      <c r="NUL127" s="451"/>
      <c r="NUM127" s="451"/>
      <c r="NUN127" s="451"/>
      <c r="NUO127" s="451"/>
      <c r="NUP127" s="451"/>
      <c r="NUQ127" s="451"/>
      <c r="NUR127" s="451"/>
      <c r="NUS127" s="451"/>
      <c r="NUT127" s="451"/>
      <c r="NUU127" s="451"/>
      <c r="NUV127" s="451"/>
      <c r="NUW127" s="451"/>
      <c r="NUX127" s="451"/>
      <c r="NUY127" s="451"/>
      <c r="NUZ127" s="451"/>
      <c r="NVA127" s="451"/>
      <c r="NVB127" s="451"/>
      <c r="NVC127" s="451"/>
      <c r="NVD127" s="451"/>
      <c r="NVE127" s="451"/>
      <c r="NVF127" s="451"/>
      <c r="NVG127" s="451"/>
      <c r="NVH127" s="451"/>
      <c r="NVI127" s="451"/>
      <c r="NVJ127" s="451"/>
      <c r="NVK127" s="451"/>
      <c r="NVL127" s="451"/>
      <c r="NVM127" s="451"/>
      <c r="NVN127" s="451"/>
      <c r="NVO127" s="451"/>
      <c r="NVP127" s="451"/>
      <c r="NVQ127" s="451"/>
      <c r="NVR127" s="451"/>
      <c r="NVS127" s="451"/>
      <c r="NVT127" s="451"/>
      <c r="NVU127" s="451"/>
      <c r="NVV127" s="451"/>
      <c r="NVW127" s="451"/>
      <c r="NVX127" s="451"/>
      <c r="NVY127" s="451"/>
      <c r="NVZ127" s="451"/>
      <c r="NWA127" s="451"/>
      <c r="NWB127" s="451"/>
      <c r="NWC127" s="451"/>
      <c r="NWD127" s="451"/>
      <c r="NWE127" s="451"/>
      <c r="NWF127" s="451"/>
      <c r="NWG127" s="451"/>
      <c r="NWH127" s="451"/>
      <c r="NWI127" s="451"/>
      <c r="NWJ127" s="451"/>
      <c r="NWK127" s="451"/>
      <c r="NWL127" s="451"/>
      <c r="NWM127" s="451"/>
      <c r="NWN127" s="451"/>
      <c r="NWO127" s="451"/>
      <c r="NWP127" s="451"/>
      <c r="NWQ127" s="451"/>
      <c r="NWR127" s="451"/>
      <c r="NWS127" s="451"/>
      <c r="NWT127" s="451"/>
      <c r="NWU127" s="451"/>
      <c r="NWV127" s="451"/>
      <c r="NWW127" s="451"/>
      <c r="NWX127" s="451"/>
      <c r="NWY127" s="451"/>
      <c r="NWZ127" s="451"/>
      <c r="NXA127" s="451"/>
      <c r="NXB127" s="451"/>
      <c r="NXC127" s="451"/>
      <c r="NXD127" s="451"/>
      <c r="NXE127" s="451"/>
      <c r="NXF127" s="451"/>
      <c r="NXG127" s="451"/>
      <c r="NXH127" s="451"/>
      <c r="NXI127" s="451"/>
      <c r="NXJ127" s="451"/>
      <c r="NXK127" s="451"/>
      <c r="NXL127" s="451"/>
      <c r="NXM127" s="451"/>
      <c r="NXN127" s="451"/>
      <c r="NXO127" s="451"/>
      <c r="NXP127" s="451"/>
      <c r="NXQ127" s="451"/>
      <c r="NXR127" s="451"/>
      <c r="NXS127" s="451"/>
      <c r="NXT127" s="451"/>
      <c r="NXU127" s="451"/>
      <c r="NXV127" s="451"/>
      <c r="NXW127" s="451"/>
      <c r="NXX127" s="451"/>
      <c r="NXY127" s="451"/>
      <c r="NXZ127" s="451"/>
      <c r="NYA127" s="451"/>
      <c r="NYB127" s="451"/>
      <c r="NYC127" s="451"/>
      <c r="NYD127" s="451"/>
      <c r="NYE127" s="451"/>
      <c r="NYF127" s="451"/>
      <c r="NYG127" s="451"/>
      <c r="NYH127" s="451"/>
      <c r="NYI127" s="451"/>
      <c r="NYJ127" s="451"/>
      <c r="NYK127" s="451"/>
      <c r="NYL127" s="451"/>
      <c r="NYM127" s="451"/>
      <c r="NYN127" s="451"/>
      <c r="NYO127" s="451"/>
      <c r="NYP127" s="451"/>
      <c r="NYQ127" s="451"/>
      <c r="NYR127" s="451"/>
      <c r="NYS127" s="451"/>
      <c r="NYT127" s="451"/>
      <c r="NYU127" s="451"/>
      <c r="NYV127" s="451"/>
      <c r="NYW127" s="451"/>
      <c r="NYX127" s="451"/>
      <c r="NYY127" s="451"/>
      <c r="NYZ127" s="451"/>
      <c r="NZA127" s="451"/>
      <c r="NZB127" s="451"/>
      <c r="NZC127" s="451"/>
      <c r="NZD127" s="451"/>
      <c r="NZE127" s="451"/>
      <c r="NZF127" s="451"/>
      <c r="NZG127" s="451"/>
      <c r="NZH127" s="451"/>
      <c r="NZI127" s="451"/>
      <c r="NZJ127" s="451"/>
      <c r="NZK127" s="451"/>
      <c r="NZL127" s="451"/>
      <c r="NZM127" s="451"/>
      <c r="NZN127" s="451"/>
      <c r="NZO127" s="451"/>
      <c r="NZP127" s="451"/>
      <c r="NZQ127" s="451"/>
      <c r="NZR127" s="451"/>
      <c r="NZS127" s="451"/>
      <c r="NZT127" s="451"/>
      <c r="NZU127" s="451"/>
      <c r="NZV127" s="451"/>
      <c r="NZW127" s="451"/>
      <c r="NZX127" s="451"/>
      <c r="NZY127" s="451"/>
      <c r="NZZ127" s="451"/>
      <c r="OAA127" s="451"/>
      <c r="OAB127" s="451"/>
      <c r="OAC127" s="451"/>
      <c r="OAD127" s="451"/>
      <c r="OAE127" s="451"/>
      <c r="OAF127" s="451"/>
      <c r="OAG127" s="451"/>
      <c r="OAH127" s="451"/>
      <c r="OAI127" s="451"/>
      <c r="OAJ127" s="451"/>
      <c r="OAK127" s="451"/>
      <c r="OAL127" s="451"/>
      <c r="OAM127" s="451"/>
      <c r="OAN127" s="451"/>
      <c r="OAO127" s="451"/>
      <c r="OAP127" s="451"/>
      <c r="OAQ127" s="451"/>
      <c r="OAR127" s="451"/>
      <c r="OAS127" s="451"/>
      <c r="OAT127" s="451"/>
      <c r="OAU127" s="451"/>
      <c r="OAV127" s="451"/>
      <c r="OAW127" s="451"/>
      <c r="OAX127" s="451"/>
      <c r="OAY127" s="451"/>
      <c r="OAZ127" s="451"/>
      <c r="OBA127" s="451"/>
      <c r="OBB127" s="451"/>
      <c r="OBC127" s="451"/>
      <c r="OBD127" s="451"/>
      <c r="OBE127" s="451"/>
      <c r="OBF127" s="451"/>
      <c r="OBG127" s="451"/>
      <c r="OBH127" s="451"/>
      <c r="OBI127" s="451"/>
      <c r="OBJ127" s="451"/>
      <c r="OBK127" s="451"/>
      <c r="OBL127" s="451"/>
      <c r="OBM127" s="451"/>
      <c r="OBN127" s="451"/>
      <c r="OBO127" s="451"/>
      <c r="OBP127" s="451"/>
      <c r="OBQ127" s="451"/>
      <c r="OBR127" s="451"/>
      <c r="OBS127" s="451"/>
      <c r="OBT127" s="451"/>
      <c r="OBU127" s="451"/>
      <c r="OBV127" s="451"/>
      <c r="OBW127" s="451"/>
      <c r="OBX127" s="451"/>
      <c r="OBY127" s="451"/>
      <c r="OBZ127" s="451"/>
      <c r="OCA127" s="451"/>
      <c r="OCB127" s="451"/>
      <c r="OCC127" s="451"/>
      <c r="OCD127" s="451"/>
      <c r="OCE127" s="451"/>
      <c r="OCF127" s="451"/>
      <c r="OCG127" s="451"/>
      <c r="OCH127" s="451"/>
      <c r="OCI127" s="451"/>
      <c r="OCJ127" s="451"/>
      <c r="OCK127" s="451"/>
      <c r="OCL127" s="451"/>
      <c r="OCM127" s="451"/>
      <c r="OCN127" s="451"/>
      <c r="OCO127" s="451"/>
      <c r="OCP127" s="451"/>
      <c r="OCQ127" s="451"/>
      <c r="OCR127" s="451"/>
      <c r="OCS127" s="451"/>
      <c r="OCT127" s="451"/>
      <c r="OCU127" s="451"/>
      <c r="OCV127" s="451"/>
      <c r="OCW127" s="451"/>
      <c r="OCX127" s="451"/>
      <c r="OCY127" s="451"/>
      <c r="OCZ127" s="451"/>
      <c r="ODA127" s="451"/>
      <c r="ODB127" s="451"/>
      <c r="ODC127" s="451"/>
      <c r="ODD127" s="451"/>
      <c r="ODE127" s="451"/>
      <c r="ODF127" s="451"/>
      <c r="ODG127" s="451"/>
      <c r="ODH127" s="451"/>
      <c r="ODI127" s="451"/>
      <c r="ODJ127" s="451"/>
      <c r="ODK127" s="451"/>
      <c r="ODL127" s="451"/>
      <c r="ODM127" s="451"/>
      <c r="ODN127" s="451"/>
      <c r="ODO127" s="451"/>
      <c r="ODP127" s="451"/>
      <c r="ODQ127" s="451"/>
      <c r="ODR127" s="451"/>
      <c r="ODS127" s="451"/>
      <c r="ODT127" s="451"/>
      <c r="ODU127" s="451"/>
      <c r="ODV127" s="451"/>
      <c r="ODW127" s="451"/>
      <c r="ODX127" s="451"/>
      <c r="ODY127" s="451"/>
      <c r="ODZ127" s="451"/>
      <c r="OEA127" s="451"/>
      <c r="OEB127" s="451"/>
      <c r="OEC127" s="451"/>
      <c r="OED127" s="451"/>
      <c r="OEE127" s="451"/>
      <c r="OEF127" s="451"/>
      <c r="OEG127" s="451"/>
      <c r="OEH127" s="451"/>
      <c r="OEI127" s="451"/>
      <c r="OEJ127" s="451"/>
      <c r="OEK127" s="451"/>
      <c r="OEL127" s="451"/>
      <c r="OEM127" s="451"/>
      <c r="OEN127" s="451"/>
      <c r="OEO127" s="451"/>
      <c r="OEP127" s="451"/>
      <c r="OEQ127" s="451"/>
      <c r="OER127" s="451"/>
      <c r="OES127" s="451"/>
      <c r="OET127" s="451"/>
      <c r="OEU127" s="451"/>
      <c r="OEV127" s="451"/>
      <c r="OEW127" s="451"/>
      <c r="OEX127" s="451"/>
      <c r="OEY127" s="451"/>
      <c r="OEZ127" s="451"/>
      <c r="OFA127" s="451"/>
      <c r="OFB127" s="451"/>
      <c r="OFC127" s="451"/>
      <c r="OFD127" s="451"/>
      <c r="OFE127" s="451"/>
      <c r="OFF127" s="451"/>
      <c r="OFG127" s="451"/>
      <c r="OFH127" s="451"/>
      <c r="OFI127" s="451"/>
      <c r="OFJ127" s="451"/>
      <c r="OFK127" s="451"/>
      <c r="OFL127" s="451"/>
      <c r="OFM127" s="451"/>
      <c r="OFN127" s="451"/>
      <c r="OFO127" s="451"/>
      <c r="OFP127" s="451"/>
      <c r="OFQ127" s="451"/>
      <c r="OFR127" s="451"/>
      <c r="OFS127" s="451"/>
      <c r="OFT127" s="451"/>
      <c r="OFU127" s="451"/>
      <c r="OFV127" s="451"/>
      <c r="OFW127" s="451"/>
      <c r="OFX127" s="451"/>
      <c r="OFY127" s="451"/>
      <c r="OFZ127" s="451"/>
      <c r="OGA127" s="451"/>
      <c r="OGB127" s="451"/>
      <c r="OGC127" s="451"/>
      <c r="OGD127" s="451"/>
      <c r="OGE127" s="451"/>
      <c r="OGF127" s="451"/>
      <c r="OGG127" s="451"/>
      <c r="OGH127" s="451"/>
      <c r="OGI127" s="451"/>
      <c r="OGJ127" s="451"/>
      <c r="OGK127" s="451"/>
      <c r="OGL127" s="451"/>
      <c r="OGM127" s="451"/>
      <c r="OGN127" s="451"/>
      <c r="OGO127" s="451"/>
      <c r="OGP127" s="451"/>
      <c r="OGQ127" s="451"/>
      <c r="OGR127" s="451"/>
      <c r="OGS127" s="451"/>
      <c r="OGT127" s="451"/>
      <c r="OGU127" s="451"/>
      <c r="OGV127" s="451"/>
      <c r="OGW127" s="451"/>
      <c r="OGX127" s="451"/>
      <c r="OGY127" s="451"/>
      <c r="OGZ127" s="451"/>
      <c r="OHA127" s="451"/>
      <c r="OHB127" s="451"/>
      <c r="OHC127" s="451"/>
      <c r="OHD127" s="451"/>
      <c r="OHE127" s="451"/>
      <c r="OHF127" s="451"/>
      <c r="OHG127" s="451"/>
      <c r="OHH127" s="451"/>
      <c r="OHI127" s="451"/>
      <c r="OHJ127" s="451"/>
      <c r="OHK127" s="451"/>
      <c r="OHL127" s="451"/>
      <c r="OHM127" s="451"/>
      <c r="OHN127" s="451"/>
      <c r="OHO127" s="451"/>
      <c r="OHP127" s="451"/>
      <c r="OHQ127" s="451"/>
      <c r="OHR127" s="451"/>
      <c r="OHS127" s="451"/>
      <c r="OHT127" s="451"/>
      <c r="OHU127" s="451"/>
      <c r="OHV127" s="451"/>
      <c r="OHW127" s="451"/>
      <c r="OHX127" s="451"/>
      <c r="OHY127" s="451"/>
      <c r="OHZ127" s="451"/>
      <c r="OIA127" s="451"/>
      <c r="OIB127" s="451"/>
      <c r="OIC127" s="451"/>
      <c r="OID127" s="451"/>
      <c r="OIE127" s="451"/>
      <c r="OIF127" s="451"/>
      <c r="OIG127" s="451"/>
      <c r="OIH127" s="451"/>
      <c r="OII127" s="451"/>
      <c r="OIJ127" s="451"/>
      <c r="OIK127" s="451"/>
      <c r="OIL127" s="451"/>
      <c r="OIM127" s="451"/>
      <c r="OIN127" s="451"/>
      <c r="OIO127" s="451"/>
      <c r="OIP127" s="451"/>
      <c r="OIQ127" s="451"/>
      <c r="OIR127" s="451"/>
      <c r="OIS127" s="451"/>
      <c r="OIT127" s="451"/>
      <c r="OIU127" s="451"/>
      <c r="OIV127" s="451"/>
      <c r="OIW127" s="451"/>
      <c r="OIX127" s="451"/>
      <c r="OIY127" s="451"/>
      <c r="OIZ127" s="451"/>
      <c r="OJA127" s="451"/>
      <c r="OJB127" s="451"/>
      <c r="OJC127" s="451"/>
      <c r="OJD127" s="451"/>
      <c r="OJE127" s="451"/>
      <c r="OJF127" s="451"/>
      <c r="OJG127" s="451"/>
      <c r="OJH127" s="451"/>
      <c r="OJI127" s="451"/>
      <c r="OJJ127" s="451"/>
      <c r="OJK127" s="451"/>
      <c r="OJL127" s="451"/>
      <c r="OJM127" s="451"/>
      <c r="OJN127" s="451"/>
      <c r="OJO127" s="451"/>
      <c r="OJP127" s="451"/>
      <c r="OJQ127" s="451"/>
      <c r="OJR127" s="451"/>
      <c r="OJS127" s="451"/>
      <c r="OJT127" s="451"/>
      <c r="OJU127" s="451"/>
      <c r="OJV127" s="451"/>
      <c r="OJW127" s="451"/>
      <c r="OJX127" s="451"/>
      <c r="OJY127" s="451"/>
      <c r="OJZ127" s="451"/>
      <c r="OKA127" s="451"/>
      <c r="OKB127" s="451"/>
      <c r="OKC127" s="451"/>
      <c r="OKD127" s="451"/>
      <c r="OKE127" s="451"/>
      <c r="OKF127" s="451"/>
      <c r="OKG127" s="451"/>
      <c r="OKH127" s="451"/>
      <c r="OKI127" s="451"/>
      <c r="OKJ127" s="451"/>
      <c r="OKK127" s="451"/>
      <c r="OKL127" s="451"/>
      <c r="OKM127" s="451"/>
      <c r="OKN127" s="451"/>
      <c r="OKO127" s="451"/>
      <c r="OKP127" s="451"/>
      <c r="OKQ127" s="451"/>
      <c r="OKR127" s="451"/>
      <c r="OKS127" s="451"/>
      <c r="OKT127" s="451"/>
      <c r="OKU127" s="451"/>
      <c r="OKV127" s="451"/>
      <c r="OKW127" s="451"/>
      <c r="OKX127" s="451"/>
      <c r="OKY127" s="451"/>
      <c r="OKZ127" s="451"/>
      <c r="OLA127" s="451"/>
      <c r="OLB127" s="451"/>
      <c r="OLC127" s="451"/>
      <c r="OLD127" s="451"/>
      <c r="OLE127" s="451"/>
      <c r="OLF127" s="451"/>
      <c r="OLG127" s="451"/>
      <c r="OLH127" s="451"/>
      <c r="OLI127" s="451"/>
      <c r="OLJ127" s="451"/>
      <c r="OLK127" s="451"/>
      <c r="OLL127" s="451"/>
      <c r="OLM127" s="451"/>
      <c r="OLN127" s="451"/>
      <c r="OLO127" s="451"/>
      <c r="OLP127" s="451"/>
      <c r="OLQ127" s="451"/>
      <c r="OLR127" s="451"/>
      <c r="OLS127" s="451"/>
      <c r="OLT127" s="451"/>
      <c r="OLU127" s="451"/>
      <c r="OLV127" s="451"/>
      <c r="OLW127" s="451"/>
      <c r="OLX127" s="451"/>
      <c r="OLY127" s="451"/>
      <c r="OLZ127" s="451"/>
      <c r="OMA127" s="451"/>
      <c r="OMB127" s="451"/>
      <c r="OMC127" s="451"/>
      <c r="OMD127" s="451"/>
      <c r="OME127" s="451"/>
      <c r="OMF127" s="451"/>
      <c r="OMG127" s="451"/>
      <c r="OMH127" s="451"/>
      <c r="OMI127" s="451"/>
      <c r="OMJ127" s="451"/>
      <c r="OMK127" s="451"/>
      <c r="OML127" s="451"/>
      <c r="OMM127" s="451"/>
      <c r="OMN127" s="451"/>
      <c r="OMO127" s="451"/>
      <c r="OMP127" s="451"/>
      <c r="OMQ127" s="451"/>
      <c r="OMR127" s="451"/>
      <c r="OMS127" s="451"/>
      <c r="OMT127" s="451"/>
      <c r="OMU127" s="451"/>
      <c r="OMV127" s="451"/>
      <c r="OMW127" s="451"/>
      <c r="OMX127" s="451"/>
      <c r="OMY127" s="451"/>
      <c r="OMZ127" s="451"/>
      <c r="ONA127" s="451"/>
      <c r="ONB127" s="451"/>
      <c r="ONC127" s="451"/>
      <c r="OND127" s="451"/>
      <c r="ONE127" s="451"/>
      <c r="ONF127" s="451"/>
      <c r="ONG127" s="451"/>
      <c r="ONH127" s="451"/>
      <c r="ONI127" s="451"/>
      <c r="ONJ127" s="451"/>
      <c r="ONK127" s="451"/>
      <c r="ONL127" s="451"/>
      <c r="ONM127" s="451"/>
      <c r="ONN127" s="451"/>
      <c r="ONO127" s="451"/>
      <c r="ONP127" s="451"/>
      <c r="ONQ127" s="451"/>
      <c r="ONR127" s="451"/>
      <c r="ONS127" s="451"/>
      <c r="ONT127" s="451"/>
      <c r="ONU127" s="451"/>
      <c r="ONV127" s="451"/>
      <c r="ONW127" s="451"/>
      <c r="ONX127" s="451"/>
      <c r="ONY127" s="451"/>
      <c r="ONZ127" s="451"/>
      <c r="OOA127" s="451"/>
      <c r="OOB127" s="451"/>
      <c r="OOC127" s="451"/>
      <c r="OOD127" s="451"/>
      <c r="OOE127" s="451"/>
      <c r="OOF127" s="451"/>
      <c r="OOG127" s="451"/>
      <c r="OOH127" s="451"/>
      <c r="OOI127" s="451"/>
      <c r="OOJ127" s="451"/>
      <c r="OOK127" s="451"/>
      <c r="OOL127" s="451"/>
      <c r="OOM127" s="451"/>
      <c r="OON127" s="451"/>
      <c r="OOO127" s="451"/>
      <c r="OOP127" s="451"/>
      <c r="OOQ127" s="451"/>
      <c r="OOR127" s="451"/>
      <c r="OOS127" s="451"/>
      <c r="OOT127" s="451"/>
      <c r="OOU127" s="451"/>
      <c r="OOV127" s="451"/>
      <c r="OOW127" s="451"/>
      <c r="OOX127" s="451"/>
      <c r="OOY127" s="451"/>
      <c r="OOZ127" s="451"/>
      <c r="OPA127" s="451"/>
      <c r="OPB127" s="451"/>
      <c r="OPC127" s="451"/>
      <c r="OPD127" s="451"/>
      <c r="OPE127" s="451"/>
      <c r="OPF127" s="451"/>
      <c r="OPG127" s="451"/>
      <c r="OPH127" s="451"/>
      <c r="OPI127" s="451"/>
      <c r="OPJ127" s="451"/>
      <c r="OPK127" s="451"/>
      <c r="OPL127" s="451"/>
      <c r="OPM127" s="451"/>
      <c r="OPN127" s="451"/>
      <c r="OPO127" s="451"/>
      <c r="OPP127" s="451"/>
      <c r="OPQ127" s="451"/>
      <c r="OPR127" s="451"/>
      <c r="OPS127" s="451"/>
      <c r="OPT127" s="451"/>
      <c r="OPU127" s="451"/>
      <c r="OPV127" s="451"/>
      <c r="OPW127" s="451"/>
      <c r="OPX127" s="451"/>
      <c r="OPY127" s="451"/>
      <c r="OPZ127" s="451"/>
      <c r="OQA127" s="451"/>
      <c r="OQB127" s="451"/>
      <c r="OQC127" s="451"/>
      <c r="OQD127" s="451"/>
      <c r="OQE127" s="451"/>
      <c r="OQF127" s="451"/>
      <c r="OQG127" s="451"/>
      <c r="OQH127" s="451"/>
      <c r="OQI127" s="451"/>
      <c r="OQJ127" s="451"/>
      <c r="OQK127" s="451"/>
      <c r="OQL127" s="451"/>
      <c r="OQM127" s="451"/>
      <c r="OQN127" s="451"/>
      <c r="OQO127" s="451"/>
      <c r="OQP127" s="451"/>
      <c r="OQQ127" s="451"/>
      <c r="OQR127" s="451"/>
      <c r="OQS127" s="451"/>
      <c r="OQT127" s="451"/>
      <c r="OQU127" s="451"/>
      <c r="OQV127" s="451"/>
      <c r="OQW127" s="451"/>
      <c r="OQX127" s="451"/>
      <c r="OQY127" s="451"/>
      <c r="OQZ127" s="451"/>
      <c r="ORA127" s="451"/>
      <c r="ORB127" s="451"/>
      <c r="ORC127" s="451"/>
      <c r="ORD127" s="451"/>
      <c r="ORE127" s="451"/>
      <c r="ORF127" s="451"/>
      <c r="ORG127" s="451"/>
      <c r="ORH127" s="451"/>
      <c r="ORI127" s="451"/>
      <c r="ORJ127" s="451"/>
      <c r="ORK127" s="451"/>
      <c r="ORL127" s="451"/>
      <c r="ORM127" s="451"/>
      <c r="ORN127" s="451"/>
      <c r="ORO127" s="451"/>
      <c r="ORP127" s="451"/>
      <c r="ORQ127" s="451"/>
      <c r="ORR127" s="451"/>
      <c r="ORS127" s="451"/>
      <c r="ORT127" s="451"/>
      <c r="ORU127" s="451"/>
      <c r="ORV127" s="451"/>
      <c r="ORW127" s="451"/>
      <c r="ORX127" s="451"/>
      <c r="ORY127" s="451"/>
      <c r="ORZ127" s="451"/>
      <c r="OSA127" s="451"/>
      <c r="OSB127" s="451"/>
      <c r="OSC127" s="451"/>
      <c r="OSD127" s="451"/>
      <c r="OSE127" s="451"/>
      <c r="OSF127" s="451"/>
      <c r="OSG127" s="451"/>
      <c r="OSH127" s="451"/>
      <c r="OSI127" s="451"/>
      <c r="OSJ127" s="451"/>
      <c r="OSK127" s="451"/>
      <c r="OSL127" s="451"/>
      <c r="OSM127" s="451"/>
      <c r="OSN127" s="451"/>
      <c r="OSO127" s="451"/>
      <c r="OSP127" s="451"/>
      <c r="OSQ127" s="451"/>
      <c r="OSR127" s="451"/>
      <c r="OSS127" s="451"/>
      <c r="OST127" s="451"/>
      <c r="OSU127" s="451"/>
      <c r="OSV127" s="451"/>
      <c r="OSW127" s="451"/>
      <c r="OSX127" s="451"/>
      <c r="OSY127" s="451"/>
      <c r="OSZ127" s="451"/>
      <c r="OTA127" s="451"/>
      <c r="OTB127" s="451"/>
      <c r="OTC127" s="451"/>
      <c r="OTD127" s="451"/>
      <c r="OTE127" s="451"/>
      <c r="OTF127" s="451"/>
      <c r="OTG127" s="451"/>
      <c r="OTH127" s="451"/>
      <c r="OTI127" s="451"/>
      <c r="OTJ127" s="451"/>
      <c r="OTK127" s="451"/>
      <c r="OTL127" s="451"/>
      <c r="OTM127" s="451"/>
      <c r="OTN127" s="451"/>
      <c r="OTO127" s="451"/>
      <c r="OTP127" s="451"/>
      <c r="OTQ127" s="451"/>
      <c r="OTR127" s="451"/>
      <c r="OTS127" s="451"/>
      <c r="OTT127" s="451"/>
      <c r="OTU127" s="451"/>
      <c r="OTV127" s="451"/>
      <c r="OTW127" s="451"/>
      <c r="OTX127" s="451"/>
      <c r="OTY127" s="451"/>
      <c r="OTZ127" s="451"/>
      <c r="OUA127" s="451"/>
      <c r="OUB127" s="451"/>
      <c r="OUC127" s="451"/>
      <c r="OUD127" s="451"/>
      <c r="OUE127" s="451"/>
      <c r="OUF127" s="451"/>
      <c r="OUG127" s="451"/>
      <c r="OUH127" s="451"/>
      <c r="OUI127" s="451"/>
      <c r="OUJ127" s="451"/>
      <c r="OUK127" s="451"/>
      <c r="OUL127" s="451"/>
      <c r="OUM127" s="451"/>
      <c r="OUN127" s="451"/>
      <c r="OUO127" s="451"/>
      <c r="OUP127" s="451"/>
      <c r="OUQ127" s="451"/>
      <c r="OUR127" s="451"/>
      <c r="OUS127" s="451"/>
      <c r="OUT127" s="451"/>
      <c r="OUU127" s="451"/>
      <c r="OUV127" s="451"/>
      <c r="OUW127" s="451"/>
      <c r="OUX127" s="451"/>
      <c r="OUY127" s="451"/>
      <c r="OUZ127" s="451"/>
      <c r="OVA127" s="451"/>
      <c r="OVB127" s="451"/>
      <c r="OVC127" s="451"/>
      <c r="OVD127" s="451"/>
      <c r="OVE127" s="451"/>
      <c r="OVF127" s="451"/>
      <c r="OVG127" s="451"/>
      <c r="OVH127" s="451"/>
      <c r="OVI127" s="451"/>
      <c r="OVJ127" s="451"/>
      <c r="OVK127" s="451"/>
      <c r="OVL127" s="451"/>
      <c r="OVM127" s="451"/>
      <c r="OVN127" s="451"/>
      <c r="OVO127" s="451"/>
      <c r="OVP127" s="451"/>
      <c r="OVQ127" s="451"/>
      <c r="OVR127" s="451"/>
      <c r="OVS127" s="451"/>
      <c r="OVT127" s="451"/>
      <c r="OVU127" s="451"/>
      <c r="OVV127" s="451"/>
      <c r="OVW127" s="451"/>
      <c r="OVX127" s="451"/>
      <c r="OVY127" s="451"/>
      <c r="OVZ127" s="451"/>
      <c r="OWA127" s="451"/>
      <c r="OWB127" s="451"/>
      <c r="OWC127" s="451"/>
      <c r="OWD127" s="451"/>
      <c r="OWE127" s="451"/>
      <c r="OWF127" s="451"/>
      <c r="OWG127" s="451"/>
      <c r="OWH127" s="451"/>
      <c r="OWI127" s="451"/>
      <c r="OWJ127" s="451"/>
      <c r="OWK127" s="451"/>
      <c r="OWL127" s="451"/>
      <c r="OWM127" s="451"/>
      <c r="OWN127" s="451"/>
      <c r="OWO127" s="451"/>
      <c r="OWP127" s="451"/>
      <c r="OWQ127" s="451"/>
      <c r="OWR127" s="451"/>
      <c r="OWS127" s="451"/>
      <c r="OWT127" s="451"/>
      <c r="OWU127" s="451"/>
      <c r="OWV127" s="451"/>
      <c r="OWW127" s="451"/>
      <c r="OWX127" s="451"/>
      <c r="OWY127" s="451"/>
      <c r="OWZ127" s="451"/>
      <c r="OXA127" s="451"/>
      <c r="OXB127" s="451"/>
      <c r="OXC127" s="451"/>
      <c r="OXD127" s="451"/>
      <c r="OXE127" s="451"/>
      <c r="OXF127" s="451"/>
      <c r="OXG127" s="451"/>
      <c r="OXH127" s="451"/>
      <c r="OXI127" s="451"/>
      <c r="OXJ127" s="451"/>
      <c r="OXK127" s="451"/>
      <c r="OXL127" s="451"/>
      <c r="OXM127" s="451"/>
      <c r="OXN127" s="451"/>
      <c r="OXO127" s="451"/>
      <c r="OXP127" s="451"/>
      <c r="OXQ127" s="451"/>
      <c r="OXR127" s="451"/>
      <c r="OXS127" s="451"/>
      <c r="OXT127" s="451"/>
      <c r="OXU127" s="451"/>
      <c r="OXV127" s="451"/>
      <c r="OXW127" s="451"/>
      <c r="OXX127" s="451"/>
      <c r="OXY127" s="451"/>
      <c r="OXZ127" s="451"/>
      <c r="OYA127" s="451"/>
      <c r="OYB127" s="451"/>
      <c r="OYC127" s="451"/>
      <c r="OYD127" s="451"/>
      <c r="OYE127" s="451"/>
      <c r="OYF127" s="451"/>
      <c r="OYG127" s="451"/>
      <c r="OYH127" s="451"/>
      <c r="OYI127" s="451"/>
      <c r="OYJ127" s="451"/>
      <c r="OYK127" s="451"/>
      <c r="OYL127" s="451"/>
      <c r="OYM127" s="451"/>
      <c r="OYN127" s="451"/>
      <c r="OYO127" s="451"/>
      <c r="OYP127" s="451"/>
      <c r="OYQ127" s="451"/>
      <c r="OYR127" s="451"/>
      <c r="OYS127" s="451"/>
      <c r="OYT127" s="451"/>
      <c r="OYU127" s="451"/>
      <c r="OYV127" s="451"/>
      <c r="OYW127" s="451"/>
      <c r="OYX127" s="451"/>
      <c r="OYY127" s="451"/>
      <c r="OYZ127" s="451"/>
      <c r="OZA127" s="451"/>
      <c r="OZB127" s="451"/>
      <c r="OZC127" s="451"/>
      <c r="OZD127" s="451"/>
      <c r="OZE127" s="451"/>
      <c r="OZF127" s="451"/>
      <c r="OZG127" s="451"/>
      <c r="OZH127" s="451"/>
      <c r="OZI127" s="451"/>
      <c r="OZJ127" s="451"/>
      <c r="OZK127" s="451"/>
      <c r="OZL127" s="451"/>
      <c r="OZM127" s="451"/>
      <c r="OZN127" s="451"/>
      <c r="OZO127" s="451"/>
      <c r="OZP127" s="451"/>
      <c r="OZQ127" s="451"/>
      <c r="OZR127" s="451"/>
      <c r="OZS127" s="451"/>
      <c r="OZT127" s="451"/>
      <c r="OZU127" s="451"/>
      <c r="OZV127" s="451"/>
      <c r="OZW127" s="451"/>
      <c r="OZX127" s="451"/>
      <c r="OZY127" s="451"/>
      <c r="OZZ127" s="451"/>
      <c r="PAA127" s="451"/>
      <c r="PAB127" s="451"/>
      <c r="PAC127" s="451"/>
      <c r="PAD127" s="451"/>
      <c r="PAE127" s="451"/>
      <c r="PAF127" s="451"/>
      <c r="PAG127" s="451"/>
      <c r="PAH127" s="451"/>
      <c r="PAI127" s="451"/>
      <c r="PAJ127" s="451"/>
      <c r="PAK127" s="451"/>
      <c r="PAL127" s="451"/>
      <c r="PAM127" s="451"/>
      <c r="PAN127" s="451"/>
      <c r="PAO127" s="451"/>
      <c r="PAP127" s="451"/>
      <c r="PAQ127" s="451"/>
      <c r="PAR127" s="451"/>
      <c r="PAS127" s="451"/>
      <c r="PAT127" s="451"/>
      <c r="PAU127" s="451"/>
      <c r="PAV127" s="451"/>
      <c r="PAW127" s="451"/>
      <c r="PAX127" s="451"/>
      <c r="PAY127" s="451"/>
      <c r="PAZ127" s="451"/>
      <c r="PBA127" s="451"/>
      <c r="PBB127" s="451"/>
      <c r="PBC127" s="451"/>
      <c r="PBD127" s="451"/>
      <c r="PBE127" s="451"/>
      <c r="PBF127" s="451"/>
      <c r="PBG127" s="451"/>
      <c r="PBH127" s="451"/>
      <c r="PBI127" s="451"/>
      <c r="PBJ127" s="451"/>
      <c r="PBK127" s="451"/>
      <c r="PBL127" s="451"/>
      <c r="PBM127" s="451"/>
      <c r="PBN127" s="451"/>
      <c r="PBO127" s="451"/>
      <c r="PBP127" s="451"/>
      <c r="PBQ127" s="451"/>
      <c r="PBR127" s="451"/>
      <c r="PBS127" s="451"/>
      <c r="PBT127" s="451"/>
      <c r="PBU127" s="451"/>
      <c r="PBV127" s="451"/>
      <c r="PBW127" s="451"/>
      <c r="PBX127" s="451"/>
      <c r="PBY127" s="451"/>
      <c r="PBZ127" s="451"/>
      <c r="PCA127" s="451"/>
      <c r="PCB127" s="451"/>
      <c r="PCC127" s="451"/>
      <c r="PCD127" s="451"/>
      <c r="PCE127" s="451"/>
      <c r="PCF127" s="451"/>
      <c r="PCG127" s="451"/>
      <c r="PCH127" s="451"/>
      <c r="PCI127" s="451"/>
      <c r="PCJ127" s="451"/>
      <c r="PCK127" s="451"/>
      <c r="PCL127" s="451"/>
      <c r="PCM127" s="451"/>
      <c r="PCN127" s="451"/>
      <c r="PCO127" s="451"/>
      <c r="PCP127" s="451"/>
      <c r="PCQ127" s="451"/>
      <c r="PCR127" s="451"/>
      <c r="PCS127" s="451"/>
      <c r="PCT127" s="451"/>
      <c r="PCU127" s="451"/>
      <c r="PCV127" s="451"/>
      <c r="PCW127" s="451"/>
      <c r="PCX127" s="451"/>
      <c r="PCY127" s="451"/>
      <c r="PCZ127" s="451"/>
      <c r="PDA127" s="451"/>
      <c r="PDB127" s="451"/>
      <c r="PDC127" s="451"/>
      <c r="PDD127" s="451"/>
      <c r="PDE127" s="451"/>
      <c r="PDF127" s="451"/>
      <c r="PDG127" s="451"/>
      <c r="PDH127" s="451"/>
      <c r="PDI127" s="451"/>
      <c r="PDJ127" s="451"/>
      <c r="PDK127" s="451"/>
      <c r="PDL127" s="451"/>
      <c r="PDM127" s="451"/>
      <c r="PDN127" s="451"/>
      <c r="PDO127" s="451"/>
      <c r="PDP127" s="451"/>
      <c r="PDQ127" s="451"/>
      <c r="PDR127" s="451"/>
      <c r="PDS127" s="451"/>
      <c r="PDT127" s="451"/>
      <c r="PDU127" s="451"/>
      <c r="PDV127" s="451"/>
      <c r="PDW127" s="451"/>
      <c r="PDX127" s="451"/>
      <c r="PDY127" s="451"/>
      <c r="PDZ127" s="451"/>
      <c r="PEA127" s="451"/>
      <c r="PEB127" s="451"/>
      <c r="PEC127" s="451"/>
      <c r="PED127" s="451"/>
      <c r="PEE127" s="451"/>
      <c r="PEF127" s="451"/>
      <c r="PEG127" s="451"/>
      <c r="PEH127" s="451"/>
      <c r="PEI127" s="451"/>
      <c r="PEJ127" s="451"/>
      <c r="PEK127" s="451"/>
      <c r="PEL127" s="451"/>
      <c r="PEM127" s="451"/>
      <c r="PEN127" s="451"/>
      <c r="PEO127" s="451"/>
      <c r="PEP127" s="451"/>
      <c r="PEQ127" s="451"/>
      <c r="PER127" s="451"/>
      <c r="PES127" s="451"/>
      <c r="PET127" s="451"/>
      <c r="PEU127" s="451"/>
      <c r="PEV127" s="451"/>
      <c r="PEW127" s="451"/>
      <c r="PEX127" s="451"/>
      <c r="PEY127" s="451"/>
      <c r="PEZ127" s="451"/>
      <c r="PFA127" s="451"/>
      <c r="PFB127" s="451"/>
      <c r="PFC127" s="451"/>
      <c r="PFD127" s="451"/>
      <c r="PFE127" s="451"/>
      <c r="PFF127" s="451"/>
      <c r="PFG127" s="451"/>
      <c r="PFH127" s="451"/>
      <c r="PFI127" s="451"/>
      <c r="PFJ127" s="451"/>
      <c r="PFK127" s="451"/>
      <c r="PFL127" s="451"/>
      <c r="PFM127" s="451"/>
      <c r="PFN127" s="451"/>
      <c r="PFO127" s="451"/>
      <c r="PFP127" s="451"/>
      <c r="PFQ127" s="451"/>
      <c r="PFR127" s="451"/>
      <c r="PFS127" s="451"/>
      <c r="PFT127" s="451"/>
      <c r="PFU127" s="451"/>
      <c r="PFV127" s="451"/>
      <c r="PFW127" s="451"/>
      <c r="PFX127" s="451"/>
      <c r="PFY127" s="451"/>
      <c r="PFZ127" s="451"/>
      <c r="PGA127" s="451"/>
      <c r="PGB127" s="451"/>
      <c r="PGC127" s="451"/>
      <c r="PGD127" s="451"/>
      <c r="PGE127" s="451"/>
      <c r="PGF127" s="451"/>
      <c r="PGG127" s="451"/>
      <c r="PGH127" s="451"/>
      <c r="PGI127" s="451"/>
      <c r="PGJ127" s="451"/>
      <c r="PGK127" s="451"/>
      <c r="PGL127" s="451"/>
      <c r="PGM127" s="451"/>
      <c r="PGN127" s="451"/>
      <c r="PGO127" s="451"/>
      <c r="PGP127" s="451"/>
      <c r="PGQ127" s="451"/>
      <c r="PGR127" s="451"/>
      <c r="PGS127" s="451"/>
      <c r="PGT127" s="451"/>
      <c r="PGU127" s="451"/>
      <c r="PGV127" s="451"/>
      <c r="PGW127" s="451"/>
      <c r="PGX127" s="451"/>
      <c r="PGY127" s="451"/>
      <c r="PGZ127" s="451"/>
      <c r="PHA127" s="451"/>
      <c r="PHB127" s="451"/>
      <c r="PHC127" s="451"/>
      <c r="PHD127" s="451"/>
      <c r="PHE127" s="451"/>
      <c r="PHF127" s="451"/>
      <c r="PHG127" s="451"/>
      <c r="PHH127" s="451"/>
      <c r="PHI127" s="451"/>
      <c r="PHJ127" s="451"/>
      <c r="PHK127" s="451"/>
      <c r="PHL127" s="451"/>
      <c r="PHM127" s="451"/>
      <c r="PHN127" s="451"/>
      <c r="PHO127" s="451"/>
      <c r="PHP127" s="451"/>
      <c r="PHQ127" s="451"/>
      <c r="PHR127" s="451"/>
      <c r="PHS127" s="451"/>
      <c r="PHT127" s="451"/>
      <c r="PHU127" s="451"/>
      <c r="PHV127" s="451"/>
      <c r="PHW127" s="451"/>
      <c r="PHX127" s="451"/>
      <c r="PHY127" s="451"/>
      <c r="PHZ127" s="451"/>
      <c r="PIA127" s="451"/>
      <c r="PIB127" s="451"/>
      <c r="PIC127" s="451"/>
      <c r="PID127" s="451"/>
      <c r="PIE127" s="451"/>
      <c r="PIF127" s="451"/>
      <c r="PIG127" s="451"/>
      <c r="PIH127" s="451"/>
      <c r="PII127" s="451"/>
      <c r="PIJ127" s="451"/>
      <c r="PIK127" s="451"/>
      <c r="PIL127" s="451"/>
      <c r="PIM127" s="451"/>
      <c r="PIN127" s="451"/>
      <c r="PIO127" s="451"/>
      <c r="PIP127" s="451"/>
      <c r="PIQ127" s="451"/>
      <c r="PIR127" s="451"/>
      <c r="PIS127" s="451"/>
      <c r="PIT127" s="451"/>
      <c r="PIU127" s="451"/>
      <c r="PIV127" s="451"/>
      <c r="PIW127" s="451"/>
      <c r="PIX127" s="451"/>
      <c r="PIY127" s="451"/>
      <c r="PIZ127" s="451"/>
      <c r="PJA127" s="451"/>
      <c r="PJB127" s="451"/>
      <c r="PJC127" s="451"/>
      <c r="PJD127" s="451"/>
      <c r="PJE127" s="451"/>
      <c r="PJF127" s="451"/>
      <c r="PJG127" s="451"/>
      <c r="PJH127" s="451"/>
      <c r="PJI127" s="451"/>
      <c r="PJJ127" s="451"/>
      <c r="PJK127" s="451"/>
      <c r="PJL127" s="451"/>
      <c r="PJM127" s="451"/>
      <c r="PJN127" s="451"/>
      <c r="PJO127" s="451"/>
      <c r="PJP127" s="451"/>
      <c r="PJQ127" s="451"/>
      <c r="PJR127" s="451"/>
      <c r="PJS127" s="451"/>
      <c r="PJT127" s="451"/>
      <c r="PJU127" s="451"/>
      <c r="PJV127" s="451"/>
      <c r="PJW127" s="451"/>
      <c r="PJX127" s="451"/>
      <c r="PJY127" s="451"/>
      <c r="PJZ127" s="451"/>
      <c r="PKA127" s="451"/>
      <c r="PKB127" s="451"/>
      <c r="PKC127" s="451"/>
      <c r="PKD127" s="451"/>
      <c r="PKE127" s="451"/>
      <c r="PKF127" s="451"/>
      <c r="PKG127" s="451"/>
      <c r="PKH127" s="451"/>
      <c r="PKI127" s="451"/>
      <c r="PKJ127" s="451"/>
      <c r="PKK127" s="451"/>
      <c r="PKL127" s="451"/>
      <c r="PKM127" s="451"/>
      <c r="PKN127" s="451"/>
      <c r="PKO127" s="451"/>
      <c r="PKP127" s="451"/>
      <c r="PKQ127" s="451"/>
      <c r="PKR127" s="451"/>
      <c r="PKS127" s="451"/>
      <c r="PKT127" s="451"/>
      <c r="PKU127" s="451"/>
      <c r="PKV127" s="451"/>
      <c r="PKW127" s="451"/>
      <c r="PKX127" s="451"/>
      <c r="PKY127" s="451"/>
      <c r="PKZ127" s="451"/>
      <c r="PLA127" s="451"/>
      <c r="PLB127" s="451"/>
      <c r="PLC127" s="451"/>
      <c r="PLD127" s="451"/>
      <c r="PLE127" s="451"/>
      <c r="PLF127" s="451"/>
      <c r="PLG127" s="451"/>
      <c r="PLH127" s="451"/>
      <c r="PLI127" s="451"/>
      <c r="PLJ127" s="451"/>
      <c r="PLK127" s="451"/>
      <c r="PLL127" s="451"/>
      <c r="PLM127" s="451"/>
      <c r="PLN127" s="451"/>
      <c r="PLO127" s="451"/>
      <c r="PLP127" s="451"/>
      <c r="PLQ127" s="451"/>
      <c r="PLR127" s="451"/>
      <c r="PLS127" s="451"/>
      <c r="PLT127" s="451"/>
      <c r="PLU127" s="451"/>
      <c r="PLV127" s="451"/>
      <c r="PLW127" s="451"/>
      <c r="PLX127" s="451"/>
      <c r="PLY127" s="451"/>
      <c r="PLZ127" s="451"/>
      <c r="PMA127" s="451"/>
      <c r="PMB127" s="451"/>
      <c r="PMC127" s="451"/>
      <c r="PMD127" s="451"/>
      <c r="PME127" s="451"/>
      <c r="PMF127" s="451"/>
      <c r="PMG127" s="451"/>
      <c r="PMH127" s="451"/>
      <c r="PMI127" s="451"/>
      <c r="PMJ127" s="451"/>
      <c r="PMK127" s="451"/>
      <c r="PML127" s="451"/>
      <c r="PMM127" s="451"/>
      <c r="PMN127" s="451"/>
      <c r="PMO127" s="451"/>
      <c r="PMP127" s="451"/>
      <c r="PMQ127" s="451"/>
      <c r="PMR127" s="451"/>
      <c r="PMS127" s="451"/>
      <c r="PMT127" s="451"/>
      <c r="PMU127" s="451"/>
      <c r="PMV127" s="451"/>
      <c r="PMW127" s="451"/>
      <c r="PMX127" s="451"/>
      <c r="PMY127" s="451"/>
      <c r="PMZ127" s="451"/>
      <c r="PNA127" s="451"/>
      <c r="PNB127" s="451"/>
      <c r="PNC127" s="451"/>
      <c r="PND127" s="451"/>
      <c r="PNE127" s="451"/>
      <c r="PNF127" s="451"/>
      <c r="PNG127" s="451"/>
      <c r="PNH127" s="451"/>
      <c r="PNI127" s="451"/>
      <c r="PNJ127" s="451"/>
      <c r="PNK127" s="451"/>
      <c r="PNL127" s="451"/>
      <c r="PNM127" s="451"/>
      <c r="PNN127" s="451"/>
      <c r="PNO127" s="451"/>
      <c r="PNP127" s="451"/>
      <c r="PNQ127" s="451"/>
      <c r="PNR127" s="451"/>
      <c r="PNS127" s="451"/>
      <c r="PNT127" s="451"/>
      <c r="PNU127" s="451"/>
      <c r="PNV127" s="451"/>
      <c r="PNW127" s="451"/>
      <c r="PNX127" s="451"/>
      <c r="PNY127" s="451"/>
      <c r="PNZ127" s="451"/>
      <c r="POA127" s="451"/>
      <c r="POB127" s="451"/>
      <c r="POC127" s="451"/>
      <c r="POD127" s="451"/>
      <c r="POE127" s="451"/>
      <c r="POF127" s="451"/>
      <c r="POG127" s="451"/>
      <c r="POH127" s="451"/>
      <c r="POI127" s="451"/>
      <c r="POJ127" s="451"/>
      <c r="POK127" s="451"/>
      <c r="POL127" s="451"/>
      <c r="POM127" s="451"/>
      <c r="PON127" s="451"/>
      <c r="POO127" s="451"/>
      <c r="POP127" s="451"/>
      <c r="POQ127" s="451"/>
      <c r="POR127" s="451"/>
      <c r="POS127" s="451"/>
      <c r="POT127" s="451"/>
      <c r="POU127" s="451"/>
      <c r="POV127" s="451"/>
      <c r="POW127" s="451"/>
      <c r="POX127" s="451"/>
      <c r="POY127" s="451"/>
      <c r="POZ127" s="451"/>
      <c r="PPA127" s="451"/>
      <c r="PPB127" s="451"/>
      <c r="PPC127" s="451"/>
      <c r="PPD127" s="451"/>
      <c r="PPE127" s="451"/>
      <c r="PPF127" s="451"/>
      <c r="PPG127" s="451"/>
      <c r="PPH127" s="451"/>
      <c r="PPI127" s="451"/>
      <c r="PPJ127" s="451"/>
      <c r="PPK127" s="451"/>
      <c r="PPL127" s="451"/>
      <c r="PPM127" s="451"/>
      <c r="PPN127" s="451"/>
      <c r="PPO127" s="451"/>
      <c r="PPP127" s="451"/>
      <c r="PPQ127" s="451"/>
      <c r="PPR127" s="451"/>
      <c r="PPS127" s="451"/>
      <c r="PPT127" s="451"/>
      <c r="PPU127" s="451"/>
      <c r="PPV127" s="451"/>
      <c r="PPW127" s="451"/>
      <c r="PPX127" s="451"/>
      <c r="PPY127" s="451"/>
      <c r="PPZ127" s="451"/>
      <c r="PQA127" s="451"/>
      <c r="PQB127" s="451"/>
      <c r="PQC127" s="451"/>
      <c r="PQD127" s="451"/>
      <c r="PQE127" s="451"/>
      <c r="PQF127" s="451"/>
      <c r="PQG127" s="451"/>
      <c r="PQH127" s="451"/>
      <c r="PQI127" s="451"/>
      <c r="PQJ127" s="451"/>
      <c r="PQK127" s="451"/>
      <c r="PQL127" s="451"/>
      <c r="PQM127" s="451"/>
      <c r="PQN127" s="451"/>
      <c r="PQO127" s="451"/>
      <c r="PQP127" s="451"/>
      <c r="PQQ127" s="451"/>
      <c r="PQR127" s="451"/>
      <c r="PQS127" s="451"/>
      <c r="PQT127" s="451"/>
      <c r="PQU127" s="451"/>
      <c r="PQV127" s="451"/>
      <c r="PQW127" s="451"/>
      <c r="PQX127" s="451"/>
      <c r="PQY127" s="451"/>
      <c r="PQZ127" s="451"/>
      <c r="PRA127" s="451"/>
      <c r="PRB127" s="451"/>
      <c r="PRC127" s="451"/>
      <c r="PRD127" s="451"/>
      <c r="PRE127" s="451"/>
      <c r="PRF127" s="451"/>
      <c r="PRG127" s="451"/>
      <c r="PRH127" s="451"/>
      <c r="PRI127" s="451"/>
      <c r="PRJ127" s="451"/>
      <c r="PRK127" s="451"/>
      <c r="PRL127" s="451"/>
      <c r="PRM127" s="451"/>
      <c r="PRN127" s="451"/>
      <c r="PRO127" s="451"/>
      <c r="PRP127" s="451"/>
      <c r="PRQ127" s="451"/>
      <c r="PRR127" s="451"/>
      <c r="PRS127" s="451"/>
      <c r="PRT127" s="451"/>
      <c r="PRU127" s="451"/>
      <c r="PRV127" s="451"/>
      <c r="PRW127" s="451"/>
      <c r="PRX127" s="451"/>
      <c r="PRY127" s="451"/>
      <c r="PRZ127" s="451"/>
      <c r="PSA127" s="451"/>
      <c r="PSB127" s="451"/>
      <c r="PSC127" s="451"/>
      <c r="PSD127" s="451"/>
      <c r="PSE127" s="451"/>
      <c r="PSF127" s="451"/>
      <c r="PSG127" s="451"/>
      <c r="PSH127" s="451"/>
      <c r="PSI127" s="451"/>
      <c r="PSJ127" s="451"/>
      <c r="PSK127" s="451"/>
      <c r="PSL127" s="451"/>
      <c r="PSM127" s="451"/>
      <c r="PSN127" s="451"/>
      <c r="PSO127" s="451"/>
      <c r="PSP127" s="451"/>
      <c r="PSQ127" s="451"/>
      <c r="PSR127" s="451"/>
      <c r="PSS127" s="451"/>
      <c r="PST127" s="451"/>
      <c r="PSU127" s="451"/>
      <c r="PSV127" s="451"/>
      <c r="PSW127" s="451"/>
      <c r="PSX127" s="451"/>
      <c r="PSY127" s="451"/>
      <c r="PSZ127" s="451"/>
      <c r="PTA127" s="451"/>
      <c r="PTB127" s="451"/>
      <c r="PTC127" s="451"/>
      <c r="PTD127" s="451"/>
      <c r="PTE127" s="451"/>
      <c r="PTF127" s="451"/>
      <c r="PTG127" s="451"/>
      <c r="PTH127" s="451"/>
      <c r="PTI127" s="451"/>
      <c r="PTJ127" s="451"/>
      <c r="PTK127" s="451"/>
      <c r="PTL127" s="451"/>
      <c r="PTM127" s="451"/>
      <c r="PTN127" s="451"/>
      <c r="PTO127" s="451"/>
      <c r="PTP127" s="451"/>
      <c r="PTQ127" s="451"/>
      <c r="PTR127" s="451"/>
      <c r="PTS127" s="451"/>
      <c r="PTT127" s="451"/>
      <c r="PTU127" s="451"/>
      <c r="PTV127" s="451"/>
      <c r="PTW127" s="451"/>
      <c r="PTX127" s="451"/>
      <c r="PTY127" s="451"/>
      <c r="PTZ127" s="451"/>
      <c r="PUA127" s="451"/>
      <c r="PUB127" s="451"/>
      <c r="PUC127" s="451"/>
      <c r="PUD127" s="451"/>
      <c r="PUE127" s="451"/>
      <c r="PUF127" s="451"/>
      <c r="PUG127" s="451"/>
      <c r="PUH127" s="451"/>
      <c r="PUI127" s="451"/>
      <c r="PUJ127" s="451"/>
      <c r="PUK127" s="451"/>
      <c r="PUL127" s="451"/>
      <c r="PUM127" s="451"/>
      <c r="PUN127" s="451"/>
      <c r="PUO127" s="451"/>
      <c r="PUP127" s="451"/>
      <c r="PUQ127" s="451"/>
      <c r="PUR127" s="451"/>
      <c r="PUS127" s="451"/>
      <c r="PUT127" s="451"/>
      <c r="PUU127" s="451"/>
      <c r="PUV127" s="451"/>
      <c r="PUW127" s="451"/>
      <c r="PUX127" s="451"/>
      <c r="PUY127" s="451"/>
      <c r="PUZ127" s="451"/>
      <c r="PVA127" s="451"/>
      <c r="PVB127" s="451"/>
      <c r="PVC127" s="451"/>
      <c r="PVD127" s="451"/>
      <c r="PVE127" s="451"/>
      <c r="PVF127" s="451"/>
      <c r="PVG127" s="451"/>
      <c r="PVH127" s="451"/>
      <c r="PVI127" s="451"/>
      <c r="PVJ127" s="451"/>
      <c r="PVK127" s="451"/>
      <c r="PVL127" s="451"/>
      <c r="PVM127" s="451"/>
      <c r="PVN127" s="451"/>
      <c r="PVO127" s="451"/>
      <c r="PVP127" s="451"/>
      <c r="PVQ127" s="451"/>
      <c r="PVR127" s="451"/>
      <c r="PVS127" s="451"/>
      <c r="PVT127" s="451"/>
      <c r="PVU127" s="451"/>
      <c r="PVV127" s="451"/>
      <c r="PVW127" s="451"/>
      <c r="PVX127" s="451"/>
      <c r="PVY127" s="451"/>
      <c r="PVZ127" s="451"/>
      <c r="PWA127" s="451"/>
      <c r="PWB127" s="451"/>
      <c r="PWC127" s="451"/>
      <c r="PWD127" s="451"/>
      <c r="PWE127" s="451"/>
      <c r="PWF127" s="451"/>
      <c r="PWG127" s="451"/>
      <c r="PWH127" s="451"/>
      <c r="PWI127" s="451"/>
      <c r="PWJ127" s="451"/>
      <c r="PWK127" s="451"/>
      <c r="PWL127" s="451"/>
      <c r="PWM127" s="451"/>
      <c r="PWN127" s="451"/>
      <c r="PWO127" s="451"/>
      <c r="PWP127" s="451"/>
      <c r="PWQ127" s="451"/>
      <c r="PWR127" s="451"/>
      <c r="PWS127" s="451"/>
      <c r="PWT127" s="451"/>
      <c r="PWU127" s="451"/>
      <c r="PWV127" s="451"/>
      <c r="PWW127" s="451"/>
      <c r="PWX127" s="451"/>
      <c r="PWY127" s="451"/>
      <c r="PWZ127" s="451"/>
      <c r="PXA127" s="451"/>
      <c r="PXB127" s="451"/>
      <c r="PXC127" s="451"/>
      <c r="PXD127" s="451"/>
      <c r="PXE127" s="451"/>
      <c r="PXF127" s="451"/>
      <c r="PXG127" s="451"/>
      <c r="PXH127" s="451"/>
      <c r="PXI127" s="451"/>
      <c r="PXJ127" s="451"/>
      <c r="PXK127" s="451"/>
      <c r="PXL127" s="451"/>
      <c r="PXM127" s="451"/>
      <c r="PXN127" s="451"/>
      <c r="PXO127" s="451"/>
      <c r="PXP127" s="451"/>
      <c r="PXQ127" s="451"/>
      <c r="PXR127" s="451"/>
      <c r="PXS127" s="451"/>
      <c r="PXT127" s="451"/>
      <c r="PXU127" s="451"/>
      <c r="PXV127" s="451"/>
      <c r="PXW127" s="451"/>
      <c r="PXX127" s="451"/>
      <c r="PXY127" s="451"/>
      <c r="PXZ127" s="451"/>
      <c r="PYA127" s="451"/>
      <c r="PYB127" s="451"/>
      <c r="PYC127" s="451"/>
      <c r="PYD127" s="451"/>
      <c r="PYE127" s="451"/>
      <c r="PYF127" s="451"/>
      <c r="PYG127" s="451"/>
      <c r="PYH127" s="451"/>
      <c r="PYI127" s="451"/>
      <c r="PYJ127" s="451"/>
      <c r="PYK127" s="451"/>
      <c r="PYL127" s="451"/>
      <c r="PYM127" s="451"/>
      <c r="PYN127" s="451"/>
      <c r="PYO127" s="451"/>
      <c r="PYP127" s="451"/>
      <c r="PYQ127" s="451"/>
      <c r="PYR127" s="451"/>
      <c r="PYS127" s="451"/>
      <c r="PYT127" s="451"/>
      <c r="PYU127" s="451"/>
      <c r="PYV127" s="451"/>
      <c r="PYW127" s="451"/>
      <c r="PYX127" s="451"/>
      <c r="PYY127" s="451"/>
      <c r="PYZ127" s="451"/>
      <c r="PZA127" s="451"/>
      <c r="PZB127" s="451"/>
      <c r="PZC127" s="451"/>
      <c r="PZD127" s="451"/>
      <c r="PZE127" s="451"/>
      <c r="PZF127" s="451"/>
      <c r="PZG127" s="451"/>
      <c r="PZH127" s="451"/>
      <c r="PZI127" s="451"/>
      <c r="PZJ127" s="451"/>
      <c r="PZK127" s="451"/>
      <c r="PZL127" s="451"/>
      <c r="PZM127" s="451"/>
      <c r="PZN127" s="451"/>
      <c r="PZO127" s="451"/>
      <c r="PZP127" s="451"/>
      <c r="PZQ127" s="451"/>
      <c r="PZR127" s="451"/>
      <c r="PZS127" s="451"/>
      <c r="PZT127" s="451"/>
      <c r="PZU127" s="451"/>
      <c r="PZV127" s="451"/>
      <c r="PZW127" s="451"/>
      <c r="PZX127" s="451"/>
      <c r="PZY127" s="451"/>
      <c r="PZZ127" s="451"/>
      <c r="QAA127" s="451"/>
      <c r="QAB127" s="451"/>
      <c r="QAC127" s="451"/>
      <c r="QAD127" s="451"/>
      <c r="QAE127" s="451"/>
      <c r="QAF127" s="451"/>
      <c r="QAG127" s="451"/>
      <c r="QAH127" s="451"/>
      <c r="QAI127" s="451"/>
      <c r="QAJ127" s="451"/>
      <c r="QAK127" s="451"/>
      <c r="QAL127" s="451"/>
      <c r="QAM127" s="451"/>
      <c r="QAN127" s="451"/>
      <c r="QAO127" s="451"/>
      <c r="QAP127" s="451"/>
      <c r="QAQ127" s="451"/>
      <c r="QAR127" s="451"/>
      <c r="QAS127" s="451"/>
      <c r="QAT127" s="451"/>
      <c r="QAU127" s="451"/>
      <c r="QAV127" s="451"/>
      <c r="QAW127" s="451"/>
      <c r="QAX127" s="451"/>
      <c r="QAY127" s="451"/>
      <c r="QAZ127" s="451"/>
      <c r="QBA127" s="451"/>
      <c r="QBB127" s="451"/>
      <c r="QBC127" s="451"/>
      <c r="QBD127" s="451"/>
      <c r="QBE127" s="451"/>
      <c r="QBF127" s="451"/>
      <c r="QBG127" s="451"/>
      <c r="QBH127" s="451"/>
      <c r="QBI127" s="451"/>
      <c r="QBJ127" s="451"/>
      <c r="QBK127" s="451"/>
      <c r="QBL127" s="451"/>
      <c r="QBM127" s="451"/>
      <c r="QBN127" s="451"/>
      <c r="QBO127" s="451"/>
      <c r="QBP127" s="451"/>
      <c r="QBQ127" s="451"/>
      <c r="QBR127" s="451"/>
      <c r="QBS127" s="451"/>
      <c r="QBT127" s="451"/>
      <c r="QBU127" s="451"/>
      <c r="QBV127" s="451"/>
      <c r="QBW127" s="451"/>
      <c r="QBX127" s="451"/>
      <c r="QBY127" s="451"/>
      <c r="QBZ127" s="451"/>
      <c r="QCA127" s="451"/>
      <c r="QCB127" s="451"/>
      <c r="QCC127" s="451"/>
      <c r="QCD127" s="451"/>
      <c r="QCE127" s="451"/>
      <c r="QCF127" s="451"/>
      <c r="QCG127" s="451"/>
      <c r="QCH127" s="451"/>
      <c r="QCI127" s="451"/>
      <c r="QCJ127" s="451"/>
      <c r="QCK127" s="451"/>
      <c r="QCL127" s="451"/>
      <c r="QCM127" s="451"/>
      <c r="QCN127" s="451"/>
      <c r="QCO127" s="451"/>
      <c r="QCP127" s="451"/>
      <c r="QCQ127" s="451"/>
      <c r="QCR127" s="451"/>
      <c r="QCS127" s="451"/>
      <c r="QCT127" s="451"/>
      <c r="QCU127" s="451"/>
      <c r="QCV127" s="451"/>
      <c r="QCW127" s="451"/>
      <c r="QCX127" s="451"/>
      <c r="QCY127" s="451"/>
      <c r="QCZ127" s="451"/>
      <c r="QDA127" s="451"/>
      <c r="QDB127" s="451"/>
      <c r="QDC127" s="451"/>
      <c r="QDD127" s="451"/>
      <c r="QDE127" s="451"/>
      <c r="QDF127" s="451"/>
      <c r="QDG127" s="451"/>
      <c r="QDH127" s="451"/>
      <c r="QDI127" s="451"/>
      <c r="QDJ127" s="451"/>
      <c r="QDK127" s="451"/>
      <c r="QDL127" s="451"/>
      <c r="QDM127" s="451"/>
      <c r="QDN127" s="451"/>
      <c r="QDO127" s="451"/>
      <c r="QDP127" s="451"/>
      <c r="QDQ127" s="451"/>
      <c r="QDR127" s="451"/>
      <c r="QDS127" s="451"/>
      <c r="QDT127" s="451"/>
      <c r="QDU127" s="451"/>
      <c r="QDV127" s="451"/>
      <c r="QDW127" s="451"/>
      <c r="QDX127" s="451"/>
      <c r="QDY127" s="451"/>
      <c r="QDZ127" s="451"/>
      <c r="QEA127" s="451"/>
      <c r="QEB127" s="451"/>
      <c r="QEC127" s="451"/>
      <c r="QED127" s="451"/>
      <c r="QEE127" s="451"/>
      <c r="QEF127" s="451"/>
      <c r="QEG127" s="451"/>
      <c r="QEH127" s="451"/>
      <c r="QEI127" s="451"/>
      <c r="QEJ127" s="451"/>
      <c r="QEK127" s="451"/>
      <c r="QEL127" s="451"/>
      <c r="QEM127" s="451"/>
      <c r="QEN127" s="451"/>
      <c r="QEO127" s="451"/>
      <c r="QEP127" s="451"/>
      <c r="QEQ127" s="451"/>
      <c r="QER127" s="451"/>
      <c r="QES127" s="451"/>
      <c r="QET127" s="451"/>
      <c r="QEU127" s="451"/>
      <c r="QEV127" s="451"/>
      <c r="QEW127" s="451"/>
      <c r="QEX127" s="451"/>
      <c r="QEY127" s="451"/>
      <c r="QEZ127" s="451"/>
      <c r="QFA127" s="451"/>
      <c r="QFB127" s="451"/>
      <c r="QFC127" s="451"/>
      <c r="QFD127" s="451"/>
      <c r="QFE127" s="451"/>
      <c r="QFF127" s="451"/>
      <c r="QFG127" s="451"/>
      <c r="QFH127" s="451"/>
      <c r="QFI127" s="451"/>
      <c r="QFJ127" s="451"/>
      <c r="QFK127" s="451"/>
      <c r="QFL127" s="451"/>
      <c r="QFM127" s="451"/>
      <c r="QFN127" s="451"/>
      <c r="QFO127" s="451"/>
      <c r="QFP127" s="451"/>
      <c r="QFQ127" s="451"/>
      <c r="QFR127" s="451"/>
      <c r="QFS127" s="451"/>
      <c r="QFT127" s="451"/>
      <c r="QFU127" s="451"/>
      <c r="QFV127" s="451"/>
      <c r="QFW127" s="451"/>
      <c r="QFX127" s="451"/>
      <c r="QFY127" s="451"/>
      <c r="QFZ127" s="451"/>
      <c r="QGA127" s="451"/>
      <c r="QGB127" s="451"/>
      <c r="QGC127" s="451"/>
      <c r="QGD127" s="451"/>
      <c r="QGE127" s="451"/>
      <c r="QGF127" s="451"/>
      <c r="QGG127" s="451"/>
      <c r="QGH127" s="451"/>
      <c r="QGI127" s="451"/>
      <c r="QGJ127" s="451"/>
      <c r="QGK127" s="451"/>
      <c r="QGL127" s="451"/>
      <c r="QGM127" s="451"/>
      <c r="QGN127" s="451"/>
      <c r="QGO127" s="451"/>
      <c r="QGP127" s="451"/>
      <c r="QGQ127" s="451"/>
      <c r="QGR127" s="451"/>
      <c r="QGS127" s="451"/>
      <c r="QGT127" s="451"/>
      <c r="QGU127" s="451"/>
      <c r="QGV127" s="451"/>
      <c r="QGW127" s="451"/>
      <c r="QGX127" s="451"/>
      <c r="QGY127" s="451"/>
      <c r="QGZ127" s="451"/>
      <c r="QHA127" s="451"/>
      <c r="QHB127" s="451"/>
      <c r="QHC127" s="451"/>
      <c r="QHD127" s="451"/>
      <c r="QHE127" s="451"/>
      <c r="QHF127" s="451"/>
      <c r="QHG127" s="451"/>
      <c r="QHH127" s="451"/>
      <c r="QHI127" s="451"/>
      <c r="QHJ127" s="451"/>
      <c r="QHK127" s="451"/>
      <c r="QHL127" s="451"/>
      <c r="QHM127" s="451"/>
      <c r="QHN127" s="451"/>
      <c r="QHO127" s="451"/>
      <c r="QHP127" s="451"/>
      <c r="QHQ127" s="451"/>
      <c r="QHR127" s="451"/>
      <c r="QHS127" s="451"/>
      <c r="QHT127" s="451"/>
      <c r="QHU127" s="451"/>
      <c r="QHV127" s="451"/>
      <c r="QHW127" s="451"/>
      <c r="QHX127" s="451"/>
      <c r="QHY127" s="451"/>
      <c r="QHZ127" s="451"/>
      <c r="QIA127" s="451"/>
      <c r="QIB127" s="451"/>
      <c r="QIC127" s="451"/>
      <c r="QID127" s="451"/>
      <c r="QIE127" s="451"/>
      <c r="QIF127" s="451"/>
      <c r="QIG127" s="451"/>
      <c r="QIH127" s="451"/>
      <c r="QII127" s="451"/>
      <c r="QIJ127" s="451"/>
      <c r="QIK127" s="451"/>
      <c r="QIL127" s="451"/>
      <c r="QIM127" s="451"/>
      <c r="QIN127" s="451"/>
      <c r="QIO127" s="451"/>
      <c r="QIP127" s="451"/>
      <c r="QIQ127" s="451"/>
      <c r="QIR127" s="451"/>
      <c r="QIS127" s="451"/>
      <c r="QIT127" s="451"/>
      <c r="QIU127" s="451"/>
      <c r="QIV127" s="451"/>
      <c r="QIW127" s="451"/>
      <c r="QIX127" s="451"/>
      <c r="QIY127" s="451"/>
      <c r="QIZ127" s="451"/>
      <c r="QJA127" s="451"/>
      <c r="QJB127" s="451"/>
      <c r="QJC127" s="451"/>
      <c r="QJD127" s="451"/>
      <c r="QJE127" s="451"/>
      <c r="QJF127" s="451"/>
      <c r="QJG127" s="451"/>
      <c r="QJH127" s="451"/>
      <c r="QJI127" s="451"/>
      <c r="QJJ127" s="451"/>
      <c r="QJK127" s="451"/>
      <c r="QJL127" s="451"/>
      <c r="QJM127" s="451"/>
      <c r="QJN127" s="451"/>
      <c r="QJO127" s="451"/>
      <c r="QJP127" s="451"/>
      <c r="QJQ127" s="451"/>
      <c r="QJR127" s="451"/>
      <c r="QJS127" s="451"/>
      <c r="QJT127" s="451"/>
      <c r="QJU127" s="451"/>
      <c r="QJV127" s="451"/>
      <c r="QJW127" s="451"/>
      <c r="QJX127" s="451"/>
      <c r="QJY127" s="451"/>
      <c r="QJZ127" s="451"/>
      <c r="QKA127" s="451"/>
      <c r="QKB127" s="451"/>
      <c r="QKC127" s="451"/>
      <c r="QKD127" s="451"/>
      <c r="QKE127" s="451"/>
      <c r="QKF127" s="451"/>
      <c r="QKG127" s="451"/>
      <c r="QKH127" s="451"/>
      <c r="QKI127" s="451"/>
      <c r="QKJ127" s="451"/>
      <c r="QKK127" s="451"/>
      <c r="QKL127" s="451"/>
      <c r="QKM127" s="451"/>
      <c r="QKN127" s="451"/>
      <c r="QKO127" s="451"/>
      <c r="QKP127" s="451"/>
      <c r="QKQ127" s="451"/>
      <c r="QKR127" s="451"/>
      <c r="QKS127" s="451"/>
      <c r="QKT127" s="451"/>
      <c r="QKU127" s="451"/>
      <c r="QKV127" s="451"/>
      <c r="QKW127" s="451"/>
      <c r="QKX127" s="451"/>
      <c r="QKY127" s="451"/>
      <c r="QKZ127" s="451"/>
      <c r="QLA127" s="451"/>
      <c r="QLB127" s="451"/>
      <c r="QLC127" s="451"/>
      <c r="QLD127" s="451"/>
      <c r="QLE127" s="451"/>
      <c r="QLF127" s="451"/>
      <c r="QLG127" s="451"/>
      <c r="QLH127" s="451"/>
      <c r="QLI127" s="451"/>
      <c r="QLJ127" s="451"/>
      <c r="QLK127" s="451"/>
      <c r="QLL127" s="451"/>
      <c r="QLM127" s="451"/>
      <c r="QLN127" s="451"/>
      <c r="QLO127" s="451"/>
      <c r="QLP127" s="451"/>
      <c r="QLQ127" s="451"/>
      <c r="QLR127" s="451"/>
      <c r="QLS127" s="451"/>
      <c r="QLT127" s="451"/>
      <c r="QLU127" s="451"/>
      <c r="QLV127" s="451"/>
      <c r="QLW127" s="451"/>
      <c r="QLX127" s="451"/>
      <c r="QLY127" s="451"/>
      <c r="QLZ127" s="451"/>
      <c r="QMA127" s="451"/>
      <c r="QMB127" s="451"/>
      <c r="QMC127" s="451"/>
      <c r="QMD127" s="451"/>
      <c r="QME127" s="451"/>
      <c r="QMF127" s="451"/>
      <c r="QMG127" s="451"/>
      <c r="QMH127" s="451"/>
      <c r="QMI127" s="451"/>
      <c r="QMJ127" s="451"/>
      <c r="QMK127" s="451"/>
      <c r="QML127" s="451"/>
      <c r="QMM127" s="451"/>
      <c r="QMN127" s="451"/>
      <c r="QMO127" s="451"/>
      <c r="QMP127" s="451"/>
      <c r="QMQ127" s="451"/>
      <c r="QMR127" s="451"/>
      <c r="QMS127" s="451"/>
      <c r="QMT127" s="451"/>
      <c r="QMU127" s="451"/>
      <c r="QMV127" s="451"/>
      <c r="QMW127" s="451"/>
      <c r="QMX127" s="451"/>
      <c r="QMY127" s="451"/>
      <c r="QMZ127" s="451"/>
      <c r="QNA127" s="451"/>
      <c r="QNB127" s="451"/>
      <c r="QNC127" s="451"/>
      <c r="QND127" s="451"/>
      <c r="QNE127" s="451"/>
      <c r="QNF127" s="451"/>
      <c r="QNG127" s="451"/>
      <c r="QNH127" s="451"/>
      <c r="QNI127" s="451"/>
      <c r="QNJ127" s="451"/>
      <c r="QNK127" s="451"/>
      <c r="QNL127" s="451"/>
      <c r="QNM127" s="451"/>
      <c r="QNN127" s="451"/>
      <c r="QNO127" s="451"/>
      <c r="QNP127" s="451"/>
      <c r="QNQ127" s="451"/>
      <c r="QNR127" s="451"/>
      <c r="QNS127" s="451"/>
      <c r="QNT127" s="451"/>
      <c r="QNU127" s="451"/>
      <c r="QNV127" s="451"/>
      <c r="QNW127" s="451"/>
      <c r="QNX127" s="451"/>
      <c r="QNY127" s="451"/>
      <c r="QNZ127" s="451"/>
      <c r="QOA127" s="451"/>
      <c r="QOB127" s="451"/>
      <c r="QOC127" s="451"/>
      <c r="QOD127" s="451"/>
      <c r="QOE127" s="451"/>
      <c r="QOF127" s="451"/>
      <c r="QOG127" s="451"/>
      <c r="QOH127" s="451"/>
      <c r="QOI127" s="451"/>
      <c r="QOJ127" s="451"/>
      <c r="QOK127" s="451"/>
      <c r="QOL127" s="451"/>
      <c r="QOM127" s="451"/>
      <c r="QON127" s="451"/>
      <c r="QOO127" s="451"/>
      <c r="QOP127" s="451"/>
      <c r="QOQ127" s="451"/>
      <c r="QOR127" s="451"/>
      <c r="QOS127" s="451"/>
      <c r="QOT127" s="451"/>
      <c r="QOU127" s="451"/>
      <c r="QOV127" s="451"/>
      <c r="QOW127" s="451"/>
      <c r="QOX127" s="451"/>
      <c r="QOY127" s="451"/>
      <c r="QOZ127" s="451"/>
      <c r="QPA127" s="451"/>
      <c r="QPB127" s="451"/>
      <c r="QPC127" s="451"/>
      <c r="QPD127" s="451"/>
      <c r="QPE127" s="451"/>
      <c r="QPF127" s="451"/>
      <c r="QPG127" s="451"/>
      <c r="QPH127" s="451"/>
      <c r="QPI127" s="451"/>
      <c r="QPJ127" s="451"/>
      <c r="QPK127" s="451"/>
      <c r="QPL127" s="451"/>
      <c r="QPM127" s="451"/>
      <c r="QPN127" s="451"/>
      <c r="QPO127" s="451"/>
      <c r="QPP127" s="451"/>
      <c r="QPQ127" s="451"/>
      <c r="QPR127" s="451"/>
      <c r="QPS127" s="451"/>
      <c r="QPT127" s="451"/>
      <c r="QPU127" s="451"/>
      <c r="QPV127" s="451"/>
      <c r="QPW127" s="451"/>
      <c r="QPX127" s="451"/>
      <c r="QPY127" s="451"/>
      <c r="QPZ127" s="451"/>
      <c r="QQA127" s="451"/>
      <c r="QQB127" s="451"/>
      <c r="QQC127" s="451"/>
      <c r="QQD127" s="451"/>
      <c r="QQE127" s="451"/>
      <c r="QQF127" s="451"/>
      <c r="QQG127" s="451"/>
      <c r="QQH127" s="451"/>
      <c r="QQI127" s="451"/>
      <c r="QQJ127" s="451"/>
      <c r="QQK127" s="451"/>
      <c r="QQL127" s="451"/>
      <c r="QQM127" s="451"/>
      <c r="QQN127" s="451"/>
      <c r="QQO127" s="451"/>
      <c r="QQP127" s="451"/>
      <c r="QQQ127" s="451"/>
      <c r="QQR127" s="451"/>
      <c r="QQS127" s="451"/>
      <c r="QQT127" s="451"/>
      <c r="QQU127" s="451"/>
      <c r="QQV127" s="451"/>
      <c r="QQW127" s="451"/>
      <c r="QQX127" s="451"/>
      <c r="QQY127" s="451"/>
      <c r="QQZ127" s="451"/>
      <c r="QRA127" s="451"/>
      <c r="QRB127" s="451"/>
      <c r="QRC127" s="451"/>
      <c r="QRD127" s="451"/>
      <c r="QRE127" s="451"/>
      <c r="QRF127" s="451"/>
      <c r="QRG127" s="451"/>
      <c r="QRH127" s="451"/>
      <c r="QRI127" s="451"/>
      <c r="QRJ127" s="451"/>
      <c r="QRK127" s="451"/>
      <c r="QRL127" s="451"/>
      <c r="QRM127" s="451"/>
      <c r="QRN127" s="451"/>
      <c r="QRO127" s="451"/>
      <c r="QRP127" s="451"/>
      <c r="QRQ127" s="451"/>
      <c r="QRR127" s="451"/>
      <c r="QRS127" s="451"/>
      <c r="QRT127" s="451"/>
      <c r="QRU127" s="451"/>
      <c r="QRV127" s="451"/>
      <c r="QRW127" s="451"/>
      <c r="QRX127" s="451"/>
      <c r="QRY127" s="451"/>
      <c r="QRZ127" s="451"/>
      <c r="QSA127" s="451"/>
      <c r="QSB127" s="451"/>
      <c r="QSC127" s="451"/>
      <c r="QSD127" s="451"/>
      <c r="QSE127" s="451"/>
      <c r="QSF127" s="451"/>
      <c r="QSG127" s="451"/>
      <c r="QSH127" s="451"/>
      <c r="QSI127" s="451"/>
      <c r="QSJ127" s="451"/>
      <c r="QSK127" s="451"/>
      <c r="QSL127" s="451"/>
      <c r="QSM127" s="451"/>
      <c r="QSN127" s="451"/>
      <c r="QSO127" s="451"/>
      <c r="QSP127" s="451"/>
      <c r="QSQ127" s="451"/>
      <c r="QSR127" s="451"/>
      <c r="QSS127" s="451"/>
      <c r="QST127" s="451"/>
      <c r="QSU127" s="451"/>
      <c r="QSV127" s="451"/>
      <c r="QSW127" s="451"/>
      <c r="QSX127" s="451"/>
      <c r="QSY127" s="451"/>
      <c r="QSZ127" s="451"/>
      <c r="QTA127" s="451"/>
      <c r="QTB127" s="451"/>
      <c r="QTC127" s="451"/>
      <c r="QTD127" s="451"/>
      <c r="QTE127" s="451"/>
      <c r="QTF127" s="451"/>
      <c r="QTG127" s="451"/>
      <c r="QTH127" s="451"/>
      <c r="QTI127" s="451"/>
      <c r="QTJ127" s="451"/>
      <c r="QTK127" s="451"/>
      <c r="QTL127" s="451"/>
      <c r="QTM127" s="451"/>
      <c r="QTN127" s="451"/>
      <c r="QTO127" s="451"/>
      <c r="QTP127" s="451"/>
      <c r="QTQ127" s="451"/>
      <c r="QTR127" s="451"/>
      <c r="QTS127" s="451"/>
      <c r="QTT127" s="451"/>
      <c r="QTU127" s="451"/>
      <c r="QTV127" s="451"/>
      <c r="QTW127" s="451"/>
      <c r="QTX127" s="451"/>
      <c r="QTY127" s="451"/>
      <c r="QTZ127" s="451"/>
      <c r="QUA127" s="451"/>
      <c r="QUB127" s="451"/>
      <c r="QUC127" s="451"/>
      <c r="QUD127" s="451"/>
      <c r="QUE127" s="451"/>
      <c r="QUF127" s="451"/>
      <c r="QUG127" s="451"/>
      <c r="QUH127" s="451"/>
      <c r="QUI127" s="451"/>
      <c r="QUJ127" s="451"/>
      <c r="QUK127" s="451"/>
      <c r="QUL127" s="451"/>
      <c r="QUM127" s="451"/>
      <c r="QUN127" s="451"/>
      <c r="QUO127" s="451"/>
      <c r="QUP127" s="451"/>
      <c r="QUQ127" s="451"/>
      <c r="QUR127" s="451"/>
      <c r="QUS127" s="451"/>
      <c r="QUT127" s="451"/>
      <c r="QUU127" s="451"/>
      <c r="QUV127" s="451"/>
      <c r="QUW127" s="451"/>
      <c r="QUX127" s="451"/>
      <c r="QUY127" s="451"/>
      <c r="QUZ127" s="451"/>
      <c r="QVA127" s="451"/>
      <c r="QVB127" s="451"/>
      <c r="QVC127" s="451"/>
      <c r="QVD127" s="451"/>
      <c r="QVE127" s="451"/>
      <c r="QVF127" s="451"/>
      <c r="QVG127" s="451"/>
      <c r="QVH127" s="451"/>
      <c r="QVI127" s="451"/>
      <c r="QVJ127" s="451"/>
      <c r="QVK127" s="451"/>
      <c r="QVL127" s="451"/>
      <c r="QVM127" s="451"/>
      <c r="QVN127" s="451"/>
      <c r="QVO127" s="451"/>
      <c r="QVP127" s="451"/>
      <c r="QVQ127" s="451"/>
      <c r="QVR127" s="451"/>
      <c r="QVS127" s="451"/>
      <c r="QVT127" s="451"/>
      <c r="QVU127" s="451"/>
      <c r="QVV127" s="451"/>
      <c r="QVW127" s="451"/>
      <c r="QVX127" s="451"/>
      <c r="QVY127" s="451"/>
      <c r="QVZ127" s="451"/>
      <c r="QWA127" s="451"/>
      <c r="QWB127" s="451"/>
      <c r="QWC127" s="451"/>
      <c r="QWD127" s="451"/>
      <c r="QWE127" s="451"/>
      <c r="QWF127" s="451"/>
      <c r="QWG127" s="451"/>
      <c r="QWH127" s="451"/>
      <c r="QWI127" s="451"/>
      <c r="QWJ127" s="451"/>
      <c r="QWK127" s="451"/>
      <c r="QWL127" s="451"/>
      <c r="QWM127" s="451"/>
      <c r="QWN127" s="451"/>
      <c r="QWO127" s="451"/>
      <c r="QWP127" s="451"/>
      <c r="QWQ127" s="451"/>
      <c r="QWR127" s="451"/>
      <c r="QWS127" s="451"/>
      <c r="QWT127" s="451"/>
      <c r="QWU127" s="451"/>
      <c r="QWV127" s="451"/>
      <c r="QWW127" s="451"/>
      <c r="QWX127" s="451"/>
      <c r="QWY127" s="451"/>
      <c r="QWZ127" s="451"/>
      <c r="QXA127" s="451"/>
      <c r="QXB127" s="451"/>
      <c r="QXC127" s="451"/>
      <c r="QXD127" s="451"/>
      <c r="QXE127" s="451"/>
      <c r="QXF127" s="451"/>
      <c r="QXG127" s="451"/>
      <c r="QXH127" s="451"/>
      <c r="QXI127" s="451"/>
      <c r="QXJ127" s="451"/>
      <c r="QXK127" s="451"/>
      <c r="QXL127" s="451"/>
      <c r="QXM127" s="451"/>
      <c r="QXN127" s="451"/>
      <c r="QXO127" s="451"/>
      <c r="QXP127" s="451"/>
      <c r="QXQ127" s="451"/>
      <c r="QXR127" s="451"/>
      <c r="QXS127" s="451"/>
      <c r="QXT127" s="451"/>
      <c r="QXU127" s="451"/>
      <c r="QXV127" s="451"/>
      <c r="QXW127" s="451"/>
      <c r="QXX127" s="451"/>
      <c r="QXY127" s="451"/>
      <c r="QXZ127" s="451"/>
      <c r="QYA127" s="451"/>
      <c r="QYB127" s="451"/>
      <c r="QYC127" s="451"/>
      <c r="QYD127" s="451"/>
      <c r="QYE127" s="451"/>
      <c r="QYF127" s="451"/>
      <c r="QYG127" s="451"/>
      <c r="QYH127" s="451"/>
      <c r="QYI127" s="451"/>
      <c r="QYJ127" s="451"/>
      <c r="QYK127" s="451"/>
      <c r="QYL127" s="451"/>
      <c r="QYM127" s="451"/>
      <c r="QYN127" s="451"/>
      <c r="QYO127" s="451"/>
      <c r="QYP127" s="451"/>
      <c r="QYQ127" s="451"/>
      <c r="QYR127" s="451"/>
      <c r="QYS127" s="451"/>
      <c r="QYT127" s="451"/>
      <c r="QYU127" s="451"/>
      <c r="QYV127" s="451"/>
      <c r="QYW127" s="451"/>
      <c r="QYX127" s="451"/>
      <c r="QYY127" s="451"/>
      <c r="QYZ127" s="451"/>
      <c r="QZA127" s="451"/>
      <c r="QZB127" s="451"/>
      <c r="QZC127" s="451"/>
      <c r="QZD127" s="451"/>
      <c r="QZE127" s="451"/>
      <c r="QZF127" s="451"/>
      <c r="QZG127" s="451"/>
      <c r="QZH127" s="451"/>
      <c r="QZI127" s="451"/>
      <c r="QZJ127" s="451"/>
      <c r="QZK127" s="451"/>
      <c r="QZL127" s="451"/>
      <c r="QZM127" s="451"/>
      <c r="QZN127" s="451"/>
      <c r="QZO127" s="451"/>
      <c r="QZP127" s="451"/>
      <c r="QZQ127" s="451"/>
      <c r="QZR127" s="451"/>
      <c r="QZS127" s="451"/>
      <c r="QZT127" s="451"/>
      <c r="QZU127" s="451"/>
      <c r="QZV127" s="451"/>
      <c r="QZW127" s="451"/>
      <c r="QZX127" s="451"/>
      <c r="QZY127" s="451"/>
      <c r="QZZ127" s="451"/>
      <c r="RAA127" s="451"/>
      <c r="RAB127" s="451"/>
      <c r="RAC127" s="451"/>
      <c r="RAD127" s="451"/>
      <c r="RAE127" s="451"/>
      <c r="RAF127" s="451"/>
      <c r="RAG127" s="451"/>
      <c r="RAH127" s="451"/>
      <c r="RAI127" s="451"/>
      <c r="RAJ127" s="451"/>
      <c r="RAK127" s="451"/>
      <c r="RAL127" s="451"/>
      <c r="RAM127" s="451"/>
      <c r="RAN127" s="451"/>
      <c r="RAO127" s="451"/>
      <c r="RAP127" s="451"/>
      <c r="RAQ127" s="451"/>
      <c r="RAR127" s="451"/>
      <c r="RAS127" s="451"/>
      <c r="RAT127" s="451"/>
      <c r="RAU127" s="451"/>
      <c r="RAV127" s="451"/>
      <c r="RAW127" s="451"/>
      <c r="RAX127" s="451"/>
      <c r="RAY127" s="451"/>
      <c r="RAZ127" s="451"/>
      <c r="RBA127" s="451"/>
      <c r="RBB127" s="451"/>
      <c r="RBC127" s="451"/>
      <c r="RBD127" s="451"/>
      <c r="RBE127" s="451"/>
      <c r="RBF127" s="451"/>
      <c r="RBG127" s="451"/>
      <c r="RBH127" s="451"/>
      <c r="RBI127" s="451"/>
      <c r="RBJ127" s="451"/>
      <c r="RBK127" s="451"/>
      <c r="RBL127" s="451"/>
      <c r="RBM127" s="451"/>
      <c r="RBN127" s="451"/>
      <c r="RBO127" s="451"/>
      <c r="RBP127" s="451"/>
      <c r="RBQ127" s="451"/>
      <c r="RBR127" s="451"/>
      <c r="RBS127" s="451"/>
      <c r="RBT127" s="451"/>
      <c r="RBU127" s="451"/>
      <c r="RBV127" s="451"/>
      <c r="RBW127" s="451"/>
      <c r="RBX127" s="451"/>
      <c r="RBY127" s="451"/>
      <c r="RBZ127" s="451"/>
      <c r="RCA127" s="451"/>
      <c r="RCB127" s="451"/>
      <c r="RCC127" s="451"/>
      <c r="RCD127" s="451"/>
      <c r="RCE127" s="451"/>
      <c r="RCF127" s="451"/>
      <c r="RCG127" s="451"/>
      <c r="RCH127" s="451"/>
      <c r="RCI127" s="451"/>
      <c r="RCJ127" s="451"/>
      <c r="RCK127" s="451"/>
      <c r="RCL127" s="451"/>
      <c r="RCM127" s="451"/>
      <c r="RCN127" s="451"/>
      <c r="RCO127" s="451"/>
      <c r="RCP127" s="451"/>
      <c r="RCQ127" s="451"/>
      <c r="RCR127" s="451"/>
      <c r="RCS127" s="451"/>
      <c r="RCT127" s="451"/>
      <c r="RCU127" s="451"/>
      <c r="RCV127" s="451"/>
      <c r="RCW127" s="451"/>
      <c r="RCX127" s="451"/>
      <c r="RCY127" s="451"/>
      <c r="RCZ127" s="451"/>
      <c r="RDA127" s="451"/>
      <c r="RDB127" s="451"/>
      <c r="RDC127" s="451"/>
      <c r="RDD127" s="451"/>
      <c r="RDE127" s="451"/>
      <c r="RDF127" s="451"/>
      <c r="RDG127" s="451"/>
      <c r="RDH127" s="451"/>
      <c r="RDI127" s="451"/>
      <c r="RDJ127" s="451"/>
      <c r="RDK127" s="451"/>
      <c r="RDL127" s="451"/>
      <c r="RDM127" s="451"/>
      <c r="RDN127" s="451"/>
      <c r="RDO127" s="451"/>
      <c r="RDP127" s="451"/>
      <c r="RDQ127" s="451"/>
      <c r="RDR127" s="451"/>
      <c r="RDS127" s="451"/>
      <c r="RDT127" s="451"/>
      <c r="RDU127" s="451"/>
      <c r="RDV127" s="451"/>
      <c r="RDW127" s="451"/>
      <c r="RDX127" s="451"/>
      <c r="RDY127" s="451"/>
      <c r="RDZ127" s="451"/>
      <c r="REA127" s="451"/>
      <c r="REB127" s="451"/>
      <c r="REC127" s="451"/>
      <c r="RED127" s="451"/>
      <c r="REE127" s="451"/>
      <c r="REF127" s="451"/>
      <c r="REG127" s="451"/>
      <c r="REH127" s="451"/>
      <c r="REI127" s="451"/>
      <c r="REJ127" s="451"/>
      <c r="REK127" s="451"/>
      <c r="REL127" s="451"/>
      <c r="REM127" s="451"/>
      <c r="REN127" s="451"/>
      <c r="REO127" s="451"/>
      <c r="REP127" s="451"/>
      <c r="REQ127" s="451"/>
      <c r="RER127" s="451"/>
      <c r="RES127" s="451"/>
      <c r="RET127" s="451"/>
      <c r="REU127" s="451"/>
      <c r="REV127" s="451"/>
      <c r="REW127" s="451"/>
      <c r="REX127" s="451"/>
      <c r="REY127" s="451"/>
      <c r="REZ127" s="451"/>
      <c r="RFA127" s="451"/>
      <c r="RFB127" s="451"/>
      <c r="RFC127" s="451"/>
      <c r="RFD127" s="451"/>
      <c r="RFE127" s="451"/>
      <c r="RFF127" s="451"/>
      <c r="RFG127" s="451"/>
      <c r="RFH127" s="451"/>
      <c r="RFI127" s="451"/>
      <c r="RFJ127" s="451"/>
      <c r="RFK127" s="451"/>
      <c r="RFL127" s="451"/>
      <c r="RFM127" s="451"/>
      <c r="RFN127" s="451"/>
      <c r="RFO127" s="451"/>
      <c r="RFP127" s="451"/>
      <c r="RFQ127" s="451"/>
      <c r="RFR127" s="451"/>
      <c r="RFS127" s="451"/>
      <c r="RFT127" s="451"/>
      <c r="RFU127" s="451"/>
      <c r="RFV127" s="451"/>
      <c r="RFW127" s="451"/>
      <c r="RFX127" s="451"/>
      <c r="RFY127" s="451"/>
      <c r="RFZ127" s="451"/>
      <c r="RGA127" s="451"/>
      <c r="RGB127" s="451"/>
      <c r="RGC127" s="451"/>
      <c r="RGD127" s="451"/>
      <c r="RGE127" s="451"/>
      <c r="RGF127" s="451"/>
      <c r="RGG127" s="451"/>
      <c r="RGH127" s="451"/>
      <c r="RGI127" s="451"/>
      <c r="RGJ127" s="451"/>
      <c r="RGK127" s="451"/>
      <c r="RGL127" s="451"/>
      <c r="RGM127" s="451"/>
      <c r="RGN127" s="451"/>
      <c r="RGO127" s="451"/>
      <c r="RGP127" s="451"/>
      <c r="RGQ127" s="451"/>
      <c r="RGR127" s="451"/>
      <c r="RGS127" s="451"/>
      <c r="RGT127" s="451"/>
      <c r="RGU127" s="451"/>
      <c r="RGV127" s="451"/>
      <c r="RGW127" s="451"/>
      <c r="RGX127" s="451"/>
      <c r="RGY127" s="451"/>
      <c r="RGZ127" s="451"/>
      <c r="RHA127" s="451"/>
      <c r="RHB127" s="451"/>
      <c r="RHC127" s="451"/>
      <c r="RHD127" s="451"/>
      <c r="RHE127" s="451"/>
      <c r="RHF127" s="451"/>
      <c r="RHG127" s="451"/>
      <c r="RHH127" s="451"/>
      <c r="RHI127" s="451"/>
      <c r="RHJ127" s="451"/>
      <c r="RHK127" s="451"/>
      <c r="RHL127" s="451"/>
      <c r="RHM127" s="451"/>
      <c r="RHN127" s="451"/>
      <c r="RHO127" s="451"/>
      <c r="RHP127" s="451"/>
      <c r="RHQ127" s="451"/>
      <c r="RHR127" s="451"/>
      <c r="RHS127" s="451"/>
      <c r="RHT127" s="451"/>
      <c r="RHU127" s="451"/>
      <c r="RHV127" s="451"/>
      <c r="RHW127" s="451"/>
      <c r="RHX127" s="451"/>
      <c r="RHY127" s="451"/>
      <c r="RHZ127" s="451"/>
      <c r="RIA127" s="451"/>
      <c r="RIB127" s="451"/>
      <c r="RIC127" s="451"/>
      <c r="RID127" s="451"/>
      <c r="RIE127" s="451"/>
      <c r="RIF127" s="451"/>
      <c r="RIG127" s="451"/>
      <c r="RIH127" s="451"/>
      <c r="RII127" s="451"/>
      <c r="RIJ127" s="451"/>
      <c r="RIK127" s="451"/>
      <c r="RIL127" s="451"/>
      <c r="RIM127" s="451"/>
      <c r="RIN127" s="451"/>
      <c r="RIO127" s="451"/>
      <c r="RIP127" s="451"/>
      <c r="RIQ127" s="451"/>
      <c r="RIR127" s="451"/>
      <c r="RIS127" s="451"/>
      <c r="RIT127" s="451"/>
      <c r="RIU127" s="451"/>
      <c r="RIV127" s="451"/>
      <c r="RIW127" s="451"/>
      <c r="RIX127" s="451"/>
      <c r="RIY127" s="451"/>
      <c r="RIZ127" s="451"/>
      <c r="RJA127" s="451"/>
      <c r="RJB127" s="451"/>
      <c r="RJC127" s="451"/>
      <c r="RJD127" s="451"/>
      <c r="RJE127" s="451"/>
      <c r="RJF127" s="451"/>
      <c r="RJG127" s="451"/>
      <c r="RJH127" s="451"/>
      <c r="RJI127" s="451"/>
      <c r="RJJ127" s="451"/>
      <c r="RJK127" s="451"/>
      <c r="RJL127" s="451"/>
      <c r="RJM127" s="451"/>
      <c r="RJN127" s="451"/>
      <c r="RJO127" s="451"/>
      <c r="RJP127" s="451"/>
      <c r="RJQ127" s="451"/>
      <c r="RJR127" s="451"/>
      <c r="RJS127" s="451"/>
      <c r="RJT127" s="451"/>
      <c r="RJU127" s="451"/>
      <c r="RJV127" s="451"/>
      <c r="RJW127" s="451"/>
      <c r="RJX127" s="451"/>
      <c r="RJY127" s="451"/>
      <c r="RJZ127" s="451"/>
      <c r="RKA127" s="451"/>
      <c r="RKB127" s="451"/>
      <c r="RKC127" s="451"/>
      <c r="RKD127" s="451"/>
      <c r="RKE127" s="451"/>
      <c r="RKF127" s="451"/>
      <c r="RKG127" s="451"/>
      <c r="RKH127" s="451"/>
      <c r="RKI127" s="451"/>
      <c r="RKJ127" s="451"/>
      <c r="RKK127" s="451"/>
      <c r="RKL127" s="451"/>
      <c r="RKM127" s="451"/>
      <c r="RKN127" s="451"/>
      <c r="RKO127" s="451"/>
      <c r="RKP127" s="451"/>
      <c r="RKQ127" s="451"/>
      <c r="RKR127" s="451"/>
      <c r="RKS127" s="451"/>
      <c r="RKT127" s="451"/>
      <c r="RKU127" s="451"/>
      <c r="RKV127" s="451"/>
      <c r="RKW127" s="451"/>
      <c r="RKX127" s="451"/>
      <c r="RKY127" s="451"/>
      <c r="RKZ127" s="451"/>
      <c r="RLA127" s="451"/>
      <c r="RLB127" s="451"/>
      <c r="RLC127" s="451"/>
      <c r="RLD127" s="451"/>
      <c r="RLE127" s="451"/>
      <c r="RLF127" s="451"/>
      <c r="RLG127" s="451"/>
      <c r="RLH127" s="451"/>
      <c r="RLI127" s="451"/>
      <c r="RLJ127" s="451"/>
      <c r="RLK127" s="451"/>
      <c r="RLL127" s="451"/>
      <c r="RLM127" s="451"/>
      <c r="RLN127" s="451"/>
      <c r="RLO127" s="451"/>
      <c r="RLP127" s="451"/>
      <c r="RLQ127" s="451"/>
      <c r="RLR127" s="451"/>
      <c r="RLS127" s="451"/>
      <c r="RLT127" s="451"/>
      <c r="RLU127" s="451"/>
      <c r="RLV127" s="451"/>
      <c r="RLW127" s="451"/>
      <c r="RLX127" s="451"/>
      <c r="RLY127" s="451"/>
      <c r="RLZ127" s="451"/>
      <c r="RMA127" s="451"/>
      <c r="RMB127" s="451"/>
      <c r="RMC127" s="451"/>
      <c r="RMD127" s="451"/>
      <c r="RME127" s="451"/>
      <c r="RMF127" s="451"/>
      <c r="RMG127" s="451"/>
      <c r="RMH127" s="451"/>
      <c r="RMI127" s="451"/>
      <c r="RMJ127" s="451"/>
      <c r="RMK127" s="451"/>
      <c r="RML127" s="451"/>
      <c r="RMM127" s="451"/>
      <c r="RMN127" s="451"/>
      <c r="RMO127" s="451"/>
      <c r="RMP127" s="451"/>
      <c r="RMQ127" s="451"/>
      <c r="RMR127" s="451"/>
      <c r="RMS127" s="451"/>
      <c r="RMT127" s="451"/>
      <c r="RMU127" s="451"/>
      <c r="RMV127" s="451"/>
      <c r="RMW127" s="451"/>
      <c r="RMX127" s="451"/>
      <c r="RMY127" s="451"/>
      <c r="RMZ127" s="451"/>
      <c r="RNA127" s="451"/>
      <c r="RNB127" s="451"/>
      <c r="RNC127" s="451"/>
      <c r="RND127" s="451"/>
      <c r="RNE127" s="451"/>
      <c r="RNF127" s="451"/>
      <c r="RNG127" s="451"/>
      <c r="RNH127" s="451"/>
      <c r="RNI127" s="451"/>
      <c r="RNJ127" s="451"/>
      <c r="RNK127" s="451"/>
      <c r="RNL127" s="451"/>
      <c r="RNM127" s="451"/>
      <c r="RNN127" s="451"/>
      <c r="RNO127" s="451"/>
      <c r="RNP127" s="451"/>
      <c r="RNQ127" s="451"/>
      <c r="RNR127" s="451"/>
      <c r="RNS127" s="451"/>
      <c r="RNT127" s="451"/>
      <c r="RNU127" s="451"/>
      <c r="RNV127" s="451"/>
      <c r="RNW127" s="451"/>
      <c r="RNX127" s="451"/>
      <c r="RNY127" s="451"/>
      <c r="RNZ127" s="451"/>
      <c r="ROA127" s="451"/>
      <c r="ROB127" s="451"/>
      <c r="ROC127" s="451"/>
      <c r="ROD127" s="451"/>
      <c r="ROE127" s="451"/>
      <c r="ROF127" s="451"/>
      <c r="ROG127" s="451"/>
      <c r="ROH127" s="451"/>
      <c r="ROI127" s="451"/>
      <c r="ROJ127" s="451"/>
      <c r="ROK127" s="451"/>
      <c r="ROL127" s="451"/>
      <c r="ROM127" s="451"/>
      <c r="RON127" s="451"/>
      <c r="ROO127" s="451"/>
      <c r="ROP127" s="451"/>
      <c r="ROQ127" s="451"/>
      <c r="ROR127" s="451"/>
      <c r="ROS127" s="451"/>
      <c r="ROT127" s="451"/>
      <c r="ROU127" s="451"/>
      <c r="ROV127" s="451"/>
      <c r="ROW127" s="451"/>
      <c r="ROX127" s="451"/>
      <c r="ROY127" s="451"/>
      <c r="ROZ127" s="451"/>
      <c r="RPA127" s="451"/>
      <c r="RPB127" s="451"/>
      <c r="RPC127" s="451"/>
      <c r="RPD127" s="451"/>
      <c r="RPE127" s="451"/>
      <c r="RPF127" s="451"/>
      <c r="RPG127" s="451"/>
      <c r="RPH127" s="451"/>
      <c r="RPI127" s="451"/>
      <c r="RPJ127" s="451"/>
      <c r="RPK127" s="451"/>
      <c r="RPL127" s="451"/>
      <c r="RPM127" s="451"/>
      <c r="RPN127" s="451"/>
      <c r="RPO127" s="451"/>
      <c r="RPP127" s="451"/>
      <c r="RPQ127" s="451"/>
      <c r="RPR127" s="451"/>
      <c r="RPS127" s="451"/>
      <c r="RPT127" s="451"/>
      <c r="RPU127" s="451"/>
      <c r="RPV127" s="451"/>
      <c r="RPW127" s="451"/>
      <c r="RPX127" s="451"/>
      <c r="RPY127" s="451"/>
      <c r="RPZ127" s="451"/>
      <c r="RQA127" s="451"/>
      <c r="RQB127" s="451"/>
      <c r="RQC127" s="451"/>
      <c r="RQD127" s="451"/>
      <c r="RQE127" s="451"/>
      <c r="RQF127" s="451"/>
      <c r="RQG127" s="451"/>
      <c r="RQH127" s="451"/>
      <c r="RQI127" s="451"/>
      <c r="RQJ127" s="451"/>
      <c r="RQK127" s="451"/>
      <c r="RQL127" s="451"/>
      <c r="RQM127" s="451"/>
      <c r="RQN127" s="451"/>
      <c r="RQO127" s="451"/>
      <c r="RQP127" s="451"/>
      <c r="RQQ127" s="451"/>
      <c r="RQR127" s="451"/>
      <c r="RQS127" s="451"/>
      <c r="RQT127" s="451"/>
      <c r="RQU127" s="451"/>
      <c r="RQV127" s="451"/>
      <c r="RQW127" s="451"/>
      <c r="RQX127" s="451"/>
      <c r="RQY127" s="451"/>
      <c r="RQZ127" s="451"/>
      <c r="RRA127" s="451"/>
      <c r="RRB127" s="451"/>
      <c r="RRC127" s="451"/>
      <c r="RRD127" s="451"/>
      <c r="RRE127" s="451"/>
      <c r="RRF127" s="451"/>
      <c r="RRG127" s="451"/>
      <c r="RRH127" s="451"/>
      <c r="RRI127" s="451"/>
      <c r="RRJ127" s="451"/>
      <c r="RRK127" s="451"/>
      <c r="RRL127" s="451"/>
      <c r="RRM127" s="451"/>
      <c r="RRN127" s="451"/>
      <c r="RRO127" s="451"/>
      <c r="RRP127" s="451"/>
      <c r="RRQ127" s="451"/>
      <c r="RRR127" s="451"/>
      <c r="RRS127" s="451"/>
      <c r="RRT127" s="451"/>
      <c r="RRU127" s="451"/>
      <c r="RRV127" s="451"/>
      <c r="RRW127" s="451"/>
      <c r="RRX127" s="451"/>
      <c r="RRY127" s="451"/>
      <c r="RRZ127" s="451"/>
      <c r="RSA127" s="451"/>
      <c r="RSB127" s="451"/>
      <c r="RSC127" s="451"/>
      <c r="RSD127" s="451"/>
      <c r="RSE127" s="451"/>
      <c r="RSF127" s="451"/>
      <c r="RSG127" s="451"/>
      <c r="RSH127" s="451"/>
      <c r="RSI127" s="451"/>
      <c r="RSJ127" s="451"/>
      <c r="RSK127" s="451"/>
      <c r="RSL127" s="451"/>
      <c r="RSM127" s="451"/>
      <c r="RSN127" s="451"/>
      <c r="RSO127" s="451"/>
      <c r="RSP127" s="451"/>
      <c r="RSQ127" s="451"/>
      <c r="RSR127" s="451"/>
      <c r="RSS127" s="451"/>
      <c r="RST127" s="451"/>
      <c r="RSU127" s="451"/>
      <c r="RSV127" s="451"/>
      <c r="RSW127" s="451"/>
      <c r="RSX127" s="451"/>
      <c r="RSY127" s="451"/>
      <c r="RSZ127" s="451"/>
      <c r="RTA127" s="451"/>
      <c r="RTB127" s="451"/>
      <c r="RTC127" s="451"/>
      <c r="RTD127" s="451"/>
      <c r="RTE127" s="451"/>
      <c r="RTF127" s="451"/>
      <c r="RTG127" s="451"/>
      <c r="RTH127" s="451"/>
      <c r="RTI127" s="451"/>
      <c r="RTJ127" s="451"/>
      <c r="RTK127" s="451"/>
      <c r="RTL127" s="451"/>
      <c r="RTM127" s="451"/>
      <c r="RTN127" s="451"/>
      <c r="RTO127" s="451"/>
      <c r="RTP127" s="451"/>
      <c r="RTQ127" s="451"/>
      <c r="RTR127" s="451"/>
      <c r="RTS127" s="451"/>
      <c r="RTT127" s="451"/>
      <c r="RTU127" s="451"/>
      <c r="RTV127" s="451"/>
      <c r="RTW127" s="451"/>
      <c r="RTX127" s="451"/>
      <c r="RTY127" s="451"/>
      <c r="RTZ127" s="451"/>
      <c r="RUA127" s="451"/>
      <c r="RUB127" s="451"/>
      <c r="RUC127" s="451"/>
      <c r="RUD127" s="451"/>
      <c r="RUE127" s="451"/>
      <c r="RUF127" s="451"/>
      <c r="RUG127" s="451"/>
      <c r="RUH127" s="451"/>
      <c r="RUI127" s="451"/>
      <c r="RUJ127" s="451"/>
      <c r="RUK127" s="451"/>
      <c r="RUL127" s="451"/>
      <c r="RUM127" s="451"/>
      <c r="RUN127" s="451"/>
      <c r="RUO127" s="451"/>
      <c r="RUP127" s="451"/>
      <c r="RUQ127" s="451"/>
      <c r="RUR127" s="451"/>
      <c r="RUS127" s="451"/>
      <c r="RUT127" s="451"/>
      <c r="RUU127" s="451"/>
      <c r="RUV127" s="451"/>
      <c r="RUW127" s="451"/>
      <c r="RUX127" s="451"/>
      <c r="RUY127" s="451"/>
      <c r="RUZ127" s="451"/>
      <c r="RVA127" s="451"/>
      <c r="RVB127" s="451"/>
      <c r="RVC127" s="451"/>
      <c r="RVD127" s="451"/>
      <c r="RVE127" s="451"/>
      <c r="RVF127" s="451"/>
      <c r="RVG127" s="451"/>
      <c r="RVH127" s="451"/>
      <c r="RVI127" s="451"/>
      <c r="RVJ127" s="451"/>
      <c r="RVK127" s="451"/>
      <c r="RVL127" s="451"/>
      <c r="RVM127" s="451"/>
      <c r="RVN127" s="451"/>
      <c r="RVO127" s="451"/>
      <c r="RVP127" s="451"/>
      <c r="RVQ127" s="451"/>
      <c r="RVR127" s="451"/>
      <c r="RVS127" s="451"/>
      <c r="RVT127" s="451"/>
      <c r="RVU127" s="451"/>
      <c r="RVV127" s="451"/>
      <c r="RVW127" s="451"/>
      <c r="RVX127" s="451"/>
      <c r="RVY127" s="451"/>
      <c r="RVZ127" s="451"/>
      <c r="RWA127" s="451"/>
      <c r="RWB127" s="451"/>
      <c r="RWC127" s="451"/>
      <c r="RWD127" s="451"/>
      <c r="RWE127" s="451"/>
      <c r="RWF127" s="451"/>
      <c r="RWG127" s="451"/>
      <c r="RWH127" s="451"/>
      <c r="RWI127" s="451"/>
      <c r="RWJ127" s="451"/>
      <c r="RWK127" s="451"/>
      <c r="RWL127" s="451"/>
      <c r="RWM127" s="451"/>
      <c r="RWN127" s="451"/>
      <c r="RWO127" s="451"/>
      <c r="RWP127" s="451"/>
      <c r="RWQ127" s="451"/>
      <c r="RWR127" s="451"/>
      <c r="RWS127" s="451"/>
      <c r="RWT127" s="451"/>
      <c r="RWU127" s="451"/>
      <c r="RWV127" s="451"/>
      <c r="RWW127" s="451"/>
      <c r="RWX127" s="451"/>
      <c r="RWY127" s="451"/>
      <c r="RWZ127" s="451"/>
      <c r="RXA127" s="451"/>
      <c r="RXB127" s="451"/>
      <c r="RXC127" s="451"/>
      <c r="RXD127" s="451"/>
      <c r="RXE127" s="451"/>
      <c r="RXF127" s="451"/>
      <c r="RXG127" s="451"/>
      <c r="RXH127" s="451"/>
      <c r="RXI127" s="451"/>
      <c r="RXJ127" s="451"/>
      <c r="RXK127" s="451"/>
      <c r="RXL127" s="451"/>
      <c r="RXM127" s="451"/>
      <c r="RXN127" s="451"/>
      <c r="RXO127" s="451"/>
      <c r="RXP127" s="451"/>
      <c r="RXQ127" s="451"/>
      <c r="RXR127" s="451"/>
      <c r="RXS127" s="451"/>
      <c r="RXT127" s="451"/>
      <c r="RXU127" s="451"/>
      <c r="RXV127" s="451"/>
      <c r="RXW127" s="451"/>
      <c r="RXX127" s="451"/>
      <c r="RXY127" s="451"/>
      <c r="RXZ127" s="451"/>
      <c r="RYA127" s="451"/>
      <c r="RYB127" s="451"/>
      <c r="RYC127" s="451"/>
      <c r="RYD127" s="451"/>
      <c r="RYE127" s="451"/>
      <c r="RYF127" s="451"/>
      <c r="RYG127" s="451"/>
      <c r="RYH127" s="451"/>
      <c r="RYI127" s="451"/>
      <c r="RYJ127" s="451"/>
      <c r="RYK127" s="451"/>
      <c r="RYL127" s="451"/>
      <c r="RYM127" s="451"/>
      <c r="RYN127" s="451"/>
      <c r="RYO127" s="451"/>
      <c r="RYP127" s="451"/>
      <c r="RYQ127" s="451"/>
      <c r="RYR127" s="451"/>
      <c r="RYS127" s="451"/>
      <c r="RYT127" s="451"/>
      <c r="RYU127" s="451"/>
      <c r="RYV127" s="451"/>
      <c r="RYW127" s="451"/>
      <c r="RYX127" s="451"/>
      <c r="RYY127" s="451"/>
      <c r="RYZ127" s="451"/>
      <c r="RZA127" s="451"/>
      <c r="RZB127" s="451"/>
      <c r="RZC127" s="451"/>
      <c r="RZD127" s="451"/>
      <c r="RZE127" s="451"/>
      <c r="RZF127" s="451"/>
      <c r="RZG127" s="451"/>
      <c r="RZH127" s="451"/>
      <c r="RZI127" s="451"/>
      <c r="RZJ127" s="451"/>
      <c r="RZK127" s="451"/>
      <c r="RZL127" s="451"/>
      <c r="RZM127" s="451"/>
      <c r="RZN127" s="451"/>
      <c r="RZO127" s="451"/>
      <c r="RZP127" s="451"/>
      <c r="RZQ127" s="451"/>
      <c r="RZR127" s="451"/>
      <c r="RZS127" s="451"/>
      <c r="RZT127" s="451"/>
      <c r="RZU127" s="451"/>
      <c r="RZV127" s="451"/>
      <c r="RZW127" s="451"/>
      <c r="RZX127" s="451"/>
      <c r="RZY127" s="451"/>
      <c r="RZZ127" s="451"/>
      <c r="SAA127" s="451"/>
      <c r="SAB127" s="451"/>
      <c r="SAC127" s="451"/>
      <c r="SAD127" s="451"/>
      <c r="SAE127" s="451"/>
      <c r="SAF127" s="451"/>
      <c r="SAG127" s="451"/>
      <c r="SAH127" s="451"/>
      <c r="SAI127" s="451"/>
      <c r="SAJ127" s="451"/>
      <c r="SAK127" s="451"/>
      <c r="SAL127" s="451"/>
      <c r="SAM127" s="451"/>
      <c r="SAN127" s="451"/>
      <c r="SAO127" s="451"/>
      <c r="SAP127" s="451"/>
      <c r="SAQ127" s="451"/>
      <c r="SAR127" s="451"/>
      <c r="SAS127" s="451"/>
      <c r="SAT127" s="451"/>
      <c r="SAU127" s="451"/>
      <c r="SAV127" s="451"/>
      <c r="SAW127" s="451"/>
      <c r="SAX127" s="451"/>
      <c r="SAY127" s="451"/>
      <c r="SAZ127" s="451"/>
      <c r="SBA127" s="451"/>
      <c r="SBB127" s="451"/>
      <c r="SBC127" s="451"/>
      <c r="SBD127" s="451"/>
      <c r="SBE127" s="451"/>
      <c r="SBF127" s="451"/>
      <c r="SBG127" s="451"/>
      <c r="SBH127" s="451"/>
      <c r="SBI127" s="451"/>
      <c r="SBJ127" s="451"/>
      <c r="SBK127" s="451"/>
      <c r="SBL127" s="451"/>
      <c r="SBM127" s="451"/>
      <c r="SBN127" s="451"/>
      <c r="SBO127" s="451"/>
      <c r="SBP127" s="451"/>
      <c r="SBQ127" s="451"/>
      <c r="SBR127" s="451"/>
      <c r="SBS127" s="451"/>
      <c r="SBT127" s="451"/>
      <c r="SBU127" s="451"/>
      <c r="SBV127" s="451"/>
      <c r="SBW127" s="451"/>
      <c r="SBX127" s="451"/>
      <c r="SBY127" s="451"/>
      <c r="SBZ127" s="451"/>
      <c r="SCA127" s="451"/>
      <c r="SCB127" s="451"/>
      <c r="SCC127" s="451"/>
      <c r="SCD127" s="451"/>
      <c r="SCE127" s="451"/>
      <c r="SCF127" s="451"/>
      <c r="SCG127" s="451"/>
      <c r="SCH127" s="451"/>
      <c r="SCI127" s="451"/>
      <c r="SCJ127" s="451"/>
      <c r="SCK127" s="451"/>
      <c r="SCL127" s="451"/>
      <c r="SCM127" s="451"/>
      <c r="SCN127" s="451"/>
      <c r="SCO127" s="451"/>
      <c r="SCP127" s="451"/>
      <c r="SCQ127" s="451"/>
      <c r="SCR127" s="451"/>
      <c r="SCS127" s="451"/>
      <c r="SCT127" s="451"/>
      <c r="SCU127" s="451"/>
      <c r="SCV127" s="451"/>
      <c r="SCW127" s="451"/>
      <c r="SCX127" s="451"/>
      <c r="SCY127" s="451"/>
      <c r="SCZ127" s="451"/>
      <c r="SDA127" s="451"/>
      <c r="SDB127" s="451"/>
      <c r="SDC127" s="451"/>
      <c r="SDD127" s="451"/>
      <c r="SDE127" s="451"/>
      <c r="SDF127" s="451"/>
      <c r="SDG127" s="451"/>
      <c r="SDH127" s="451"/>
      <c r="SDI127" s="451"/>
      <c r="SDJ127" s="451"/>
      <c r="SDK127" s="451"/>
      <c r="SDL127" s="451"/>
      <c r="SDM127" s="451"/>
      <c r="SDN127" s="451"/>
      <c r="SDO127" s="451"/>
      <c r="SDP127" s="451"/>
      <c r="SDQ127" s="451"/>
      <c r="SDR127" s="451"/>
      <c r="SDS127" s="451"/>
      <c r="SDT127" s="451"/>
      <c r="SDU127" s="451"/>
      <c r="SDV127" s="451"/>
      <c r="SDW127" s="451"/>
      <c r="SDX127" s="451"/>
      <c r="SDY127" s="451"/>
      <c r="SDZ127" s="451"/>
      <c r="SEA127" s="451"/>
      <c r="SEB127" s="451"/>
      <c r="SEC127" s="451"/>
      <c r="SED127" s="451"/>
      <c r="SEE127" s="451"/>
      <c r="SEF127" s="451"/>
      <c r="SEG127" s="451"/>
      <c r="SEH127" s="451"/>
      <c r="SEI127" s="451"/>
      <c r="SEJ127" s="451"/>
      <c r="SEK127" s="451"/>
      <c r="SEL127" s="451"/>
      <c r="SEM127" s="451"/>
      <c r="SEN127" s="451"/>
      <c r="SEO127" s="451"/>
      <c r="SEP127" s="451"/>
      <c r="SEQ127" s="451"/>
      <c r="SER127" s="451"/>
      <c r="SES127" s="451"/>
      <c r="SET127" s="451"/>
      <c r="SEU127" s="451"/>
      <c r="SEV127" s="451"/>
      <c r="SEW127" s="451"/>
      <c r="SEX127" s="451"/>
      <c r="SEY127" s="451"/>
      <c r="SEZ127" s="451"/>
      <c r="SFA127" s="451"/>
      <c r="SFB127" s="451"/>
      <c r="SFC127" s="451"/>
      <c r="SFD127" s="451"/>
      <c r="SFE127" s="451"/>
      <c r="SFF127" s="451"/>
      <c r="SFG127" s="451"/>
      <c r="SFH127" s="451"/>
      <c r="SFI127" s="451"/>
      <c r="SFJ127" s="451"/>
      <c r="SFK127" s="451"/>
      <c r="SFL127" s="451"/>
      <c r="SFM127" s="451"/>
      <c r="SFN127" s="451"/>
      <c r="SFO127" s="451"/>
      <c r="SFP127" s="451"/>
      <c r="SFQ127" s="451"/>
      <c r="SFR127" s="451"/>
      <c r="SFS127" s="451"/>
      <c r="SFT127" s="451"/>
      <c r="SFU127" s="451"/>
      <c r="SFV127" s="451"/>
      <c r="SFW127" s="451"/>
      <c r="SFX127" s="451"/>
      <c r="SFY127" s="451"/>
      <c r="SFZ127" s="451"/>
      <c r="SGA127" s="451"/>
      <c r="SGB127" s="451"/>
      <c r="SGC127" s="451"/>
      <c r="SGD127" s="451"/>
      <c r="SGE127" s="451"/>
      <c r="SGF127" s="451"/>
      <c r="SGG127" s="451"/>
      <c r="SGH127" s="451"/>
      <c r="SGI127" s="451"/>
      <c r="SGJ127" s="451"/>
      <c r="SGK127" s="451"/>
      <c r="SGL127" s="451"/>
      <c r="SGM127" s="451"/>
      <c r="SGN127" s="451"/>
      <c r="SGO127" s="451"/>
      <c r="SGP127" s="451"/>
      <c r="SGQ127" s="451"/>
      <c r="SGR127" s="451"/>
      <c r="SGS127" s="451"/>
      <c r="SGT127" s="451"/>
      <c r="SGU127" s="451"/>
      <c r="SGV127" s="451"/>
      <c r="SGW127" s="451"/>
      <c r="SGX127" s="451"/>
      <c r="SGY127" s="451"/>
      <c r="SGZ127" s="451"/>
      <c r="SHA127" s="451"/>
      <c r="SHB127" s="451"/>
      <c r="SHC127" s="451"/>
      <c r="SHD127" s="451"/>
      <c r="SHE127" s="451"/>
      <c r="SHF127" s="451"/>
      <c r="SHG127" s="451"/>
      <c r="SHH127" s="451"/>
      <c r="SHI127" s="451"/>
      <c r="SHJ127" s="451"/>
      <c r="SHK127" s="451"/>
      <c r="SHL127" s="451"/>
      <c r="SHM127" s="451"/>
      <c r="SHN127" s="451"/>
      <c r="SHO127" s="451"/>
      <c r="SHP127" s="451"/>
      <c r="SHQ127" s="451"/>
      <c r="SHR127" s="451"/>
      <c r="SHS127" s="451"/>
      <c r="SHT127" s="451"/>
      <c r="SHU127" s="451"/>
      <c r="SHV127" s="451"/>
      <c r="SHW127" s="451"/>
      <c r="SHX127" s="451"/>
      <c r="SHY127" s="451"/>
      <c r="SHZ127" s="451"/>
      <c r="SIA127" s="451"/>
      <c r="SIB127" s="451"/>
      <c r="SIC127" s="451"/>
      <c r="SID127" s="451"/>
      <c r="SIE127" s="451"/>
      <c r="SIF127" s="451"/>
      <c r="SIG127" s="451"/>
      <c r="SIH127" s="451"/>
      <c r="SII127" s="451"/>
      <c r="SIJ127" s="451"/>
      <c r="SIK127" s="451"/>
      <c r="SIL127" s="451"/>
      <c r="SIM127" s="451"/>
      <c r="SIN127" s="451"/>
      <c r="SIO127" s="451"/>
      <c r="SIP127" s="451"/>
      <c r="SIQ127" s="451"/>
      <c r="SIR127" s="451"/>
      <c r="SIS127" s="451"/>
      <c r="SIT127" s="451"/>
      <c r="SIU127" s="451"/>
      <c r="SIV127" s="451"/>
      <c r="SIW127" s="451"/>
      <c r="SIX127" s="451"/>
      <c r="SIY127" s="451"/>
      <c r="SIZ127" s="451"/>
      <c r="SJA127" s="451"/>
      <c r="SJB127" s="451"/>
      <c r="SJC127" s="451"/>
      <c r="SJD127" s="451"/>
      <c r="SJE127" s="451"/>
      <c r="SJF127" s="451"/>
      <c r="SJG127" s="451"/>
      <c r="SJH127" s="451"/>
      <c r="SJI127" s="451"/>
      <c r="SJJ127" s="451"/>
      <c r="SJK127" s="451"/>
      <c r="SJL127" s="451"/>
      <c r="SJM127" s="451"/>
      <c r="SJN127" s="451"/>
      <c r="SJO127" s="451"/>
      <c r="SJP127" s="451"/>
      <c r="SJQ127" s="451"/>
      <c r="SJR127" s="451"/>
      <c r="SJS127" s="451"/>
      <c r="SJT127" s="451"/>
      <c r="SJU127" s="451"/>
      <c r="SJV127" s="451"/>
      <c r="SJW127" s="451"/>
      <c r="SJX127" s="451"/>
      <c r="SJY127" s="451"/>
      <c r="SJZ127" s="451"/>
      <c r="SKA127" s="451"/>
      <c r="SKB127" s="451"/>
      <c r="SKC127" s="451"/>
      <c r="SKD127" s="451"/>
      <c r="SKE127" s="451"/>
      <c r="SKF127" s="451"/>
      <c r="SKG127" s="451"/>
      <c r="SKH127" s="451"/>
      <c r="SKI127" s="451"/>
      <c r="SKJ127" s="451"/>
      <c r="SKK127" s="451"/>
      <c r="SKL127" s="451"/>
      <c r="SKM127" s="451"/>
      <c r="SKN127" s="451"/>
      <c r="SKO127" s="451"/>
      <c r="SKP127" s="451"/>
      <c r="SKQ127" s="451"/>
      <c r="SKR127" s="451"/>
      <c r="SKS127" s="451"/>
      <c r="SKT127" s="451"/>
      <c r="SKU127" s="451"/>
      <c r="SKV127" s="451"/>
      <c r="SKW127" s="451"/>
      <c r="SKX127" s="451"/>
      <c r="SKY127" s="451"/>
      <c r="SKZ127" s="451"/>
      <c r="SLA127" s="451"/>
      <c r="SLB127" s="451"/>
      <c r="SLC127" s="451"/>
      <c r="SLD127" s="451"/>
      <c r="SLE127" s="451"/>
      <c r="SLF127" s="451"/>
      <c r="SLG127" s="451"/>
      <c r="SLH127" s="451"/>
      <c r="SLI127" s="451"/>
      <c r="SLJ127" s="451"/>
      <c r="SLK127" s="451"/>
      <c r="SLL127" s="451"/>
      <c r="SLM127" s="451"/>
      <c r="SLN127" s="451"/>
      <c r="SLO127" s="451"/>
      <c r="SLP127" s="451"/>
      <c r="SLQ127" s="451"/>
      <c r="SLR127" s="451"/>
      <c r="SLS127" s="451"/>
      <c r="SLT127" s="451"/>
      <c r="SLU127" s="451"/>
      <c r="SLV127" s="451"/>
      <c r="SLW127" s="451"/>
      <c r="SLX127" s="451"/>
      <c r="SLY127" s="451"/>
      <c r="SLZ127" s="451"/>
      <c r="SMA127" s="451"/>
      <c r="SMB127" s="451"/>
      <c r="SMC127" s="451"/>
      <c r="SMD127" s="451"/>
      <c r="SME127" s="451"/>
      <c r="SMF127" s="451"/>
      <c r="SMG127" s="451"/>
      <c r="SMH127" s="451"/>
      <c r="SMI127" s="451"/>
      <c r="SMJ127" s="451"/>
      <c r="SMK127" s="451"/>
      <c r="SML127" s="451"/>
      <c r="SMM127" s="451"/>
      <c r="SMN127" s="451"/>
      <c r="SMO127" s="451"/>
      <c r="SMP127" s="451"/>
      <c r="SMQ127" s="451"/>
      <c r="SMR127" s="451"/>
      <c r="SMS127" s="451"/>
      <c r="SMT127" s="451"/>
      <c r="SMU127" s="451"/>
      <c r="SMV127" s="451"/>
      <c r="SMW127" s="451"/>
      <c r="SMX127" s="451"/>
      <c r="SMY127" s="451"/>
      <c r="SMZ127" s="451"/>
      <c r="SNA127" s="451"/>
      <c r="SNB127" s="451"/>
      <c r="SNC127" s="451"/>
      <c r="SND127" s="451"/>
      <c r="SNE127" s="451"/>
      <c r="SNF127" s="451"/>
      <c r="SNG127" s="451"/>
      <c r="SNH127" s="451"/>
      <c r="SNI127" s="451"/>
      <c r="SNJ127" s="451"/>
      <c r="SNK127" s="451"/>
      <c r="SNL127" s="451"/>
      <c r="SNM127" s="451"/>
      <c r="SNN127" s="451"/>
      <c r="SNO127" s="451"/>
      <c r="SNP127" s="451"/>
      <c r="SNQ127" s="451"/>
      <c r="SNR127" s="451"/>
      <c r="SNS127" s="451"/>
      <c r="SNT127" s="451"/>
      <c r="SNU127" s="451"/>
      <c r="SNV127" s="451"/>
      <c r="SNW127" s="451"/>
      <c r="SNX127" s="451"/>
      <c r="SNY127" s="451"/>
      <c r="SNZ127" s="451"/>
      <c r="SOA127" s="451"/>
      <c r="SOB127" s="451"/>
      <c r="SOC127" s="451"/>
      <c r="SOD127" s="451"/>
      <c r="SOE127" s="451"/>
      <c r="SOF127" s="451"/>
      <c r="SOG127" s="451"/>
      <c r="SOH127" s="451"/>
      <c r="SOI127" s="451"/>
      <c r="SOJ127" s="451"/>
      <c r="SOK127" s="451"/>
      <c r="SOL127" s="451"/>
      <c r="SOM127" s="451"/>
      <c r="SON127" s="451"/>
      <c r="SOO127" s="451"/>
      <c r="SOP127" s="451"/>
      <c r="SOQ127" s="451"/>
      <c r="SOR127" s="451"/>
      <c r="SOS127" s="451"/>
      <c r="SOT127" s="451"/>
      <c r="SOU127" s="451"/>
      <c r="SOV127" s="451"/>
      <c r="SOW127" s="451"/>
      <c r="SOX127" s="451"/>
      <c r="SOY127" s="451"/>
      <c r="SOZ127" s="451"/>
      <c r="SPA127" s="451"/>
      <c r="SPB127" s="451"/>
      <c r="SPC127" s="451"/>
      <c r="SPD127" s="451"/>
      <c r="SPE127" s="451"/>
      <c r="SPF127" s="451"/>
      <c r="SPG127" s="451"/>
      <c r="SPH127" s="451"/>
      <c r="SPI127" s="451"/>
      <c r="SPJ127" s="451"/>
      <c r="SPK127" s="451"/>
      <c r="SPL127" s="451"/>
      <c r="SPM127" s="451"/>
      <c r="SPN127" s="451"/>
      <c r="SPO127" s="451"/>
      <c r="SPP127" s="451"/>
      <c r="SPQ127" s="451"/>
      <c r="SPR127" s="451"/>
      <c r="SPS127" s="451"/>
      <c r="SPT127" s="451"/>
      <c r="SPU127" s="451"/>
      <c r="SPV127" s="451"/>
      <c r="SPW127" s="451"/>
      <c r="SPX127" s="451"/>
      <c r="SPY127" s="451"/>
      <c r="SPZ127" s="451"/>
      <c r="SQA127" s="451"/>
      <c r="SQB127" s="451"/>
      <c r="SQC127" s="451"/>
      <c r="SQD127" s="451"/>
      <c r="SQE127" s="451"/>
      <c r="SQF127" s="451"/>
      <c r="SQG127" s="451"/>
      <c r="SQH127" s="451"/>
      <c r="SQI127" s="451"/>
      <c r="SQJ127" s="451"/>
      <c r="SQK127" s="451"/>
      <c r="SQL127" s="451"/>
      <c r="SQM127" s="451"/>
      <c r="SQN127" s="451"/>
      <c r="SQO127" s="451"/>
      <c r="SQP127" s="451"/>
      <c r="SQQ127" s="451"/>
      <c r="SQR127" s="451"/>
      <c r="SQS127" s="451"/>
      <c r="SQT127" s="451"/>
      <c r="SQU127" s="451"/>
      <c r="SQV127" s="451"/>
      <c r="SQW127" s="451"/>
      <c r="SQX127" s="451"/>
      <c r="SQY127" s="451"/>
      <c r="SQZ127" s="451"/>
      <c r="SRA127" s="451"/>
      <c r="SRB127" s="451"/>
      <c r="SRC127" s="451"/>
      <c r="SRD127" s="451"/>
      <c r="SRE127" s="451"/>
      <c r="SRF127" s="451"/>
      <c r="SRG127" s="451"/>
      <c r="SRH127" s="451"/>
      <c r="SRI127" s="451"/>
      <c r="SRJ127" s="451"/>
      <c r="SRK127" s="451"/>
      <c r="SRL127" s="451"/>
      <c r="SRM127" s="451"/>
      <c r="SRN127" s="451"/>
      <c r="SRO127" s="451"/>
      <c r="SRP127" s="451"/>
      <c r="SRQ127" s="451"/>
      <c r="SRR127" s="451"/>
      <c r="SRS127" s="451"/>
      <c r="SRT127" s="451"/>
      <c r="SRU127" s="451"/>
      <c r="SRV127" s="451"/>
      <c r="SRW127" s="451"/>
      <c r="SRX127" s="451"/>
      <c r="SRY127" s="451"/>
      <c r="SRZ127" s="451"/>
      <c r="SSA127" s="451"/>
      <c r="SSB127" s="451"/>
      <c r="SSC127" s="451"/>
      <c r="SSD127" s="451"/>
      <c r="SSE127" s="451"/>
      <c r="SSF127" s="451"/>
      <c r="SSG127" s="451"/>
      <c r="SSH127" s="451"/>
      <c r="SSI127" s="451"/>
      <c r="SSJ127" s="451"/>
      <c r="SSK127" s="451"/>
      <c r="SSL127" s="451"/>
      <c r="SSM127" s="451"/>
      <c r="SSN127" s="451"/>
      <c r="SSO127" s="451"/>
      <c r="SSP127" s="451"/>
      <c r="SSQ127" s="451"/>
      <c r="SSR127" s="451"/>
      <c r="SSS127" s="451"/>
      <c r="SST127" s="451"/>
      <c r="SSU127" s="451"/>
      <c r="SSV127" s="451"/>
      <c r="SSW127" s="451"/>
      <c r="SSX127" s="451"/>
      <c r="SSY127" s="451"/>
      <c r="SSZ127" s="451"/>
      <c r="STA127" s="451"/>
      <c r="STB127" s="451"/>
      <c r="STC127" s="451"/>
      <c r="STD127" s="451"/>
      <c r="STE127" s="451"/>
      <c r="STF127" s="451"/>
      <c r="STG127" s="451"/>
      <c r="STH127" s="451"/>
      <c r="STI127" s="451"/>
      <c r="STJ127" s="451"/>
      <c r="STK127" s="451"/>
      <c r="STL127" s="451"/>
      <c r="STM127" s="451"/>
      <c r="STN127" s="451"/>
      <c r="STO127" s="451"/>
      <c r="STP127" s="451"/>
      <c r="STQ127" s="451"/>
      <c r="STR127" s="451"/>
      <c r="STS127" s="451"/>
      <c r="STT127" s="451"/>
      <c r="STU127" s="451"/>
      <c r="STV127" s="451"/>
      <c r="STW127" s="451"/>
      <c r="STX127" s="451"/>
      <c r="STY127" s="451"/>
      <c r="STZ127" s="451"/>
      <c r="SUA127" s="451"/>
      <c r="SUB127" s="451"/>
      <c r="SUC127" s="451"/>
      <c r="SUD127" s="451"/>
      <c r="SUE127" s="451"/>
      <c r="SUF127" s="451"/>
      <c r="SUG127" s="451"/>
      <c r="SUH127" s="451"/>
      <c r="SUI127" s="451"/>
      <c r="SUJ127" s="451"/>
      <c r="SUK127" s="451"/>
      <c r="SUL127" s="451"/>
      <c r="SUM127" s="451"/>
      <c r="SUN127" s="451"/>
      <c r="SUO127" s="451"/>
      <c r="SUP127" s="451"/>
      <c r="SUQ127" s="451"/>
      <c r="SUR127" s="451"/>
      <c r="SUS127" s="451"/>
      <c r="SUT127" s="451"/>
      <c r="SUU127" s="451"/>
      <c r="SUV127" s="451"/>
      <c r="SUW127" s="451"/>
      <c r="SUX127" s="451"/>
      <c r="SUY127" s="451"/>
      <c r="SUZ127" s="451"/>
      <c r="SVA127" s="451"/>
      <c r="SVB127" s="451"/>
      <c r="SVC127" s="451"/>
      <c r="SVD127" s="451"/>
      <c r="SVE127" s="451"/>
      <c r="SVF127" s="451"/>
      <c r="SVG127" s="451"/>
      <c r="SVH127" s="451"/>
      <c r="SVI127" s="451"/>
      <c r="SVJ127" s="451"/>
      <c r="SVK127" s="451"/>
      <c r="SVL127" s="451"/>
      <c r="SVM127" s="451"/>
      <c r="SVN127" s="451"/>
      <c r="SVO127" s="451"/>
      <c r="SVP127" s="451"/>
      <c r="SVQ127" s="451"/>
      <c r="SVR127" s="451"/>
      <c r="SVS127" s="451"/>
      <c r="SVT127" s="451"/>
      <c r="SVU127" s="451"/>
      <c r="SVV127" s="451"/>
      <c r="SVW127" s="451"/>
      <c r="SVX127" s="451"/>
      <c r="SVY127" s="451"/>
      <c r="SVZ127" s="451"/>
      <c r="SWA127" s="451"/>
      <c r="SWB127" s="451"/>
      <c r="SWC127" s="451"/>
      <c r="SWD127" s="451"/>
      <c r="SWE127" s="451"/>
      <c r="SWF127" s="451"/>
      <c r="SWG127" s="451"/>
      <c r="SWH127" s="451"/>
      <c r="SWI127" s="451"/>
      <c r="SWJ127" s="451"/>
      <c r="SWK127" s="451"/>
      <c r="SWL127" s="451"/>
      <c r="SWM127" s="451"/>
      <c r="SWN127" s="451"/>
      <c r="SWO127" s="451"/>
      <c r="SWP127" s="451"/>
      <c r="SWQ127" s="451"/>
      <c r="SWR127" s="451"/>
      <c r="SWS127" s="451"/>
      <c r="SWT127" s="451"/>
      <c r="SWU127" s="451"/>
      <c r="SWV127" s="451"/>
      <c r="SWW127" s="451"/>
      <c r="SWX127" s="451"/>
      <c r="SWY127" s="451"/>
      <c r="SWZ127" s="451"/>
      <c r="SXA127" s="451"/>
      <c r="SXB127" s="451"/>
      <c r="SXC127" s="451"/>
      <c r="SXD127" s="451"/>
      <c r="SXE127" s="451"/>
      <c r="SXF127" s="451"/>
      <c r="SXG127" s="451"/>
      <c r="SXH127" s="451"/>
      <c r="SXI127" s="451"/>
      <c r="SXJ127" s="451"/>
      <c r="SXK127" s="451"/>
      <c r="SXL127" s="451"/>
      <c r="SXM127" s="451"/>
      <c r="SXN127" s="451"/>
      <c r="SXO127" s="451"/>
      <c r="SXP127" s="451"/>
      <c r="SXQ127" s="451"/>
      <c r="SXR127" s="451"/>
      <c r="SXS127" s="451"/>
      <c r="SXT127" s="451"/>
      <c r="SXU127" s="451"/>
      <c r="SXV127" s="451"/>
      <c r="SXW127" s="451"/>
      <c r="SXX127" s="451"/>
      <c r="SXY127" s="451"/>
      <c r="SXZ127" s="451"/>
      <c r="SYA127" s="451"/>
      <c r="SYB127" s="451"/>
      <c r="SYC127" s="451"/>
      <c r="SYD127" s="451"/>
      <c r="SYE127" s="451"/>
      <c r="SYF127" s="451"/>
      <c r="SYG127" s="451"/>
      <c r="SYH127" s="451"/>
      <c r="SYI127" s="451"/>
      <c r="SYJ127" s="451"/>
      <c r="SYK127" s="451"/>
      <c r="SYL127" s="451"/>
      <c r="SYM127" s="451"/>
      <c r="SYN127" s="451"/>
      <c r="SYO127" s="451"/>
      <c r="SYP127" s="451"/>
      <c r="SYQ127" s="451"/>
      <c r="SYR127" s="451"/>
      <c r="SYS127" s="451"/>
      <c r="SYT127" s="451"/>
      <c r="SYU127" s="451"/>
      <c r="SYV127" s="451"/>
      <c r="SYW127" s="451"/>
      <c r="SYX127" s="451"/>
      <c r="SYY127" s="451"/>
      <c r="SYZ127" s="451"/>
      <c r="SZA127" s="451"/>
      <c r="SZB127" s="451"/>
      <c r="SZC127" s="451"/>
      <c r="SZD127" s="451"/>
      <c r="SZE127" s="451"/>
      <c r="SZF127" s="451"/>
      <c r="SZG127" s="451"/>
      <c r="SZH127" s="451"/>
      <c r="SZI127" s="451"/>
      <c r="SZJ127" s="451"/>
      <c r="SZK127" s="451"/>
      <c r="SZL127" s="451"/>
      <c r="SZM127" s="451"/>
      <c r="SZN127" s="451"/>
      <c r="SZO127" s="451"/>
      <c r="SZP127" s="451"/>
      <c r="SZQ127" s="451"/>
      <c r="SZR127" s="451"/>
      <c r="SZS127" s="451"/>
      <c r="SZT127" s="451"/>
      <c r="SZU127" s="451"/>
      <c r="SZV127" s="451"/>
      <c r="SZW127" s="451"/>
      <c r="SZX127" s="451"/>
      <c r="SZY127" s="451"/>
      <c r="SZZ127" s="451"/>
      <c r="TAA127" s="451"/>
      <c r="TAB127" s="451"/>
      <c r="TAC127" s="451"/>
      <c r="TAD127" s="451"/>
      <c r="TAE127" s="451"/>
      <c r="TAF127" s="451"/>
      <c r="TAG127" s="451"/>
      <c r="TAH127" s="451"/>
      <c r="TAI127" s="451"/>
      <c r="TAJ127" s="451"/>
      <c r="TAK127" s="451"/>
      <c r="TAL127" s="451"/>
      <c r="TAM127" s="451"/>
      <c r="TAN127" s="451"/>
      <c r="TAO127" s="451"/>
      <c r="TAP127" s="451"/>
      <c r="TAQ127" s="451"/>
      <c r="TAR127" s="451"/>
      <c r="TAS127" s="451"/>
      <c r="TAT127" s="451"/>
      <c r="TAU127" s="451"/>
      <c r="TAV127" s="451"/>
      <c r="TAW127" s="451"/>
      <c r="TAX127" s="451"/>
      <c r="TAY127" s="451"/>
      <c r="TAZ127" s="451"/>
      <c r="TBA127" s="451"/>
      <c r="TBB127" s="451"/>
      <c r="TBC127" s="451"/>
      <c r="TBD127" s="451"/>
      <c r="TBE127" s="451"/>
      <c r="TBF127" s="451"/>
      <c r="TBG127" s="451"/>
      <c r="TBH127" s="451"/>
      <c r="TBI127" s="451"/>
      <c r="TBJ127" s="451"/>
      <c r="TBK127" s="451"/>
      <c r="TBL127" s="451"/>
      <c r="TBM127" s="451"/>
      <c r="TBN127" s="451"/>
      <c r="TBO127" s="451"/>
      <c r="TBP127" s="451"/>
      <c r="TBQ127" s="451"/>
      <c r="TBR127" s="451"/>
      <c r="TBS127" s="451"/>
      <c r="TBT127" s="451"/>
      <c r="TBU127" s="451"/>
      <c r="TBV127" s="451"/>
      <c r="TBW127" s="451"/>
      <c r="TBX127" s="451"/>
      <c r="TBY127" s="451"/>
      <c r="TBZ127" s="451"/>
      <c r="TCA127" s="451"/>
      <c r="TCB127" s="451"/>
      <c r="TCC127" s="451"/>
      <c r="TCD127" s="451"/>
      <c r="TCE127" s="451"/>
      <c r="TCF127" s="451"/>
      <c r="TCG127" s="451"/>
      <c r="TCH127" s="451"/>
      <c r="TCI127" s="451"/>
      <c r="TCJ127" s="451"/>
      <c r="TCK127" s="451"/>
      <c r="TCL127" s="451"/>
      <c r="TCM127" s="451"/>
      <c r="TCN127" s="451"/>
      <c r="TCO127" s="451"/>
      <c r="TCP127" s="451"/>
      <c r="TCQ127" s="451"/>
      <c r="TCR127" s="451"/>
      <c r="TCS127" s="451"/>
      <c r="TCT127" s="451"/>
      <c r="TCU127" s="451"/>
      <c r="TCV127" s="451"/>
      <c r="TCW127" s="451"/>
      <c r="TCX127" s="451"/>
      <c r="TCY127" s="451"/>
      <c r="TCZ127" s="451"/>
      <c r="TDA127" s="451"/>
      <c r="TDB127" s="451"/>
      <c r="TDC127" s="451"/>
      <c r="TDD127" s="451"/>
      <c r="TDE127" s="451"/>
      <c r="TDF127" s="451"/>
      <c r="TDG127" s="451"/>
      <c r="TDH127" s="451"/>
      <c r="TDI127" s="451"/>
      <c r="TDJ127" s="451"/>
      <c r="TDK127" s="451"/>
      <c r="TDL127" s="451"/>
      <c r="TDM127" s="451"/>
      <c r="TDN127" s="451"/>
      <c r="TDO127" s="451"/>
      <c r="TDP127" s="451"/>
      <c r="TDQ127" s="451"/>
      <c r="TDR127" s="451"/>
      <c r="TDS127" s="451"/>
      <c r="TDT127" s="451"/>
      <c r="TDU127" s="451"/>
      <c r="TDV127" s="451"/>
      <c r="TDW127" s="451"/>
      <c r="TDX127" s="451"/>
      <c r="TDY127" s="451"/>
      <c r="TDZ127" s="451"/>
      <c r="TEA127" s="451"/>
      <c r="TEB127" s="451"/>
      <c r="TEC127" s="451"/>
      <c r="TED127" s="451"/>
      <c r="TEE127" s="451"/>
      <c r="TEF127" s="451"/>
      <c r="TEG127" s="451"/>
      <c r="TEH127" s="451"/>
      <c r="TEI127" s="451"/>
      <c r="TEJ127" s="451"/>
      <c r="TEK127" s="451"/>
      <c r="TEL127" s="451"/>
      <c r="TEM127" s="451"/>
      <c r="TEN127" s="451"/>
      <c r="TEO127" s="451"/>
      <c r="TEP127" s="451"/>
      <c r="TEQ127" s="451"/>
      <c r="TER127" s="451"/>
      <c r="TES127" s="451"/>
      <c r="TET127" s="451"/>
      <c r="TEU127" s="451"/>
      <c r="TEV127" s="451"/>
      <c r="TEW127" s="451"/>
      <c r="TEX127" s="451"/>
      <c r="TEY127" s="451"/>
      <c r="TEZ127" s="451"/>
      <c r="TFA127" s="451"/>
      <c r="TFB127" s="451"/>
      <c r="TFC127" s="451"/>
      <c r="TFD127" s="451"/>
      <c r="TFE127" s="451"/>
      <c r="TFF127" s="451"/>
      <c r="TFG127" s="451"/>
      <c r="TFH127" s="451"/>
      <c r="TFI127" s="451"/>
      <c r="TFJ127" s="451"/>
      <c r="TFK127" s="451"/>
      <c r="TFL127" s="451"/>
      <c r="TFM127" s="451"/>
      <c r="TFN127" s="451"/>
      <c r="TFO127" s="451"/>
      <c r="TFP127" s="451"/>
      <c r="TFQ127" s="451"/>
      <c r="TFR127" s="451"/>
      <c r="TFS127" s="451"/>
      <c r="TFT127" s="451"/>
      <c r="TFU127" s="451"/>
      <c r="TFV127" s="451"/>
      <c r="TFW127" s="451"/>
      <c r="TFX127" s="451"/>
      <c r="TFY127" s="451"/>
      <c r="TFZ127" s="451"/>
      <c r="TGA127" s="451"/>
      <c r="TGB127" s="451"/>
      <c r="TGC127" s="451"/>
      <c r="TGD127" s="451"/>
      <c r="TGE127" s="451"/>
      <c r="TGF127" s="451"/>
      <c r="TGG127" s="451"/>
      <c r="TGH127" s="451"/>
      <c r="TGI127" s="451"/>
      <c r="TGJ127" s="451"/>
      <c r="TGK127" s="451"/>
      <c r="TGL127" s="451"/>
      <c r="TGM127" s="451"/>
      <c r="TGN127" s="451"/>
      <c r="TGO127" s="451"/>
      <c r="TGP127" s="451"/>
      <c r="TGQ127" s="451"/>
      <c r="TGR127" s="451"/>
      <c r="TGS127" s="451"/>
      <c r="TGT127" s="451"/>
      <c r="TGU127" s="451"/>
      <c r="TGV127" s="451"/>
      <c r="TGW127" s="451"/>
      <c r="TGX127" s="451"/>
      <c r="TGY127" s="451"/>
      <c r="TGZ127" s="451"/>
      <c r="THA127" s="451"/>
      <c r="THB127" s="451"/>
      <c r="THC127" s="451"/>
      <c r="THD127" s="451"/>
      <c r="THE127" s="451"/>
      <c r="THF127" s="451"/>
      <c r="THG127" s="451"/>
      <c r="THH127" s="451"/>
      <c r="THI127" s="451"/>
      <c r="THJ127" s="451"/>
      <c r="THK127" s="451"/>
      <c r="THL127" s="451"/>
      <c r="THM127" s="451"/>
      <c r="THN127" s="451"/>
      <c r="THO127" s="451"/>
      <c r="THP127" s="451"/>
      <c r="THQ127" s="451"/>
      <c r="THR127" s="451"/>
      <c r="THS127" s="451"/>
      <c r="THT127" s="451"/>
      <c r="THU127" s="451"/>
      <c r="THV127" s="451"/>
      <c r="THW127" s="451"/>
      <c r="THX127" s="451"/>
      <c r="THY127" s="451"/>
      <c r="THZ127" s="451"/>
      <c r="TIA127" s="451"/>
      <c r="TIB127" s="451"/>
      <c r="TIC127" s="451"/>
      <c r="TID127" s="451"/>
      <c r="TIE127" s="451"/>
      <c r="TIF127" s="451"/>
      <c r="TIG127" s="451"/>
      <c r="TIH127" s="451"/>
      <c r="TII127" s="451"/>
      <c r="TIJ127" s="451"/>
      <c r="TIK127" s="451"/>
      <c r="TIL127" s="451"/>
      <c r="TIM127" s="451"/>
      <c r="TIN127" s="451"/>
      <c r="TIO127" s="451"/>
      <c r="TIP127" s="451"/>
      <c r="TIQ127" s="451"/>
      <c r="TIR127" s="451"/>
      <c r="TIS127" s="451"/>
      <c r="TIT127" s="451"/>
      <c r="TIU127" s="451"/>
      <c r="TIV127" s="451"/>
      <c r="TIW127" s="451"/>
      <c r="TIX127" s="451"/>
      <c r="TIY127" s="451"/>
      <c r="TIZ127" s="451"/>
      <c r="TJA127" s="451"/>
      <c r="TJB127" s="451"/>
      <c r="TJC127" s="451"/>
      <c r="TJD127" s="451"/>
      <c r="TJE127" s="451"/>
      <c r="TJF127" s="451"/>
      <c r="TJG127" s="451"/>
      <c r="TJH127" s="451"/>
      <c r="TJI127" s="451"/>
      <c r="TJJ127" s="451"/>
      <c r="TJK127" s="451"/>
      <c r="TJL127" s="451"/>
      <c r="TJM127" s="451"/>
      <c r="TJN127" s="451"/>
      <c r="TJO127" s="451"/>
      <c r="TJP127" s="451"/>
      <c r="TJQ127" s="451"/>
      <c r="TJR127" s="451"/>
      <c r="TJS127" s="451"/>
      <c r="TJT127" s="451"/>
      <c r="TJU127" s="451"/>
      <c r="TJV127" s="451"/>
      <c r="TJW127" s="451"/>
      <c r="TJX127" s="451"/>
      <c r="TJY127" s="451"/>
      <c r="TJZ127" s="451"/>
      <c r="TKA127" s="451"/>
      <c r="TKB127" s="451"/>
      <c r="TKC127" s="451"/>
      <c r="TKD127" s="451"/>
      <c r="TKE127" s="451"/>
      <c r="TKF127" s="451"/>
      <c r="TKG127" s="451"/>
      <c r="TKH127" s="451"/>
      <c r="TKI127" s="451"/>
      <c r="TKJ127" s="451"/>
      <c r="TKK127" s="451"/>
      <c r="TKL127" s="451"/>
      <c r="TKM127" s="451"/>
      <c r="TKN127" s="451"/>
      <c r="TKO127" s="451"/>
      <c r="TKP127" s="451"/>
      <c r="TKQ127" s="451"/>
      <c r="TKR127" s="451"/>
      <c r="TKS127" s="451"/>
      <c r="TKT127" s="451"/>
      <c r="TKU127" s="451"/>
      <c r="TKV127" s="451"/>
      <c r="TKW127" s="451"/>
      <c r="TKX127" s="451"/>
      <c r="TKY127" s="451"/>
      <c r="TKZ127" s="451"/>
      <c r="TLA127" s="451"/>
      <c r="TLB127" s="451"/>
      <c r="TLC127" s="451"/>
      <c r="TLD127" s="451"/>
      <c r="TLE127" s="451"/>
      <c r="TLF127" s="451"/>
      <c r="TLG127" s="451"/>
      <c r="TLH127" s="451"/>
      <c r="TLI127" s="451"/>
      <c r="TLJ127" s="451"/>
      <c r="TLK127" s="451"/>
      <c r="TLL127" s="451"/>
      <c r="TLM127" s="451"/>
      <c r="TLN127" s="451"/>
      <c r="TLO127" s="451"/>
      <c r="TLP127" s="451"/>
      <c r="TLQ127" s="451"/>
      <c r="TLR127" s="451"/>
      <c r="TLS127" s="451"/>
      <c r="TLT127" s="451"/>
      <c r="TLU127" s="451"/>
      <c r="TLV127" s="451"/>
      <c r="TLW127" s="451"/>
      <c r="TLX127" s="451"/>
      <c r="TLY127" s="451"/>
      <c r="TLZ127" s="451"/>
      <c r="TMA127" s="451"/>
      <c r="TMB127" s="451"/>
      <c r="TMC127" s="451"/>
      <c r="TMD127" s="451"/>
      <c r="TME127" s="451"/>
      <c r="TMF127" s="451"/>
      <c r="TMG127" s="451"/>
      <c r="TMH127" s="451"/>
      <c r="TMI127" s="451"/>
      <c r="TMJ127" s="451"/>
      <c r="TMK127" s="451"/>
      <c r="TML127" s="451"/>
      <c r="TMM127" s="451"/>
      <c r="TMN127" s="451"/>
      <c r="TMO127" s="451"/>
      <c r="TMP127" s="451"/>
      <c r="TMQ127" s="451"/>
      <c r="TMR127" s="451"/>
      <c r="TMS127" s="451"/>
      <c r="TMT127" s="451"/>
      <c r="TMU127" s="451"/>
      <c r="TMV127" s="451"/>
      <c r="TMW127" s="451"/>
      <c r="TMX127" s="451"/>
      <c r="TMY127" s="451"/>
      <c r="TMZ127" s="451"/>
      <c r="TNA127" s="451"/>
      <c r="TNB127" s="451"/>
      <c r="TNC127" s="451"/>
      <c r="TND127" s="451"/>
      <c r="TNE127" s="451"/>
      <c r="TNF127" s="451"/>
      <c r="TNG127" s="451"/>
      <c r="TNH127" s="451"/>
      <c r="TNI127" s="451"/>
      <c r="TNJ127" s="451"/>
      <c r="TNK127" s="451"/>
      <c r="TNL127" s="451"/>
      <c r="TNM127" s="451"/>
      <c r="TNN127" s="451"/>
      <c r="TNO127" s="451"/>
      <c r="TNP127" s="451"/>
      <c r="TNQ127" s="451"/>
      <c r="TNR127" s="451"/>
      <c r="TNS127" s="451"/>
      <c r="TNT127" s="451"/>
      <c r="TNU127" s="451"/>
      <c r="TNV127" s="451"/>
      <c r="TNW127" s="451"/>
      <c r="TNX127" s="451"/>
      <c r="TNY127" s="451"/>
      <c r="TNZ127" s="451"/>
      <c r="TOA127" s="451"/>
      <c r="TOB127" s="451"/>
      <c r="TOC127" s="451"/>
      <c r="TOD127" s="451"/>
      <c r="TOE127" s="451"/>
      <c r="TOF127" s="451"/>
      <c r="TOG127" s="451"/>
      <c r="TOH127" s="451"/>
      <c r="TOI127" s="451"/>
      <c r="TOJ127" s="451"/>
      <c r="TOK127" s="451"/>
      <c r="TOL127" s="451"/>
      <c r="TOM127" s="451"/>
      <c r="TON127" s="451"/>
      <c r="TOO127" s="451"/>
      <c r="TOP127" s="451"/>
      <c r="TOQ127" s="451"/>
      <c r="TOR127" s="451"/>
      <c r="TOS127" s="451"/>
      <c r="TOT127" s="451"/>
      <c r="TOU127" s="451"/>
      <c r="TOV127" s="451"/>
      <c r="TOW127" s="451"/>
      <c r="TOX127" s="451"/>
      <c r="TOY127" s="451"/>
      <c r="TOZ127" s="451"/>
      <c r="TPA127" s="451"/>
      <c r="TPB127" s="451"/>
      <c r="TPC127" s="451"/>
      <c r="TPD127" s="451"/>
      <c r="TPE127" s="451"/>
      <c r="TPF127" s="451"/>
      <c r="TPG127" s="451"/>
      <c r="TPH127" s="451"/>
      <c r="TPI127" s="451"/>
      <c r="TPJ127" s="451"/>
      <c r="TPK127" s="451"/>
      <c r="TPL127" s="451"/>
      <c r="TPM127" s="451"/>
      <c r="TPN127" s="451"/>
      <c r="TPO127" s="451"/>
      <c r="TPP127" s="451"/>
      <c r="TPQ127" s="451"/>
      <c r="TPR127" s="451"/>
      <c r="TPS127" s="451"/>
      <c r="TPT127" s="451"/>
      <c r="TPU127" s="451"/>
      <c r="TPV127" s="451"/>
      <c r="TPW127" s="451"/>
      <c r="TPX127" s="451"/>
      <c r="TPY127" s="451"/>
      <c r="TPZ127" s="451"/>
      <c r="TQA127" s="451"/>
      <c r="TQB127" s="451"/>
      <c r="TQC127" s="451"/>
      <c r="TQD127" s="451"/>
      <c r="TQE127" s="451"/>
      <c r="TQF127" s="451"/>
      <c r="TQG127" s="451"/>
      <c r="TQH127" s="451"/>
      <c r="TQI127" s="451"/>
      <c r="TQJ127" s="451"/>
      <c r="TQK127" s="451"/>
      <c r="TQL127" s="451"/>
      <c r="TQM127" s="451"/>
      <c r="TQN127" s="451"/>
      <c r="TQO127" s="451"/>
      <c r="TQP127" s="451"/>
      <c r="TQQ127" s="451"/>
      <c r="TQR127" s="451"/>
      <c r="TQS127" s="451"/>
      <c r="TQT127" s="451"/>
      <c r="TQU127" s="451"/>
      <c r="TQV127" s="451"/>
      <c r="TQW127" s="451"/>
      <c r="TQX127" s="451"/>
      <c r="TQY127" s="451"/>
      <c r="TQZ127" s="451"/>
      <c r="TRA127" s="451"/>
      <c r="TRB127" s="451"/>
      <c r="TRC127" s="451"/>
      <c r="TRD127" s="451"/>
      <c r="TRE127" s="451"/>
      <c r="TRF127" s="451"/>
      <c r="TRG127" s="451"/>
      <c r="TRH127" s="451"/>
      <c r="TRI127" s="451"/>
      <c r="TRJ127" s="451"/>
      <c r="TRK127" s="451"/>
      <c r="TRL127" s="451"/>
      <c r="TRM127" s="451"/>
      <c r="TRN127" s="451"/>
      <c r="TRO127" s="451"/>
      <c r="TRP127" s="451"/>
      <c r="TRQ127" s="451"/>
      <c r="TRR127" s="451"/>
      <c r="TRS127" s="451"/>
      <c r="TRT127" s="451"/>
      <c r="TRU127" s="451"/>
      <c r="TRV127" s="451"/>
      <c r="TRW127" s="451"/>
      <c r="TRX127" s="451"/>
      <c r="TRY127" s="451"/>
      <c r="TRZ127" s="451"/>
      <c r="TSA127" s="451"/>
      <c r="TSB127" s="451"/>
      <c r="TSC127" s="451"/>
      <c r="TSD127" s="451"/>
      <c r="TSE127" s="451"/>
      <c r="TSF127" s="451"/>
      <c r="TSG127" s="451"/>
      <c r="TSH127" s="451"/>
      <c r="TSI127" s="451"/>
      <c r="TSJ127" s="451"/>
      <c r="TSK127" s="451"/>
      <c r="TSL127" s="451"/>
      <c r="TSM127" s="451"/>
      <c r="TSN127" s="451"/>
      <c r="TSO127" s="451"/>
      <c r="TSP127" s="451"/>
      <c r="TSQ127" s="451"/>
      <c r="TSR127" s="451"/>
      <c r="TSS127" s="451"/>
      <c r="TST127" s="451"/>
      <c r="TSU127" s="451"/>
      <c r="TSV127" s="451"/>
      <c r="TSW127" s="451"/>
      <c r="TSX127" s="451"/>
      <c r="TSY127" s="451"/>
      <c r="TSZ127" s="451"/>
      <c r="TTA127" s="451"/>
      <c r="TTB127" s="451"/>
      <c r="TTC127" s="451"/>
      <c r="TTD127" s="451"/>
      <c r="TTE127" s="451"/>
      <c r="TTF127" s="451"/>
      <c r="TTG127" s="451"/>
      <c r="TTH127" s="451"/>
      <c r="TTI127" s="451"/>
      <c r="TTJ127" s="451"/>
      <c r="TTK127" s="451"/>
      <c r="TTL127" s="451"/>
      <c r="TTM127" s="451"/>
      <c r="TTN127" s="451"/>
      <c r="TTO127" s="451"/>
      <c r="TTP127" s="451"/>
      <c r="TTQ127" s="451"/>
      <c r="TTR127" s="451"/>
      <c r="TTS127" s="451"/>
      <c r="TTT127" s="451"/>
      <c r="TTU127" s="451"/>
      <c r="TTV127" s="451"/>
      <c r="TTW127" s="451"/>
      <c r="TTX127" s="451"/>
      <c r="TTY127" s="451"/>
      <c r="TTZ127" s="451"/>
      <c r="TUA127" s="451"/>
      <c r="TUB127" s="451"/>
      <c r="TUC127" s="451"/>
      <c r="TUD127" s="451"/>
      <c r="TUE127" s="451"/>
      <c r="TUF127" s="451"/>
      <c r="TUG127" s="451"/>
      <c r="TUH127" s="451"/>
      <c r="TUI127" s="451"/>
      <c r="TUJ127" s="451"/>
      <c r="TUK127" s="451"/>
      <c r="TUL127" s="451"/>
      <c r="TUM127" s="451"/>
      <c r="TUN127" s="451"/>
      <c r="TUO127" s="451"/>
      <c r="TUP127" s="451"/>
      <c r="TUQ127" s="451"/>
      <c r="TUR127" s="451"/>
      <c r="TUS127" s="451"/>
      <c r="TUT127" s="451"/>
      <c r="TUU127" s="451"/>
      <c r="TUV127" s="451"/>
      <c r="TUW127" s="451"/>
      <c r="TUX127" s="451"/>
      <c r="TUY127" s="451"/>
      <c r="TUZ127" s="451"/>
      <c r="TVA127" s="451"/>
      <c r="TVB127" s="451"/>
      <c r="TVC127" s="451"/>
      <c r="TVD127" s="451"/>
      <c r="TVE127" s="451"/>
      <c r="TVF127" s="451"/>
      <c r="TVG127" s="451"/>
      <c r="TVH127" s="451"/>
      <c r="TVI127" s="451"/>
      <c r="TVJ127" s="451"/>
      <c r="TVK127" s="451"/>
      <c r="TVL127" s="451"/>
      <c r="TVM127" s="451"/>
      <c r="TVN127" s="451"/>
      <c r="TVO127" s="451"/>
      <c r="TVP127" s="451"/>
      <c r="TVQ127" s="451"/>
      <c r="TVR127" s="451"/>
      <c r="TVS127" s="451"/>
      <c r="TVT127" s="451"/>
      <c r="TVU127" s="451"/>
      <c r="TVV127" s="451"/>
      <c r="TVW127" s="451"/>
      <c r="TVX127" s="451"/>
      <c r="TVY127" s="451"/>
      <c r="TVZ127" s="451"/>
      <c r="TWA127" s="451"/>
      <c r="TWB127" s="451"/>
      <c r="TWC127" s="451"/>
      <c r="TWD127" s="451"/>
      <c r="TWE127" s="451"/>
      <c r="TWF127" s="451"/>
      <c r="TWG127" s="451"/>
      <c r="TWH127" s="451"/>
      <c r="TWI127" s="451"/>
      <c r="TWJ127" s="451"/>
      <c r="TWK127" s="451"/>
      <c r="TWL127" s="451"/>
      <c r="TWM127" s="451"/>
      <c r="TWN127" s="451"/>
      <c r="TWO127" s="451"/>
      <c r="TWP127" s="451"/>
      <c r="TWQ127" s="451"/>
      <c r="TWR127" s="451"/>
      <c r="TWS127" s="451"/>
      <c r="TWT127" s="451"/>
      <c r="TWU127" s="451"/>
      <c r="TWV127" s="451"/>
      <c r="TWW127" s="451"/>
      <c r="TWX127" s="451"/>
      <c r="TWY127" s="451"/>
      <c r="TWZ127" s="451"/>
      <c r="TXA127" s="451"/>
      <c r="TXB127" s="451"/>
      <c r="TXC127" s="451"/>
      <c r="TXD127" s="451"/>
      <c r="TXE127" s="451"/>
      <c r="TXF127" s="451"/>
      <c r="TXG127" s="451"/>
      <c r="TXH127" s="451"/>
      <c r="TXI127" s="451"/>
      <c r="TXJ127" s="451"/>
      <c r="TXK127" s="451"/>
      <c r="TXL127" s="451"/>
      <c r="TXM127" s="451"/>
      <c r="TXN127" s="451"/>
      <c r="TXO127" s="451"/>
      <c r="TXP127" s="451"/>
      <c r="TXQ127" s="451"/>
      <c r="TXR127" s="451"/>
      <c r="TXS127" s="451"/>
      <c r="TXT127" s="451"/>
      <c r="TXU127" s="451"/>
      <c r="TXV127" s="451"/>
      <c r="TXW127" s="451"/>
      <c r="TXX127" s="451"/>
      <c r="TXY127" s="451"/>
      <c r="TXZ127" s="451"/>
      <c r="TYA127" s="451"/>
      <c r="TYB127" s="451"/>
      <c r="TYC127" s="451"/>
      <c r="TYD127" s="451"/>
      <c r="TYE127" s="451"/>
      <c r="TYF127" s="451"/>
      <c r="TYG127" s="451"/>
      <c r="TYH127" s="451"/>
      <c r="TYI127" s="451"/>
      <c r="TYJ127" s="451"/>
      <c r="TYK127" s="451"/>
      <c r="TYL127" s="451"/>
      <c r="TYM127" s="451"/>
      <c r="TYN127" s="451"/>
      <c r="TYO127" s="451"/>
      <c r="TYP127" s="451"/>
      <c r="TYQ127" s="451"/>
      <c r="TYR127" s="451"/>
      <c r="TYS127" s="451"/>
      <c r="TYT127" s="451"/>
      <c r="TYU127" s="451"/>
      <c r="TYV127" s="451"/>
      <c r="TYW127" s="451"/>
      <c r="TYX127" s="451"/>
      <c r="TYY127" s="451"/>
      <c r="TYZ127" s="451"/>
      <c r="TZA127" s="451"/>
      <c r="TZB127" s="451"/>
      <c r="TZC127" s="451"/>
      <c r="TZD127" s="451"/>
      <c r="TZE127" s="451"/>
      <c r="TZF127" s="451"/>
      <c r="TZG127" s="451"/>
      <c r="TZH127" s="451"/>
      <c r="TZI127" s="451"/>
      <c r="TZJ127" s="451"/>
      <c r="TZK127" s="451"/>
      <c r="TZL127" s="451"/>
      <c r="TZM127" s="451"/>
      <c r="TZN127" s="451"/>
      <c r="TZO127" s="451"/>
      <c r="TZP127" s="451"/>
      <c r="TZQ127" s="451"/>
      <c r="TZR127" s="451"/>
      <c r="TZS127" s="451"/>
      <c r="TZT127" s="451"/>
      <c r="TZU127" s="451"/>
      <c r="TZV127" s="451"/>
      <c r="TZW127" s="451"/>
      <c r="TZX127" s="451"/>
      <c r="TZY127" s="451"/>
      <c r="TZZ127" s="451"/>
      <c r="UAA127" s="451"/>
      <c r="UAB127" s="451"/>
      <c r="UAC127" s="451"/>
      <c r="UAD127" s="451"/>
      <c r="UAE127" s="451"/>
      <c r="UAF127" s="451"/>
      <c r="UAG127" s="451"/>
      <c r="UAH127" s="451"/>
      <c r="UAI127" s="451"/>
      <c r="UAJ127" s="451"/>
      <c r="UAK127" s="451"/>
      <c r="UAL127" s="451"/>
      <c r="UAM127" s="451"/>
      <c r="UAN127" s="451"/>
      <c r="UAO127" s="451"/>
      <c r="UAP127" s="451"/>
      <c r="UAQ127" s="451"/>
      <c r="UAR127" s="451"/>
      <c r="UAS127" s="451"/>
      <c r="UAT127" s="451"/>
      <c r="UAU127" s="451"/>
      <c r="UAV127" s="451"/>
      <c r="UAW127" s="451"/>
      <c r="UAX127" s="451"/>
      <c r="UAY127" s="451"/>
      <c r="UAZ127" s="451"/>
      <c r="UBA127" s="451"/>
      <c r="UBB127" s="451"/>
      <c r="UBC127" s="451"/>
      <c r="UBD127" s="451"/>
      <c r="UBE127" s="451"/>
      <c r="UBF127" s="451"/>
      <c r="UBG127" s="451"/>
      <c r="UBH127" s="451"/>
      <c r="UBI127" s="451"/>
      <c r="UBJ127" s="451"/>
      <c r="UBK127" s="451"/>
      <c r="UBL127" s="451"/>
      <c r="UBM127" s="451"/>
      <c r="UBN127" s="451"/>
      <c r="UBO127" s="451"/>
      <c r="UBP127" s="451"/>
      <c r="UBQ127" s="451"/>
      <c r="UBR127" s="451"/>
      <c r="UBS127" s="451"/>
      <c r="UBT127" s="451"/>
      <c r="UBU127" s="451"/>
      <c r="UBV127" s="451"/>
      <c r="UBW127" s="451"/>
      <c r="UBX127" s="451"/>
      <c r="UBY127" s="451"/>
      <c r="UBZ127" s="451"/>
      <c r="UCA127" s="451"/>
      <c r="UCB127" s="451"/>
      <c r="UCC127" s="451"/>
      <c r="UCD127" s="451"/>
      <c r="UCE127" s="451"/>
      <c r="UCF127" s="451"/>
      <c r="UCG127" s="451"/>
      <c r="UCH127" s="451"/>
      <c r="UCI127" s="451"/>
      <c r="UCJ127" s="451"/>
      <c r="UCK127" s="451"/>
      <c r="UCL127" s="451"/>
      <c r="UCM127" s="451"/>
      <c r="UCN127" s="451"/>
      <c r="UCO127" s="451"/>
      <c r="UCP127" s="451"/>
      <c r="UCQ127" s="451"/>
      <c r="UCR127" s="451"/>
      <c r="UCS127" s="451"/>
      <c r="UCT127" s="451"/>
      <c r="UCU127" s="451"/>
      <c r="UCV127" s="451"/>
      <c r="UCW127" s="451"/>
      <c r="UCX127" s="451"/>
      <c r="UCY127" s="451"/>
      <c r="UCZ127" s="451"/>
      <c r="UDA127" s="451"/>
      <c r="UDB127" s="451"/>
      <c r="UDC127" s="451"/>
      <c r="UDD127" s="451"/>
      <c r="UDE127" s="451"/>
      <c r="UDF127" s="451"/>
      <c r="UDG127" s="451"/>
      <c r="UDH127" s="451"/>
      <c r="UDI127" s="451"/>
      <c r="UDJ127" s="451"/>
      <c r="UDK127" s="451"/>
      <c r="UDL127" s="451"/>
      <c r="UDM127" s="451"/>
      <c r="UDN127" s="451"/>
      <c r="UDO127" s="451"/>
      <c r="UDP127" s="451"/>
      <c r="UDQ127" s="451"/>
      <c r="UDR127" s="451"/>
      <c r="UDS127" s="451"/>
      <c r="UDT127" s="451"/>
      <c r="UDU127" s="451"/>
      <c r="UDV127" s="451"/>
      <c r="UDW127" s="451"/>
      <c r="UDX127" s="451"/>
      <c r="UDY127" s="451"/>
      <c r="UDZ127" s="451"/>
      <c r="UEA127" s="451"/>
      <c r="UEB127" s="451"/>
      <c r="UEC127" s="451"/>
      <c r="UED127" s="451"/>
      <c r="UEE127" s="451"/>
      <c r="UEF127" s="451"/>
      <c r="UEG127" s="451"/>
      <c r="UEH127" s="451"/>
      <c r="UEI127" s="451"/>
      <c r="UEJ127" s="451"/>
      <c r="UEK127" s="451"/>
      <c r="UEL127" s="451"/>
      <c r="UEM127" s="451"/>
      <c r="UEN127" s="451"/>
      <c r="UEO127" s="451"/>
      <c r="UEP127" s="451"/>
      <c r="UEQ127" s="451"/>
      <c r="UER127" s="451"/>
      <c r="UES127" s="451"/>
      <c r="UET127" s="451"/>
      <c r="UEU127" s="451"/>
      <c r="UEV127" s="451"/>
      <c r="UEW127" s="451"/>
      <c r="UEX127" s="451"/>
      <c r="UEY127" s="451"/>
      <c r="UEZ127" s="451"/>
      <c r="UFA127" s="451"/>
      <c r="UFB127" s="451"/>
      <c r="UFC127" s="451"/>
      <c r="UFD127" s="451"/>
      <c r="UFE127" s="451"/>
      <c r="UFF127" s="451"/>
      <c r="UFG127" s="451"/>
      <c r="UFH127" s="451"/>
      <c r="UFI127" s="451"/>
      <c r="UFJ127" s="451"/>
      <c r="UFK127" s="451"/>
      <c r="UFL127" s="451"/>
      <c r="UFM127" s="451"/>
      <c r="UFN127" s="451"/>
      <c r="UFO127" s="451"/>
      <c r="UFP127" s="451"/>
      <c r="UFQ127" s="451"/>
      <c r="UFR127" s="451"/>
      <c r="UFS127" s="451"/>
      <c r="UFT127" s="451"/>
      <c r="UFU127" s="451"/>
      <c r="UFV127" s="451"/>
      <c r="UFW127" s="451"/>
      <c r="UFX127" s="451"/>
      <c r="UFY127" s="451"/>
      <c r="UFZ127" s="451"/>
      <c r="UGA127" s="451"/>
      <c r="UGB127" s="451"/>
      <c r="UGC127" s="451"/>
      <c r="UGD127" s="451"/>
      <c r="UGE127" s="451"/>
      <c r="UGF127" s="451"/>
      <c r="UGG127" s="451"/>
      <c r="UGH127" s="451"/>
      <c r="UGI127" s="451"/>
      <c r="UGJ127" s="451"/>
      <c r="UGK127" s="451"/>
      <c r="UGL127" s="451"/>
      <c r="UGM127" s="451"/>
      <c r="UGN127" s="451"/>
      <c r="UGO127" s="451"/>
      <c r="UGP127" s="451"/>
      <c r="UGQ127" s="451"/>
      <c r="UGR127" s="451"/>
      <c r="UGS127" s="451"/>
      <c r="UGT127" s="451"/>
      <c r="UGU127" s="451"/>
      <c r="UGV127" s="451"/>
      <c r="UGW127" s="451"/>
      <c r="UGX127" s="451"/>
      <c r="UGY127" s="451"/>
      <c r="UGZ127" s="451"/>
      <c r="UHA127" s="451"/>
      <c r="UHB127" s="451"/>
      <c r="UHC127" s="451"/>
      <c r="UHD127" s="451"/>
      <c r="UHE127" s="451"/>
      <c r="UHF127" s="451"/>
      <c r="UHG127" s="451"/>
      <c r="UHH127" s="451"/>
      <c r="UHI127" s="451"/>
      <c r="UHJ127" s="451"/>
      <c r="UHK127" s="451"/>
      <c r="UHL127" s="451"/>
      <c r="UHM127" s="451"/>
      <c r="UHN127" s="451"/>
      <c r="UHO127" s="451"/>
      <c r="UHP127" s="451"/>
      <c r="UHQ127" s="451"/>
      <c r="UHR127" s="451"/>
      <c r="UHS127" s="451"/>
      <c r="UHT127" s="451"/>
      <c r="UHU127" s="451"/>
      <c r="UHV127" s="451"/>
      <c r="UHW127" s="451"/>
      <c r="UHX127" s="451"/>
      <c r="UHY127" s="451"/>
      <c r="UHZ127" s="451"/>
      <c r="UIA127" s="451"/>
      <c r="UIB127" s="451"/>
      <c r="UIC127" s="451"/>
      <c r="UID127" s="451"/>
      <c r="UIE127" s="451"/>
      <c r="UIF127" s="451"/>
      <c r="UIG127" s="451"/>
      <c r="UIH127" s="451"/>
      <c r="UII127" s="451"/>
      <c r="UIJ127" s="451"/>
      <c r="UIK127" s="451"/>
      <c r="UIL127" s="451"/>
      <c r="UIM127" s="451"/>
      <c r="UIN127" s="451"/>
      <c r="UIO127" s="451"/>
      <c r="UIP127" s="451"/>
      <c r="UIQ127" s="451"/>
      <c r="UIR127" s="451"/>
      <c r="UIS127" s="451"/>
      <c r="UIT127" s="451"/>
      <c r="UIU127" s="451"/>
      <c r="UIV127" s="451"/>
      <c r="UIW127" s="451"/>
      <c r="UIX127" s="451"/>
      <c r="UIY127" s="451"/>
      <c r="UIZ127" s="451"/>
      <c r="UJA127" s="451"/>
      <c r="UJB127" s="451"/>
      <c r="UJC127" s="451"/>
      <c r="UJD127" s="451"/>
      <c r="UJE127" s="451"/>
      <c r="UJF127" s="451"/>
      <c r="UJG127" s="451"/>
      <c r="UJH127" s="451"/>
      <c r="UJI127" s="451"/>
      <c r="UJJ127" s="451"/>
      <c r="UJK127" s="451"/>
      <c r="UJL127" s="451"/>
      <c r="UJM127" s="451"/>
      <c r="UJN127" s="451"/>
      <c r="UJO127" s="451"/>
      <c r="UJP127" s="451"/>
      <c r="UJQ127" s="451"/>
      <c r="UJR127" s="451"/>
      <c r="UJS127" s="451"/>
      <c r="UJT127" s="451"/>
      <c r="UJU127" s="451"/>
      <c r="UJV127" s="451"/>
      <c r="UJW127" s="451"/>
      <c r="UJX127" s="451"/>
      <c r="UJY127" s="451"/>
      <c r="UJZ127" s="451"/>
      <c r="UKA127" s="451"/>
      <c r="UKB127" s="451"/>
      <c r="UKC127" s="451"/>
      <c r="UKD127" s="451"/>
      <c r="UKE127" s="451"/>
      <c r="UKF127" s="451"/>
      <c r="UKG127" s="451"/>
      <c r="UKH127" s="451"/>
      <c r="UKI127" s="451"/>
      <c r="UKJ127" s="451"/>
      <c r="UKK127" s="451"/>
      <c r="UKL127" s="451"/>
      <c r="UKM127" s="451"/>
      <c r="UKN127" s="451"/>
      <c r="UKO127" s="451"/>
      <c r="UKP127" s="451"/>
      <c r="UKQ127" s="451"/>
      <c r="UKR127" s="451"/>
      <c r="UKS127" s="451"/>
      <c r="UKT127" s="451"/>
      <c r="UKU127" s="451"/>
      <c r="UKV127" s="451"/>
      <c r="UKW127" s="451"/>
      <c r="UKX127" s="451"/>
      <c r="UKY127" s="451"/>
      <c r="UKZ127" s="451"/>
      <c r="ULA127" s="451"/>
      <c r="ULB127" s="451"/>
      <c r="ULC127" s="451"/>
      <c r="ULD127" s="451"/>
      <c r="ULE127" s="451"/>
      <c r="ULF127" s="451"/>
      <c r="ULG127" s="451"/>
      <c r="ULH127" s="451"/>
      <c r="ULI127" s="451"/>
      <c r="ULJ127" s="451"/>
      <c r="ULK127" s="451"/>
      <c r="ULL127" s="451"/>
      <c r="ULM127" s="451"/>
      <c r="ULN127" s="451"/>
      <c r="ULO127" s="451"/>
      <c r="ULP127" s="451"/>
      <c r="ULQ127" s="451"/>
      <c r="ULR127" s="451"/>
      <c r="ULS127" s="451"/>
      <c r="ULT127" s="451"/>
      <c r="ULU127" s="451"/>
      <c r="ULV127" s="451"/>
      <c r="ULW127" s="451"/>
      <c r="ULX127" s="451"/>
      <c r="ULY127" s="451"/>
      <c r="ULZ127" s="451"/>
      <c r="UMA127" s="451"/>
      <c r="UMB127" s="451"/>
      <c r="UMC127" s="451"/>
      <c r="UMD127" s="451"/>
      <c r="UME127" s="451"/>
      <c r="UMF127" s="451"/>
      <c r="UMG127" s="451"/>
      <c r="UMH127" s="451"/>
      <c r="UMI127" s="451"/>
      <c r="UMJ127" s="451"/>
      <c r="UMK127" s="451"/>
      <c r="UML127" s="451"/>
      <c r="UMM127" s="451"/>
      <c r="UMN127" s="451"/>
      <c r="UMO127" s="451"/>
      <c r="UMP127" s="451"/>
      <c r="UMQ127" s="451"/>
      <c r="UMR127" s="451"/>
      <c r="UMS127" s="451"/>
      <c r="UMT127" s="451"/>
      <c r="UMU127" s="451"/>
      <c r="UMV127" s="451"/>
      <c r="UMW127" s="451"/>
      <c r="UMX127" s="451"/>
      <c r="UMY127" s="451"/>
      <c r="UMZ127" s="451"/>
      <c r="UNA127" s="451"/>
      <c r="UNB127" s="451"/>
      <c r="UNC127" s="451"/>
      <c r="UND127" s="451"/>
      <c r="UNE127" s="451"/>
      <c r="UNF127" s="451"/>
      <c r="UNG127" s="451"/>
      <c r="UNH127" s="451"/>
      <c r="UNI127" s="451"/>
      <c r="UNJ127" s="451"/>
      <c r="UNK127" s="451"/>
      <c r="UNL127" s="451"/>
      <c r="UNM127" s="451"/>
      <c r="UNN127" s="451"/>
      <c r="UNO127" s="451"/>
      <c r="UNP127" s="451"/>
      <c r="UNQ127" s="451"/>
      <c r="UNR127" s="451"/>
      <c r="UNS127" s="451"/>
      <c r="UNT127" s="451"/>
      <c r="UNU127" s="451"/>
      <c r="UNV127" s="451"/>
      <c r="UNW127" s="451"/>
      <c r="UNX127" s="451"/>
      <c r="UNY127" s="451"/>
      <c r="UNZ127" s="451"/>
      <c r="UOA127" s="451"/>
      <c r="UOB127" s="451"/>
      <c r="UOC127" s="451"/>
      <c r="UOD127" s="451"/>
      <c r="UOE127" s="451"/>
      <c r="UOF127" s="451"/>
      <c r="UOG127" s="451"/>
      <c r="UOH127" s="451"/>
      <c r="UOI127" s="451"/>
      <c r="UOJ127" s="451"/>
      <c r="UOK127" s="451"/>
      <c r="UOL127" s="451"/>
      <c r="UOM127" s="451"/>
      <c r="UON127" s="451"/>
      <c r="UOO127" s="451"/>
      <c r="UOP127" s="451"/>
      <c r="UOQ127" s="451"/>
      <c r="UOR127" s="451"/>
      <c r="UOS127" s="451"/>
      <c r="UOT127" s="451"/>
      <c r="UOU127" s="451"/>
      <c r="UOV127" s="451"/>
      <c r="UOW127" s="451"/>
      <c r="UOX127" s="451"/>
      <c r="UOY127" s="451"/>
      <c r="UOZ127" s="451"/>
      <c r="UPA127" s="451"/>
      <c r="UPB127" s="451"/>
      <c r="UPC127" s="451"/>
      <c r="UPD127" s="451"/>
      <c r="UPE127" s="451"/>
      <c r="UPF127" s="451"/>
      <c r="UPG127" s="451"/>
      <c r="UPH127" s="451"/>
      <c r="UPI127" s="451"/>
      <c r="UPJ127" s="451"/>
      <c r="UPK127" s="451"/>
      <c r="UPL127" s="451"/>
      <c r="UPM127" s="451"/>
      <c r="UPN127" s="451"/>
      <c r="UPO127" s="451"/>
      <c r="UPP127" s="451"/>
      <c r="UPQ127" s="451"/>
      <c r="UPR127" s="451"/>
      <c r="UPS127" s="451"/>
      <c r="UPT127" s="451"/>
      <c r="UPU127" s="451"/>
      <c r="UPV127" s="451"/>
      <c r="UPW127" s="451"/>
      <c r="UPX127" s="451"/>
      <c r="UPY127" s="451"/>
      <c r="UPZ127" s="451"/>
      <c r="UQA127" s="451"/>
      <c r="UQB127" s="451"/>
      <c r="UQC127" s="451"/>
      <c r="UQD127" s="451"/>
      <c r="UQE127" s="451"/>
      <c r="UQF127" s="451"/>
      <c r="UQG127" s="451"/>
      <c r="UQH127" s="451"/>
      <c r="UQI127" s="451"/>
      <c r="UQJ127" s="451"/>
      <c r="UQK127" s="451"/>
      <c r="UQL127" s="451"/>
      <c r="UQM127" s="451"/>
      <c r="UQN127" s="451"/>
      <c r="UQO127" s="451"/>
      <c r="UQP127" s="451"/>
      <c r="UQQ127" s="451"/>
      <c r="UQR127" s="451"/>
      <c r="UQS127" s="451"/>
      <c r="UQT127" s="451"/>
      <c r="UQU127" s="451"/>
      <c r="UQV127" s="451"/>
      <c r="UQW127" s="451"/>
      <c r="UQX127" s="451"/>
      <c r="UQY127" s="451"/>
      <c r="UQZ127" s="451"/>
      <c r="URA127" s="451"/>
      <c r="URB127" s="451"/>
      <c r="URC127" s="451"/>
      <c r="URD127" s="451"/>
      <c r="URE127" s="451"/>
      <c r="URF127" s="451"/>
      <c r="URG127" s="451"/>
      <c r="URH127" s="451"/>
      <c r="URI127" s="451"/>
      <c r="URJ127" s="451"/>
      <c r="URK127" s="451"/>
      <c r="URL127" s="451"/>
      <c r="URM127" s="451"/>
      <c r="URN127" s="451"/>
      <c r="URO127" s="451"/>
      <c r="URP127" s="451"/>
      <c r="URQ127" s="451"/>
      <c r="URR127" s="451"/>
      <c r="URS127" s="451"/>
      <c r="URT127" s="451"/>
      <c r="URU127" s="451"/>
      <c r="URV127" s="451"/>
      <c r="URW127" s="451"/>
      <c r="URX127" s="451"/>
      <c r="URY127" s="451"/>
      <c r="URZ127" s="451"/>
      <c r="USA127" s="451"/>
      <c r="USB127" s="451"/>
      <c r="USC127" s="451"/>
      <c r="USD127" s="451"/>
      <c r="USE127" s="451"/>
      <c r="USF127" s="451"/>
      <c r="USG127" s="451"/>
      <c r="USH127" s="451"/>
      <c r="USI127" s="451"/>
      <c r="USJ127" s="451"/>
      <c r="USK127" s="451"/>
      <c r="USL127" s="451"/>
      <c r="USM127" s="451"/>
      <c r="USN127" s="451"/>
      <c r="USO127" s="451"/>
      <c r="USP127" s="451"/>
      <c r="USQ127" s="451"/>
      <c r="USR127" s="451"/>
      <c r="USS127" s="451"/>
      <c r="UST127" s="451"/>
      <c r="USU127" s="451"/>
      <c r="USV127" s="451"/>
      <c r="USW127" s="451"/>
      <c r="USX127" s="451"/>
      <c r="USY127" s="451"/>
      <c r="USZ127" s="451"/>
      <c r="UTA127" s="451"/>
      <c r="UTB127" s="451"/>
      <c r="UTC127" s="451"/>
      <c r="UTD127" s="451"/>
      <c r="UTE127" s="451"/>
      <c r="UTF127" s="451"/>
      <c r="UTG127" s="451"/>
      <c r="UTH127" s="451"/>
      <c r="UTI127" s="451"/>
      <c r="UTJ127" s="451"/>
      <c r="UTK127" s="451"/>
      <c r="UTL127" s="451"/>
      <c r="UTM127" s="451"/>
      <c r="UTN127" s="451"/>
      <c r="UTO127" s="451"/>
      <c r="UTP127" s="451"/>
      <c r="UTQ127" s="451"/>
      <c r="UTR127" s="451"/>
      <c r="UTS127" s="451"/>
      <c r="UTT127" s="451"/>
      <c r="UTU127" s="451"/>
      <c r="UTV127" s="451"/>
      <c r="UTW127" s="451"/>
      <c r="UTX127" s="451"/>
      <c r="UTY127" s="451"/>
      <c r="UTZ127" s="451"/>
      <c r="UUA127" s="451"/>
      <c r="UUB127" s="451"/>
      <c r="UUC127" s="451"/>
      <c r="UUD127" s="451"/>
      <c r="UUE127" s="451"/>
      <c r="UUF127" s="451"/>
      <c r="UUG127" s="451"/>
      <c r="UUH127" s="451"/>
      <c r="UUI127" s="451"/>
      <c r="UUJ127" s="451"/>
      <c r="UUK127" s="451"/>
      <c r="UUL127" s="451"/>
      <c r="UUM127" s="451"/>
      <c r="UUN127" s="451"/>
      <c r="UUO127" s="451"/>
      <c r="UUP127" s="451"/>
      <c r="UUQ127" s="451"/>
      <c r="UUR127" s="451"/>
      <c r="UUS127" s="451"/>
      <c r="UUT127" s="451"/>
      <c r="UUU127" s="451"/>
      <c r="UUV127" s="451"/>
      <c r="UUW127" s="451"/>
      <c r="UUX127" s="451"/>
      <c r="UUY127" s="451"/>
      <c r="UUZ127" s="451"/>
      <c r="UVA127" s="451"/>
      <c r="UVB127" s="451"/>
      <c r="UVC127" s="451"/>
      <c r="UVD127" s="451"/>
      <c r="UVE127" s="451"/>
      <c r="UVF127" s="451"/>
      <c r="UVG127" s="451"/>
      <c r="UVH127" s="451"/>
      <c r="UVI127" s="451"/>
      <c r="UVJ127" s="451"/>
      <c r="UVK127" s="451"/>
      <c r="UVL127" s="451"/>
      <c r="UVM127" s="451"/>
      <c r="UVN127" s="451"/>
      <c r="UVO127" s="451"/>
      <c r="UVP127" s="451"/>
      <c r="UVQ127" s="451"/>
      <c r="UVR127" s="451"/>
      <c r="UVS127" s="451"/>
      <c r="UVT127" s="451"/>
      <c r="UVU127" s="451"/>
      <c r="UVV127" s="451"/>
      <c r="UVW127" s="451"/>
      <c r="UVX127" s="451"/>
      <c r="UVY127" s="451"/>
      <c r="UVZ127" s="451"/>
      <c r="UWA127" s="451"/>
      <c r="UWB127" s="451"/>
      <c r="UWC127" s="451"/>
      <c r="UWD127" s="451"/>
      <c r="UWE127" s="451"/>
      <c r="UWF127" s="451"/>
      <c r="UWG127" s="451"/>
      <c r="UWH127" s="451"/>
      <c r="UWI127" s="451"/>
      <c r="UWJ127" s="451"/>
      <c r="UWK127" s="451"/>
      <c r="UWL127" s="451"/>
      <c r="UWM127" s="451"/>
      <c r="UWN127" s="451"/>
      <c r="UWO127" s="451"/>
      <c r="UWP127" s="451"/>
      <c r="UWQ127" s="451"/>
      <c r="UWR127" s="451"/>
      <c r="UWS127" s="451"/>
      <c r="UWT127" s="451"/>
      <c r="UWU127" s="451"/>
      <c r="UWV127" s="451"/>
      <c r="UWW127" s="451"/>
      <c r="UWX127" s="451"/>
      <c r="UWY127" s="451"/>
      <c r="UWZ127" s="451"/>
      <c r="UXA127" s="451"/>
      <c r="UXB127" s="451"/>
      <c r="UXC127" s="451"/>
      <c r="UXD127" s="451"/>
      <c r="UXE127" s="451"/>
      <c r="UXF127" s="451"/>
      <c r="UXG127" s="451"/>
      <c r="UXH127" s="451"/>
      <c r="UXI127" s="451"/>
      <c r="UXJ127" s="451"/>
      <c r="UXK127" s="451"/>
      <c r="UXL127" s="451"/>
      <c r="UXM127" s="451"/>
      <c r="UXN127" s="451"/>
      <c r="UXO127" s="451"/>
      <c r="UXP127" s="451"/>
      <c r="UXQ127" s="451"/>
      <c r="UXR127" s="451"/>
      <c r="UXS127" s="451"/>
      <c r="UXT127" s="451"/>
      <c r="UXU127" s="451"/>
      <c r="UXV127" s="451"/>
      <c r="UXW127" s="451"/>
      <c r="UXX127" s="451"/>
      <c r="UXY127" s="451"/>
      <c r="UXZ127" s="451"/>
      <c r="UYA127" s="451"/>
      <c r="UYB127" s="451"/>
      <c r="UYC127" s="451"/>
      <c r="UYD127" s="451"/>
      <c r="UYE127" s="451"/>
      <c r="UYF127" s="451"/>
      <c r="UYG127" s="451"/>
      <c r="UYH127" s="451"/>
      <c r="UYI127" s="451"/>
      <c r="UYJ127" s="451"/>
      <c r="UYK127" s="451"/>
      <c r="UYL127" s="451"/>
      <c r="UYM127" s="451"/>
      <c r="UYN127" s="451"/>
      <c r="UYO127" s="451"/>
      <c r="UYP127" s="451"/>
      <c r="UYQ127" s="451"/>
      <c r="UYR127" s="451"/>
      <c r="UYS127" s="451"/>
      <c r="UYT127" s="451"/>
      <c r="UYU127" s="451"/>
      <c r="UYV127" s="451"/>
      <c r="UYW127" s="451"/>
      <c r="UYX127" s="451"/>
      <c r="UYY127" s="451"/>
      <c r="UYZ127" s="451"/>
      <c r="UZA127" s="451"/>
      <c r="UZB127" s="451"/>
      <c r="UZC127" s="451"/>
      <c r="UZD127" s="451"/>
      <c r="UZE127" s="451"/>
      <c r="UZF127" s="451"/>
      <c r="UZG127" s="451"/>
      <c r="UZH127" s="451"/>
      <c r="UZI127" s="451"/>
      <c r="UZJ127" s="451"/>
      <c r="UZK127" s="451"/>
      <c r="UZL127" s="451"/>
      <c r="UZM127" s="451"/>
      <c r="UZN127" s="451"/>
      <c r="UZO127" s="451"/>
      <c r="UZP127" s="451"/>
      <c r="UZQ127" s="451"/>
      <c r="UZR127" s="451"/>
      <c r="UZS127" s="451"/>
      <c r="UZT127" s="451"/>
      <c r="UZU127" s="451"/>
      <c r="UZV127" s="451"/>
      <c r="UZW127" s="451"/>
      <c r="UZX127" s="451"/>
      <c r="UZY127" s="451"/>
      <c r="UZZ127" s="451"/>
      <c r="VAA127" s="451"/>
      <c r="VAB127" s="451"/>
      <c r="VAC127" s="451"/>
      <c r="VAD127" s="451"/>
      <c r="VAE127" s="451"/>
      <c r="VAF127" s="451"/>
      <c r="VAG127" s="451"/>
      <c r="VAH127" s="451"/>
      <c r="VAI127" s="451"/>
      <c r="VAJ127" s="451"/>
      <c r="VAK127" s="451"/>
      <c r="VAL127" s="451"/>
      <c r="VAM127" s="451"/>
      <c r="VAN127" s="451"/>
      <c r="VAO127" s="451"/>
      <c r="VAP127" s="451"/>
      <c r="VAQ127" s="451"/>
      <c r="VAR127" s="451"/>
      <c r="VAS127" s="451"/>
      <c r="VAT127" s="451"/>
      <c r="VAU127" s="451"/>
      <c r="VAV127" s="451"/>
      <c r="VAW127" s="451"/>
      <c r="VAX127" s="451"/>
      <c r="VAY127" s="451"/>
      <c r="VAZ127" s="451"/>
      <c r="VBA127" s="451"/>
      <c r="VBB127" s="451"/>
      <c r="VBC127" s="451"/>
      <c r="VBD127" s="451"/>
      <c r="VBE127" s="451"/>
      <c r="VBF127" s="451"/>
      <c r="VBG127" s="451"/>
      <c r="VBH127" s="451"/>
      <c r="VBI127" s="451"/>
      <c r="VBJ127" s="451"/>
      <c r="VBK127" s="451"/>
      <c r="VBL127" s="451"/>
      <c r="VBM127" s="451"/>
      <c r="VBN127" s="451"/>
      <c r="VBO127" s="451"/>
      <c r="VBP127" s="451"/>
      <c r="VBQ127" s="451"/>
      <c r="VBR127" s="451"/>
      <c r="VBS127" s="451"/>
      <c r="VBT127" s="451"/>
      <c r="VBU127" s="451"/>
      <c r="VBV127" s="451"/>
      <c r="VBW127" s="451"/>
      <c r="VBX127" s="451"/>
      <c r="VBY127" s="451"/>
      <c r="VBZ127" s="451"/>
      <c r="VCA127" s="451"/>
      <c r="VCB127" s="451"/>
      <c r="VCC127" s="451"/>
      <c r="VCD127" s="451"/>
      <c r="VCE127" s="451"/>
      <c r="VCF127" s="451"/>
      <c r="VCG127" s="451"/>
      <c r="VCH127" s="451"/>
      <c r="VCI127" s="451"/>
      <c r="VCJ127" s="451"/>
      <c r="VCK127" s="451"/>
      <c r="VCL127" s="451"/>
      <c r="VCM127" s="451"/>
      <c r="VCN127" s="451"/>
      <c r="VCO127" s="451"/>
      <c r="VCP127" s="451"/>
      <c r="VCQ127" s="451"/>
      <c r="VCR127" s="451"/>
      <c r="VCS127" s="451"/>
      <c r="VCT127" s="451"/>
      <c r="VCU127" s="451"/>
      <c r="VCV127" s="451"/>
      <c r="VCW127" s="451"/>
      <c r="VCX127" s="451"/>
      <c r="VCY127" s="451"/>
      <c r="VCZ127" s="451"/>
      <c r="VDA127" s="451"/>
      <c r="VDB127" s="451"/>
      <c r="VDC127" s="451"/>
      <c r="VDD127" s="451"/>
      <c r="VDE127" s="451"/>
      <c r="VDF127" s="451"/>
      <c r="VDG127" s="451"/>
      <c r="VDH127" s="451"/>
      <c r="VDI127" s="451"/>
      <c r="VDJ127" s="451"/>
      <c r="VDK127" s="451"/>
      <c r="VDL127" s="451"/>
      <c r="VDM127" s="451"/>
      <c r="VDN127" s="451"/>
      <c r="VDO127" s="451"/>
      <c r="VDP127" s="451"/>
      <c r="VDQ127" s="451"/>
      <c r="VDR127" s="451"/>
      <c r="VDS127" s="451"/>
      <c r="VDT127" s="451"/>
      <c r="VDU127" s="451"/>
      <c r="VDV127" s="451"/>
      <c r="VDW127" s="451"/>
      <c r="VDX127" s="451"/>
      <c r="VDY127" s="451"/>
      <c r="VDZ127" s="451"/>
      <c r="VEA127" s="451"/>
      <c r="VEB127" s="451"/>
      <c r="VEC127" s="451"/>
      <c r="VED127" s="451"/>
      <c r="VEE127" s="451"/>
      <c r="VEF127" s="451"/>
      <c r="VEG127" s="451"/>
      <c r="VEH127" s="451"/>
      <c r="VEI127" s="451"/>
      <c r="VEJ127" s="451"/>
      <c r="VEK127" s="451"/>
      <c r="VEL127" s="451"/>
      <c r="VEM127" s="451"/>
      <c r="VEN127" s="451"/>
      <c r="VEO127" s="451"/>
      <c r="VEP127" s="451"/>
      <c r="VEQ127" s="451"/>
      <c r="VER127" s="451"/>
      <c r="VES127" s="451"/>
      <c r="VET127" s="451"/>
      <c r="VEU127" s="451"/>
      <c r="VEV127" s="451"/>
      <c r="VEW127" s="451"/>
      <c r="VEX127" s="451"/>
      <c r="VEY127" s="451"/>
      <c r="VEZ127" s="451"/>
      <c r="VFA127" s="451"/>
      <c r="VFB127" s="451"/>
      <c r="VFC127" s="451"/>
      <c r="VFD127" s="451"/>
      <c r="VFE127" s="451"/>
      <c r="VFF127" s="451"/>
      <c r="VFG127" s="451"/>
      <c r="VFH127" s="451"/>
      <c r="VFI127" s="451"/>
      <c r="VFJ127" s="451"/>
      <c r="VFK127" s="451"/>
      <c r="VFL127" s="451"/>
      <c r="VFM127" s="451"/>
      <c r="VFN127" s="451"/>
      <c r="VFO127" s="451"/>
      <c r="VFP127" s="451"/>
      <c r="VFQ127" s="451"/>
      <c r="VFR127" s="451"/>
      <c r="VFS127" s="451"/>
      <c r="VFT127" s="451"/>
      <c r="VFU127" s="451"/>
      <c r="VFV127" s="451"/>
      <c r="VFW127" s="451"/>
      <c r="VFX127" s="451"/>
      <c r="VFY127" s="451"/>
      <c r="VFZ127" s="451"/>
      <c r="VGA127" s="451"/>
      <c r="VGB127" s="451"/>
      <c r="VGC127" s="451"/>
      <c r="VGD127" s="451"/>
      <c r="VGE127" s="451"/>
      <c r="VGF127" s="451"/>
      <c r="VGG127" s="451"/>
      <c r="VGH127" s="451"/>
      <c r="VGI127" s="451"/>
      <c r="VGJ127" s="451"/>
      <c r="VGK127" s="451"/>
      <c r="VGL127" s="451"/>
      <c r="VGM127" s="451"/>
      <c r="VGN127" s="451"/>
      <c r="VGO127" s="451"/>
      <c r="VGP127" s="451"/>
      <c r="VGQ127" s="451"/>
      <c r="VGR127" s="451"/>
      <c r="VGS127" s="451"/>
      <c r="VGT127" s="451"/>
      <c r="VGU127" s="451"/>
      <c r="VGV127" s="451"/>
      <c r="VGW127" s="451"/>
      <c r="VGX127" s="451"/>
      <c r="VGY127" s="451"/>
      <c r="VGZ127" s="451"/>
      <c r="VHA127" s="451"/>
      <c r="VHB127" s="451"/>
      <c r="VHC127" s="451"/>
      <c r="VHD127" s="451"/>
      <c r="VHE127" s="451"/>
      <c r="VHF127" s="451"/>
      <c r="VHG127" s="451"/>
      <c r="VHH127" s="451"/>
      <c r="VHI127" s="451"/>
      <c r="VHJ127" s="451"/>
      <c r="VHK127" s="451"/>
      <c r="VHL127" s="451"/>
      <c r="VHM127" s="451"/>
      <c r="VHN127" s="451"/>
      <c r="VHO127" s="451"/>
      <c r="VHP127" s="451"/>
      <c r="VHQ127" s="451"/>
      <c r="VHR127" s="451"/>
      <c r="VHS127" s="451"/>
      <c r="VHT127" s="451"/>
      <c r="VHU127" s="451"/>
      <c r="VHV127" s="451"/>
      <c r="VHW127" s="451"/>
      <c r="VHX127" s="451"/>
      <c r="VHY127" s="451"/>
      <c r="VHZ127" s="451"/>
      <c r="VIA127" s="451"/>
      <c r="VIB127" s="451"/>
      <c r="VIC127" s="451"/>
      <c r="VID127" s="451"/>
      <c r="VIE127" s="451"/>
      <c r="VIF127" s="451"/>
      <c r="VIG127" s="451"/>
      <c r="VIH127" s="451"/>
      <c r="VII127" s="451"/>
      <c r="VIJ127" s="451"/>
      <c r="VIK127" s="451"/>
      <c r="VIL127" s="451"/>
      <c r="VIM127" s="451"/>
      <c r="VIN127" s="451"/>
      <c r="VIO127" s="451"/>
      <c r="VIP127" s="451"/>
      <c r="VIQ127" s="451"/>
      <c r="VIR127" s="451"/>
      <c r="VIS127" s="451"/>
      <c r="VIT127" s="451"/>
      <c r="VIU127" s="451"/>
      <c r="VIV127" s="451"/>
      <c r="VIW127" s="451"/>
      <c r="VIX127" s="451"/>
      <c r="VIY127" s="451"/>
      <c r="VIZ127" s="451"/>
      <c r="VJA127" s="451"/>
      <c r="VJB127" s="451"/>
      <c r="VJC127" s="451"/>
      <c r="VJD127" s="451"/>
      <c r="VJE127" s="451"/>
      <c r="VJF127" s="451"/>
      <c r="VJG127" s="451"/>
      <c r="VJH127" s="451"/>
      <c r="VJI127" s="451"/>
      <c r="VJJ127" s="451"/>
      <c r="VJK127" s="451"/>
      <c r="VJL127" s="451"/>
      <c r="VJM127" s="451"/>
      <c r="VJN127" s="451"/>
      <c r="VJO127" s="451"/>
      <c r="VJP127" s="451"/>
      <c r="VJQ127" s="451"/>
      <c r="VJR127" s="451"/>
      <c r="VJS127" s="451"/>
      <c r="VJT127" s="451"/>
      <c r="VJU127" s="451"/>
      <c r="VJV127" s="451"/>
      <c r="VJW127" s="451"/>
      <c r="VJX127" s="451"/>
      <c r="VJY127" s="451"/>
      <c r="VJZ127" s="451"/>
      <c r="VKA127" s="451"/>
      <c r="VKB127" s="451"/>
      <c r="VKC127" s="451"/>
      <c r="VKD127" s="451"/>
      <c r="VKE127" s="451"/>
      <c r="VKF127" s="451"/>
      <c r="VKG127" s="451"/>
      <c r="VKH127" s="451"/>
      <c r="VKI127" s="451"/>
      <c r="VKJ127" s="451"/>
      <c r="VKK127" s="451"/>
      <c r="VKL127" s="451"/>
      <c r="VKM127" s="451"/>
      <c r="VKN127" s="451"/>
      <c r="VKO127" s="451"/>
      <c r="VKP127" s="451"/>
      <c r="VKQ127" s="451"/>
      <c r="VKR127" s="451"/>
      <c r="VKS127" s="451"/>
      <c r="VKT127" s="451"/>
      <c r="VKU127" s="451"/>
      <c r="VKV127" s="451"/>
      <c r="VKW127" s="451"/>
      <c r="VKX127" s="451"/>
      <c r="VKY127" s="451"/>
      <c r="VKZ127" s="451"/>
      <c r="VLA127" s="451"/>
      <c r="VLB127" s="451"/>
      <c r="VLC127" s="451"/>
      <c r="VLD127" s="451"/>
      <c r="VLE127" s="451"/>
      <c r="VLF127" s="451"/>
      <c r="VLG127" s="451"/>
      <c r="VLH127" s="451"/>
      <c r="VLI127" s="451"/>
      <c r="VLJ127" s="451"/>
      <c r="VLK127" s="451"/>
      <c r="VLL127" s="451"/>
      <c r="VLM127" s="451"/>
      <c r="VLN127" s="451"/>
      <c r="VLO127" s="451"/>
      <c r="VLP127" s="451"/>
      <c r="VLQ127" s="451"/>
      <c r="VLR127" s="451"/>
      <c r="VLS127" s="451"/>
      <c r="VLT127" s="451"/>
      <c r="VLU127" s="451"/>
      <c r="VLV127" s="451"/>
      <c r="VLW127" s="451"/>
      <c r="VLX127" s="451"/>
      <c r="VLY127" s="451"/>
      <c r="VLZ127" s="451"/>
      <c r="VMA127" s="451"/>
      <c r="VMB127" s="451"/>
      <c r="VMC127" s="451"/>
      <c r="VMD127" s="451"/>
      <c r="VME127" s="451"/>
      <c r="VMF127" s="451"/>
      <c r="VMG127" s="451"/>
      <c r="VMH127" s="451"/>
      <c r="VMI127" s="451"/>
      <c r="VMJ127" s="451"/>
      <c r="VMK127" s="451"/>
      <c r="VML127" s="451"/>
      <c r="VMM127" s="451"/>
      <c r="VMN127" s="451"/>
      <c r="VMO127" s="451"/>
      <c r="VMP127" s="451"/>
      <c r="VMQ127" s="451"/>
      <c r="VMR127" s="451"/>
      <c r="VMS127" s="451"/>
      <c r="VMT127" s="451"/>
      <c r="VMU127" s="451"/>
      <c r="VMV127" s="451"/>
      <c r="VMW127" s="451"/>
      <c r="VMX127" s="451"/>
      <c r="VMY127" s="451"/>
      <c r="VMZ127" s="451"/>
      <c r="VNA127" s="451"/>
      <c r="VNB127" s="451"/>
      <c r="VNC127" s="451"/>
      <c r="VND127" s="451"/>
      <c r="VNE127" s="451"/>
      <c r="VNF127" s="451"/>
      <c r="VNG127" s="451"/>
      <c r="VNH127" s="451"/>
      <c r="VNI127" s="451"/>
      <c r="VNJ127" s="451"/>
      <c r="VNK127" s="451"/>
      <c r="VNL127" s="451"/>
      <c r="VNM127" s="451"/>
      <c r="VNN127" s="451"/>
      <c r="VNO127" s="451"/>
      <c r="VNP127" s="451"/>
      <c r="VNQ127" s="451"/>
      <c r="VNR127" s="451"/>
      <c r="VNS127" s="451"/>
      <c r="VNT127" s="451"/>
      <c r="VNU127" s="451"/>
      <c r="VNV127" s="451"/>
      <c r="VNW127" s="451"/>
      <c r="VNX127" s="451"/>
      <c r="VNY127" s="451"/>
      <c r="VNZ127" s="451"/>
      <c r="VOA127" s="451"/>
      <c r="VOB127" s="451"/>
      <c r="VOC127" s="451"/>
      <c r="VOD127" s="451"/>
      <c r="VOE127" s="451"/>
      <c r="VOF127" s="451"/>
      <c r="VOG127" s="451"/>
      <c r="VOH127" s="451"/>
      <c r="VOI127" s="451"/>
      <c r="VOJ127" s="451"/>
      <c r="VOK127" s="451"/>
      <c r="VOL127" s="451"/>
      <c r="VOM127" s="451"/>
      <c r="VON127" s="451"/>
      <c r="VOO127" s="451"/>
      <c r="VOP127" s="451"/>
      <c r="VOQ127" s="451"/>
      <c r="VOR127" s="451"/>
      <c r="VOS127" s="451"/>
      <c r="VOT127" s="451"/>
      <c r="VOU127" s="451"/>
      <c r="VOV127" s="451"/>
      <c r="VOW127" s="451"/>
      <c r="VOX127" s="451"/>
      <c r="VOY127" s="451"/>
      <c r="VOZ127" s="451"/>
      <c r="VPA127" s="451"/>
      <c r="VPB127" s="451"/>
      <c r="VPC127" s="451"/>
      <c r="VPD127" s="451"/>
      <c r="VPE127" s="451"/>
      <c r="VPF127" s="451"/>
      <c r="VPG127" s="451"/>
      <c r="VPH127" s="451"/>
      <c r="VPI127" s="451"/>
      <c r="VPJ127" s="451"/>
      <c r="VPK127" s="451"/>
      <c r="VPL127" s="451"/>
      <c r="VPM127" s="451"/>
      <c r="VPN127" s="451"/>
      <c r="VPO127" s="451"/>
      <c r="VPP127" s="451"/>
      <c r="VPQ127" s="451"/>
      <c r="VPR127" s="451"/>
      <c r="VPS127" s="451"/>
      <c r="VPT127" s="451"/>
      <c r="VPU127" s="451"/>
      <c r="VPV127" s="451"/>
      <c r="VPW127" s="451"/>
      <c r="VPX127" s="451"/>
      <c r="VPY127" s="451"/>
      <c r="VPZ127" s="451"/>
      <c r="VQA127" s="451"/>
      <c r="VQB127" s="451"/>
      <c r="VQC127" s="451"/>
      <c r="VQD127" s="451"/>
      <c r="VQE127" s="451"/>
      <c r="VQF127" s="451"/>
      <c r="VQG127" s="451"/>
      <c r="VQH127" s="451"/>
      <c r="VQI127" s="451"/>
      <c r="VQJ127" s="451"/>
      <c r="VQK127" s="451"/>
      <c r="VQL127" s="451"/>
      <c r="VQM127" s="451"/>
      <c r="VQN127" s="451"/>
      <c r="VQO127" s="451"/>
      <c r="VQP127" s="451"/>
      <c r="VQQ127" s="451"/>
      <c r="VQR127" s="451"/>
      <c r="VQS127" s="451"/>
      <c r="VQT127" s="451"/>
      <c r="VQU127" s="451"/>
      <c r="VQV127" s="451"/>
      <c r="VQW127" s="451"/>
      <c r="VQX127" s="451"/>
      <c r="VQY127" s="451"/>
      <c r="VQZ127" s="451"/>
      <c r="VRA127" s="451"/>
      <c r="VRB127" s="451"/>
      <c r="VRC127" s="451"/>
      <c r="VRD127" s="451"/>
      <c r="VRE127" s="451"/>
      <c r="VRF127" s="451"/>
      <c r="VRG127" s="451"/>
      <c r="VRH127" s="451"/>
      <c r="VRI127" s="451"/>
      <c r="VRJ127" s="451"/>
      <c r="VRK127" s="451"/>
      <c r="VRL127" s="451"/>
      <c r="VRM127" s="451"/>
      <c r="VRN127" s="451"/>
      <c r="VRO127" s="451"/>
      <c r="VRP127" s="451"/>
      <c r="VRQ127" s="451"/>
      <c r="VRR127" s="451"/>
      <c r="VRS127" s="451"/>
      <c r="VRT127" s="451"/>
      <c r="VRU127" s="451"/>
      <c r="VRV127" s="451"/>
      <c r="VRW127" s="451"/>
      <c r="VRX127" s="451"/>
      <c r="VRY127" s="451"/>
      <c r="VRZ127" s="451"/>
      <c r="VSA127" s="451"/>
      <c r="VSB127" s="451"/>
      <c r="VSC127" s="451"/>
      <c r="VSD127" s="451"/>
      <c r="VSE127" s="451"/>
      <c r="VSF127" s="451"/>
      <c r="VSG127" s="451"/>
      <c r="VSH127" s="451"/>
      <c r="VSI127" s="451"/>
      <c r="VSJ127" s="451"/>
      <c r="VSK127" s="451"/>
      <c r="VSL127" s="451"/>
      <c r="VSM127" s="451"/>
      <c r="VSN127" s="451"/>
      <c r="VSO127" s="451"/>
      <c r="VSP127" s="451"/>
      <c r="VSQ127" s="451"/>
      <c r="VSR127" s="451"/>
      <c r="VSS127" s="451"/>
      <c r="VST127" s="451"/>
      <c r="VSU127" s="451"/>
      <c r="VSV127" s="451"/>
      <c r="VSW127" s="451"/>
      <c r="VSX127" s="451"/>
      <c r="VSY127" s="451"/>
      <c r="VSZ127" s="451"/>
      <c r="VTA127" s="451"/>
      <c r="VTB127" s="451"/>
      <c r="VTC127" s="451"/>
      <c r="VTD127" s="451"/>
      <c r="VTE127" s="451"/>
      <c r="VTF127" s="451"/>
      <c r="VTG127" s="451"/>
      <c r="VTH127" s="451"/>
      <c r="VTI127" s="451"/>
      <c r="VTJ127" s="451"/>
      <c r="VTK127" s="451"/>
      <c r="VTL127" s="451"/>
      <c r="VTM127" s="451"/>
      <c r="VTN127" s="451"/>
      <c r="VTO127" s="451"/>
      <c r="VTP127" s="451"/>
      <c r="VTQ127" s="451"/>
      <c r="VTR127" s="451"/>
      <c r="VTS127" s="451"/>
      <c r="VTT127" s="451"/>
      <c r="VTU127" s="451"/>
      <c r="VTV127" s="451"/>
      <c r="VTW127" s="451"/>
      <c r="VTX127" s="451"/>
      <c r="VTY127" s="451"/>
      <c r="VTZ127" s="451"/>
      <c r="VUA127" s="451"/>
      <c r="VUB127" s="451"/>
      <c r="VUC127" s="451"/>
      <c r="VUD127" s="451"/>
      <c r="VUE127" s="451"/>
      <c r="VUF127" s="451"/>
      <c r="VUG127" s="451"/>
      <c r="VUH127" s="451"/>
      <c r="VUI127" s="451"/>
      <c r="VUJ127" s="451"/>
      <c r="VUK127" s="451"/>
      <c r="VUL127" s="451"/>
      <c r="VUM127" s="451"/>
      <c r="VUN127" s="451"/>
      <c r="VUO127" s="451"/>
      <c r="VUP127" s="451"/>
      <c r="VUQ127" s="451"/>
      <c r="VUR127" s="451"/>
      <c r="VUS127" s="451"/>
      <c r="VUT127" s="451"/>
      <c r="VUU127" s="451"/>
      <c r="VUV127" s="451"/>
      <c r="VUW127" s="451"/>
      <c r="VUX127" s="451"/>
      <c r="VUY127" s="451"/>
      <c r="VUZ127" s="451"/>
      <c r="VVA127" s="451"/>
      <c r="VVB127" s="451"/>
      <c r="VVC127" s="451"/>
      <c r="VVD127" s="451"/>
      <c r="VVE127" s="451"/>
      <c r="VVF127" s="451"/>
      <c r="VVG127" s="451"/>
      <c r="VVH127" s="451"/>
      <c r="VVI127" s="451"/>
      <c r="VVJ127" s="451"/>
      <c r="VVK127" s="451"/>
      <c r="VVL127" s="451"/>
      <c r="VVM127" s="451"/>
      <c r="VVN127" s="451"/>
      <c r="VVO127" s="451"/>
      <c r="VVP127" s="451"/>
      <c r="VVQ127" s="451"/>
      <c r="VVR127" s="451"/>
      <c r="VVS127" s="451"/>
      <c r="VVT127" s="451"/>
      <c r="VVU127" s="451"/>
      <c r="VVV127" s="451"/>
      <c r="VVW127" s="451"/>
      <c r="VVX127" s="451"/>
      <c r="VVY127" s="451"/>
      <c r="VVZ127" s="451"/>
      <c r="VWA127" s="451"/>
      <c r="VWB127" s="451"/>
      <c r="VWC127" s="451"/>
      <c r="VWD127" s="451"/>
      <c r="VWE127" s="451"/>
      <c r="VWF127" s="451"/>
      <c r="VWG127" s="451"/>
      <c r="VWH127" s="451"/>
      <c r="VWI127" s="451"/>
      <c r="VWJ127" s="451"/>
      <c r="VWK127" s="451"/>
      <c r="VWL127" s="451"/>
      <c r="VWM127" s="451"/>
      <c r="VWN127" s="451"/>
      <c r="VWO127" s="451"/>
      <c r="VWP127" s="451"/>
      <c r="VWQ127" s="451"/>
      <c r="VWR127" s="451"/>
      <c r="VWS127" s="451"/>
      <c r="VWT127" s="451"/>
      <c r="VWU127" s="451"/>
      <c r="VWV127" s="451"/>
      <c r="VWW127" s="451"/>
      <c r="VWX127" s="451"/>
      <c r="VWY127" s="451"/>
      <c r="VWZ127" s="451"/>
      <c r="VXA127" s="451"/>
      <c r="VXB127" s="451"/>
      <c r="VXC127" s="451"/>
      <c r="VXD127" s="451"/>
      <c r="VXE127" s="451"/>
      <c r="VXF127" s="451"/>
      <c r="VXG127" s="451"/>
      <c r="VXH127" s="451"/>
      <c r="VXI127" s="451"/>
      <c r="VXJ127" s="451"/>
      <c r="VXK127" s="451"/>
      <c r="VXL127" s="451"/>
      <c r="VXM127" s="451"/>
      <c r="VXN127" s="451"/>
      <c r="VXO127" s="451"/>
      <c r="VXP127" s="451"/>
      <c r="VXQ127" s="451"/>
      <c r="VXR127" s="451"/>
      <c r="VXS127" s="451"/>
      <c r="VXT127" s="451"/>
      <c r="VXU127" s="451"/>
      <c r="VXV127" s="451"/>
      <c r="VXW127" s="451"/>
      <c r="VXX127" s="451"/>
      <c r="VXY127" s="451"/>
      <c r="VXZ127" s="451"/>
      <c r="VYA127" s="451"/>
      <c r="VYB127" s="451"/>
      <c r="VYC127" s="451"/>
      <c r="VYD127" s="451"/>
      <c r="VYE127" s="451"/>
      <c r="VYF127" s="451"/>
      <c r="VYG127" s="451"/>
      <c r="VYH127" s="451"/>
      <c r="VYI127" s="451"/>
      <c r="VYJ127" s="451"/>
      <c r="VYK127" s="451"/>
      <c r="VYL127" s="451"/>
      <c r="VYM127" s="451"/>
      <c r="VYN127" s="451"/>
      <c r="VYO127" s="451"/>
      <c r="VYP127" s="451"/>
      <c r="VYQ127" s="451"/>
      <c r="VYR127" s="451"/>
      <c r="VYS127" s="451"/>
      <c r="VYT127" s="451"/>
      <c r="VYU127" s="451"/>
      <c r="VYV127" s="451"/>
      <c r="VYW127" s="451"/>
      <c r="VYX127" s="451"/>
      <c r="VYY127" s="451"/>
      <c r="VYZ127" s="451"/>
      <c r="VZA127" s="451"/>
      <c r="VZB127" s="451"/>
      <c r="VZC127" s="451"/>
      <c r="VZD127" s="451"/>
      <c r="VZE127" s="451"/>
      <c r="VZF127" s="451"/>
      <c r="VZG127" s="451"/>
      <c r="VZH127" s="451"/>
      <c r="VZI127" s="451"/>
      <c r="VZJ127" s="451"/>
      <c r="VZK127" s="451"/>
      <c r="VZL127" s="451"/>
      <c r="VZM127" s="451"/>
      <c r="VZN127" s="451"/>
      <c r="VZO127" s="451"/>
      <c r="VZP127" s="451"/>
      <c r="VZQ127" s="451"/>
      <c r="VZR127" s="451"/>
      <c r="VZS127" s="451"/>
      <c r="VZT127" s="451"/>
      <c r="VZU127" s="451"/>
      <c r="VZV127" s="451"/>
      <c r="VZW127" s="451"/>
      <c r="VZX127" s="451"/>
      <c r="VZY127" s="451"/>
      <c r="VZZ127" s="451"/>
      <c r="WAA127" s="451"/>
      <c r="WAB127" s="451"/>
      <c r="WAC127" s="451"/>
      <c r="WAD127" s="451"/>
      <c r="WAE127" s="451"/>
      <c r="WAF127" s="451"/>
      <c r="WAG127" s="451"/>
      <c r="WAH127" s="451"/>
      <c r="WAI127" s="451"/>
      <c r="WAJ127" s="451"/>
      <c r="WAK127" s="451"/>
      <c r="WAL127" s="451"/>
      <c r="WAM127" s="451"/>
      <c r="WAN127" s="451"/>
      <c r="WAO127" s="451"/>
      <c r="WAP127" s="451"/>
      <c r="WAQ127" s="451"/>
      <c r="WAR127" s="451"/>
      <c r="WAS127" s="451"/>
      <c r="WAT127" s="451"/>
      <c r="WAU127" s="451"/>
      <c r="WAV127" s="451"/>
      <c r="WAW127" s="451"/>
      <c r="WAX127" s="451"/>
      <c r="WAY127" s="451"/>
      <c r="WAZ127" s="451"/>
      <c r="WBA127" s="451"/>
      <c r="WBB127" s="451"/>
      <c r="WBC127" s="451"/>
      <c r="WBD127" s="451"/>
      <c r="WBE127" s="451"/>
      <c r="WBF127" s="451"/>
      <c r="WBG127" s="451"/>
      <c r="WBH127" s="451"/>
      <c r="WBI127" s="451"/>
      <c r="WBJ127" s="451"/>
      <c r="WBK127" s="451"/>
      <c r="WBL127" s="451"/>
      <c r="WBM127" s="451"/>
      <c r="WBN127" s="451"/>
      <c r="WBO127" s="451"/>
      <c r="WBP127" s="451"/>
      <c r="WBQ127" s="451"/>
      <c r="WBR127" s="451"/>
      <c r="WBS127" s="451"/>
      <c r="WBT127" s="451"/>
      <c r="WBU127" s="451"/>
      <c r="WBV127" s="451"/>
      <c r="WBW127" s="451"/>
      <c r="WBX127" s="451"/>
      <c r="WBY127" s="451"/>
      <c r="WBZ127" s="451"/>
      <c r="WCA127" s="451"/>
      <c r="WCB127" s="451"/>
      <c r="WCC127" s="451"/>
      <c r="WCD127" s="451"/>
      <c r="WCE127" s="451"/>
      <c r="WCF127" s="451"/>
      <c r="WCG127" s="451"/>
      <c r="WCH127" s="451"/>
      <c r="WCI127" s="451"/>
      <c r="WCJ127" s="451"/>
      <c r="WCK127" s="451"/>
      <c r="WCL127" s="451"/>
      <c r="WCM127" s="451"/>
      <c r="WCN127" s="451"/>
      <c r="WCO127" s="451"/>
      <c r="WCP127" s="451"/>
      <c r="WCQ127" s="451"/>
      <c r="WCR127" s="451"/>
      <c r="WCS127" s="451"/>
      <c r="WCT127" s="451"/>
      <c r="WCU127" s="451"/>
      <c r="WCV127" s="451"/>
      <c r="WCW127" s="451"/>
      <c r="WCX127" s="451"/>
      <c r="WCY127" s="451"/>
      <c r="WCZ127" s="451"/>
      <c r="WDA127" s="451"/>
      <c r="WDB127" s="451"/>
      <c r="WDC127" s="451"/>
      <c r="WDD127" s="451"/>
      <c r="WDE127" s="451"/>
      <c r="WDF127" s="451"/>
      <c r="WDG127" s="451"/>
      <c r="WDH127" s="451"/>
      <c r="WDI127" s="451"/>
      <c r="WDJ127" s="451"/>
      <c r="WDK127" s="451"/>
      <c r="WDL127" s="451"/>
      <c r="WDM127" s="451"/>
      <c r="WDN127" s="451"/>
      <c r="WDO127" s="451"/>
      <c r="WDP127" s="451"/>
      <c r="WDQ127" s="451"/>
      <c r="WDR127" s="451"/>
      <c r="WDS127" s="451"/>
      <c r="WDT127" s="451"/>
      <c r="WDU127" s="451"/>
      <c r="WDV127" s="451"/>
      <c r="WDW127" s="451"/>
      <c r="WDX127" s="451"/>
      <c r="WDY127" s="451"/>
      <c r="WDZ127" s="451"/>
      <c r="WEA127" s="451"/>
      <c r="WEB127" s="451"/>
      <c r="WEC127" s="451"/>
      <c r="WED127" s="451"/>
      <c r="WEE127" s="451"/>
      <c r="WEF127" s="451"/>
      <c r="WEG127" s="451"/>
      <c r="WEH127" s="451"/>
      <c r="WEI127" s="451"/>
      <c r="WEJ127" s="451"/>
      <c r="WEK127" s="451"/>
      <c r="WEL127" s="451"/>
      <c r="WEM127" s="451"/>
      <c r="WEN127" s="451"/>
      <c r="WEO127" s="451"/>
      <c r="WEP127" s="451"/>
      <c r="WEQ127" s="451"/>
      <c r="WER127" s="451"/>
      <c r="WES127" s="451"/>
      <c r="WET127" s="451"/>
      <c r="WEU127" s="451"/>
      <c r="WEV127" s="451"/>
      <c r="WEW127" s="451"/>
      <c r="WEX127" s="451"/>
      <c r="WEY127" s="451"/>
      <c r="WEZ127" s="451"/>
      <c r="WFA127" s="451"/>
      <c r="WFB127" s="451"/>
      <c r="WFC127" s="451"/>
      <c r="WFD127" s="451"/>
      <c r="WFE127" s="451"/>
      <c r="WFF127" s="451"/>
      <c r="WFG127" s="451"/>
      <c r="WFH127" s="451"/>
      <c r="WFI127" s="451"/>
      <c r="WFJ127" s="451"/>
      <c r="WFK127" s="451"/>
      <c r="WFL127" s="451"/>
      <c r="WFM127" s="451"/>
      <c r="WFN127" s="451"/>
      <c r="WFO127" s="451"/>
      <c r="WFP127" s="451"/>
      <c r="WFQ127" s="451"/>
      <c r="WFR127" s="451"/>
      <c r="WFS127" s="451"/>
      <c r="WFT127" s="451"/>
      <c r="WFU127" s="451"/>
      <c r="WFV127" s="451"/>
      <c r="WFW127" s="451"/>
      <c r="WFX127" s="451"/>
      <c r="WFY127" s="451"/>
      <c r="WFZ127" s="451"/>
      <c r="WGA127" s="451"/>
      <c r="WGB127" s="451"/>
      <c r="WGC127" s="451"/>
      <c r="WGD127" s="451"/>
      <c r="WGE127" s="451"/>
      <c r="WGF127" s="451"/>
      <c r="WGG127" s="451"/>
      <c r="WGH127" s="451"/>
      <c r="WGI127" s="451"/>
      <c r="WGJ127" s="451"/>
      <c r="WGK127" s="451"/>
      <c r="WGL127" s="451"/>
      <c r="WGM127" s="451"/>
      <c r="WGN127" s="451"/>
      <c r="WGO127" s="451"/>
      <c r="WGP127" s="451"/>
      <c r="WGQ127" s="451"/>
      <c r="WGR127" s="451"/>
      <c r="WGS127" s="451"/>
      <c r="WGT127" s="451"/>
      <c r="WGU127" s="451"/>
      <c r="WGV127" s="451"/>
      <c r="WGW127" s="451"/>
      <c r="WGX127" s="451"/>
      <c r="WGY127" s="451"/>
      <c r="WGZ127" s="451"/>
      <c r="WHA127" s="451"/>
      <c r="WHB127" s="451"/>
      <c r="WHC127" s="451"/>
      <c r="WHD127" s="451"/>
      <c r="WHE127" s="451"/>
      <c r="WHF127" s="451"/>
      <c r="WHG127" s="451"/>
      <c r="WHH127" s="451"/>
      <c r="WHI127" s="451"/>
      <c r="WHJ127" s="451"/>
      <c r="WHK127" s="451"/>
      <c r="WHL127" s="451"/>
      <c r="WHM127" s="451"/>
      <c r="WHN127" s="451"/>
      <c r="WHO127" s="451"/>
      <c r="WHP127" s="451"/>
      <c r="WHQ127" s="451"/>
      <c r="WHR127" s="451"/>
      <c r="WHS127" s="451"/>
      <c r="WHT127" s="451"/>
      <c r="WHU127" s="451"/>
      <c r="WHV127" s="451"/>
      <c r="WHW127" s="451"/>
      <c r="WHX127" s="451"/>
      <c r="WHY127" s="451"/>
      <c r="WHZ127" s="451"/>
      <c r="WIA127" s="451"/>
      <c r="WIB127" s="451"/>
      <c r="WIC127" s="451"/>
      <c r="WID127" s="451"/>
      <c r="WIE127" s="451"/>
      <c r="WIF127" s="451"/>
      <c r="WIG127" s="451"/>
      <c r="WIH127" s="451"/>
      <c r="WII127" s="451"/>
      <c r="WIJ127" s="451"/>
      <c r="WIK127" s="451"/>
      <c r="WIL127" s="451"/>
      <c r="WIM127" s="451"/>
      <c r="WIN127" s="451"/>
      <c r="WIO127" s="451"/>
      <c r="WIP127" s="451"/>
      <c r="WIQ127" s="451"/>
      <c r="WIR127" s="451"/>
      <c r="WIS127" s="451"/>
      <c r="WIT127" s="451"/>
      <c r="WIU127" s="451"/>
      <c r="WIV127" s="451"/>
      <c r="WIW127" s="451"/>
      <c r="WIX127" s="451"/>
      <c r="WIY127" s="451"/>
      <c r="WIZ127" s="451"/>
      <c r="WJA127" s="451"/>
      <c r="WJB127" s="451"/>
      <c r="WJC127" s="451"/>
      <c r="WJD127" s="451"/>
      <c r="WJE127" s="451"/>
      <c r="WJF127" s="451"/>
      <c r="WJG127" s="451"/>
      <c r="WJH127" s="451"/>
      <c r="WJI127" s="451"/>
      <c r="WJJ127" s="451"/>
      <c r="WJK127" s="451"/>
      <c r="WJL127" s="451"/>
      <c r="WJM127" s="451"/>
      <c r="WJN127" s="451"/>
      <c r="WJO127" s="451"/>
      <c r="WJP127" s="451"/>
      <c r="WJQ127" s="451"/>
      <c r="WJR127" s="451"/>
      <c r="WJS127" s="451"/>
      <c r="WJT127" s="451"/>
      <c r="WJU127" s="451"/>
      <c r="WJV127" s="451"/>
      <c r="WJW127" s="451"/>
      <c r="WJX127" s="451"/>
      <c r="WJY127" s="451"/>
      <c r="WJZ127" s="451"/>
      <c r="WKA127" s="451"/>
      <c r="WKB127" s="451"/>
      <c r="WKC127" s="451"/>
      <c r="WKD127" s="451"/>
      <c r="WKE127" s="451"/>
      <c r="WKF127" s="451"/>
      <c r="WKG127" s="451"/>
      <c r="WKH127" s="451"/>
      <c r="WKI127" s="451"/>
      <c r="WKJ127" s="451"/>
      <c r="WKK127" s="451"/>
      <c r="WKL127" s="451"/>
      <c r="WKM127" s="451"/>
      <c r="WKN127" s="451"/>
      <c r="WKO127" s="451"/>
      <c r="WKP127" s="451"/>
      <c r="WKQ127" s="451"/>
      <c r="WKR127" s="451"/>
      <c r="WKS127" s="451"/>
      <c r="WKT127" s="451"/>
      <c r="WKU127" s="451"/>
      <c r="WKV127" s="451"/>
      <c r="WKW127" s="451"/>
      <c r="WKX127" s="451"/>
      <c r="WKY127" s="451"/>
      <c r="WKZ127" s="451"/>
      <c r="WLA127" s="451"/>
      <c r="WLB127" s="451"/>
      <c r="WLC127" s="451"/>
      <c r="WLD127" s="451"/>
      <c r="WLE127" s="451"/>
      <c r="WLF127" s="451"/>
      <c r="WLG127" s="451"/>
      <c r="WLH127" s="451"/>
      <c r="WLI127" s="451"/>
      <c r="WLJ127" s="451"/>
      <c r="WLK127" s="451"/>
      <c r="WLL127" s="451"/>
      <c r="WLM127" s="451"/>
      <c r="WLN127" s="451"/>
      <c r="WLO127" s="451"/>
      <c r="WLP127" s="451"/>
      <c r="WLQ127" s="451"/>
      <c r="WLR127" s="451"/>
      <c r="WLS127" s="451"/>
      <c r="WLT127" s="451"/>
      <c r="WLU127" s="451"/>
      <c r="WLV127" s="451"/>
      <c r="WLW127" s="451"/>
      <c r="WLX127" s="451"/>
      <c r="WLY127" s="451"/>
      <c r="WLZ127" s="451"/>
      <c r="WMA127" s="451"/>
      <c r="WMB127" s="451"/>
      <c r="WMC127" s="451"/>
      <c r="WMD127" s="451"/>
      <c r="WME127" s="451"/>
      <c r="WMF127" s="451"/>
      <c r="WMG127" s="451"/>
      <c r="WMH127" s="451"/>
      <c r="WMI127" s="451"/>
      <c r="WMJ127" s="451"/>
      <c r="WMK127" s="451"/>
      <c r="WML127" s="451"/>
      <c r="WMM127" s="451"/>
      <c r="WMN127" s="451"/>
      <c r="WMO127" s="451"/>
      <c r="WMP127" s="451"/>
      <c r="WMQ127" s="451"/>
      <c r="WMR127" s="451"/>
      <c r="WMS127" s="451"/>
      <c r="WMT127" s="451"/>
      <c r="WMU127" s="451"/>
      <c r="WMV127" s="451"/>
      <c r="WMW127" s="451"/>
      <c r="WMX127" s="451"/>
      <c r="WMY127" s="451"/>
      <c r="WMZ127" s="451"/>
      <c r="WNA127" s="451"/>
      <c r="WNB127" s="451"/>
      <c r="WNC127" s="451"/>
      <c r="WND127" s="451"/>
      <c r="WNE127" s="451"/>
      <c r="WNF127" s="451"/>
      <c r="WNG127" s="451"/>
      <c r="WNH127" s="451"/>
      <c r="WNI127" s="451"/>
      <c r="WNJ127" s="451"/>
      <c r="WNK127" s="451"/>
      <c r="WNL127" s="451"/>
      <c r="WNM127" s="451"/>
      <c r="WNN127" s="451"/>
      <c r="WNO127" s="451"/>
      <c r="WNP127" s="451"/>
      <c r="WNQ127" s="451"/>
      <c r="WNR127" s="451"/>
      <c r="WNS127" s="451"/>
      <c r="WNT127" s="451"/>
      <c r="WNU127" s="451"/>
      <c r="WNV127" s="451"/>
      <c r="WNW127" s="451"/>
      <c r="WNX127" s="451"/>
      <c r="WNY127" s="451"/>
      <c r="WNZ127" s="451"/>
      <c r="WOA127" s="451"/>
      <c r="WOB127" s="451"/>
      <c r="WOC127" s="451"/>
      <c r="WOD127" s="451"/>
      <c r="WOE127" s="451"/>
      <c r="WOF127" s="451"/>
      <c r="WOG127" s="451"/>
      <c r="WOH127" s="451"/>
      <c r="WOI127" s="451"/>
      <c r="WOJ127" s="451"/>
      <c r="WOK127" s="451"/>
      <c r="WOL127" s="451"/>
      <c r="WOM127" s="451"/>
      <c r="WON127" s="451"/>
      <c r="WOO127" s="451"/>
      <c r="WOP127" s="451"/>
      <c r="WOQ127" s="451"/>
      <c r="WOR127" s="451"/>
      <c r="WOS127" s="451"/>
      <c r="WOT127" s="451"/>
      <c r="WOU127" s="451"/>
      <c r="WOV127" s="451"/>
      <c r="WOW127" s="451"/>
      <c r="WOX127" s="451"/>
      <c r="WOY127" s="451"/>
      <c r="WOZ127" s="451"/>
      <c r="WPA127" s="451"/>
      <c r="WPB127" s="451"/>
      <c r="WPC127" s="451"/>
      <c r="WPD127" s="451"/>
      <c r="WPE127" s="451"/>
      <c r="WPF127" s="451"/>
      <c r="WPG127" s="451"/>
      <c r="WPH127" s="451"/>
      <c r="WPI127" s="451"/>
      <c r="WPJ127" s="451"/>
      <c r="WPK127" s="451"/>
      <c r="WPL127" s="451"/>
      <c r="WPM127" s="451"/>
      <c r="WPN127" s="451"/>
      <c r="WPO127" s="451"/>
      <c r="WPP127" s="451"/>
      <c r="WPQ127" s="451"/>
      <c r="WPR127" s="451"/>
      <c r="WPS127" s="451"/>
      <c r="WPT127" s="451"/>
      <c r="WPU127" s="451"/>
      <c r="WPV127" s="451"/>
      <c r="WPW127" s="451"/>
      <c r="WPX127" s="451"/>
      <c r="WPY127" s="451"/>
      <c r="WPZ127" s="451"/>
      <c r="WQA127" s="451"/>
      <c r="WQB127" s="451"/>
      <c r="WQC127" s="451"/>
      <c r="WQD127" s="451"/>
      <c r="WQE127" s="451"/>
      <c r="WQF127" s="451"/>
      <c r="WQG127" s="451"/>
      <c r="WQH127" s="451"/>
      <c r="WQI127" s="451"/>
      <c r="WQJ127" s="451"/>
      <c r="WQK127" s="451"/>
      <c r="WQL127" s="451"/>
      <c r="WQM127" s="451"/>
      <c r="WQN127" s="451"/>
      <c r="WQO127" s="451"/>
      <c r="WQP127" s="451"/>
      <c r="WQQ127" s="451"/>
      <c r="WQR127" s="451"/>
      <c r="WQS127" s="451"/>
      <c r="WQT127" s="451"/>
      <c r="WQU127" s="451"/>
      <c r="WQV127" s="451"/>
      <c r="WQW127" s="451"/>
      <c r="WQX127" s="451"/>
      <c r="WQY127" s="451"/>
      <c r="WQZ127" s="451"/>
      <c r="WRA127" s="451"/>
      <c r="WRB127" s="451"/>
      <c r="WRC127" s="451"/>
      <c r="WRD127" s="451"/>
      <c r="WRE127" s="451"/>
      <c r="WRF127" s="451"/>
      <c r="WRG127" s="451"/>
      <c r="WRH127" s="451"/>
      <c r="WRI127" s="451"/>
      <c r="WRJ127" s="451"/>
      <c r="WRK127" s="451"/>
      <c r="WRL127" s="451"/>
      <c r="WRM127" s="451"/>
      <c r="WRN127" s="451"/>
      <c r="WRO127" s="451"/>
      <c r="WRP127" s="451"/>
      <c r="WRQ127" s="451"/>
      <c r="WRR127" s="451"/>
      <c r="WRS127" s="451"/>
      <c r="WRT127" s="451"/>
      <c r="WRU127" s="451"/>
      <c r="WRV127" s="451"/>
      <c r="WRW127" s="451"/>
      <c r="WRX127" s="451"/>
      <c r="WRY127" s="451"/>
      <c r="WRZ127" s="451"/>
      <c r="WSA127" s="451"/>
      <c r="WSB127" s="451"/>
      <c r="WSC127" s="451"/>
      <c r="WSD127" s="451"/>
      <c r="WSE127" s="451"/>
      <c r="WSF127" s="451"/>
      <c r="WSG127" s="451"/>
      <c r="WSH127" s="451"/>
      <c r="WSI127" s="451"/>
      <c r="WSJ127" s="451"/>
      <c r="WSK127" s="451"/>
      <c r="WSL127" s="451"/>
      <c r="WSM127" s="451"/>
      <c r="WSN127" s="451"/>
      <c r="WSO127" s="451"/>
      <c r="WSP127" s="451"/>
      <c r="WSQ127" s="451"/>
      <c r="WSR127" s="451"/>
      <c r="WSS127" s="451"/>
      <c r="WST127" s="451"/>
      <c r="WSU127" s="451"/>
      <c r="WSV127" s="451"/>
      <c r="WSW127" s="451"/>
      <c r="WSX127" s="451"/>
      <c r="WSY127" s="451"/>
      <c r="WSZ127" s="451"/>
      <c r="WTA127" s="451"/>
      <c r="WTB127" s="451"/>
      <c r="WTC127" s="451"/>
      <c r="WTD127" s="451"/>
      <c r="WTE127" s="451"/>
      <c r="WTF127" s="451"/>
      <c r="WTG127" s="451"/>
      <c r="WTH127" s="451"/>
      <c r="WTI127" s="451"/>
      <c r="WTJ127" s="451"/>
      <c r="WTK127" s="451"/>
      <c r="WTL127" s="451"/>
      <c r="WTM127" s="451"/>
      <c r="WTN127" s="451"/>
      <c r="WTO127" s="451"/>
      <c r="WTP127" s="451"/>
      <c r="WTQ127" s="451"/>
      <c r="WTR127" s="451"/>
      <c r="WTS127" s="451"/>
      <c r="WTT127" s="451"/>
      <c r="WTU127" s="451"/>
      <c r="WTV127" s="451"/>
      <c r="WTW127" s="451"/>
      <c r="WTX127" s="451"/>
      <c r="WTY127" s="451"/>
      <c r="WTZ127" s="451"/>
      <c r="WUA127" s="451"/>
      <c r="WUB127" s="451"/>
      <c r="WUC127" s="451"/>
      <c r="WUD127" s="451"/>
      <c r="WUE127" s="451"/>
      <c r="WUF127" s="451"/>
      <c r="WUG127" s="451"/>
      <c r="WUH127" s="451"/>
      <c r="WUI127" s="451"/>
      <c r="WUJ127" s="451"/>
      <c r="WUK127" s="451"/>
      <c r="WUL127" s="451"/>
      <c r="WUM127" s="451"/>
      <c r="WUN127" s="451"/>
      <c r="WUO127" s="451"/>
      <c r="WUP127" s="451"/>
      <c r="WUQ127" s="451"/>
      <c r="WUR127" s="451"/>
      <c r="WUS127" s="451"/>
      <c r="WUT127" s="451"/>
      <c r="WUU127" s="451"/>
      <c r="WUV127" s="451"/>
      <c r="WUW127" s="451"/>
      <c r="WUX127" s="451"/>
      <c r="WUY127" s="451"/>
      <c r="WUZ127" s="451"/>
      <c r="WVA127" s="451"/>
      <c r="WVB127" s="451"/>
      <c r="WVC127" s="451"/>
      <c r="WVD127" s="451"/>
      <c r="WVE127" s="451"/>
      <c r="WVF127" s="451"/>
      <c r="WVG127" s="451"/>
      <c r="WVH127" s="451"/>
      <c r="WVI127" s="451"/>
      <c r="WVJ127" s="451"/>
      <c r="WVK127" s="451"/>
      <c r="WVL127" s="451"/>
      <c r="WVM127" s="451"/>
      <c r="WVN127" s="451"/>
      <c r="WVO127" s="451"/>
      <c r="WVP127" s="451"/>
      <c r="WVQ127" s="451"/>
      <c r="WVR127" s="451"/>
      <c r="WVS127" s="451"/>
      <c r="WVT127" s="451"/>
      <c r="WVU127" s="451"/>
      <c r="WVV127" s="451"/>
      <c r="WVW127" s="451"/>
      <c r="WVX127" s="451"/>
      <c r="WVY127" s="451"/>
      <c r="WVZ127" s="451"/>
      <c r="WWA127" s="451"/>
      <c r="WWB127" s="451"/>
      <c r="WWC127" s="451"/>
      <c r="WWD127" s="451"/>
      <c r="WWE127" s="451"/>
      <c r="WWF127" s="451"/>
      <c r="WWG127" s="451"/>
      <c r="WWH127" s="451"/>
      <c r="WWI127" s="451"/>
      <c r="WWJ127" s="451"/>
      <c r="WWK127" s="451"/>
      <c r="WWL127" s="451"/>
      <c r="WWM127" s="451"/>
      <c r="WWN127" s="451"/>
      <c r="WWO127" s="451"/>
      <c r="WWP127" s="451"/>
      <c r="WWQ127" s="451"/>
      <c r="WWR127" s="451"/>
      <c r="WWS127" s="451"/>
      <c r="WWT127" s="451"/>
      <c r="WWU127" s="451"/>
      <c r="WWV127" s="451"/>
      <c r="WWW127" s="451"/>
      <c r="WWX127" s="451"/>
      <c r="WWY127" s="451"/>
      <c r="WWZ127" s="451"/>
      <c r="WXA127" s="451"/>
      <c r="WXB127" s="451"/>
      <c r="WXC127" s="451"/>
      <c r="WXD127" s="451"/>
      <c r="WXE127" s="451"/>
      <c r="WXF127" s="451"/>
      <c r="WXG127" s="451"/>
      <c r="WXH127" s="451"/>
      <c r="WXI127" s="451"/>
      <c r="WXJ127" s="451"/>
      <c r="WXK127" s="451"/>
      <c r="WXL127" s="451"/>
      <c r="WXM127" s="451"/>
      <c r="WXN127" s="451"/>
      <c r="WXO127" s="451"/>
      <c r="WXP127" s="451"/>
      <c r="WXQ127" s="451"/>
      <c r="WXR127" s="451"/>
      <c r="WXS127" s="451"/>
      <c r="WXT127" s="451"/>
      <c r="WXU127" s="451"/>
      <c r="WXV127" s="451"/>
      <c r="WXW127" s="451"/>
      <c r="WXX127" s="451"/>
      <c r="WXY127" s="451"/>
      <c r="WXZ127" s="451"/>
      <c r="WYA127" s="451"/>
      <c r="WYB127" s="451"/>
      <c r="WYC127" s="451"/>
      <c r="WYD127" s="451"/>
      <c r="WYE127" s="451"/>
      <c r="WYF127" s="451"/>
      <c r="WYG127" s="451"/>
      <c r="WYH127" s="451"/>
      <c r="WYI127" s="451"/>
      <c r="WYJ127" s="451"/>
      <c r="WYK127" s="451"/>
      <c r="WYL127" s="451"/>
      <c r="WYM127" s="451"/>
      <c r="WYN127" s="451"/>
      <c r="WYO127" s="451"/>
      <c r="WYP127" s="451"/>
      <c r="WYQ127" s="451"/>
      <c r="WYR127" s="451"/>
      <c r="WYS127" s="451"/>
      <c r="WYT127" s="451"/>
      <c r="WYU127" s="451"/>
      <c r="WYV127" s="451"/>
      <c r="WYW127" s="451"/>
      <c r="WYX127" s="451"/>
      <c r="WYY127" s="451"/>
      <c r="WYZ127" s="451"/>
      <c r="WZA127" s="451"/>
      <c r="WZB127" s="451"/>
      <c r="WZC127" s="451"/>
      <c r="WZD127" s="451"/>
      <c r="WZE127" s="451"/>
      <c r="WZF127" s="451"/>
      <c r="WZG127" s="451"/>
      <c r="WZH127" s="451"/>
      <c r="WZI127" s="451"/>
      <c r="WZJ127" s="451"/>
      <c r="WZK127" s="451"/>
      <c r="WZL127" s="451"/>
      <c r="WZM127" s="451"/>
      <c r="WZN127" s="451"/>
      <c r="WZO127" s="451"/>
      <c r="WZP127" s="451"/>
      <c r="WZQ127" s="451"/>
      <c r="WZR127" s="451"/>
      <c r="WZS127" s="451"/>
      <c r="WZT127" s="451"/>
      <c r="WZU127" s="451"/>
      <c r="WZV127" s="451"/>
      <c r="WZW127" s="451"/>
      <c r="WZX127" s="451"/>
      <c r="WZY127" s="451"/>
      <c r="WZZ127" s="451"/>
      <c r="XAA127" s="451"/>
      <c r="XAB127" s="451"/>
      <c r="XAC127" s="451"/>
      <c r="XAD127" s="451"/>
      <c r="XAE127" s="451"/>
      <c r="XAF127" s="451"/>
      <c r="XAG127" s="451"/>
      <c r="XAH127" s="451"/>
      <c r="XAI127" s="451"/>
      <c r="XAJ127" s="451"/>
      <c r="XAK127" s="451"/>
      <c r="XAL127" s="451"/>
      <c r="XAM127" s="451"/>
      <c r="XAN127" s="451"/>
      <c r="XAO127" s="451"/>
      <c r="XAP127" s="451"/>
      <c r="XAQ127" s="451"/>
      <c r="XAR127" s="451"/>
      <c r="XAS127" s="451"/>
      <c r="XAT127" s="451"/>
      <c r="XAU127" s="451"/>
      <c r="XAV127" s="451"/>
      <c r="XAW127" s="451"/>
      <c r="XAX127" s="451"/>
      <c r="XAY127" s="451"/>
      <c r="XAZ127" s="451"/>
      <c r="XBA127" s="451"/>
      <c r="XBB127" s="451"/>
      <c r="XBC127" s="451"/>
      <c r="XBD127" s="451"/>
      <c r="XBE127" s="451"/>
      <c r="XBF127" s="451"/>
      <c r="XBG127" s="451"/>
      <c r="XBH127" s="451"/>
      <c r="XBI127" s="451"/>
      <c r="XBJ127" s="451"/>
      <c r="XBK127" s="451"/>
      <c r="XBL127" s="451"/>
      <c r="XBM127" s="451"/>
      <c r="XBN127" s="451"/>
      <c r="XBO127" s="451"/>
      <c r="XBP127" s="451"/>
      <c r="XBQ127" s="451"/>
      <c r="XBR127" s="451"/>
      <c r="XBS127" s="451"/>
      <c r="XBT127" s="451"/>
      <c r="XBU127" s="451"/>
      <c r="XBV127" s="451"/>
      <c r="XBW127" s="451"/>
      <c r="XBX127" s="451"/>
      <c r="XBY127" s="451"/>
      <c r="XBZ127" s="451"/>
      <c r="XCA127" s="451"/>
      <c r="XCB127" s="451"/>
      <c r="XCC127" s="451"/>
      <c r="XCD127" s="451"/>
      <c r="XCE127" s="451"/>
      <c r="XCF127" s="451"/>
      <c r="XCG127" s="451"/>
      <c r="XCH127" s="451"/>
      <c r="XCI127" s="451"/>
      <c r="XCJ127" s="451"/>
      <c r="XCK127" s="451"/>
      <c r="XCL127" s="451"/>
      <c r="XCM127" s="451"/>
      <c r="XCN127" s="451"/>
      <c r="XCO127" s="451"/>
      <c r="XCP127" s="451"/>
      <c r="XCQ127" s="451"/>
      <c r="XCR127" s="451"/>
      <c r="XCS127" s="451"/>
      <c r="XCT127" s="451"/>
      <c r="XCU127" s="451"/>
      <c r="XCV127" s="451"/>
      <c r="XCW127" s="451"/>
      <c r="XCX127" s="451"/>
      <c r="XCY127" s="451"/>
      <c r="XCZ127" s="451"/>
      <c r="XDA127" s="451"/>
      <c r="XDB127" s="451"/>
      <c r="XDC127" s="451"/>
      <c r="XDD127" s="451"/>
      <c r="XDE127" s="451"/>
      <c r="XDF127" s="451"/>
      <c r="XDG127" s="451"/>
      <c r="XDH127" s="451"/>
      <c r="XDI127" s="451"/>
      <c r="XDJ127" s="451"/>
      <c r="XDK127" s="451"/>
      <c r="XDL127" s="451"/>
      <c r="XDM127" s="451"/>
      <c r="XDN127" s="451"/>
      <c r="XDO127" s="451"/>
      <c r="XDP127" s="451"/>
      <c r="XDQ127" s="451"/>
      <c r="XDR127" s="451"/>
      <c r="XDS127" s="451"/>
      <c r="XDT127" s="451"/>
      <c r="XDU127" s="451"/>
      <c r="XDV127" s="451"/>
      <c r="XDW127" s="451"/>
      <c r="XDX127" s="451"/>
      <c r="XDY127" s="451"/>
      <c r="XDZ127" s="451"/>
      <c r="XEA127" s="451"/>
      <c r="XEB127" s="451"/>
      <c r="XEC127" s="451"/>
      <c r="XED127" s="451"/>
      <c r="XEE127" s="451"/>
      <c r="XEF127" s="451"/>
      <c r="XEG127" s="451"/>
      <c r="XEH127" s="451"/>
      <c r="XEI127" s="451"/>
      <c r="XEJ127" s="451"/>
      <c r="XEK127" s="451"/>
      <c r="XEL127" s="451"/>
      <c r="XEM127" s="451"/>
      <c r="XEN127" s="451"/>
      <c r="XEO127" s="451"/>
      <c r="XEP127" s="451"/>
      <c r="XEQ127" s="451"/>
      <c r="XER127" s="451"/>
      <c r="XES127" s="451"/>
      <c r="XET127" s="451"/>
      <c r="XEU127" s="451"/>
      <c r="XEV127" s="451"/>
      <c r="XEW127" s="451"/>
      <c r="XEX127" s="451"/>
      <c r="XEY127" s="451"/>
      <c r="XEZ127" s="451"/>
      <c r="XFA127" s="451"/>
      <c r="XFB127" s="451"/>
    </row>
    <row r="128" spans="1:16382" s="451" customFormat="1" ht="14.4" customHeight="1" x14ac:dyDescent="0.25">
      <c r="A128" s="564" t="s">
        <v>308</v>
      </c>
      <c r="B128" s="565">
        <f>[11]Pe!$C262</f>
        <v>0.53943264484405518</v>
      </c>
      <c r="C128" s="565">
        <f>[11]Pe!$P262</f>
        <v>0.71009846528371179</v>
      </c>
      <c r="D128" s="565">
        <f>[11]Pe!$S262</f>
        <v>0.55113479495048523</v>
      </c>
      <c r="E128" s="566">
        <f>[11]Pe!$M262</f>
        <v>44.96000862121582</v>
      </c>
      <c r="F128" s="565">
        <f>[11]Pe!$J262</f>
        <v>0.3584009011586507</v>
      </c>
      <c r="G128" s="565">
        <f>[11]Pe!$G262</f>
        <v>0.41605000197887421</v>
      </c>
      <c r="H128" s="567">
        <f>[11]Pe!$H262</f>
        <v>0.95967365304629004</v>
      </c>
    </row>
    <row r="129" spans="1:16382" ht="14.4" customHeight="1" x14ac:dyDescent="0.25">
      <c r="A129" s="564" t="s">
        <v>309</v>
      </c>
      <c r="B129" s="565">
        <f>[11]Pe!$C265</f>
        <v>0.5323326587677002</v>
      </c>
      <c r="C129" s="565">
        <f>[11]Pe!$P265</f>
        <v>0.72006604075431824</v>
      </c>
      <c r="D129" s="565">
        <f>[11]Pe!$S265</f>
        <v>0.55333686868349707</v>
      </c>
      <c r="E129" s="566">
        <f>[11]Pe!$M265</f>
        <v>46.106833775838219</v>
      </c>
      <c r="F129" s="565">
        <f>[11]Pe!$J265</f>
        <v>0.34509968757629395</v>
      </c>
      <c r="G129" s="565">
        <f>[11]Pe!$G265</f>
        <v>0.39282499253749847</v>
      </c>
      <c r="H129" s="567">
        <f>[11]Pe!$H265</f>
        <v>0.94434976577758789</v>
      </c>
    </row>
    <row r="130" spans="1:16382" ht="14.4" customHeight="1" x14ac:dyDescent="0.25">
      <c r="A130" s="564" t="s">
        <v>310</v>
      </c>
      <c r="B130" s="565">
        <f>[11]Pe!$C268</f>
        <v>0.55166747172673547</v>
      </c>
      <c r="C130" s="565">
        <f>[11]Pe!$P268</f>
        <v>0.7124981780846914</v>
      </c>
      <c r="D130" s="565">
        <f>[11]Pe!$S268</f>
        <v>0.59123564759890235</v>
      </c>
      <c r="E130" s="566">
        <f>[11]Pe!$M268</f>
        <v>47.769943237304688</v>
      </c>
      <c r="F130" s="565">
        <f>[11]Pe!$J268</f>
        <v>0.36913384000460309</v>
      </c>
      <c r="G130" s="565">
        <f>[11]Pe!$G268</f>
        <v>0.41087500005960464</v>
      </c>
      <c r="H130" s="567">
        <f>[11]Pe!$H268</f>
        <v>0.98656195402145386</v>
      </c>
    </row>
    <row r="131" spans="1:16382" s="452" customFormat="1" ht="14.4" customHeight="1" x14ac:dyDescent="0.25">
      <c r="A131" s="564" t="s">
        <v>311</v>
      </c>
      <c r="B131" s="565">
        <f>[11]Pe!$C271</f>
        <v>0.59063646876017251</v>
      </c>
      <c r="C131" s="565">
        <f>[11]Pe!$P271</f>
        <v>0.74583209554354346</v>
      </c>
      <c r="D131" s="565">
        <f>[11]Pe!$S271</f>
        <v>0.58003353079160058</v>
      </c>
      <c r="E131" s="566">
        <f>[11]Pe!$M271</f>
        <v>44.493623733520508</v>
      </c>
      <c r="F131" s="565">
        <f>[11]Pe!$J271</f>
        <v>0.3726327121257782</v>
      </c>
      <c r="G131" s="565">
        <f>[11]Pe!$G271</f>
        <v>0.4281499981880188</v>
      </c>
      <c r="H131" s="567">
        <f>[11]Pe!$H271</f>
        <v>1.0114874243736267</v>
      </c>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451"/>
      <c r="AE131" s="451"/>
      <c r="AF131" s="451"/>
      <c r="AG131" s="451"/>
      <c r="AH131" s="451"/>
      <c r="AI131" s="451"/>
      <c r="AJ131" s="451"/>
      <c r="AK131" s="451"/>
      <c r="AL131" s="451"/>
      <c r="AM131" s="451"/>
      <c r="AN131" s="451"/>
      <c r="AO131" s="451"/>
      <c r="AP131" s="451"/>
      <c r="AQ131" s="451"/>
      <c r="AR131" s="451"/>
      <c r="AS131" s="451"/>
      <c r="AT131" s="451"/>
      <c r="AU131" s="451"/>
      <c r="AV131" s="451"/>
      <c r="AW131" s="451"/>
      <c r="AX131" s="451"/>
      <c r="AY131" s="451"/>
      <c r="AZ131" s="451"/>
      <c r="BA131" s="451"/>
      <c r="BB131" s="451"/>
      <c r="BC131" s="451"/>
      <c r="BD131" s="451"/>
      <c r="BE131" s="451"/>
      <c r="BF131" s="451"/>
      <c r="BG131" s="451"/>
      <c r="BH131" s="451"/>
      <c r="BI131" s="451"/>
      <c r="BJ131" s="451"/>
      <c r="BK131" s="451"/>
      <c r="BL131" s="451"/>
      <c r="BM131" s="451"/>
      <c r="BN131" s="451"/>
      <c r="BO131" s="451"/>
      <c r="BP131" s="451"/>
      <c r="BQ131" s="451"/>
      <c r="BR131" s="451"/>
      <c r="BS131" s="451"/>
      <c r="BT131" s="451"/>
      <c r="BU131" s="451"/>
      <c r="BV131" s="451"/>
      <c r="BW131" s="451"/>
      <c r="BX131" s="451"/>
      <c r="BY131" s="451"/>
      <c r="BZ131" s="451"/>
      <c r="CA131" s="451"/>
      <c r="CB131" s="451"/>
      <c r="CC131" s="451"/>
      <c r="CD131" s="451"/>
      <c r="CE131" s="451"/>
      <c r="CF131" s="451"/>
      <c r="CG131" s="451"/>
      <c r="CH131" s="451"/>
      <c r="CI131" s="451"/>
      <c r="CJ131" s="451"/>
      <c r="CK131" s="451"/>
      <c r="CL131" s="451"/>
      <c r="CM131" s="451"/>
      <c r="CN131" s="451"/>
      <c r="CO131" s="451"/>
      <c r="CP131" s="451"/>
      <c r="CQ131" s="451"/>
      <c r="CR131" s="451"/>
      <c r="CS131" s="451"/>
      <c r="CT131" s="451"/>
      <c r="CU131" s="451"/>
      <c r="CV131" s="451"/>
      <c r="CW131" s="451"/>
      <c r="CX131" s="451"/>
      <c r="CY131" s="451"/>
      <c r="CZ131" s="451"/>
      <c r="DA131" s="451"/>
      <c r="DB131" s="451"/>
      <c r="DC131" s="451"/>
      <c r="DD131" s="451"/>
      <c r="DE131" s="451"/>
      <c r="DF131" s="451"/>
      <c r="DG131" s="451"/>
      <c r="DH131" s="451"/>
      <c r="DI131" s="451"/>
      <c r="DJ131" s="451"/>
      <c r="DK131" s="451"/>
      <c r="DL131" s="451"/>
      <c r="DM131" s="451"/>
      <c r="DN131" s="451"/>
      <c r="DO131" s="451"/>
      <c r="DP131" s="451"/>
      <c r="DQ131" s="451"/>
      <c r="DR131" s="451"/>
      <c r="DS131" s="451"/>
      <c r="DT131" s="451"/>
      <c r="DU131" s="451"/>
      <c r="DV131" s="451"/>
      <c r="DW131" s="451"/>
      <c r="DX131" s="451"/>
      <c r="DY131" s="451"/>
      <c r="DZ131" s="451"/>
      <c r="EA131" s="451"/>
      <c r="EB131" s="451"/>
      <c r="EC131" s="451"/>
      <c r="ED131" s="451"/>
      <c r="EE131" s="451"/>
      <c r="EF131" s="451"/>
      <c r="EG131" s="451"/>
      <c r="EH131" s="451"/>
      <c r="EI131" s="451"/>
      <c r="EJ131" s="451"/>
      <c r="EK131" s="451"/>
      <c r="EL131" s="451"/>
      <c r="EM131" s="451"/>
      <c r="EN131" s="451"/>
      <c r="EO131" s="451"/>
      <c r="EP131" s="451"/>
      <c r="EQ131" s="451"/>
      <c r="ER131" s="451"/>
      <c r="ES131" s="451"/>
      <c r="ET131" s="451"/>
      <c r="EU131" s="451"/>
      <c r="EV131" s="451"/>
      <c r="EW131" s="451"/>
      <c r="EX131" s="451"/>
      <c r="EY131" s="451"/>
      <c r="EZ131" s="451"/>
      <c r="FA131" s="451"/>
      <c r="FB131" s="451"/>
      <c r="FC131" s="451"/>
      <c r="FD131" s="451"/>
      <c r="FE131" s="451"/>
      <c r="FF131" s="451"/>
      <c r="FG131" s="451"/>
      <c r="FH131" s="451"/>
      <c r="FI131" s="451"/>
      <c r="FJ131" s="451"/>
      <c r="FK131" s="451"/>
      <c r="FL131" s="451"/>
      <c r="FM131" s="451"/>
      <c r="FN131" s="451"/>
      <c r="FO131" s="451"/>
      <c r="FP131" s="451"/>
      <c r="FQ131" s="451"/>
      <c r="FR131" s="451"/>
      <c r="FS131" s="451"/>
      <c r="FT131" s="451"/>
      <c r="FU131" s="451"/>
      <c r="FV131" s="451"/>
      <c r="FW131" s="451"/>
      <c r="FX131" s="451"/>
      <c r="FY131" s="451"/>
      <c r="FZ131" s="451"/>
      <c r="GA131" s="451"/>
      <c r="GB131" s="451"/>
      <c r="GC131" s="451"/>
      <c r="GD131" s="451"/>
      <c r="GE131" s="451"/>
      <c r="GF131" s="451"/>
      <c r="GG131" s="451"/>
      <c r="GH131" s="451"/>
      <c r="GI131" s="451"/>
      <c r="GJ131" s="451"/>
      <c r="GK131" s="451"/>
      <c r="GL131" s="451"/>
      <c r="GM131" s="451"/>
      <c r="GN131" s="451"/>
      <c r="GO131" s="451"/>
      <c r="GP131" s="451"/>
      <c r="GQ131" s="451"/>
      <c r="GR131" s="451"/>
      <c r="GS131" s="451"/>
      <c r="GT131" s="451"/>
      <c r="GU131" s="451"/>
      <c r="GV131" s="451"/>
      <c r="GW131" s="451"/>
      <c r="GX131" s="451"/>
      <c r="GY131" s="451"/>
      <c r="GZ131" s="451"/>
      <c r="HA131" s="451"/>
      <c r="HB131" s="451"/>
      <c r="HC131" s="451"/>
      <c r="HD131" s="451"/>
      <c r="HE131" s="451"/>
      <c r="HF131" s="451"/>
      <c r="HG131" s="451"/>
      <c r="HH131" s="451"/>
      <c r="HI131" s="451"/>
      <c r="HJ131" s="451"/>
      <c r="HK131" s="451"/>
      <c r="HL131" s="451"/>
      <c r="HM131" s="451"/>
      <c r="HN131" s="451"/>
      <c r="HO131" s="451"/>
      <c r="HP131" s="451"/>
      <c r="HQ131" s="451"/>
      <c r="HR131" s="451"/>
      <c r="HS131" s="451"/>
      <c r="HT131" s="451"/>
      <c r="HU131" s="451"/>
      <c r="HV131" s="451"/>
      <c r="HW131" s="451"/>
      <c r="HX131" s="451"/>
      <c r="HY131" s="451"/>
      <c r="HZ131" s="451"/>
      <c r="IA131" s="451"/>
      <c r="IB131" s="451"/>
      <c r="IC131" s="451"/>
      <c r="ID131" s="451"/>
      <c r="IE131" s="451"/>
      <c r="IF131" s="451"/>
      <c r="IG131" s="451"/>
      <c r="IH131" s="451"/>
      <c r="II131" s="451"/>
      <c r="IJ131" s="451"/>
      <c r="IK131" s="451"/>
      <c r="IL131" s="451"/>
      <c r="IM131" s="451"/>
      <c r="IN131" s="451"/>
      <c r="IO131" s="451"/>
      <c r="IP131" s="451"/>
      <c r="IQ131" s="451"/>
      <c r="IR131" s="451"/>
      <c r="IS131" s="451"/>
      <c r="IT131" s="451"/>
      <c r="IU131" s="451"/>
      <c r="IV131" s="451"/>
      <c r="IW131" s="451"/>
      <c r="IX131" s="451"/>
      <c r="IY131" s="451"/>
      <c r="IZ131" s="451"/>
      <c r="JA131" s="451"/>
      <c r="JB131" s="451"/>
      <c r="JC131" s="451"/>
      <c r="JD131" s="451"/>
      <c r="JE131" s="451"/>
      <c r="JF131" s="451"/>
      <c r="JG131" s="451"/>
      <c r="JH131" s="451"/>
      <c r="JI131" s="451"/>
      <c r="JJ131" s="451"/>
      <c r="JK131" s="451"/>
      <c r="JL131" s="451"/>
      <c r="JM131" s="451"/>
      <c r="JN131" s="451"/>
      <c r="JO131" s="451"/>
      <c r="JP131" s="451"/>
      <c r="JQ131" s="451"/>
      <c r="JR131" s="451"/>
      <c r="JS131" s="451"/>
      <c r="JT131" s="451"/>
      <c r="JU131" s="451"/>
      <c r="JV131" s="451"/>
      <c r="JW131" s="451"/>
      <c r="JX131" s="451"/>
      <c r="JY131" s="451"/>
      <c r="JZ131" s="451"/>
      <c r="KA131" s="451"/>
      <c r="KB131" s="451"/>
      <c r="KC131" s="451"/>
      <c r="KD131" s="451"/>
      <c r="KE131" s="451"/>
      <c r="KF131" s="451"/>
      <c r="KG131" s="451"/>
      <c r="KH131" s="451"/>
      <c r="KI131" s="451"/>
      <c r="KJ131" s="451"/>
      <c r="KK131" s="451"/>
      <c r="KL131" s="451"/>
      <c r="KM131" s="451"/>
      <c r="KN131" s="451"/>
      <c r="KO131" s="451"/>
      <c r="KP131" s="451"/>
      <c r="KQ131" s="451"/>
      <c r="KR131" s="451"/>
      <c r="KS131" s="451"/>
      <c r="KT131" s="451"/>
      <c r="KU131" s="451"/>
      <c r="KV131" s="451"/>
      <c r="KW131" s="451"/>
      <c r="KX131" s="451"/>
      <c r="KY131" s="451"/>
      <c r="KZ131" s="451"/>
      <c r="LA131" s="451"/>
      <c r="LB131" s="451"/>
      <c r="LC131" s="451"/>
      <c r="LD131" s="451"/>
      <c r="LE131" s="451"/>
      <c r="LF131" s="451"/>
      <c r="LG131" s="451"/>
      <c r="LH131" s="451"/>
      <c r="LI131" s="451"/>
      <c r="LJ131" s="451"/>
      <c r="LK131" s="451"/>
      <c r="LL131" s="451"/>
      <c r="LM131" s="451"/>
      <c r="LN131" s="451"/>
      <c r="LO131" s="451"/>
      <c r="LP131" s="451"/>
      <c r="LQ131" s="451"/>
      <c r="LR131" s="451"/>
      <c r="LS131" s="451"/>
      <c r="LT131" s="451"/>
      <c r="LU131" s="451"/>
      <c r="LV131" s="451"/>
      <c r="LW131" s="451"/>
      <c r="LX131" s="451"/>
      <c r="LY131" s="451"/>
      <c r="LZ131" s="451"/>
      <c r="MA131" s="451"/>
      <c r="MB131" s="451"/>
      <c r="MC131" s="451"/>
      <c r="MD131" s="451"/>
      <c r="ME131" s="451"/>
      <c r="MF131" s="451"/>
      <c r="MG131" s="451"/>
      <c r="MH131" s="451"/>
      <c r="MI131" s="451"/>
      <c r="MJ131" s="451"/>
      <c r="MK131" s="451"/>
      <c r="ML131" s="451"/>
      <c r="MM131" s="451"/>
      <c r="MN131" s="451"/>
      <c r="MO131" s="451"/>
      <c r="MP131" s="451"/>
      <c r="MQ131" s="451"/>
      <c r="MR131" s="451"/>
      <c r="MS131" s="451"/>
      <c r="MT131" s="451"/>
      <c r="MU131" s="451"/>
      <c r="MV131" s="451"/>
      <c r="MW131" s="451"/>
      <c r="MX131" s="451"/>
      <c r="MY131" s="451"/>
      <c r="MZ131" s="451"/>
      <c r="NA131" s="451"/>
      <c r="NB131" s="451"/>
      <c r="NC131" s="451"/>
      <c r="ND131" s="451"/>
      <c r="NE131" s="451"/>
      <c r="NF131" s="451"/>
      <c r="NG131" s="451"/>
      <c r="NH131" s="451"/>
      <c r="NI131" s="451"/>
      <c r="NJ131" s="451"/>
      <c r="NK131" s="451"/>
      <c r="NL131" s="451"/>
      <c r="NM131" s="451"/>
      <c r="NN131" s="451"/>
      <c r="NO131" s="451"/>
      <c r="NP131" s="451"/>
      <c r="NQ131" s="451"/>
      <c r="NR131" s="451"/>
      <c r="NS131" s="451"/>
      <c r="NT131" s="451"/>
      <c r="NU131" s="451"/>
      <c r="NV131" s="451"/>
      <c r="NW131" s="451"/>
      <c r="NX131" s="451"/>
      <c r="NY131" s="451"/>
      <c r="NZ131" s="451"/>
      <c r="OA131" s="451"/>
      <c r="OB131" s="451"/>
      <c r="OC131" s="451"/>
      <c r="OD131" s="451"/>
      <c r="OE131" s="451"/>
      <c r="OF131" s="451"/>
      <c r="OG131" s="451"/>
      <c r="OH131" s="451"/>
      <c r="OI131" s="451"/>
      <c r="OJ131" s="451"/>
      <c r="OK131" s="451"/>
      <c r="OL131" s="451"/>
      <c r="OM131" s="451"/>
      <c r="ON131" s="451"/>
      <c r="OO131" s="451"/>
      <c r="OP131" s="451"/>
      <c r="OQ131" s="451"/>
      <c r="OR131" s="451"/>
      <c r="OS131" s="451"/>
      <c r="OT131" s="451"/>
      <c r="OU131" s="451"/>
      <c r="OV131" s="451"/>
      <c r="OW131" s="451"/>
      <c r="OX131" s="451"/>
      <c r="OY131" s="451"/>
      <c r="OZ131" s="451"/>
      <c r="PA131" s="451"/>
      <c r="PB131" s="451"/>
      <c r="PC131" s="451"/>
      <c r="PD131" s="451"/>
      <c r="PE131" s="451"/>
      <c r="PF131" s="451"/>
      <c r="PG131" s="451"/>
      <c r="PH131" s="451"/>
      <c r="PI131" s="451"/>
      <c r="PJ131" s="451"/>
      <c r="PK131" s="451"/>
      <c r="PL131" s="451"/>
      <c r="PM131" s="451"/>
      <c r="PN131" s="451"/>
      <c r="PO131" s="451"/>
      <c r="PP131" s="451"/>
      <c r="PQ131" s="451"/>
      <c r="PR131" s="451"/>
      <c r="PS131" s="451"/>
      <c r="PT131" s="451"/>
      <c r="PU131" s="451"/>
      <c r="PV131" s="451"/>
      <c r="PW131" s="451"/>
      <c r="PX131" s="451"/>
      <c r="PY131" s="451"/>
      <c r="PZ131" s="451"/>
      <c r="QA131" s="451"/>
      <c r="QB131" s="451"/>
      <c r="QC131" s="451"/>
      <c r="QD131" s="451"/>
      <c r="QE131" s="451"/>
      <c r="QF131" s="451"/>
      <c r="QG131" s="451"/>
      <c r="QH131" s="451"/>
      <c r="QI131" s="451"/>
      <c r="QJ131" s="451"/>
      <c r="QK131" s="451"/>
      <c r="QL131" s="451"/>
      <c r="QM131" s="451"/>
      <c r="QN131" s="451"/>
      <c r="QO131" s="451"/>
      <c r="QP131" s="451"/>
      <c r="QQ131" s="451"/>
      <c r="QR131" s="451"/>
      <c r="QS131" s="451"/>
      <c r="QT131" s="451"/>
      <c r="QU131" s="451"/>
      <c r="QV131" s="451"/>
      <c r="QW131" s="451"/>
      <c r="QX131" s="451"/>
      <c r="QY131" s="451"/>
      <c r="QZ131" s="451"/>
      <c r="RA131" s="451"/>
      <c r="RB131" s="451"/>
      <c r="RC131" s="451"/>
      <c r="RD131" s="451"/>
      <c r="RE131" s="451"/>
      <c r="RF131" s="451"/>
      <c r="RG131" s="451"/>
      <c r="RH131" s="451"/>
      <c r="RI131" s="451"/>
      <c r="RJ131" s="451"/>
      <c r="RK131" s="451"/>
      <c r="RL131" s="451"/>
      <c r="RM131" s="451"/>
      <c r="RN131" s="451"/>
      <c r="RO131" s="451"/>
      <c r="RP131" s="451"/>
      <c r="RQ131" s="451"/>
      <c r="RR131" s="451"/>
      <c r="RS131" s="451"/>
      <c r="RT131" s="451"/>
      <c r="RU131" s="451"/>
      <c r="RV131" s="451"/>
      <c r="RW131" s="451"/>
      <c r="RX131" s="451"/>
      <c r="RY131" s="451"/>
      <c r="RZ131" s="451"/>
      <c r="SA131" s="451"/>
      <c r="SB131" s="451"/>
      <c r="SC131" s="451"/>
      <c r="SD131" s="451"/>
      <c r="SE131" s="451"/>
      <c r="SF131" s="451"/>
      <c r="SG131" s="451"/>
      <c r="SH131" s="451"/>
      <c r="SI131" s="451"/>
      <c r="SJ131" s="451"/>
      <c r="SK131" s="451"/>
      <c r="SL131" s="451"/>
      <c r="SM131" s="451"/>
      <c r="SN131" s="451"/>
      <c r="SO131" s="451"/>
      <c r="SP131" s="451"/>
      <c r="SQ131" s="451"/>
      <c r="SR131" s="451"/>
      <c r="SS131" s="451"/>
      <c r="ST131" s="451"/>
      <c r="SU131" s="451"/>
      <c r="SV131" s="451"/>
      <c r="SW131" s="451"/>
      <c r="SX131" s="451"/>
      <c r="SY131" s="451"/>
      <c r="SZ131" s="451"/>
      <c r="TA131" s="451"/>
      <c r="TB131" s="451"/>
      <c r="TC131" s="451"/>
      <c r="TD131" s="451"/>
      <c r="TE131" s="451"/>
      <c r="TF131" s="451"/>
      <c r="TG131" s="451"/>
      <c r="TH131" s="451"/>
      <c r="TI131" s="451"/>
      <c r="TJ131" s="451"/>
      <c r="TK131" s="451"/>
      <c r="TL131" s="451"/>
      <c r="TM131" s="451"/>
      <c r="TN131" s="451"/>
      <c r="TO131" s="451"/>
      <c r="TP131" s="451"/>
      <c r="TQ131" s="451"/>
      <c r="TR131" s="451"/>
      <c r="TS131" s="451"/>
      <c r="TT131" s="451"/>
      <c r="TU131" s="451"/>
      <c r="TV131" s="451"/>
      <c r="TW131" s="451"/>
      <c r="TX131" s="451"/>
      <c r="TY131" s="451"/>
      <c r="TZ131" s="451"/>
      <c r="UA131" s="451"/>
      <c r="UB131" s="451"/>
      <c r="UC131" s="451"/>
      <c r="UD131" s="451"/>
      <c r="UE131" s="451"/>
      <c r="UF131" s="451"/>
      <c r="UG131" s="451"/>
      <c r="UH131" s="451"/>
      <c r="UI131" s="451"/>
      <c r="UJ131" s="451"/>
      <c r="UK131" s="451"/>
      <c r="UL131" s="451"/>
      <c r="UM131" s="451"/>
      <c r="UN131" s="451"/>
      <c r="UO131" s="451"/>
      <c r="UP131" s="451"/>
      <c r="UQ131" s="451"/>
      <c r="UR131" s="451"/>
      <c r="US131" s="451"/>
      <c r="UT131" s="451"/>
      <c r="UU131" s="451"/>
      <c r="UV131" s="451"/>
      <c r="UW131" s="451"/>
      <c r="UX131" s="451"/>
      <c r="UY131" s="451"/>
      <c r="UZ131" s="451"/>
      <c r="VA131" s="451"/>
      <c r="VB131" s="451"/>
      <c r="VC131" s="451"/>
      <c r="VD131" s="451"/>
      <c r="VE131" s="451"/>
      <c r="VF131" s="451"/>
      <c r="VG131" s="451"/>
      <c r="VH131" s="451"/>
      <c r="VI131" s="451"/>
      <c r="VJ131" s="451"/>
      <c r="VK131" s="451"/>
      <c r="VL131" s="451"/>
      <c r="VM131" s="451"/>
      <c r="VN131" s="451"/>
      <c r="VO131" s="451"/>
      <c r="VP131" s="451"/>
      <c r="VQ131" s="451"/>
      <c r="VR131" s="451"/>
      <c r="VS131" s="451"/>
      <c r="VT131" s="451"/>
      <c r="VU131" s="451"/>
      <c r="VV131" s="451"/>
      <c r="VW131" s="451"/>
      <c r="VX131" s="451"/>
      <c r="VY131" s="451"/>
      <c r="VZ131" s="451"/>
      <c r="WA131" s="451"/>
      <c r="WB131" s="451"/>
      <c r="WC131" s="451"/>
      <c r="WD131" s="451"/>
      <c r="WE131" s="451"/>
      <c r="WF131" s="451"/>
      <c r="WG131" s="451"/>
      <c r="WH131" s="451"/>
      <c r="WI131" s="451"/>
      <c r="WJ131" s="451"/>
      <c r="WK131" s="451"/>
      <c r="WL131" s="451"/>
      <c r="WM131" s="451"/>
      <c r="WN131" s="451"/>
      <c r="WO131" s="451"/>
      <c r="WP131" s="451"/>
      <c r="WQ131" s="451"/>
      <c r="WR131" s="451"/>
      <c r="WS131" s="451"/>
      <c r="WT131" s="451"/>
      <c r="WU131" s="451"/>
      <c r="WV131" s="451"/>
      <c r="WW131" s="451"/>
      <c r="WX131" s="451"/>
      <c r="WY131" s="451"/>
      <c r="WZ131" s="451"/>
      <c r="XA131" s="451"/>
      <c r="XB131" s="451"/>
      <c r="XC131" s="451"/>
      <c r="XD131" s="451"/>
      <c r="XE131" s="451"/>
      <c r="XF131" s="451"/>
      <c r="XG131" s="451"/>
      <c r="XH131" s="451"/>
      <c r="XI131" s="451"/>
      <c r="XJ131" s="451"/>
      <c r="XK131" s="451"/>
      <c r="XL131" s="451"/>
      <c r="XM131" s="451"/>
      <c r="XN131" s="451"/>
      <c r="XO131" s="451"/>
      <c r="XP131" s="451"/>
      <c r="XQ131" s="451"/>
      <c r="XR131" s="451"/>
      <c r="XS131" s="451"/>
      <c r="XT131" s="451"/>
      <c r="XU131" s="451"/>
      <c r="XV131" s="451"/>
      <c r="XW131" s="451"/>
      <c r="XX131" s="451"/>
      <c r="XY131" s="451"/>
      <c r="XZ131" s="451"/>
      <c r="YA131" s="451"/>
      <c r="YB131" s="451"/>
      <c r="YC131" s="451"/>
      <c r="YD131" s="451"/>
      <c r="YE131" s="451"/>
      <c r="YF131" s="451"/>
      <c r="YG131" s="451"/>
      <c r="YH131" s="451"/>
      <c r="YI131" s="451"/>
      <c r="YJ131" s="451"/>
      <c r="YK131" s="451"/>
      <c r="YL131" s="451"/>
      <c r="YM131" s="451"/>
      <c r="YN131" s="451"/>
      <c r="YO131" s="451"/>
      <c r="YP131" s="451"/>
      <c r="YQ131" s="451"/>
      <c r="YR131" s="451"/>
      <c r="YS131" s="451"/>
      <c r="YT131" s="451"/>
      <c r="YU131" s="451"/>
      <c r="YV131" s="451"/>
      <c r="YW131" s="451"/>
      <c r="YX131" s="451"/>
      <c r="YY131" s="451"/>
      <c r="YZ131" s="451"/>
      <c r="ZA131" s="451"/>
      <c r="ZB131" s="451"/>
      <c r="ZC131" s="451"/>
      <c r="ZD131" s="451"/>
      <c r="ZE131" s="451"/>
      <c r="ZF131" s="451"/>
      <c r="ZG131" s="451"/>
      <c r="ZH131" s="451"/>
      <c r="ZI131" s="451"/>
      <c r="ZJ131" s="451"/>
      <c r="ZK131" s="451"/>
      <c r="ZL131" s="451"/>
      <c r="ZM131" s="451"/>
      <c r="ZN131" s="451"/>
      <c r="ZO131" s="451"/>
      <c r="ZP131" s="451"/>
      <c r="ZQ131" s="451"/>
      <c r="ZR131" s="451"/>
      <c r="ZS131" s="451"/>
      <c r="ZT131" s="451"/>
      <c r="ZU131" s="451"/>
      <c r="ZV131" s="451"/>
      <c r="ZW131" s="451"/>
      <c r="ZX131" s="451"/>
      <c r="ZY131" s="451"/>
      <c r="ZZ131" s="451"/>
      <c r="AAA131" s="451"/>
      <c r="AAB131" s="451"/>
      <c r="AAC131" s="451"/>
      <c r="AAD131" s="451"/>
      <c r="AAE131" s="451"/>
      <c r="AAF131" s="451"/>
      <c r="AAG131" s="451"/>
      <c r="AAH131" s="451"/>
      <c r="AAI131" s="451"/>
      <c r="AAJ131" s="451"/>
      <c r="AAK131" s="451"/>
      <c r="AAL131" s="451"/>
      <c r="AAM131" s="451"/>
      <c r="AAN131" s="451"/>
      <c r="AAO131" s="451"/>
      <c r="AAP131" s="451"/>
      <c r="AAQ131" s="451"/>
      <c r="AAR131" s="451"/>
      <c r="AAS131" s="451"/>
      <c r="AAT131" s="451"/>
      <c r="AAU131" s="451"/>
      <c r="AAV131" s="451"/>
      <c r="AAW131" s="451"/>
      <c r="AAX131" s="451"/>
      <c r="AAY131" s="451"/>
      <c r="AAZ131" s="451"/>
      <c r="ABA131" s="451"/>
      <c r="ABB131" s="451"/>
      <c r="ABC131" s="451"/>
      <c r="ABD131" s="451"/>
      <c r="ABE131" s="451"/>
      <c r="ABF131" s="451"/>
      <c r="ABG131" s="451"/>
      <c r="ABH131" s="451"/>
      <c r="ABI131" s="451"/>
      <c r="ABJ131" s="451"/>
      <c r="ABK131" s="451"/>
      <c r="ABL131" s="451"/>
      <c r="ABM131" s="451"/>
      <c r="ABN131" s="451"/>
      <c r="ABO131" s="451"/>
      <c r="ABP131" s="451"/>
      <c r="ABQ131" s="451"/>
      <c r="ABR131" s="451"/>
      <c r="ABS131" s="451"/>
      <c r="ABT131" s="451"/>
      <c r="ABU131" s="451"/>
      <c r="ABV131" s="451"/>
      <c r="ABW131" s="451"/>
      <c r="ABX131" s="451"/>
      <c r="ABY131" s="451"/>
      <c r="ABZ131" s="451"/>
      <c r="ACA131" s="451"/>
      <c r="ACB131" s="451"/>
      <c r="ACC131" s="451"/>
      <c r="ACD131" s="451"/>
      <c r="ACE131" s="451"/>
      <c r="ACF131" s="451"/>
      <c r="ACG131" s="451"/>
      <c r="ACH131" s="451"/>
      <c r="ACI131" s="451"/>
      <c r="ACJ131" s="451"/>
      <c r="ACK131" s="451"/>
      <c r="ACL131" s="451"/>
      <c r="ACM131" s="451"/>
      <c r="ACN131" s="451"/>
      <c r="ACO131" s="451"/>
      <c r="ACP131" s="451"/>
      <c r="ACQ131" s="451"/>
      <c r="ACR131" s="451"/>
      <c r="ACS131" s="451"/>
      <c r="ACT131" s="451"/>
      <c r="ACU131" s="451"/>
      <c r="ACV131" s="451"/>
      <c r="ACW131" s="451"/>
      <c r="ACX131" s="451"/>
      <c r="ACY131" s="451"/>
      <c r="ACZ131" s="451"/>
      <c r="ADA131" s="451"/>
      <c r="ADB131" s="451"/>
      <c r="ADC131" s="451"/>
      <c r="ADD131" s="451"/>
      <c r="ADE131" s="451"/>
      <c r="ADF131" s="451"/>
      <c r="ADG131" s="451"/>
      <c r="ADH131" s="451"/>
      <c r="ADI131" s="451"/>
      <c r="ADJ131" s="451"/>
      <c r="ADK131" s="451"/>
      <c r="ADL131" s="451"/>
      <c r="ADM131" s="451"/>
      <c r="ADN131" s="451"/>
      <c r="ADO131" s="451"/>
      <c r="ADP131" s="451"/>
      <c r="ADQ131" s="451"/>
      <c r="ADR131" s="451"/>
      <c r="ADS131" s="451"/>
      <c r="ADT131" s="451"/>
      <c r="ADU131" s="451"/>
      <c r="ADV131" s="451"/>
      <c r="ADW131" s="451"/>
      <c r="ADX131" s="451"/>
      <c r="ADY131" s="451"/>
      <c r="ADZ131" s="451"/>
      <c r="AEA131" s="451"/>
      <c r="AEB131" s="451"/>
      <c r="AEC131" s="451"/>
      <c r="AED131" s="451"/>
      <c r="AEE131" s="451"/>
      <c r="AEF131" s="451"/>
      <c r="AEG131" s="451"/>
      <c r="AEH131" s="451"/>
      <c r="AEI131" s="451"/>
      <c r="AEJ131" s="451"/>
      <c r="AEK131" s="451"/>
      <c r="AEL131" s="451"/>
      <c r="AEM131" s="451"/>
      <c r="AEN131" s="451"/>
      <c r="AEO131" s="451"/>
      <c r="AEP131" s="451"/>
      <c r="AEQ131" s="451"/>
      <c r="AER131" s="451"/>
      <c r="AES131" s="451"/>
      <c r="AET131" s="451"/>
      <c r="AEU131" s="451"/>
      <c r="AEV131" s="451"/>
      <c r="AEW131" s="451"/>
      <c r="AEX131" s="451"/>
      <c r="AEY131" s="451"/>
      <c r="AEZ131" s="451"/>
      <c r="AFA131" s="451"/>
      <c r="AFB131" s="451"/>
      <c r="AFC131" s="451"/>
      <c r="AFD131" s="451"/>
      <c r="AFE131" s="451"/>
      <c r="AFF131" s="451"/>
      <c r="AFG131" s="451"/>
      <c r="AFH131" s="451"/>
      <c r="AFI131" s="451"/>
      <c r="AFJ131" s="451"/>
      <c r="AFK131" s="451"/>
      <c r="AFL131" s="451"/>
      <c r="AFM131" s="451"/>
      <c r="AFN131" s="451"/>
      <c r="AFO131" s="451"/>
      <c r="AFP131" s="451"/>
      <c r="AFQ131" s="451"/>
      <c r="AFR131" s="451"/>
      <c r="AFS131" s="451"/>
      <c r="AFT131" s="451"/>
      <c r="AFU131" s="451"/>
      <c r="AFV131" s="451"/>
      <c r="AFW131" s="451"/>
      <c r="AFX131" s="451"/>
      <c r="AFY131" s="451"/>
      <c r="AFZ131" s="451"/>
      <c r="AGA131" s="451"/>
      <c r="AGB131" s="451"/>
      <c r="AGC131" s="451"/>
      <c r="AGD131" s="451"/>
      <c r="AGE131" s="451"/>
      <c r="AGF131" s="451"/>
      <c r="AGG131" s="451"/>
      <c r="AGH131" s="451"/>
      <c r="AGI131" s="451"/>
      <c r="AGJ131" s="451"/>
      <c r="AGK131" s="451"/>
      <c r="AGL131" s="451"/>
      <c r="AGM131" s="451"/>
      <c r="AGN131" s="451"/>
      <c r="AGO131" s="451"/>
      <c r="AGP131" s="451"/>
      <c r="AGQ131" s="451"/>
      <c r="AGR131" s="451"/>
      <c r="AGS131" s="451"/>
      <c r="AGT131" s="451"/>
      <c r="AGU131" s="451"/>
      <c r="AGV131" s="451"/>
      <c r="AGW131" s="451"/>
      <c r="AGX131" s="451"/>
      <c r="AGY131" s="451"/>
      <c r="AGZ131" s="451"/>
      <c r="AHA131" s="451"/>
      <c r="AHB131" s="451"/>
      <c r="AHC131" s="451"/>
      <c r="AHD131" s="451"/>
      <c r="AHE131" s="451"/>
      <c r="AHF131" s="451"/>
      <c r="AHG131" s="451"/>
      <c r="AHH131" s="451"/>
      <c r="AHI131" s="451"/>
      <c r="AHJ131" s="451"/>
      <c r="AHK131" s="451"/>
      <c r="AHL131" s="451"/>
      <c r="AHM131" s="451"/>
      <c r="AHN131" s="451"/>
      <c r="AHO131" s="451"/>
      <c r="AHP131" s="451"/>
      <c r="AHQ131" s="451"/>
      <c r="AHR131" s="451"/>
      <c r="AHS131" s="451"/>
      <c r="AHT131" s="451"/>
      <c r="AHU131" s="451"/>
      <c r="AHV131" s="451"/>
      <c r="AHW131" s="451"/>
      <c r="AHX131" s="451"/>
      <c r="AHY131" s="451"/>
      <c r="AHZ131" s="451"/>
      <c r="AIA131" s="451"/>
      <c r="AIB131" s="451"/>
      <c r="AIC131" s="451"/>
      <c r="AID131" s="451"/>
      <c r="AIE131" s="451"/>
      <c r="AIF131" s="451"/>
      <c r="AIG131" s="451"/>
      <c r="AIH131" s="451"/>
      <c r="AII131" s="451"/>
      <c r="AIJ131" s="451"/>
      <c r="AIK131" s="451"/>
      <c r="AIL131" s="451"/>
      <c r="AIM131" s="451"/>
      <c r="AIN131" s="451"/>
      <c r="AIO131" s="451"/>
      <c r="AIP131" s="451"/>
      <c r="AIQ131" s="451"/>
      <c r="AIR131" s="451"/>
      <c r="AIS131" s="451"/>
      <c r="AIT131" s="451"/>
      <c r="AIU131" s="451"/>
      <c r="AIV131" s="451"/>
      <c r="AIW131" s="451"/>
      <c r="AIX131" s="451"/>
      <c r="AIY131" s="451"/>
      <c r="AIZ131" s="451"/>
      <c r="AJA131" s="451"/>
      <c r="AJB131" s="451"/>
      <c r="AJC131" s="451"/>
      <c r="AJD131" s="451"/>
      <c r="AJE131" s="451"/>
      <c r="AJF131" s="451"/>
      <c r="AJG131" s="451"/>
      <c r="AJH131" s="451"/>
      <c r="AJI131" s="451"/>
      <c r="AJJ131" s="451"/>
      <c r="AJK131" s="451"/>
      <c r="AJL131" s="451"/>
      <c r="AJM131" s="451"/>
      <c r="AJN131" s="451"/>
      <c r="AJO131" s="451"/>
      <c r="AJP131" s="451"/>
      <c r="AJQ131" s="451"/>
      <c r="AJR131" s="451"/>
      <c r="AJS131" s="451"/>
      <c r="AJT131" s="451"/>
      <c r="AJU131" s="451"/>
      <c r="AJV131" s="451"/>
      <c r="AJW131" s="451"/>
      <c r="AJX131" s="451"/>
      <c r="AJY131" s="451"/>
      <c r="AJZ131" s="451"/>
      <c r="AKA131" s="451"/>
      <c r="AKB131" s="451"/>
      <c r="AKC131" s="451"/>
      <c r="AKD131" s="451"/>
      <c r="AKE131" s="451"/>
      <c r="AKF131" s="451"/>
      <c r="AKG131" s="451"/>
      <c r="AKH131" s="451"/>
      <c r="AKI131" s="451"/>
      <c r="AKJ131" s="451"/>
      <c r="AKK131" s="451"/>
      <c r="AKL131" s="451"/>
      <c r="AKM131" s="451"/>
      <c r="AKN131" s="451"/>
      <c r="AKO131" s="451"/>
      <c r="AKP131" s="451"/>
      <c r="AKQ131" s="451"/>
      <c r="AKR131" s="451"/>
      <c r="AKS131" s="451"/>
      <c r="AKT131" s="451"/>
      <c r="AKU131" s="451"/>
      <c r="AKV131" s="451"/>
      <c r="AKW131" s="451"/>
      <c r="AKX131" s="451"/>
      <c r="AKY131" s="451"/>
      <c r="AKZ131" s="451"/>
      <c r="ALA131" s="451"/>
      <c r="ALB131" s="451"/>
      <c r="ALC131" s="451"/>
      <c r="ALD131" s="451"/>
      <c r="ALE131" s="451"/>
      <c r="ALF131" s="451"/>
      <c r="ALG131" s="451"/>
      <c r="ALH131" s="451"/>
      <c r="ALI131" s="451"/>
      <c r="ALJ131" s="451"/>
      <c r="ALK131" s="451"/>
      <c r="ALL131" s="451"/>
      <c r="ALM131" s="451"/>
      <c r="ALN131" s="451"/>
      <c r="ALO131" s="451"/>
      <c r="ALP131" s="451"/>
      <c r="ALQ131" s="451"/>
      <c r="ALR131" s="451"/>
      <c r="ALS131" s="451"/>
      <c r="ALT131" s="451"/>
      <c r="ALU131" s="451"/>
      <c r="ALV131" s="451"/>
      <c r="ALW131" s="451"/>
      <c r="ALX131" s="451"/>
      <c r="ALY131" s="451"/>
      <c r="ALZ131" s="451"/>
      <c r="AMA131" s="451"/>
      <c r="AMB131" s="451"/>
      <c r="AMC131" s="451"/>
      <c r="AMD131" s="451"/>
      <c r="AME131" s="451"/>
      <c r="AMF131" s="451"/>
      <c r="AMG131" s="451"/>
      <c r="AMH131" s="451"/>
      <c r="AMI131" s="451"/>
      <c r="AMJ131" s="451"/>
      <c r="AMK131" s="451"/>
      <c r="AML131" s="451"/>
      <c r="AMM131" s="451"/>
      <c r="AMN131" s="451"/>
      <c r="AMO131" s="451"/>
      <c r="AMP131" s="451"/>
      <c r="AMQ131" s="451"/>
      <c r="AMR131" s="451"/>
      <c r="AMS131" s="451"/>
      <c r="AMT131" s="451"/>
      <c r="AMU131" s="451"/>
      <c r="AMV131" s="451"/>
      <c r="AMW131" s="451"/>
      <c r="AMX131" s="451"/>
      <c r="AMY131" s="451"/>
      <c r="AMZ131" s="451"/>
      <c r="ANA131" s="451"/>
      <c r="ANB131" s="451"/>
      <c r="ANC131" s="451"/>
      <c r="AND131" s="451"/>
      <c r="ANE131" s="451"/>
      <c r="ANF131" s="451"/>
      <c r="ANG131" s="451"/>
      <c r="ANH131" s="451"/>
      <c r="ANI131" s="451"/>
      <c r="ANJ131" s="451"/>
      <c r="ANK131" s="451"/>
      <c r="ANL131" s="451"/>
      <c r="ANM131" s="451"/>
      <c r="ANN131" s="451"/>
      <c r="ANO131" s="451"/>
      <c r="ANP131" s="451"/>
      <c r="ANQ131" s="451"/>
      <c r="ANR131" s="451"/>
      <c r="ANS131" s="451"/>
      <c r="ANT131" s="451"/>
      <c r="ANU131" s="451"/>
      <c r="ANV131" s="451"/>
      <c r="ANW131" s="451"/>
      <c r="ANX131" s="451"/>
      <c r="ANY131" s="451"/>
      <c r="ANZ131" s="451"/>
      <c r="AOA131" s="451"/>
      <c r="AOB131" s="451"/>
      <c r="AOC131" s="451"/>
      <c r="AOD131" s="451"/>
      <c r="AOE131" s="451"/>
      <c r="AOF131" s="451"/>
      <c r="AOG131" s="451"/>
      <c r="AOH131" s="451"/>
      <c r="AOI131" s="451"/>
      <c r="AOJ131" s="451"/>
      <c r="AOK131" s="451"/>
      <c r="AOL131" s="451"/>
      <c r="AOM131" s="451"/>
      <c r="AON131" s="451"/>
      <c r="AOO131" s="451"/>
      <c r="AOP131" s="451"/>
      <c r="AOQ131" s="451"/>
      <c r="AOR131" s="451"/>
      <c r="AOS131" s="451"/>
      <c r="AOT131" s="451"/>
      <c r="AOU131" s="451"/>
      <c r="AOV131" s="451"/>
      <c r="AOW131" s="451"/>
      <c r="AOX131" s="451"/>
      <c r="AOY131" s="451"/>
      <c r="AOZ131" s="451"/>
      <c r="APA131" s="451"/>
      <c r="APB131" s="451"/>
      <c r="APC131" s="451"/>
      <c r="APD131" s="451"/>
      <c r="APE131" s="451"/>
      <c r="APF131" s="451"/>
      <c r="APG131" s="451"/>
      <c r="APH131" s="451"/>
      <c r="API131" s="451"/>
      <c r="APJ131" s="451"/>
      <c r="APK131" s="451"/>
      <c r="APL131" s="451"/>
      <c r="APM131" s="451"/>
      <c r="APN131" s="451"/>
      <c r="APO131" s="451"/>
      <c r="APP131" s="451"/>
      <c r="APQ131" s="451"/>
      <c r="APR131" s="451"/>
      <c r="APS131" s="451"/>
      <c r="APT131" s="451"/>
      <c r="APU131" s="451"/>
      <c r="APV131" s="451"/>
      <c r="APW131" s="451"/>
      <c r="APX131" s="451"/>
      <c r="APY131" s="451"/>
      <c r="APZ131" s="451"/>
      <c r="AQA131" s="451"/>
      <c r="AQB131" s="451"/>
      <c r="AQC131" s="451"/>
      <c r="AQD131" s="451"/>
      <c r="AQE131" s="451"/>
      <c r="AQF131" s="451"/>
      <c r="AQG131" s="451"/>
      <c r="AQH131" s="451"/>
      <c r="AQI131" s="451"/>
      <c r="AQJ131" s="451"/>
      <c r="AQK131" s="451"/>
      <c r="AQL131" s="451"/>
      <c r="AQM131" s="451"/>
      <c r="AQN131" s="451"/>
      <c r="AQO131" s="451"/>
      <c r="AQP131" s="451"/>
      <c r="AQQ131" s="451"/>
      <c r="AQR131" s="451"/>
      <c r="AQS131" s="451"/>
      <c r="AQT131" s="451"/>
      <c r="AQU131" s="451"/>
      <c r="AQV131" s="451"/>
      <c r="AQW131" s="451"/>
      <c r="AQX131" s="451"/>
      <c r="AQY131" s="451"/>
      <c r="AQZ131" s="451"/>
      <c r="ARA131" s="451"/>
      <c r="ARB131" s="451"/>
      <c r="ARC131" s="451"/>
      <c r="ARD131" s="451"/>
      <c r="ARE131" s="451"/>
      <c r="ARF131" s="451"/>
      <c r="ARG131" s="451"/>
      <c r="ARH131" s="451"/>
      <c r="ARI131" s="451"/>
      <c r="ARJ131" s="451"/>
      <c r="ARK131" s="451"/>
      <c r="ARL131" s="451"/>
      <c r="ARM131" s="451"/>
      <c r="ARN131" s="451"/>
      <c r="ARO131" s="451"/>
      <c r="ARP131" s="451"/>
      <c r="ARQ131" s="451"/>
      <c r="ARR131" s="451"/>
      <c r="ARS131" s="451"/>
      <c r="ART131" s="451"/>
      <c r="ARU131" s="451"/>
      <c r="ARV131" s="451"/>
      <c r="ARW131" s="451"/>
      <c r="ARX131" s="451"/>
      <c r="ARY131" s="451"/>
      <c r="ARZ131" s="451"/>
      <c r="ASA131" s="451"/>
      <c r="ASB131" s="451"/>
      <c r="ASC131" s="451"/>
      <c r="ASD131" s="451"/>
      <c r="ASE131" s="451"/>
      <c r="ASF131" s="451"/>
      <c r="ASG131" s="451"/>
      <c r="ASH131" s="451"/>
      <c r="ASI131" s="451"/>
      <c r="ASJ131" s="451"/>
      <c r="ASK131" s="451"/>
      <c r="ASL131" s="451"/>
      <c r="ASM131" s="451"/>
      <c r="ASN131" s="451"/>
      <c r="ASO131" s="451"/>
      <c r="ASP131" s="451"/>
      <c r="ASQ131" s="451"/>
      <c r="ASR131" s="451"/>
      <c r="ASS131" s="451"/>
      <c r="AST131" s="451"/>
      <c r="ASU131" s="451"/>
      <c r="ASV131" s="451"/>
      <c r="ASW131" s="451"/>
      <c r="ASX131" s="451"/>
      <c r="ASY131" s="451"/>
      <c r="ASZ131" s="451"/>
      <c r="ATA131" s="451"/>
      <c r="ATB131" s="451"/>
      <c r="ATC131" s="451"/>
      <c r="ATD131" s="451"/>
      <c r="ATE131" s="451"/>
      <c r="ATF131" s="451"/>
      <c r="ATG131" s="451"/>
      <c r="ATH131" s="451"/>
      <c r="ATI131" s="451"/>
      <c r="ATJ131" s="451"/>
      <c r="ATK131" s="451"/>
      <c r="ATL131" s="451"/>
      <c r="ATM131" s="451"/>
      <c r="ATN131" s="451"/>
      <c r="ATO131" s="451"/>
      <c r="ATP131" s="451"/>
      <c r="ATQ131" s="451"/>
      <c r="ATR131" s="451"/>
      <c r="ATS131" s="451"/>
      <c r="ATT131" s="451"/>
      <c r="ATU131" s="451"/>
      <c r="ATV131" s="451"/>
      <c r="ATW131" s="451"/>
      <c r="ATX131" s="451"/>
      <c r="ATY131" s="451"/>
      <c r="ATZ131" s="451"/>
      <c r="AUA131" s="451"/>
      <c r="AUB131" s="451"/>
      <c r="AUC131" s="451"/>
      <c r="AUD131" s="451"/>
      <c r="AUE131" s="451"/>
      <c r="AUF131" s="451"/>
      <c r="AUG131" s="451"/>
      <c r="AUH131" s="451"/>
      <c r="AUI131" s="451"/>
      <c r="AUJ131" s="451"/>
      <c r="AUK131" s="451"/>
      <c r="AUL131" s="451"/>
      <c r="AUM131" s="451"/>
      <c r="AUN131" s="451"/>
      <c r="AUO131" s="451"/>
      <c r="AUP131" s="451"/>
      <c r="AUQ131" s="451"/>
      <c r="AUR131" s="451"/>
      <c r="AUS131" s="451"/>
      <c r="AUT131" s="451"/>
      <c r="AUU131" s="451"/>
      <c r="AUV131" s="451"/>
      <c r="AUW131" s="451"/>
      <c r="AUX131" s="451"/>
      <c r="AUY131" s="451"/>
      <c r="AUZ131" s="451"/>
      <c r="AVA131" s="451"/>
      <c r="AVB131" s="451"/>
      <c r="AVC131" s="451"/>
      <c r="AVD131" s="451"/>
      <c r="AVE131" s="451"/>
      <c r="AVF131" s="451"/>
      <c r="AVG131" s="451"/>
      <c r="AVH131" s="451"/>
      <c r="AVI131" s="451"/>
      <c r="AVJ131" s="451"/>
      <c r="AVK131" s="451"/>
      <c r="AVL131" s="451"/>
      <c r="AVM131" s="451"/>
      <c r="AVN131" s="451"/>
      <c r="AVO131" s="451"/>
      <c r="AVP131" s="451"/>
      <c r="AVQ131" s="451"/>
      <c r="AVR131" s="451"/>
      <c r="AVS131" s="451"/>
      <c r="AVT131" s="451"/>
      <c r="AVU131" s="451"/>
      <c r="AVV131" s="451"/>
      <c r="AVW131" s="451"/>
      <c r="AVX131" s="451"/>
      <c r="AVY131" s="451"/>
      <c r="AVZ131" s="451"/>
      <c r="AWA131" s="451"/>
      <c r="AWB131" s="451"/>
      <c r="AWC131" s="451"/>
      <c r="AWD131" s="451"/>
      <c r="AWE131" s="451"/>
      <c r="AWF131" s="451"/>
      <c r="AWG131" s="451"/>
      <c r="AWH131" s="451"/>
      <c r="AWI131" s="451"/>
      <c r="AWJ131" s="451"/>
      <c r="AWK131" s="451"/>
      <c r="AWL131" s="451"/>
      <c r="AWM131" s="451"/>
      <c r="AWN131" s="451"/>
      <c r="AWO131" s="451"/>
      <c r="AWP131" s="451"/>
      <c r="AWQ131" s="451"/>
      <c r="AWR131" s="451"/>
      <c r="AWS131" s="451"/>
      <c r="AWT131" s="451"/>
      <c r="AWU131" s="451"/>
      <c r="AWV131" s="451"/>
      <c r="AWW131" s="451"/>
      <c r="AWX131" s="451"/>
      <c r="AWY131" s="451"/>
      <c r="AWZ131" s="451"/>
      <c r="AXA131" s="451"/>
      <c r="AXB131" s="451"/>
      <c r="AXC131" s="451"/>
      <c r="AXD131" s="451"/>
      <c r="AXE131" s="451"/>
      <c r="AXF131" s="451"/>
      <c r="AXG131" s="451"/>
      <c r="AXH131" s="451"/>
      <c r="AXI131" s="451"/>
      <c r="AXJ131" s="451"/>
      <c r="AXK131" s="451"/>
      <c r="AXL131" s="451"/>
      <c r="AXM131" s="451"/>
      <c r="AXN131" s="451"/>
      <c r="AXO131" s="451"/>
      <c r="AXP131" s="451"/>
      <c r="AXQ131" s="451"/>
      <c r="AXR131" s="451"/>
      <c r="AXS131" s="451"/>
      <c r="AXT131" s="451"/>
      <c r="AXU131" s="451"/>
      <c r="AXV131" s="451"/>
      <c r="AXW131" s="451"/>
      <c r="AXX131" s="451"/>
      <c r="AXY131" s="451"/>
      <c r="AXZ131" s="451"/>
      <c r="AYA131" s="451"/>
      <c r="AYB131" s="451"/>
      <c r="AYC131" s="451"/>
      <c r="AYD131" s="451"/>
      <c r="AYE131" s="451"/>
      <c r="AYF131" s="451"/>
      <c r="AYG131" s="451"/>
      <c r="AYH131" s="451"/>
      <c r="AYI131" s="451"/>
      <c r="AYJ131" s="451"/>
      <c r="AYK131" s="451"/>
      <c r="AYL131" s="451"/>
      <c r="AYM131" s="451"/>
      <c r="AYN131" s="451"/>
      <c r="AYO131" s="451"/>
      <c r="AYP131" s="451"/>
      <c r="AYQ131" s="451"/>
      <c r="AYR131" s="451"/>
      <c r="AYS131" s="451"/>
      <c r="AYT131" s="451"/>
      <c r="AYU131" s="451"/>
      <c r="AYV131" s="451"/>
      <c r="AYW131" s="451"/>
      <c r="AYX131" s="451"/>
      <c r="AYY131" s="451"/>
      <c r="AYZ131" s="451"/>
      <c r="AZA131" s="451"/>
      <c r="AZB131" s="451"/>
      <c r="AZC131" s="451"/>
      <c r="AZD131" s="451"/>
      <c r="AZE131" s="451"/>
      <c r="AZF131" s="451"/>
      <c r="AZG131" s="451"/>
      <c r="AZH131" s="451"/>
      <c r="AZI131" s="451"/>
      <c r="AZJ131" s="451"/>
      <c r="AZK131" s="451"/>
      <c r="AZL131" s="451"/>
      <c r="AZM131" s="451"/>
      <c r="AZN131" s="451"/>
      <c r="AZO131" s="451"/>
      <c r="AZP131" s="451"/>
      <c r="AZQ131" s="451"/>
      <c r="AZR131" s="451"/>
      <c r="AZS131" s="451"/>
      <c r="AZT131" s="451"/>
      <c r="AZU131" s="451"/>
      <c r="AZV131" s="451"/>
      <c r="AZW131" s="451"/>
      <c r="AZX131" s="451"/>
      <c r="AZY131" s="451"/>
      <c r="AZZ131" s="451"/>
      <c r="BAA131" s="451"/>
      <c r="BAB131" s="451"/>
      <c r="BAC131" s="451"/>
      <c r="BAD131" s="451"/>
      <c r="BAE131" s="451"/>
      <c r="BAF131" s="451"/>
      <c r="BAG131" s="451"/>
      <c r="BAH131" s="451"/>
      <c r="BAI131" s="451"/>
      <c r="BAJ131" s="451"/>
      <c r="BAK131" s="451"/>
      <c r="BAL131" s="451"/>
      <c r="BAM131" s="451"/>
      <c r="BAN131" s="451"/>
      <c r="BAO131" s="451"/>
      <c r="BAP131" s="451"/>
      <c r="BAQ131" s="451"/>
      <c r="BAR131" s="451"/>
      <c r="BAS131" s="451"/>
      <c r="BAT131" s="451"/>
      <c r="BAU131" s="451"/>
      <c r="BAV131" s="451"/>
      <c r="BAW131" s="451"/>
      <c r="BAX131" s="451"/>
      <c r="BAY131" s="451"/>
      <c r="BAZ131" s="451"/>
      <c r="BBA131" s="451"/>
      <c r="BBB131" s="451"/>
      <c r="BBC131" s="451"/>
      <c r="BBD131" s="451"/>
      <c r="BBE131" s="451"/>
      <c r="BBF131" s="451"/>
      <c r="BBG131" s="451"/>
      <c r="BBH131" s="451"/>
      <c r="BBI131" s="451"/>
      <c r="BBJ131" s="451"/>
      <c r="BBK131" s="451"/>
      <c r="BBL131" s="451"/>
      <c r="BBM131" s="451"/>
      <c r="BBN131" s="451"/>
      <c r="BBO131" s="451"/>
      <c r="BBP131" s="451"/>
      <c r="BBQ131" s="451"/>
      <c r="BBR131" s="451"/>
      <c r="BBS131" s="451"/>
      <c r="BBT131" s="451"/>
      <c r="BBU131" s="451"/>
      <c r="BBV131" s="451"/>
      <c r="BBW131" s="451"/>
      <c r="BBX131" s="451"/>
      <c r="BBY131" s="451"/>
      <c r="BBZ131" s="451"/>
      <c r="BCA131" s="451"/>
      <c r="BCB131" s="451"/>
      <c r="BCC131" s="451"/>
      <c r="BCD131" s="451"/>
      <c r="BCE131" s="451"/>
      <c r="BCF131" s="451"/>
      <c r="BCG131" s="451"/>
      <c r="BCH131" s="451"/>
      <c r="BCI131" s="451"/>
      <c r="BCJ131" s="451"/>
      <c r="BCK131" s="451"/>
      <c r="BCL131" s="451"/>
      <c r="BCM131" s="451"/>
      <c r="BCN131" s="451"/>
      <c r="BCO131" s="451"/>
      <c r="BCP131" s="451"/>
      <c r="BCQ131" s="451"/>
      <c r="BCR131" s="451"/>
      <c r="BCS131" s="451"/>
      <c r="BCT131" s="451"/>
      <c r="BCU131" s="451"/>
      <c r="BCV131" s="451"/>
      <c r="BCW131" s="451"/>
      <c r="BCX131" s="451"/>
      <c r="BCY131" s="451"/>
      <c r="BCZ131" s="451"/>
      <c r="BDA131" s="451"/>
      <c r="BDB131" s="451"/>
      <c r="BDC131" s="451"/>
      <c r="BDD131" s="451"/>
      <c r="BDE131" s="451"/>
      <c r="BDF131" s="451"/>
      <c r="BDG131" s="451"/>
      <c r="BDH131" s="451"/>
      <c r="BDI131" s="451"/>
      <c r="BDJ131" s="451"/>
      <c r="BDK131" s="451"/>
      <c r="BDL131" s="451"/>
      <c r="BDM131" s="451"/>
      <c r="BDN131" s="451"/>
      <c r="BDO131" s="451"/>
      <c r="BDP131" s="451"/>
      <c r="BDQ131" s="451"/>
      <c r="BDR131" s="451"/>
      <c r="BDS131" s="451"/>
      <c r="BDT131" s="451"/>
      <c r="BDU131" s="451"/>
      <c r="BDV131" s="451"/>
      <c r="BDW131" s="451"/>
      <c r="BDX131" s="451"/>
      <c r="BDY131" s="451"/>
      <c r="BDZ131" s="451"/>
      <c r="BEA131" s="451"/>
      <c r="BEB131" s="451"/>
      <c r="BEC131" s="451"/>
      <c r="BED131" s="451"/>
      <c r="BEE131" s="451"/>
      <c r="BEF131" s="451"/>
      <c r="BEG131" s="451"/>
      <c r="BEH131" s="451"/>
      <c r="BEI131" s="451"/>
      <c r="BEJ131" s="451"/>
      <c r="BEK131" s="451"/>
      <c r="BEL131" s="451"/>
      <c r="BEM131" s="451"/>
      <c r="BEN131" s="451"/>
      <c r="BEO131" s="451"/>
      <c r="BEP131" s="451"/>
      <c r="BEQ131" s="451"/>
      <c r="BER131" s="451"/>
      <c r="BES131" s="451"/>
      <c r="BET131" s="451"/>
      <c r="BEU131" s="451"/>
      <c r="BEV131" s="451"/>
      <c r="BEW131" s="451"/>
      <c r="BEX131" s="451"/>
      <c r="BEY131" s="451"/>
      <c r="BEZ131" s="451"/>
      <c r="BFA131" s="451"/>
      <c r="BFB131" s="451"/>
      <c r="BFC131" s="451"/>
      <c r="BFD131" s="451"/>
      <c r="BFE131" s="451"/>
      <c r="BFF131" s="451"/>
      <c r="BFG131" s="451"/>
      <c r="BFH131" s="451"/>
      <c r="BFI131" s="451"/>
      <c r="BFJ131" s="451"/>
      <c r="BFK131" s="451"/>
      <c r="BFL131" s="451"/>
      <c r="BFM131" s="451"/>
      <c r="BFN131" s="451"/>
      <c r="BFO131" s="451"/>
      <c r="BFP131" s="451"/>
      <c r="BFQ131" s="451"/>
      <c r="BFR131" s="451"/>
      <c r="BFS131" s="451"/>
      <c r="BFT131" s="451"/>
      <c r="BFU131" s="451"/>
      <c r="BFV131" s="451"/>
      <c r="BFW131" s="451"/>
      <c r="BFX131" s="451"/>
      <c r="BFY131" s="451"/>
      <c r="BFZ131" s="451"/>
      <c r="BGA131" s="451"/>
      <c r="BGB131" s="451"/>
      <c r="BGC131" s="451"/>
      <c r="BGD131" s="451"/>
      <c r="BGE131" s="451"/>
      <c r="BGF131" s="451"/>
      <c r="BGG131" s="451"/>
      <c r="BGH131" s="451"/>
      <c r="BGI131" s="451"/>
      <c r="BGJ131" s="451"/>
      <c r="BGK131" s="451"/>
      <c r="BGL131" s="451"/>
      <c r="BGM131" s="451"/>
      <c r="BGN131" s="451"/>
      <c r="BGO131" s="451"/>
      <c r="BGP131" s="451"/>
      <c r="BGQ131" s="451"/>
      <c r="BGR131" s="451"/>
      <c r="BGS131" s="451"/>
      <c r="BGT131" s="451"/>
      <c r="BGU131" s="451"/>
      <c r="BGV131" s="451"/>
      <c r="BGW131" s="451"/>
      <c r="BGX131" s="451"/>
      <c r="BGY131" s="451"/>
      <c r="BGZ131" s="451"/>
      <c r="BHA131" s="451"/>
      <c r="BHB131" s="451"/>
      <c r="BHC131" s="451"/>
      <c r="BHD131" s="451"/>
      <c r="BHE131" s="451"/>
      <c r="BHF131" s="451"/>
      <c r="BHG131" s="451"/>
      <c r="BHH131" s="451"/>
      <c r="BHI131" s="451"/>
      <c r="BHJ131" s="451"/>
      <c r="BHK131" s="451"/>
      <c r="BHL131" s="451"/>
      <c r="BHM131" s="451"/>
      <c r="BHN131" s="451"/>
      <c r="BHO131" s="451"/>
      <c r="BHP131" s="451"/>
      <c r="BHQ131" s="451"/>
      <c r="BHR131" s="451"/>
      <c r="BHS131" s="451"/>
      <c r="BHT131" s="451"/>
      <c r="BHU131" s="451"/>
      <c r="BHV131" s="451"/>
      <c r="BHW131" s="451"/>
      <c r="BHX131" s="451"/>
      <c r="BHY131" s="451"/>
      <c r="BHZ131" s="451"/>
      <c r="BIA131" s="451"/>
      <c r="BIB131" s="451"/>
      <c r="BIC131" s="451"/>
      <c r="BID131" s="451"/>
      <c r="BIE131" s="451"/>
      <c r="BIF131" s="451"/>
      <c r="BIG131" s="451"/>
      <c r="BIH131" s="451"/>
      <c r="BII131" s="451"/>
      <c r="BIJ131" s="451"/>
      <c r="BIK131" s="451"/>
      <c r="BIL131" s="451"/>
      <c r="BIM131" s="451"/>
      <c r="BIN131" s="451"/>
      <c r="BIO131" s="451"/>
      <c r="BIP131" s="451"/>
      <c r="BIQ131" s="451"/>
      <c r="BIR131" s="451"/>
      <c r="BIS131" s="451"/>
      <c r="BIT131" s="451"/>
      <c r="BIU131" s="451"/>
      <c r="BIV131" s="451"/>
      <c r="BIW131" s="451"/>
      <c r="BIX131" s="451"/>
      <c r="BIY131" s="451"/>
      <c r="BIZ131" s="451"/>
      <c r="BJA131" s="451"/>
      <c r="BJB131" s="451"/>
      <c r="BJC131" s="451"/>
      <c r="BJD131" s="451"/>
      <c r="BJE131" s="451"/>
      <c r="BJF131" s="451"/>
      <c r="BJG131" s="451"/>
      <c r="BJH131" s="451"/>
      <c r="BJI131" s="451"/>
      <c r="BJJ131" s="451"/>
      <c r="BJK131" s="451"/>
      <c r="BJL131" s="451"/>
      <c r="BJM131" s="451"/>
      <c r="BJN131" s="451"/>
      <c r="BJO131" s="451"/>
      <c r="BJP131" s="451"/>
      <c r="BJQ131" s="451"/>
      <c r="BJR131" s="451"/>
      <c r="BJS131" s="451"/>
      <c r="BJT131" s="451"/>
      <c r="BJU131" s="451"/>
      <c r="BJV131" s="451"/>
      <c r="BJW131" s="451"/>
      <c r="BJX131" s="451"/>
      <c r="BJY131" s="451"/>
      <c r="BJZ131" s="451"/>
      <c r="BKA131" s="451"/>
      <c r="BKB131" s="451"/>
      <c r="BKC131" s="451"/>
      <c r="BKD131" s="451"/>
      <c r="BKE131" s="451"/>
      <c r="BKF131" s="451"/>
      <c r="BKG131" s="451"/>
      <c r="BKH131" s="451"/>
      <c r="BKI131" s="451"/>
      <c r="BKJ131" s="451"/>
      <c r="BKK131" s="451"/>
      <c r="BKL131" s="451"/>
      <c r="BKM131" s="451"/>
      <c r="BKN131" s="451"/>
      <c r="BKO131" s="451"/>
      <c r="BKP131" s="451"/>
      <c r="BKQ131" s="451"/>
      <c r="BKR131" s="451"/>
      <c r="BKS131" s="451"/>
      <c r="BKT131" s="451"/>
      <c r="BKU131" s="451"/>
      <c r="BKV131" s="451"/>
      <c r="BKW131" s="451"/>
      <c r="BKX131" s="451"/>
      <c r="BKY131" s="451"/>
      <c r="BKZ131" s="451"/>
      <c r="BLA131" s="451"/>
      <c r="BLB131" s="451"/>
      <c r="BLC131" s="451"/>
      <c r="BLD131" s="451"/>
      <c r="BLE131" s="451"/>
      <c r="BLF131" s="451"/>
      <c r="BLG131" s="451"/>
      <c r="BLH131" s="451"/>
      <c r="BLI131" s="451"/>
      <c r="BLJ131" s="451"/>
      <c r="BLK131" s="451"/>
      <c r="BLL131" s="451"/>
      <c r="BLM131" s="451"/>
      <c r="BLN131" s="451"/>
      <c r="BLO131" s="451"/>
      <c r="BLP131" s="451"/>
      <c r="BLQ131" s="451"/>
      <c r="BLR131" s="451"/>
      <c r="BLS131" s="451"/>
      <c r="BLT131" s="451"/>
      <c r="BLU131" s="451"/>
      <c r="BLV131" s="451"/>
      <c r="BLW131" s="451"/>
      <c r="BLX131" s="451"/>
      <c r="BLY131" s="451"/>
      <c r="BLZ131" s="451"/>
      <c r="BMA131" s="451"/>
      <c r="BMB131" s="451"/>
      <c r="BMC131" s="451"/>
      <c r="BMD131" s="451"/>
      <c r="BME131" s="451"/>
      <c r="BMF131" s="451"/>
      <c r="BMG131" s="451"/>
      <c r="BMH131" s="451"/>
      <c r="BMI131" s="451"/>
      <c r="BMJ131" s="451"/>
      <c r="BMK131" s="451"/>
      <c r="BML131" s="451"/>
      <c r="BMM131" s="451"/>
      <c r="BMN131" s="451"/>
      <c r="BMO131" s="451"/>
      <c r="BMP131" s="451"/>
      <c r="BMQ131" s="451"/>
      <c r="BMR131" s="451"/>
      <c r="BMS131" s="451"/>
      <c r="BMT131" s="451"/>
      <c r="BMU131" s="451"/>
      <c r="BMV131" s="451"/>
      <c r="BMW131" s="451"/>
      <c r="BMX131" s="451"/>
      <c r="BMY131" s="451"/>
      <c r="BMZ131" s="451"/>
      <c r="BNA131" s="451"/>
      <c r="BNB131" s="451"/>
      <c r="BNC131" s="451"/>
      <c r="BND131" s="451"/>
      <c r="BNE131" s="451"/>
      <c r="BNF131" s="451"/>
      <c r="BNG131" s="451"/>
      <c r="BNH131" s="451"/>
      <c r="BNI131" s="451"/>
      <c r="BNJ131" s="451"/>
      <c r="BNK131" s="451"/>
      <c r="BNL131" s="451"/>
      <c r="BNM131" s="451"/>
      <c r="BNN131" s="451"/>
      <c r="BNO131" s="451"/>
      <c r="BNP131" s="451"/>
      <c r="BNQ131" s="451"/>
      <c r="BNR131" s="451"/>
      <c r="BNS131" s="451"/>
      <c r="BNT131" s="451"/>
      <c r="BNU131" s="451"/>
      <c r="BNV131" s="451"/>
      <c r="BNW131" s="451"/>
      <c r="BNX131" s="451"/>
      <c r="BNY131" s="451"/>
      <c r="BNZ131" s="451"/>
      <c r="BOA131" s="451"/>
      <c r="BOB131" s="451"/>
      <c r="BOC131" s="451"/>
      <c r="BOD131" s="451"/>
      <c r="BOE131" s="451"/>
      <c r="BOF131" s="451"/>
      <c r="BOG131" s="451"/>
      <c r="BOH131" s="451"/>
      <c r="BOI131" s="451"/>
      <c r="BOJ131" s="451"/>
      <c r="BOK131" s="451"/>
      <c r="BOL131" s="451"/>
      <c r="BOM131" s="451"/>
      <c r="BON131" s="451"/>
      <c r="BOO131" s="451"/>
      <c r="BOP131" s="451"/>
      <c r="BOQ131" s="451"/>
      <c r="BOR131" s="451"/>
      <c r="BOS131" s="451"/>
      <c r="BOT131" s="451"/>
      <c r="BOU131" s="451"/>
      <c r="BOV131" s="451"/>
      <c r="BOW131" s="451"/>
      <c r="BOX131" s="451"/>
      <c r="BOY131" s="451"/>
      <c r="BOZ131" s="451"/>
      <c r="BPA131" s="451"/>
      <c r="BPB131" s="451"/>
      <c r="BPC131" s="451"/>
      <c r="BPD131" s="451"/>
      <c r="BPE131" s="451"/>
      <c r="BPF131" s="451"/>
      <c r="BPG131" s="451"/>
      <c r="BPH131" s="451"/>
      <c r="BPI131" s="451"/>
      <c r="BPJ131" s="451"/>
      <c r="BPK131" s="451"/>
      <c r="BPL131" s="451"/>
      <c r="BPM131" s="451"/>
      <c r="BPN131" s="451"/>
      <c r="BPO131" s="451"/>
      <c r="BPP131" s="451"/>
      <c r="BPQ131" s="451"/>
      <c r="BPR131" s="451"/>
      <c r="BPS131" s="451"/>
      <c r="BPT131" s="451"/>
      <c r="BPU131" s="451"/>
      <c r="BPV131" s="451"/>
      <c r="BPW131" s="451"/>
      <c r="BPX131" s="451"/>
      <c r="BPY131" s="451"/>
      <c r="BPZ131" s="451"/>
      <c r="BQA131" s="451"/>
      <c r="BQB131" s="451"/>
      <c r="BQC131" s="451"/>
      <c r="BQD131" s="451"/>
      <c r="BQE131" s="451"/>
      <c r="BQF131" s="451"/>
      <c r="BQG131" s="451"/>
      <c r="BQH131" s="451"/>
      <c r="BQI131" s="451"/>
      <c r="BQJ131" s="451"/>
      <c r="BQK131" s="451"/>
      <c r="BQL131" s="451"/>
      <c r="BQM131" s="451"/>
      <c r="BQN131" s="451"/>
      <c r="BQO131" s="451"/>
      <c r="BQP131" s="451"/>
      <c r="BQQ131" s="451"/>
      <c r="BQR131" s="451"/>
      <c r="BQS131" s="451"/>
      <c r="BQT131" s="451"/>
      <c r="BQU131" s="451"/>
      <c r="BQV131" s="451"/>
      <c r="BQW131" s="451"/>
      <c r="BQX131" s="451"/>
      <c r="BQY131" s="451"/>
      <c r="BQZ131" s="451"/>
      <c r="BRA131" s="451"/>
      <c r="BRB131" s="451"/>
      <c r="BRC131" s="451"/>
      <c r="BRD131" s="451"/>
      <c r="BRE131" s="451"/>
      <c r="BRF131" s="451"/>
      <c r="BRG131" s="451"/>
      <c r="BRH131" s="451"/>
      <c r="BRI131" s="451"/>
      <c r="BRJ131" s="451"/>
      <c r="BRK131" s="451"/>
      <c r="BRL131" s="451"/>
      <c r="BRM131" s="451"/>
      <c r="BRN131" s="451"/>
      <c r="BRO131" s="451"/>
      <c r="BRP131" s="451"/>
      <c r="BRQ131" s="451"/>
      <c r="BRR131" s="451"/>
      <c r="BRS131" s="451"/>
      <c r="BRT131" s="451"/>
      <c r="BRU131" s="451"/>
      <c r="BRV131" s="451"/>
      <c r="BRW131" s="451"/>
      <c r="BRX131" s="451"/>
      <c r="BRY131" s="451"/>
      <c r="BRZ131" s="451"/>
      <c r="BSA131" s="451"/>
      <c r="BSB131" s="451"/>
      <c r="BSC131" s="451"/>
      <c r="BSD131" s="451"/>
      <c r="BSE131" s="451"/>
      <c r="BSF131" s="451"/>
      <c r="BSG131" s="451"/>
      <c r="BSH131" s="451"/>
      <c r="BSI131" s="451"/>
      <c r="BSJ131" s="451"/>
      <c r="BSK131" s="451"/>
      <c r="BSL131" s="451"/>
      <c r="BSM131" s="451"/>
      <c r="BSN131" s="451"/>
      <c r="BSO131" s="451"/>
      <c r="BSP131" s="451"/>
      <c r="BSQ131" s="451"/>
      <c r="BSR131" s="451"/>
      <c r="BSS131" s="451"/>
      <c r="BST131" s="451"/>
      <c r="BSU131" s="451"/>
      <c r="BSV131" s="451"/>
      <c r="BSW131" s="451"/>
      <c r="BSX131" s="451"/>
      <c r="BSY131" s="451"/>
      <c r="BSZ131" s="451"/>
      <c r="BTA131" s="451"/>
      <c r="BTB131" s="451"/>
      <c r="BTC131" s="451"/>
      <c r="BTD131" s="451"/>
      <c r="BTE131" s="451"/>
      <c r="BTF131" s="451"/>
      <c r="BTG131" s="451"/>
      <c r="BTH131" s="451"/>
      <c r="BTI131" s="451"/>
      <c r="BTJ131" s="451"/>
      <c r="BTK131" s="451"/>
      <c r="BTL131" s="451"/>
      <c r="BTM131" s="451"/>
      <c r="BTN131" s="451"/>
      <c r="BTO131" s="451"/>
      <c r="BTP131" s="451"/>
      <c r="BTQ131" s="451"/>
      <c r="BTR131" s="451"/>
      <c r="BTS131" s="451"/>
      <c r="BTT131" s="451"/>
      <c r="BTU131" s="451"/>
      <c r="BTV131" s="451"/>
      <c r="BTW131" s="451"/>
      <c r="BTX131" s="451"/>
      <c r="BTY131" s="451"/>
      <c r="BTZ131" s="451"/>
      <c r="BUA131" s="451"/>
      <c r="BUB131" s="451"/>
      <c r="BUC131" s="451"/>
      <c r="BUD131" s="451"/>
      <c r="BUE131" s="451"/>
      <c r="BUF131" s="451"/>
      <c r="BUG131" s="451"/>
      <c r="BUH131" s="451"/>
      <c r="BUI131" s="451"/>
      <c r="BUJ131" s="451"/>
      <c r="BUK131" s="451"/>
      <c r="BUL131" s="451"/>
      <c r="BUM131" s="451"/>
      <c r="BUN131" s="451"/>
      <c r="BUO131" s="451"/>
      <c r="BUP131" s="451"/>
      <c r="BUQ131" s="451"/>
      <c r="BUR131" s="451"/>
      <c r="BUS131" s="451"/>
      <c r="BUT131" s="451"/>
      <c r="BUU131" s="451"/>
      <c r="BUV131" s="451"/>
      <c r="BUW131" s="451"/>
      <c r="BUX131" s="451"/>
      <c r="BUY131" s="451"/>
      <c r="BUZ131" s="451"/>
      <c r="BVA131" s="451"/>
      <c r="BVB131" s="451"/>
      <c r="BVC131" s="451"/>
      <c r="BVD131" s="451"/>
      <c r="BVE131" s="451"/>
      <c r="BVF131" s="451"/>
      <c r="BVG131" s="451"/>
      <c r="BVH131" s="451"/>
      <c r="BVI131" s="451"/>
      <c r="BVJ131" s="451"/>
      <c r="BVK131" s="451"/>
      <c r="BVL131" s="451"/>
      <c r="BVM131" s="451"/>
      <c r="BVN131" s="451"/>
      <c r="BVO131" s="451"/>
      <c r="BVP131" s="451"/>
      <c r="BVQ131" s="451"/>
      <c r="BVR131" s="451"/>
      <c r="BVS131" s="451"/>
      <c r="BVT131" s="451"/>
      <c r="BVU131" s="451"/>
      <c r="BVV131" s="451"/>
      <c r="BVW131" s="451"/>
      <c r="BVX131" s="451"/>
      <c r="BVY131" s="451"/>
      <c r="BVZ131" s="451"/>
      <c r="BWA131" s="451"/>
      <c r="BWB131" s="451"/>
      <c r="BWC131" s="451"/>
      <c r="BWD131" s="451"/>
      <c r="BWE131" s="451"/>
      <c r="BWF131" s="451"/>
      <c r="BWG131" s="451"/>
      <c r="BWH131" s="451"/>
      <c r="BWI131" s="451"/>
      <c r="BWJ131" s="451"/>
      <c r="BWK131" s="451"/>
      <c r="BWL131" s="451"/>
      <c r="BWM131" s="451"/>
      <c r="BWN131" s="451"/>
      <c r="BWO131" s="451"/>
      <c r="BWP131" s="451"/>
      <c r="BWQ131" s="451"/>
      <c r="BWR131" s="451"/>
      <c r="BWS131" s="451"/>
      <c r="BWT131" s="451"/>
      <c r="BWU131" s="451"/>
      <c r="BWV131" s="451"/>
      <c r="BWW131" s="451"/>
      <c r="BWX131" s="451"/>
      <c r="BWY131" s="451"/>
      <c r="BWZ131" s="451"/>
      <c r="BXA131" s="451"/>
      <c r="BXB131" s="451"/>
      <c r="BXC131" s="451"/>
      <c r="BXD131" s="451"/>
      <c r="BXE131" s="451"/>
      <c r="BXF131" s="451"/>
      <c r="BXG131" s="451"/>
      <c r="BXH131" s="451"/>
      <c r="BXI131" s="451"/>
      <c r="BXJ131" s="451"/>
      <c r="BXK131" s="451"/>
      <c r="BXL131" s="451"/>
      <c r="BXM131" s="451"/>
      <c r="BXN131" s="451"/>
      <c r="BXO131" s="451"/>
      <c r="BXP131" s="451"/>
      <c r="BXQ131" s="451"/>
      <c r="BXR131" s="451"/>
      <c r="BXS131" s="451"/>
      <c r="BXT131" s="451"/>
      <c r="BXU131" s="451"/>
      <c r="BXV131" s="451"/>
      <c r="BXW131" s="451"/>
      <c r="BXX131" s="451"/>
      <c r="BXY131" s="451"/>
      <c r="BXZ131" s="451"/>
      <c r="BYA131" s="451"/>
      <c r="BYB131" s="451"/>
      <c r="BYC131" s="451"/>
      <c r="BYD131" s="451"/>
      <c r="BYE131" s="451"/>
      <c r="BYF131" s="451"/>
      <c r="BYG131" s="451"/>
      <c r="BYH131" s="451"/>
      <c r="BYI131" s="451"/>
      <c r="BYJ131" s="451"/>
      <c r="BYK131" s="451"/>
      <c r="BYL131" s="451"/>
      <c r="BYM131" s="451"/>
      <c r="BYN131" s="451"/>
      <c r="BYO131" s="451"/>
      <c r="BYP131" s="451"/>
      <c r="BYQ131" s="451"/>
      <c r="BYR131" s="451"/>
      <c r="BYS131" s="451"/>
      <c r="BYT131" s="451"/>
      <c r="BYU131" s="451"/>
      <c r="BYV131" s="451"/>
      <c r="BYW131" s="451"/>
      <c r="BYX131" s="451"/>
      <c r="BYY131" s="451"/>
      <c r="BYZ131" s="451"/>
      <c r="BZA131" s="451"/>
      <c r="BZB131" s="451"/>
      <c r="BZC131" s="451"/>
      <c r="BZD131" s="451"/>
      <c r="BZE131" s="451"/>
      <c r="BZF131" s="451"/>
      <c r="BZG131" s="451"/>
      <c r="BZH131" s="451"/>
      <c r="BZI131" s="451"/>
      <c r="BZJ131" s="451"/>
      <c r="BZK131" s="451"/>
      <c r="BZL131" s="451"/>
      <c r="BZM131" s="451"/>
      <c r="BZN131" s="451"/>
      <c r="BZO131" s="451"/>
      <c r="BZP131" s="451"/>
      <c r="BZQ131" s="451"/>
      <c r="BZR131" s="451"/>
      <c r="BZS131" s="451"/>
      <c r="BZT131" s="451"/>
      <c r="BZU131" s="451"/>
      <c r="BZV131" s="451"/>
      <c r="BZW131" s="451"/>
      <c r="BZX131" s="451"/>
      <c r="BZY131" s="451"/>
      <c r="BZZ131" s="451"/>
      <c r="CAA131" s="451"/>
      <c r="CAB131" s="451"/>
      <c r="CAC131" s="451"/>
      <c r="CAD131" s="451"/>
      <c r="CAE131" s="451"/>
      <c r="CAF131" s="451"/>
      <c r="CAG131" s="451"/>
      <c r="CAH131" s="451"/>
      <c r="CAI131" s="451"/>
      <c r="CAJ131" s="451"/>
      <c r="CAK131" s="451"/>
      <c r="CAL131" s="451"/>
      <c r="CAM131" s="451"/>
      <c r="CAN131" s="451"/>
      <c r="CAO131" s="451"/>
      <c r="CAP131" s="451"/>
      <c r="CAQ131" s="451"/>
      <c r="CAR131" s="451"/>
      <c r="CAS131" s="451"/>
      <c r="CAT131" s="451"/>
      <c r="CAU131" s="451"/>
      <c r="CAV131" s="451"/>
      <c r="CAW131" s="451"/>
      <c r="CAX131" s="451"/>
      <c r="CAY131" s="451"/>
      <c r="CAZ131" s="451"/>
      <c r="CBA131" s="451"/>
      <c r="CBB131" s="451"/>
      <c r="CBC131" s="451"/>
      <c r="CBD131" s="451"/>
      <c r="CBE131" s="451"/>
      <c r="CBF131" s="451"/>
      <c r="CBG131" s="451"/>
      <c r="CBH131" s="451"/>
      <c r="CBI131" s="451"/>
      <c r="CBJ131" s="451"/>
      <c r="CBK131" s="451"/>
      <c r="CBL131" s="451"/>
      <c r="CBM131" s="451"/>
      <c r="CBN131" s="451"/>
      <c r="CBO131" s="451"/>
      <c r="CBP131" s="451"/>
      <c r="CBQ131" s="451"/>
      <c r="CBR131" s="451"/>
      <c r="CBS131" s="451"/>
      <c r="CBT131" s="451"/>
      <c r="CBU131" s="451"/>
      <c r="CBV131" s="451"/>
      <c r="CBW131" s="451"/>
      <c r="CBX131" s="451"/>
      <c r="CBY131" s="451"/>
      <c r="CBZ131" s="451"/>
      <c r="CCA131" s="451"/>
      <c r="CCB131" s="451"/>
      <c r="CCC131" s="451"/>
      <c r="CCD131" s="451"/>
      <c r="CCE131" s="451"/>
      <c r="CCF131" s="451"/>
      <c r="CCG131" s="451"/>
      <c r="CCH131" s="451"/>
      <c r="CCI131" s="451"/>
      <c r="CCJ131" s="451"/>
      <c r="CCK131" s="451"/>
      <c r="CCL131" s="451"/>
      <c r="CCM131" s="451"/>
      <c r="CCN131" s="451"/>
      <c r="CCO131" s="451"/>
      <c r="CCP131" s="451"/>
      <c r="CCQ131" s="451"/>
      <c r="CCR131" s="451"/>
      <c r="CCS131" s="451"/>
      <c r="CCT131" s="451"/>
      <c r="CCU131" s="451"/>
      <c r="CCV131" s="451"/>
      <c r="CCW131" s="451"/>
      <c r="CCX131" s="451"/>
      <c r="CCY131" s="451"/>
      <c r="CCZ131" s="451"/>
      <c r="CDA131" s="451"/>
      <c r="CDB131" s="451"/>
      <c r="CDC131" s="451"/>
      <c r="CDD131" s="451"/>
      <c r="CDE131" s="451"/>
      <c r="CDF131" s="451"/>
      <c r="CDG131" s="451"/>
      <c r="CDH131" s="451"/>
      <c r="CDI131" s="451"/>
      <c r="CDJ131" s="451"/>
      <c r="CDK131" s="451"/>
      <c r="CDL131" s="451"/>
      <c r="CDM131" s="451"/>
      <c r="CDN131" s="451"/>
      <c r="CDO131" s="451"/>
      <c r="CDP131" s="451"/>
      <c r="CDQ131" s="451"/>
      <c r="CDR131" s="451"/>
      <c r="CDS131" s="451"/>
      <c r="CDT131" s="451"/>
      <c r="CDU131" s="451"/>
      <c r="CDV131" s="451"/>
      <c r="CDW131" s="451"/>
      <c r="CDX131" s="451"/>
      <c r="CDY131" s="451"/>
      <c r="CDZ131" s="451"/>
      <c r="CEA131" s="451"/>
      <c r="CEB131" s="451"/>
      <c r="CEC131" s="451"/>
      <c r="CED131" s="451"/>
      <c r="CEE131" s="451"/>
      <c r="CEF131" s="451"/>
      <c r="CEG131" s="451"/>
      <c r="CEH131" s="451"/>
      <c r="CEI131" s="451"/>
      <c r="CEJ131" s="451"/>
      <c r="CEK131" s="451"/>
      <c r="CEL131" s="451"/>
      <c r="CEM131" s="451"/>
      <c r="CEN131" s="451"/>
      <c r="CEO131" s="451"/>
      <c r="CEP131" s="451"/>
      <c r="CEQ131" s="451"/>
      <c r="CER131" s="451"/>
      <c r="CES131" s="451"/>
      <c r="CET131" s="451"/>
      <c r="CEU131" s="451"/>
      <c r="CEV131" s="451"/>
      <c r="CEW131" s="451"/>
      <c r="CEX131" s="451"/>
      <c r="CEY131" s="451"/>
      <c r="CEZ131" s="451"/>
      <c r="CFA131" s="451"/>
      <c r="CFB131" s="451"/>
      <c r="CFC131" s="451"/>
      <c r="CFD131" s="451"/>
      <c r="CFE131" s="451"/>
      <c r="CFF131" s="451"/>
      <c r="CFG131" s="451"/>
      <c r="CFH131" s="451"/>
      <c r="CFI131" s="451"/>
      <c r="CFJ131" s="451"/>
      <c r="CFK131" s="451"/>
      <c r="CFL131" s="451"/>
      <c r="CFM131" s="451"/>
      <c r="CFN131" s="451"/>
      <c r="CFO131" s="451"/>
      <c r="CFP131" s="451"/>
      <c r="CFQ131" s="451"/>
      <c r="CFR131" s="451"/>
      <c r="CFS131" s="451"/>
      <c r="CFT131" s="451"/>
      <c r="CFU131" s="451"/>
      <c r="CFV131" s="451"/>
      <c r="CFW131" s="451"/>
      <c r="CFX131" s="451"/>
      <c r="CFY131" s="451"/>
      <c r="CFZ131" s="451"/>
      <c r="CGA131" s="451"/>
      <c r="CGB131" s="451"/>
      <c r="CGC131" s="451"/>
      <c r="CGD131" s="451"/>
      <c r="CGE131" s="451"/>
      <c r="CGF131" s="451"/>
      <c r="CGG131" s="451"/>
      <c r="CGH131" s="451"/>
      <c r="CGI131" s="451"/>
      <c r="CGJ131" s="451"/>
      <c r="CGK131" s="451"/>
      <c r="CGL131" s="451"/>
      <c r="CGM131" s="451"/>
      <c r="CGN131" s="451"/>
      <c r="CGO131" s="451"/>
      <c r="CGP131" s="451"/>
      <c r="CGQ131" s="451"/>
      <c r="CGR131" s="451"/>
      <c r="CGS131" s="451"/>
      <c r="CGT131" s="451"/>
      <c r="CGU131" s="451"/>
      <c r="CGV131" s="451"/>
      <c r="CGW131" s="451"/>
      <c r="CGX131" s="451"/>
      <c r="CGY131" s="451"/>
      <c r="CGZ131" s="451"/>
      <c r="CHA131" s="451"/>
      <c r="CHB131" s="451"/>
      <c r="CHC131" s="451"/>
      <c r="CHD131" s="451"/>
      <c r="CHE131" s="451"/>
      <c r="CHF131" s="451"/>
      <c r="CHG131" s="451"/>
      <c r="CHH131" s="451"/>
      <c r="CHI131" s="451"/>
      <c r="CHJ131" s="451"/>
      <c r="CHK131" s="451"/>
      <c r="CHL131" s="451"/>
      <c r="CHM131" s="451"/>
      <c r="CHN131" s="451"/>
      <c r="CHO131" s="451"/>
      <c r="CHP131" s="451"/>
      <c r="CHQ131" s="451"/>
      <c r="CHR131" s="451"/>
      <c r="CHS131" s="451"/>
      <c r="CHT131" s="451"/>
      <c r="CHU131" s="451"/>
      <c r="CHV131" s="451"/>
      <c r="CHW131" s="451"/>
      <c r="CHX131" s="451"/>
      <c r="CHY131" s="451"/>
      <c r="CHZ131" s="451"/>
      <c r="CIA131" s="451"/>
      <c r="CIB131" s="451"/>
      <c r="CIC131" s="451"/>
      <c r="CID131" s="451"/>
      <c r="CIE131" s="451"/>
      <c r="CIF131" s="451"/>
      <c r="CIG131" s="451"/>
      <c r="CIH131" s="451"/>
      <c r="CII131" s="451"/>
      <c r="CIJ131" s="451"/>
      <c r="CIK131" s="451"/>
      <c r="CIL131" s="451"/>
      <c r="CIM131" s="451"/>
      <c r="CIN131" s="451"/>
      <c r="CIO131" s="451"/>
      <c r="CIP131" s="451"/>
      <c r="CIQ131" s="451"/>
      <c r="CIR131" s="451"/>
      <c r="CIS131" s="451"/>
      <c r="CIT131" s="451"/>
      <c r="CIU131" s="451"/>
      <c r="CIV131" s="451"/>
      <c r="CIW131" s="451"/>
      <c r="CIX131" s="451"/>
      <c r="CIY131" s="451"/>
      <c r="CIZ131" s="451"/>
      <c r="CJA131" s="451"/>
      <c r="CJB131" s="451"/>
      <c r="CJC131" s="451"/>
      <c r="CJD131" s="451"/>
      <c r="CJE131" s="451"/>
      <c r="CJF131" s="451"/>
      <c r="CJG131" s="451"/>
      <c r="CJH131" s="451"/>
      <c r="CJI131" s="451"/>
      <c r="CJJ131" s="451"/>
      <c r="CJK131" s="451"/>
      <c r="CJL131" s="451"/>
      <c r="CJM131" s="451"/>
      <c r="CJN131" s="451"/>
      <c r="CJO131" s="451"/>
      <c r="CJP131" s="451"/>
      <c r="CJQ131" s="451"/>
      <c r="CJR131" s="451"/>
      <c r="CJS131" s="451"/>
      <c r="CJT131" s="451"/>
      <c r="CJU131" s="451"/>
      <c r="CJV131" s="451"/>
      <c r="CJW131" s="451"/>
      <c r="CJX131" s="451"/>
      <c r="CJY131" s="451"/>
      <c r="CJZ131" s="451"/>
      <c r="CKA131" s="451"/>
      <c r="CKB131" s="451"/>
      <c r="CKC131" s="451"/>
      <c r="CKD131" s="451"/>
      <c r="CKE131" s="451"/>
      <c r="CKF131" s="451"/>
      <c r="CKG131" s="451"/>
      <c r="CKH131" s="451"/>
      <c r="CKI131" s="451"/>
      <c r="CKJ131" s="451"/>
      <c r="CKK131" s="451"/>
      <c r="CKL131" s="451"/>
      <c r="CKM131" s="451"/>
      <c r="CKN131" s="451"/>
      <c r="CKO131" s="451"/>
      <c r="CKP131" s="451"/>
      <c r="CKQ131" s="451"/>
      <c r="CKR131" s="451"/>
      <c r="CKS131" s="451"/>
      <c r="CKT131" s="451"/>
      <c r="CKU131" s="451"/>
      <c r="CKV131" s="451"/>
      <c r="CKW131" s="451"/>
      <c r="CKX131" s="451"/>
      <c r="CKY131" s="451"/>
      <c r="CKZ131" s="451"/>
      <c r="CLA131" s="451"/>
      <c r="CLB131" s="451"/>
      <c r="CLC131" s="451"/>
      <c r="CLD131" s="451"/>
      <c r="CLE131" s="451"/>
      <c r="CLF131" s="451"/>
      <c r="CLG131" s="451"/>
      <c r="CLH131" s="451"/>
      <c r="CLI131" s="451"/>
      <c r="CLJ131" s="451"/>
      <c r="CLK131" s="451"/>
      <c r="CLL131" s="451"/>
      <c r="CLM131" s="451"/>
      <c r="CLN131" s="451"/>
      <c r="CLO131" s="451"/>
      <c r="CLP131" s="451"/>
      <c r="CLQ131" s="451"/>
      <c r="CLR131" s="451"/>
      <c r="CLS131" s="451"/>
      <c r="CLT131" s="451"/>
      <c r="CLU131" s="451"/>
      <c r="CLV131" s="451"/>
      <c r="CLW131" s="451"/>
      <c r="CLX131" s="451"/>
      <c r="CLY131" s="451"/>
      <c r="CLZ131" s="451"/>
      <c r="CMA131" s="451"/>
      <c r="CMB131" s="451"/>
      <c r="CMC131" s="451"/>
      <c r="CMD131" s="451"/>
      <c r="CME131" s="451"/>
      <c r="CMF131" s="451"/>
      <c r="CMG131" s="451"/>
      <c r="CMH131" s="451"/>
      <c r="CMI131" s="451"/>
      <c r="CMJ131" s="451"/>
      <c r="CMK131" s="451"/>
      <c r="CML131" s="451"/>
      <c r="CMM131" s="451"/>
      <c r="CMN131" s="451"/>
      <c r="CMO131" s="451"/>
      <c r="CMP131" s="451"/>
      <c r="CMQ131" s="451"/>
      <c r="CMR131" s="451"/>
      <c r="CMS131" s="451"/>
      <c r="CMT131" s="451"/>
      <c r="CMU131" s="451"/>
      <c r="CMV131" s="451"/>
      <c r="CMW131" s="451"/>
      <c r="CMX131" s="451"/>
      <c r="CMY131" s="451"/>
      <c r="CMZ131" s="451"/>
      <c r="CNA131" s="451"/>
      <c r="CNB131" s="451"/>
      <c r="CNC131" s="451"/>
      <c r="CND131" s="451"/>
      <c r="CNE131" s="451"/>
      <c r="CNF131" s="451"/>
      <c r="CNG131" s="451"/>
      <c r="CNH131" s="451"/>
      <c r="CNI131" s="451"/>
      <c r="CNJ131" s="451"/>
      <c r="CNK131" s="451"/>
      <c r="CNL131" s="451"/>
      <c r="CNM131" s="451"/>
      <c r="CNN131" s="451"/>
      <c r="CNO131" s="451"/>
      <c r="CNP131" s="451"/>
      <c r="CNQ131" s="451"/>
      <c r="CNR131" s="451"/>
      <c r="CNS131" s="451"/>
      <c r="CNT131" s="451"/>
      <c r="CNU131" s="451"/>
      <c r="CNV131" s="451"/>
      <c r="CNW131" s="451"/>
      <c r="CNX131" s="451"/>
      <c r="CNY131" s="451"/>
      <c r="CNZ131" s="451"/>
      <c r="COA131" s="451"/>
      <c r="COB131" s="451"/>
      <c r="COC131" s="451"/>
      <c r="COD131" s="451"/>
      <c r="COE131" s="451"/>
      <c r="COF131" s="451"/>
      <c r="COG131" s="451"/>
      <c r="COH131" s="451"/>
      <c r="COI131" s="451"/>
      <c r="COJ131" s="451"/>
      <c r="COK131" s="451"/>
      <c r="COL131" s="451"/>
      <c r="COM131" s="451"/>
      <c r="CON131" s="451"/>
      <c r="COO131" s="451"/>
      <c r="COP131" s="451"/>
      <c r="COQ131" s="451"/>
      <c r="COR131" s="451"/>
      <c r="COS131" s="451"/>
      <c r="COT131" s="451"/>
      <c r="COU131" s="451"/>
      <c r="COV131" s="451"/>
      <c r="COW131" s="451"/>
      <c r="COX131" s="451"/>
      <c r="COY131" s="451"/>
      <c r="COZ131" s="451"/>
      <c r="CPA131" s="451"/>
      <c r="CPB131" s="451"/>
      <c r="CPC131" s="451"/>
      <c r="CPD131" s="451"/>
      <c r="CPE131" s="451"/>
      <c r="CPF131" s="451"/>
      <c r="CPG131" s="451"/>
      <c r="CPH131" s="451"/>
      <c r="CPI131" s="451"/>
      <c r="CPJ131" s="451"/>
      <c r="CPK131" s="451"/>
      <c r="CPL131" s="451"/>
      <c r="CPM131" s="451"/>
      <c r="CPN131" s="451"/>
      <c r="CPO131" s="451"/>
      <c r="CPP131" s="451"/>
      <c r="CPQ131" s="451"/>
      <c r="CPR131" s="451"/>
      <c r="CPS131" s="451"/>
      <c r="CPT131" s="451"/>
      <c r="CPU131" s="451"/>
      <c r="CPV131" s="451"/>
      <c r="CPW131" s="451"/>
      <c r="CPX131" s="451"/>
      <c r="CPY131" s="451"/>
      <c r="CPZ131" s="451"/>
      <c r="CQA131" s="451"/>
      <c r="CQB131" s="451"/>
      <c r="CQC131" s="451"/>
      <c r="CQD131" s="451"/>
      <c r="CQE131" s="451"/>
      <c r="CQF131" s="451"/>
      <c r="CQG131" s="451"/>
      <c r="CQH131" s="451"/>
      <c r="CQI131" s="451"/>
      <c r="CQJ131" s="451"/>
      <c r="CQK131" s="451"/>
      <c r="CQL131" s="451"/>
      <c r="CQM131" s="451"/>
      <c r="CQN131" s="451"/>
      <c r="CQO131" s="451"/>
      <c r="CQP131" s="451"/>
      <c r="CQQ131" s="451"/>
      <c r="CQR131" s="451"/>
      <c r="CQS131" s="451"/>
      <c r="CQT131" s="451"/>
      <c r="CQU131" s="451"/>
      <c r="CQV131" s="451"/>
      <c r="CQW131" s="451"/>
      <c r="CQX131" s="451"/>
      <c r="CQY131" s="451"/>
      <c r="CQZ131" s="451"/>
      <c r="CRA131" s="451"/>
      <c r="CRB131" s="451"/>
      <c r="CRC131" s="451"/>
      <c r="CRD131" s="451"/>
      <c r="CRE131" s="451"/>
      <c r="CRF131" s="451"/>
      <c r="CRG131" s="451"/>
      <c r="CRH131" s="451"/>
      <c r="CRI131" s="451"/>
      <c r="CRJ131" s="451"/>
      <c r="CRK131" s="451"/>
      <c r="CRL131" s="451"/>
      <c r="CRM131" s="451"/>
      <c r="CRN131" s="451"/>
      <c r="CRO131" s="451"/>
      <c r="CRP131" s="451"/>
      <c r="CRQ131" s="451"/>
      <c r="CRR131" s="451"/>
      <c r="CRS131" s="451"/>
      <c r="CRT131" s="451"/>
      <c r="CRU131" s="451"/>
      <c r="CRV131" s="451"/>
      <c r="CRW131" s="451"/>
      <c r="CRX131" s="451"/>
      <c r="CRY131" s="451"/>
      <c r="CRZ131" s="451"/>
      <c r="CSA131" s="451"/>
      <c r="CSB131" s="451"/>
      <c r="CSC131" s="451"/>
      <c r="CSD131" s="451"/>
      <c r="CSE131" s="451"/>
      <c r="CSF131" s="451"/>
      <c r="CSG131" s="451"/>
      <c r="CSH131" s="451"/>
      <c r="CSI131" s="451"/>
      <c r="CSJ131" s="451"/>
      <c r="CSK131" s="451"/>
      <c r="CSL131" s="451"/>
      <c r="CSM131" s="451"/>
      <c r="CSN131" s="451"/>
      <c r="CSO131" s="451"/>
      <c r="CSP131" s="451"/>
      <c r="CSQ131" s="451"/>
      <c r="CSR131" s="451"/>
      <c r="CSS131" s="451"/>
      <c r="CST131" s="451"/>
      <c r="CSU131" s="451"/>
      <c r="CSV131" s="451"/>
      <c r="CSW131" s="451"/>
      <c r="CSX131" s="451"/>
      <c r="CSY131" s="451"/>
      <c r="CSZ131" s="451"/>
      <c r="CTA131" s="451"/>
      <c r="CTB131" s="451"/>
      <c r="CTC131" s="451"/>
      <c r="CTD131" s="451"/>
      <c r="CTE131" s="451"/>
      <c r="CTF131" s="451"/>
      <c r="CTG131" s="451"/>
      <c r="CTH131" s="451"/>
      <c r="CTI131" s="451"/>
      <c r="CTJ131" s="451"/>
      <c r="CTK131" s="451"/>
      <c r="CTL131" s="451"/>
      <c r="CTM131" s="451"/>
      <c r="CTN131" s="451"/>
      <c r="CTO131" s="451"/>
      <c r="CTP131" s="451"/>
      <c r="CTQ131" s="451"/>
      <c r="CTR131" s="451"/>
      <c r="CTS131" s="451"/>
      <c r="CTT131" s="451"/>
      <c r="CTU131" s="451"/>
      <c r="CTV131" s="451"/>
      <c r="CTW131" s="451"/>
      <c r="CTX131" s="451"/>
      <c r="CTY131" s="451"/>
      <c r="CTZ131" s="451"/>
      <c r="CUA131" s="451"/>
      <c r="CUB131" s="451"/>
      <c r="CUC131" s="451"/>
      <c r="CUD131" s="451"/>
      <c r="CUE131" s="451"/>
      <c r="CUF131" s="451"/>
      <c r="CUG131" s="451"/>
      <c r="CUH131" s="451"/>
      <c r="CUI131" s="451"/>
      <c r="CUJ131" s="451"/>
      <c r="CUK131" s="451"/>
      <c r="CUL131" s="451"/>
      <c r="CUM131" s="451"/>
      <c r="CUN131" s="451"/>
      <c r="CUO131" s="451"/>
      <c r="CUP131" s="451"/>
      <c r="CUQ131" s="451"/>
      <c r="CUR131" s="451"/>
      <c r="CUS131" s="451"/>
      <c r="CUT131" s="451"/>
      <c r="CUU131" s="451"/>
      <c r="CUV131" s="451"/>
      <c r="CUW131" s="451"/>
      <c r="CUX131" s="451"/>
      <c r="CUY131" s="451"/>
      <c r="CUZ131" s="451"/>
      <c r="CVA131" s="451"/>
      <c r="CVB131" s="451"/>
      <c r="CVC131" s="451"/>
      <c r="CVD131" s="451"/>
      <c r="CVE131" s="451"/>
      <c r="CVF131" s="451"/>
      <c r="CVG131" s="451"/>
      <c r="CVH131" s="451"/>
      <c r="CVI131" s="451"/>
      <c r="CVJ131" s="451"/>
      <c r="CVK131" s="451"/>
      <c r="CVL131" s="451"/>
      <c r="CVM131" s="451"/>
      <c r="CVN131" s="451"/>
      <c r="CVO131" s="451"/>
      <c r="CVP131" s="451"/>
      <c r="CVQ131" s="451"/>
      <c r="CVR131" s="451"/>
      <c r="CVS131" s="451"/>
      <c r="CVT131" s="451"/>
      <c r="CVU131" s="451"/>
      <c r="CVV131" s="451"/>
      <c r="CVW131" s="451"/>
      <c r="CVX131" s="451"/>
      <c r="CVY131" s="451"/>
      <c r="CVZ131" s="451"/>
      <c r="CWA131" s="451"/>
      <c r="CWB131" s="451"/>
      <c r="CWC131" s="451"/>
      <c r="CWD131" s="451"/>
      <c r="CWE131" s="451"/>
      <c r="CWF131" s="451"/>
      <c r="CWG131" s="451"/>
      <c r="CWH131" s="451"/>
      <c r="CWI131" s="451"/>
      <c r="CWJ131" s="451"/>
      <c r="CWK131" s="451"/>
      <c r="CWL131" s="451"/>
      <c r="CWM131" s="451"/>
      <c r="CWN131" s="451"/>
      <c r="CWO131" s="451"/>
      <c r="CWP131" s="451"/>
      <c r="CWQ131" s="451"/>
      <c r="CWR131" s="451"/>
      <c r="CWS131" s="451"/>
      <c r="CWT131" s="451"/>
      <c r="CWU131" s="451"/>
      <c r="CWV131" s="451"/>
      <c r="CWW131" s="451"/>
      <c r="CWX131" s="451"/>
      <c r="CWY131" s="451"/>
      <c r="CWZ131" s="451"/>
      <c r="CXA131" s="451"/>
      <c r="CXB131" s="451"/>
      <c r="CXC131" s="451"/>
      <c r="CXD131" s="451"/>
      <c r="CXE131" s="451"/>
      <c r="CXF131" s="451"/>
      <c r="CXG131" s="451"/>
      <c r="CXH131" s="451"/>
      <c r="CXI131" s="451"/>
      <c r="CXJ131" s="451"/>
      <c r="CXK131" s="451"/>
      <c r="CXL131" s="451"/>
      <c r="CXM131" s="451"/>
      <c r="CXN131" s="451"/>
      <c r="CXO131" s="451"/>
      <c r="CXP131" s="451"/>
      <c r="CXQ131" s="451"/>
      <c r="CXR131" s="451"/>
      <c r="CXS131" s="451"/>
      <c r="CXT131" s="451"/>
      <c r="CXU131" s="451"/>
      <c r="CXV131" s="451"/>
      <c r="CXW131" s="451"/>
      <c r="CXX131" s="451"/>
      <c r="CXY131" s="451"/>
      <c r="CXZ131" s="451"/>
      <c r="CYA131" s="451"/>
      <c r="CYB131" s="451"/>
      <c r="CYC131" s="451"/>
      <c r="CYD131" s="451"/>
      <c r="CYE131" s="451"/>
      <c r="CYF131" s="451"/>
      <c r="CYG131" s="451"/>
      <c r="CYH131" s="451"/>
      <c r="CYI131" s="451"/>
      <c r="CYJ131" s="451"/>
      <c r="CYK131" s="451"/>
      <c r="CYL131" s="451"/>
      <c r="CYM131" s="451"/>
      <c r="CYN131" s="451"/>
      <c r="CYO131" s="451"/>
      <c r="CYP131" s="451"/>
      <c r="CYQ131" s="451"/>
      <c r="CYR131" s="451"/>
      <c r="CYS131" s="451"/>
      <c r="CYT131" s="451"/>
      <c r="CYU131" s="451"/>
      <c r="CYV131" s="451"/>
      <c r="CYW131" s="451"/>
      <c r="CYX131" s="451"/>
      <c r="CYY131" s="451"/>
      <c r="CYZ131" s="451"/>
      <c r="CZA131" s="451"/>
      <c r="CZB131" s="451"/>
      <c r="CZC131" s="451"/>
      <c r="CZD131" s="451"/>
      <c r="CZE131" s="451"/>
      <c r="CZF131" s="451"/>
      <c r="CZG131" s="451"/>
      <c r="CZH131" s="451"/>
      <c r="CZI131" s="451"/>
      <c r="CZJ131" s="451"/>
      <c r="CZK131" s="451"/>
      <c r="CZL131" s="451"/>
      <c r="CZM131" s="451"/>
      <c r="CZN131" s="451"/>
      <c r="CZO131" s="451"/>
      <c r="CZP131" s="451"/>
      <c r="CZQ131" s="451"/>
      <c r="CZR131" s="451"/>
      <c r="CZS131" s="451"/>
      <c r="CZT131" s="451"/>
      <c r="CZU131" s="451"/>
      <c r="CZV131" s="451"/>
      <c r="CZW131" s="451"/>
      <c r="CZX131" s="451"/>
      <c r="CZY131" s="451"/>
      <c r="CZZ131" s="451"/>
      <c r="DAA131" s="451"/>
      <c r="DAB131" s="451"/>
      <c r="DAC131" s="451"/>
      <c r="DAD131" s="451"/>
      <c r="DAE131" s="451"/>
      <c r="DAF131" s="451"/>
      <c r="DAG131" s="451"/>
      <c r="DAH131" s="451"/>
      <c r="DAI131" s="451"/>
      <c r="DAJ131" s="451"/>
      <c r="DAK131" s="451"/>
      <c r="DAL131" s="451"/>
      <c r="DAM131" s="451"/>
      <c r="DAN131" s="451"/>
      <c r="DAO131" s="451"/>
      <c r="DAP131" s="451"/>
      <c r="DAQ131" s="451"/>
      <c r="DAR131" s="451"/>
      <c r="DAS131" s="451"/>
      <c r="DAT131" s="451"/>
      <c r="DAU131" s="451"/>
      <c r="DAV131" s="451"/>
      <c r="DAW131" s="451"/>
      <c r="DAX131" s="451"/>
      <c r="DAY131" s="451"/>
      <c r="DAZ131" s="451"/>
      <c r="DBA131" s="451"/>
      <c r="DBB131" s="451"/>
      <c r="DBC131" s="451"/>
      <c r="DBD131" s="451"/>
      <c r="DBE131" s="451"/>
      <c r="DBF131" s="451"/>
      <c r="DBG131" s="451"/>
      <c r="DBH131" s="451"/>
      <c r="DBI131" s="451"/>
      <c r="DBJ131" s="451"/>
      <c r="DBK131" s="451"/>
      <c r="DBL131" s="451"/>
      <c r="DBM131" s="451"/>
      <c r="DBN131" s="451"/>
      <c r="DBO131" s="451"/>
      <c r="DBP131" s="451"/>
      <c r="DBQ131" s="451"/>
      <c r="DBR131" s="451"/>
      <c r="DBS131" s="451"/>
      <c r="DBT131" s="451"/>
      <c r="DBU131" s="451"/>
      <c r="DBV131" s="451"/>
      <c r="DBW131" s="451"/>
      <c r="DBX131" s="451"/>
      <c r="DBY131" s="451"/>
      <c r="DBZ131" s="451"/>
      <c r="DCA131" s="451"/>
      <c r="DCB131" s="451"/>
      <c r="DCC131" s="451"/>
      <c r="DCD131" s="451"/>
      <c r="DCE131" s="451"/>
      <c r="DCF131" s="451"/>
      <c r="DCG131" s="451"/>
      <c r="DCH131" s="451"/>
      <c r="DCI131" s="451"/>
      <c r="DCJ131" s="451"/>
      <c r="DCK131" s="451"/>
      <c r="DCL131" s="451"/>
      <c r="DCM131" s="451"/>
      <c r="DCN131" s="451"/>
      <c r="DCO131" s="451"/>
      <c r="DCP131" s="451"/>
      <c r="DCQ131" s="451"/>
      <c r="DCR131" s="451"/>
      <c r="DCS131" s="451"/>
      <c r="DCT131" s="451"/>
      <c r="DCU131" s="451"/>
      <c r="DCV131" s="451"/>
      <c r="DCW131" s="451"/>
      <c r="DCX131" s="451"/>
      <c r="DCY131" s="451"/>
      <c r="DCZ131" s="451"/>
      <c r="DDA131" s="451"/>
      <c r="DDB131" s="451"/>
      <c r="DDC131" s="451"/>
      <c r="DDD131" s="451"/>
      <c r="DDE131" s="451"/>
      <c r="DDF131" s="451"/>
      <c r="DDG131" s="451"/>
      <c r="DDH131" s="451"/>
      <c r="DDI131" s="451"/>
      <c r="DDJ131" s="451"/>
      <c r="DDK131" s="451"/>
      <c r="DDL131" s="451"/>
      <c r="DDM131" s="451"/>
      <c r="DDN131" s="451"/>
      <c r="DDO131" s="451"/>
      <c r="DDP131" s="451"/>
      <c r="DDQ131" s="451"/>
      <c r="DDR131" s="451"/>
      <c r="DDS131" s="451"/>
      <c r="DDT131" s="451"/>
      <c r="DDU131" s="451"/>
      <c r="DDV131" s="451"/>
      <c r="DDW131" s="451"/>
      <c r="DDX131" s="451"/>
      <c r="DDY131" s="451"/>
      <c r="DDZ131" s="451"/>
      <c r="DEA131" s="451"/>
      <c r="DEB131" s="451"/>
      <c r="DEC131" s="451"/>
      <c r="DED131" s="451"/>
      <c r="DEE131" s="451"/>
      <c r="DEF131" s="451"/>
      <c r="DEG131" s="451"/>
      <c r="DEH131" s="451"/>
      <c r="DEI131" s="451"/>
      <c r="DEJ131" s="451"/>
      <c r="DEK131" s="451"/>
      <c r="DEL131" s="451"/>
      <c r="DEM131" s="451"/>
      <c r="DEN131" s="451"/>
      <c r="DEO131" s="451"/>
      <c r="DEP131" s="451"/>
      <c r="DEQ131" s="451"/>
      <c r="DER131" s="451"/>
      <c r="DES131" s="451"/>
      <c r="DET131" s="451"/>
      <c r="DEU131" s="451"/>
      <c r="DEV131" s="451"/>
      <c r="DEW131" s="451"/>
      <c r="DEX131" s="451"/>
      <c r="DEY131" s="451"/>
      <c r="DEZ131" s="451"/>
      <c r="DFA131" s="451"/>
      <c r="DFB131" s="451"/>
      <c r="DFC131" s="451"/>
      <c r="DFD131" s="451"/>
      <c r="DFE131" s="451"/>
      <c r="DFF131" s="451"/>
      <c r="DFG131" s="451"/>
      <c r="DFH131" s="451"/>
      <c r="DFI131" s="451"/>
      <c r="DFJ131" s="451"/>
      <c r="DFK131" s="451"/>
      <c r="DFL131" s="451"/>
      <c r="DFM131" s="451"/>
      <c r="DFN131" s="451"/>
      <c r="DFO131" s="451"/>
      <c r="DFP131" s="451"/>
      <c r="DFQ131" s="451"/>
      <c r="DFR131" s="451"/>
      <c r="DFS131" s="451"/>
      <c r="DFT131" s="451"/>
      <c r="DFU131" s="451"/>
      <c r="DFV131" s="451"/>
      <c r="DFW131" s="451"/>
      <c r="DFX131" s="451"/>
      <c r="DFY131" s="451"/>
      <c r="DFZ131" s="451"/>
      <c r="DGA131" s="451"/>
      <c r="DGB131" s="451"/>
      <c r="DGC131" s="451"/>
      <c r="DGD131" s="451"/>
      <c r="DGE131" s="451"/>
      <c r="DGF131" s="451"/>
      <c r="DGG131" s="451"/>
      <c r="DGH131" s="451"/>
      <c r="DGI131" s="451"/>
      <c r="DGJ131" s="451"/>
      <c r="DGK131" s="451"/>
      <c r="DGL131" s="451"/>
      <c r="DGM131" s="451"/>
      <c r="DGN131" s="451"/>
      <c r="DGO131" s="451"/>
      <c r="DGP131" s="451"/>
      <c r="DGQ131" s="451"/>
      <c r="DGR131" s="451"/>
      <c r="DGS131" s="451"/>
      <c r="DGT131" s="451"/>
      <c r="DGU131" s="451"/>
      <c r="DGV131" s="451"/>
      <c r="DGW131" s="451"/>
      <c r="DGX131" s="451"/>
      <c r="DGY131" s="451"/>
      <c r="DGZ131" s="451"/>
      <c r="DHA131" s="451"/>
      <c r="DHB131" s="451"/>
      <c r="DHC131" s="451"/>
      <c r="DHD131" s="451"/>
      <c r="DHE131" s="451"/>
      <c r="DHF131" s="451"/>
      <c r="DHG131" s="451"/>
      <c r="DHH131" s="451"/>
      <c r="DHI131" s="451"/>
      <c r="DHJ131" s="451"/>
      <c r="DHK131" s="451"/>
      <c r="DHL131" s="451"/>
      <c r="DHM131" s="451"/>
      <c r="DHN131" s="451"/>
      <c r="DHO131" s="451"/>
      <c r="DHP131" s="451"/>
      <c r="DHQ131" s="451"/>
      <c r="DHR131" s="451"/>
      <c r="DHS131" s="451"/>
      <c r="DHT131" s="451"/>
      <c r="DHU131" s="451"/>
      <c r="DHV131" s="451"/>
      <c r="DHW131" s="451"/>
      <c r="DHX131" s="451"/>
      <c r="DHY131" s="451"/>
      <c r="DHZ131" s="451"/>
      <c r="DIA131" s="451"/>
      <c r="DIB131" s="451"/>
      <c r="DIC131" s="451"/>
      <c r="DID131" s="451"/>
      <c r="DIE131" s="451"/>
      <c r="DIF131" s="451"/>
      <c r="DIG131" s="451"/>
      <c r="DIH131" s="451"/>
      <c r="DII131" s="451"/>
      <c r="DIJ131" s="451"/>
      <c r="DIK131" s="451"/>
      <c r="DIL131" s="451"/>
      <c r="DIM131" s="451"/>
      <c r="DIN131" s="451"/>
      <c r="DIO131" s="451"/>
      <c r="DIP131" s="451"/>
      <c r="DIQ131" s="451"/>
      <c r="DIR131" s="451"/>
      <c r="DIS131" s="451"/>
      <c r="DIT131" s="451"/>
      <c r="DIU131" s="451"/>
      <c r="DIV131" s="451"/>
      <c r="DIW131" s="451"/>
      <c r="DIX131" s="451"/>
      <c r="DIY131" s="451"/>
      <c r="DIZ131" s="451"/>
      <c r="DJA131" s="451"/>
      <c r="DJB131" s="451"/>
      <c r="DJC131" s="451"/>
      <c r="DJD131" s="451"/>
      <c r="DJE131" s="451"/>
      <c r="DJF131" s="451"/>
      <c r="DJG131" s="451"/>
      <c r="DJH131" s="451"/>
      <c r="DJI131" s="451"/>
      <c r="DJJ131" s="451"/>
      <c r="DJK131" s="451"/>
      <c r="DJL131" s="451"/>
      <c r="DJM131" s="451"/>
      <c r="DJN131" s="451"/>
      <c r="DJO131" s="451"/>
      <c r="DJP131" s="451"/>
      <c r="DJQ131" s="451"/>
      <c r="DJR131" s="451"/>
      <c r="DJS131" s="451"/>
      <c r="DJT131" s="451"/>
      <c r="DJU131" s="451"/>
      <c r="DJV131" s="451"/>
      <c r="DJW131" s="451"/>
      <c r="DJX131" s="451"/>
      <c r="DJY131" s="451"/>
      <c r="DJZ131" s="451"/>
      <c r="DKA131" s="451"/>
      <c r="DKB131" s="451"/>
      <c r="DKC131" s="451"/>
      <c r="DKD131" s="451"/>
      <c r="DKE131" s="451"/>
      <c r="DKF131" s="451"/>
      <c r="DKG131" s="451"/>
      <c r="DKH131" s="451"/>
      <c r="DKI131" s="451"/>
      <c r="DKJ131" s="451"/>
      <c r="DKK131" s="451"/>
      <c r="DKL131" s="451"/>
      <c r="DKM131" s="451"/>
      <c r="DKN131" s="451"/>
      <c r="DKO131" s="451"/>
      <c r="DKP131" s="451"/>
      <c r="DKQ131" s="451"/>
      <c r="DKR131" s="451"/>
      <c r="DKS131" s="451"/>
      <c r="DKT131" s="451"/>
      <c r="DKU131" s="451"/>
      <c r="DKV131" s="451"/>
      <c r="DKW131" s="451"/>
      <c r="DKX131" s="451"/>
      <c r="DKY131" s="451"/>
      <c r="DKZ131" s="451"/>
      <c r="DLA131" s="451"/>
      <c r="DLB131" s="451"/>
      <c r="DLC131" s="451"/>
      <c r="DLD131" s="451"/>
      <c r="DLE131" s="451"/>
      <c r="DLF131" s="451"/>
      <c r="DLG131" s="451"/>
      <c r="DLH131" s="451"/>
      <c r="DLI131" s="451"/>
      <c r="DLJ131" s="451"/>
      <c r="DLK131" s="451"/>
      <c r="DLL131" s="451"/>
      <c r="DLM131" s="451"/>
      <c r="DLN131" s="451"/>
      <c r="DLO131" s="451"/>
      <c r="DLP131" s="451"/>
      <c r="DLQ131" s="451"/>
      <c r="DLR131" s="451"/>
      <c r="DLS131" s="451"/>
      <c r="DLT131" s="451"/>
      <c r="DLU131" s="451"/>
      <c r="DLV131" s="451"/>
      <c r="DLW131" s="451"/>
      <c r="DLX131" s="451"/>
      <c r="DLY131" s="451"/>
      <c r="DLZ131" s="451"/>
      <c r="DMA131" s="451"/>
      <c r="DMB131" s="451"/>
      <c r="DMC131" s="451"/>
      <c r="DMD131" s="451"/>
      <c r="DME131" s="451"/>
      <c r="DMF131" s="451"/>
      <c r="DMG131" s="451"/>
      <c r="DMH131" s="451"/>
      <c r="DMI131" s="451"/>
      <c r="DMJ131" s="451"/>
      <c r="DMK131" s="451"/>
      <c r="DML131" s="451"/>
      <c r="DMM131" s="451"/>
      <c r="DMN131" s="451"/>
      <c r="DMO131" s="451"/>
      <c r="DMP131" s="451"/>
      <c r="DMQ131" s="451"/>
      <c r="DMR131" s="451"/>
      <c r="DMS131" s="451"/>
      <c r="DMT131" s="451"/>
      <c r="DMU131" s="451"/>
      <c r="DMV131" s="451"/>
      <c r="DMW131" s="451"/>
      <c r="DMX131" s="451"/>
      <c r="DMY131" s="451"/>
      <c r="DMZ131" s="451"/>
      <c r="DNA131" s="451"/>
      <c r="DNB131" s="451"/>
      <c r="DNC131" s="451"/>
      <c r="DND131" s="451"/>
      <c r="DNE131" s="451"/>
      <c r="DNF131" s="451"/>
      <c r="DNG131" s="451"/>
      <c r="DNH131" s="451"/>
      <c r="DNI131" s="451"/>
      <c r="DNJ131" s="451"/>
      <c r="DNK131" s="451"/>
      <c r="DNL131" s="451"/>
      <c r="DNM131" s="451"/>
      <c r="DNN131" s="451"/>
      <c r="DNO131" s="451"/>
      <c r="DNP131" s="451"/>
      <c r="DNQ131" s="451"/>
      <c r="DNR131" s="451"/>
      <c r="DNS131" s="451"/>
      <c r="DNT131" s="451"/>
      <c r="DNU131" s="451"/>
      <c r="DNV131" s="451"/>
      <c r="DNW131" s="451"/>
      <c r="DNX131" s="451"/>
      <c r="DNY131" s="451"/>
      <c r="DNZ131" s="451"/>
      <c r="DOA131" s="451"/>
      <c r="DOB131" s="451"/>
      <c r="DOC131" s="451"/>
      <c r="DOD131" s="451"/>
      <c r="DOE131" s="451"/>
      <c r="DOF131" s="451"/>
      <c r="DOG131" s="451"/>
      <c r="DOH131" s="451"/>
      <c r="DOI131" s="451"/>
      <c r="DOJ131" s="451"/>
      <c r="DOK131" s="451"/>
      <c r="DOL131" s="451"/>
      <c r="DOM131" s="451"/>
      <c r="DON131" s="451"/>
      <c r="DOO131" s="451"/>
      <c r="DOP131" s="451"/>
      <c r="DOQ131" s="451"/>
      <c r="DOR131" s="451"/>
      <c r="DOS131" s="451"/>
      <c r="DOT131" s="451"/>
      <c r="DOU131" s="451"/>
      <c r="DOV131" s="451"/>
      <c r="DOW131" s="451"/>
      <c r="DOX131" s="451"/>
      <c r="DOY131" s="451"/>
      <c r="DOZ131" s="451"/>
      <c r="DPA131" s="451"/>
      <c r="DPB131" s="451"/>
      <c r="DPC131" s="451"/>
      <c r="DPD131" s="451"/>
      <c r="DPE131" s="451"/>
      <c r="DPF131" s="451"/>
      <c r="DPG131" s="451"/>
      <c r="DPH131" s="451"/>
      <c r="DPI131" s="451"/>
      <c r="DPJ131" s="451"/>
      <c r="DPK131" s="451"/>
      <c r="DPL131" s="451"/>
      <c r="DPM131" s="451"/>
      <c r="DPN131" s="451"/>
      <c r="DPO131" s="451"/>
      <c r="DPP131" s="451"/>
      <c r="DPQ131" s="451"/>
      <c r="DPR131" s="451"/>
      <c r="DPS131" s="451"/>
      <c r="DPT131" s="451"/>
      <c r="DPU131" s="451"/>
      <c r="DPV131" s="451"/>
      <c r="DPW131" s="451"/>
      <c r="DPX131" s="451"/>
      <c r="DPY131" s="451"/>
      <c r="DPZ131" s="451"/>
      <c r="DQA131" s="451"/>
      <c r="DQB131" s="451"/>
      <c r="DQC131" s="451"/>
      <c r="DQD131" s="451"/>
      <c r="DQE131" s="451"/>
      <c r="DQF131" s="451"/>
      <c r="DQG131" s="451"/>
      <c r="DQH131" s="451"/>
      <c r="DQI131" s="451"/>
      <c r="DQJ131" s="451"/>
      <c r="DQK131" s="451"/>
      <c r="DQL131" s="451"/>
      <c r="DQM131" s="451"/>
      <c r="DQN131" s="451"/>
      <c r="DQO131" s="451"/>
      <c r="DQP131" s="451"/>
      <c r="DQQ131" s="451"/>
      <c r="DQR131" s="451"/>
      <c r="DQS131" s="451"/>
      <c r="DQT131" s="451"/>
      <c r="DQU131" s="451"/>
      <c r="DQV131" s="451"/>
      <c r="DQW131" s="451"/>
      <c r="DQX131" s="451"/>
      <c r="DQY131" s="451"/>
      <c r="DQZ131" s="451"/>
      <c r="DRA131" s="451"/>
      <c r="DRB131" s="451"/>
      <c r="DRC131" s="451"/>
      <c r="DRD131" s="451"/>
      <c r="DRE131" s="451"/>
      <c r="DRF131" s="451"/>
      <c r="DRG131" s="451"/>
      <c r="DRH131" s="451"/>
      <c r="DRI131" s="451"/>
      <c r="DRJ131" s="451"/>
      <c r="DRK131" s="451"/>
      <c r="DRL131" s="451"/>
      <c r="DRM131" s="451"/>
      <c r="DRN131" s="451"/>
      <c r="DRO131" s="451"/>
      <c r="DRP131" s="451"/>
      <c r="DRQ131" s="451"/>
      <c r="DRR131" s="451"/>
      <c r="DRS131" s="451"/>
      <c r="DRT131" s="451"/>
      <c r="DRU131" s="451"/>
      <c r="DRV131" s="451"/>
      <c r="DRW131" s="451"/>
      <c r="DRX131" s="451"/>
      <c r="DRY131" s="451"/>
      <c r="DRZ131" s="451"/>
      <c r="DSA131" s="451"/>
      <c r="DSB131" s="451"/>
      <c r="DSC131" s="451"/>
      <c r="DSD131" s="451"/>
      <c r="DSE131" s="451"/>
      <c r="DSF131" s="451"/>
      <c r="DSG131" s="451"/>
      <c r="DSH131" s="451"/>
      <c r="DSI131" s="451"/>
      <c r="DSJ131" s="451"/>
      <c r="DSK131" s="451"/>
      <c r="DSL131" s="451"/>
      <c r="DSM131" s="451"/>
      <c r="DSN131" s="451"/>
      <c r="DSO131" s="451"/>
      <c r="DSP131" s="451"/>
      <c r="DSQ131" s="451"/>
      <c r="DSR131" s="451"/>
      <c r="DSS131" s="451"/>
      <c r="DST131" s="451"/>
      <c r="DSU131" s="451"/>
      <c r="DSV131" s="451"/>
      <c r="DSW131" s="451"/>
      <c r="DSX131" s="451"/>
      <c r="DSY131" s="451"/>
      <c r="DSZ131" s="451"/>
      <c r="DTA131" s="451"/>
      <c r="DTB131" s="451"/>
      <c r="DTC131" s="451"/>
      <c r="DTD131" s="451"/>
      <c r="DTE131" s="451"/>
      <c r="DTF131" s="451"/>
      <c r="DTG131" s="451"/>
      <c r="DTH131" s="451"/>
      <c r="DTI131" s="451"/>
      <c r="DTJ131" s="451"/>
      <c r="DTK131" s="451"/>
      <c r="DTL131" s="451"/>
      <c r="DTM131" s="451"/>
      <c r="DTN131" s="451"/>
      <c r="DTO131" s="451"/>
      <c r="DTP131" s="451"/>
      <c r="DTQ131" s="451"/>
      <c r="DTR131" s="451"/>
      <c r="DTS131" s="451"/>
      <c r="DTT131" s="451"/>
      <c r="DTU131" s="451"/>
      <c r="DTV131" s="451"/>
      <c r="DTW131" s="451"/>
      <c r="DTX131" s="451"/>
      <c r="DTY131" s="451"/>
      <c r="DTZ131" s="451"/>
      <c r="DUA131" s="451"/>
      <c r="DUB131" s="451"/>
      <c r="DUC131" s="451"/>
      <c r="DUD131" s="451"/>
      <c r="DUE131" s="451"/>
      <c r="DUF131" s="451"/>
      <c r="DUG131" s="451"/>
      <c r="DUH131" s="451"/>
      <c r="DUI131" s="451"/>
      <c r="DUJ131" s="451"/>
      <c r="DUK131" s="451"/>
      <c r="DUL131" s="451"/>
      <c r="DUM131" s="451"/>
      <c r="DUN131" s="451"/>
      <c r="DUO131" s="451"/>
      <c r="DUP131" s="451"/>
      <c r="DUQ131" s="451"/>
      <c r="DUR131" s="451"/>
      <c r="DUS131" s="451"/>
      <c r="DUT131" s="451"/>
      <c r="DUU131" s="451"/>
      <c r="DUV131" s="451"/>
      <c r="DUW131" s="451"/>
      <c r="DUX131" s="451"/>
      <c r="DUY131" s="451"/>
      <c r="DUZ131" s="451"/>
      <c r="DVA131" s="451"/>
      <c r="DVB131" s="451"/>
      <c r="DVC131" s="451"/>
      <c r="DVD131" s="451"/>
      <c r="DVE131" s="451"/>
      <c r="DVF131" s="451"/>
      <c r="DVG131" s="451"/>
      <c r="DVH131" s="451"/>
      <c r="DVI131" s="451"/>
      <c r="DVJ131" s="451"/>
      <c r="DVK131" s="451"/>
      <c r="DVL131" s="451"/>
      <c r="DVM131" s="451"/>
      <c r="DVN131" s="451"/>
      <c r="DVO131" s="451"/>
      <c r="DVP131" s="451"/>
      <c r="DVQ131" s="451"/>
      <c r="DVR131" s="451"/>
      <c r="DVS131" s="451"/>
      <c r="DVT131" s="451"/>
      <c r="DVU131" s="451"/>
      <c r="DVV131" s="451"/>
      <c r="DVW131" s="451"/>
      <c r="DVX131" s="451"/>
      <c r="DVY131" s="451"/>
      <c r="DVZ131" s="451"/>
      <c r="DWA131" s="451"/>
      <c r="DWB131" s="451"/>
      <c r="DWC131" s="451"/>
      <c r="DWD131" s="451"/>
      <c r="DWE131" s="451"/>
      <c r="DWF131" s="451"/>
      <c r="DWG131" s="451"/>
      <c r="DWH131" s="451"/>
      <c r="DWI131" s="451"/>
      <c r="DWJ131" s="451"/>
      <c r="DWK131" s="451"/>
      <c r="DWL131" s="451"/>
      <c r="DWM131" s="451"/>
      <c r="DWN131" s="451"/>
      <c r="DWO131" s="451"/>
      <c r="DWP131" s="451"/>
      <c r="DWQ131" s="451"/>
      <c r="DWR131" s="451"/>
      <c r="DWS131" s="451"/>
      <c r="DWT131" s="451"/>
      <c r="DWU131" s="451"/>
      <c r="DWV131" s="451"/>
      <c r="DWW131" s="451"/>
      <c r="DWX131" s="451"/>
      <c r="DWY131" s="451"/>
      <c r="DWZ131" s="451"/>
      <c r="DXA131" s="451"/>
      <c r="DXB131" s="451"/>
      <c r="DXC131" s="451"/>
      <c r="DXD131" s="451"/>
      <c r="DXE131" s="451"/>
      <c r="DXF131" s="451"/>
      <c r="DXG131" s="451"/>
      <c r="DXH131" s="451"/>
      <c r="DXI131" s="451"/>
      <c r="DXJ131" s="451"/>
      <c r="DXK131" s="451"/>
      <c r="DXL131" s="451"/>
      <c r="DXM131" s="451"/>
      <c r="DXN131" s="451"/>
      <c r="DXO131" s="451"/>
      <c r="DXP131" s="451"/>
      <c r="DXQ131" s="451"/>
      <c r="DXR131" s="451"/>
      <c r="DXS131" s="451"/>
      <c r="DXT131" s="451"/>
      <c r="DXU131" s="451"/>
      <c r="DXV131" s="451"/>
      <c r="DXW131" s="451"/>
      <c r="DXX131" s="451"/>
      <c r="DXY131" s="451"/>
      <c r="DXZ131" s="451"/>
      <c r="DYA131" s="451"/>
      <c r="DYB131" s="451"/>
      <c r="DYC131" s="451"/>
      <c r="DYD131" s="451"/>
      <c r="DYE131" s="451"/>
      <c r="DYF131" s="451"/>
      <c r="DYG131" s="451"/>
      <c r="DYH131" s="451"/>
      <c r="DYI131" s="451"/>
      <c r="DYJ131" s="451"/>
      <c r="DYK131" s="451"/>
      <c r="DYL131" s="451"/>
      <c r="DYM131" s="451"/>
      <c r="DYN131" s="451"/>
      <c r="DYO131" s="451"/>
      <c r="DYP131" s="451"/>
      <c r="DYQ131" s="451"/>
      <c r="DYR131" s="451"/>
      <c r="DYS131" s="451"/>
      <c r="DYT131" s="451"/>
      <c r="DYU131" s="451"/>
      <c r="DYV131" s="451"/>
      <c r="DYW131" s="451"/>
      <c r="DYX131" s="451"/>
      <c r="DYY131" s="451"/>
      <c r="DYZ131" s="451"/>
      <c r="DZA131" s="451"/>
      <c r="DZB131" s="451"/>
      <c r="DZC131" s="451"/>
      <c r="DZD131" s="451"/>
      <c r="DZE131" s="451"/>
      <c r="DZF131" s="451"/>
      <c r="DZG131" s="451"/>
      <c r="DZH131" s="451"/>
      <c r="DZI131" s="451"/>
      <c r="DZJ131" s="451"/>
      <c r="DZK131" s="451"/>
      <c r="DZL131" s="451"/>
      <c r="DZM131" s="451"/>
      <c r="DZN131" s="451"/>
      <c r="DZO131" s="451"/>
      <c r="DZP131" s="451"/>
      <c r="DZQ131" s="451"/>
      <c r="DZR131" s="451"/>
      <c r="DZS131" s="451"/>
      <c r="DZT131" s="451"/>
      <c r="DZU131" s="451"/>
      <c r="DZV131" s="451"/>
      <c r="DZW131" s="451"/>
      <c r="DZX131" s="451"/>
      <c r="DZY131" s="451"/>
      <c r="DZZ131" s="451"/>
      <c r="EAA131" s="451"/>
      <c r="EAB131" s="451"/>
      <c r="EAC131" s="451"/>
      <c r="EAD131" s="451"/>
      <c r="EAE131" s="451"/>
      <c r="EAF131" s="451"/>
      <c r="EAG131" s="451"/>
      <c r="EAH131" s="451"/>
      <c r="EAI131" s="451"/>
      <c r="EAJ131" s="451"/>
      <c r="EAK131" s="451"/>
      <c r="EAL131" s="451"/>
      <c r="EAM131" s="451"/>
      <c r="EAN131" s="451"/>
      <c r="EAO131" s="451"/>
      <c r="EAP131" s="451"/>
      <c r="EAQ131" s="451"/>
      <c r="EAR131" s="451"/>
      <c r="EAS131" s="451"/>
      <c r="EAT131" s="451"/>
      <c r="EAU131" s="451"/>
      <c r="EAV131" s="451"/>
      <c r="EAW131" s="451"/>
      <c r="EAX131" s="451"/>
      <c r="EAY131" s="451"/>
      <c r="EAZ131" s="451"/>
      <c r="EBA131" s="451"/>
      <c r="EBB131" s="451"/>
      <c r="EBC131" s="451"/>
      <c r="EBD131" s="451"/>
      <c r="EBE131" s="451"/>
      <c r="EBF131" s="451"/>
      <c r="EBG131" s="451"/>
      <c r="EBH131" s="451"/>
      <c r="EBI131" s="451"/>
      <c r="EBJ131" s="451"/>
      <c r="EBK131" s="451"/>
      <c r="EBL131" s="451"/>
      <c r="EBM131" s="451"/>
      <c r="EBN131" s="451"/>
      <c r="EBO131" s="451"/>
      <c r="EBP131" s="451"/>
      <c r="EBQ131" s="451"/>
      <c r="EBR131" s="451"/>
      <c r="EBS131" s="451"/>
      <c r="EBT131" s="451"/>
      <c r="EBU131" s="451"/>
      <c r="EBV131" s="451"/>
      <c r="EBW131" s="451"/>
      <c r="EBX131" s="451"/>
      <c r="EBY131" s="451"/>
      <c r="EBZ131" s="451"/>
      <c r="ECA131" s="451"/>
      <c r="ECB131" s="451"/>
      <c r="ECC131" s="451"/>
      <c r="ECD131" s="451"/>
      <c r="ECE131" s="451"/>
      <c r="ECF131" s="451"/>
      <c r="ECG131" s="451"/>
      <c r="ECH131" s="451"/>
      <c r="ECI131" s="451"/>
      <c r="ECJ131" s="451"/>
      <c r="ECK131" s="451"/>
      <c r="ECL131" s="451"/>
      <c r="ECM131" s="451"/>
      <c r="ECN131" s="451"/>
      <c r="ECO131" s="451"/>
      <c r="ECP131" s="451"/>
      <c r="ECQ131" s="451"/>
      <c r="ECR131" s="451"/>
      <c r="ECS131" s="451"/>
      <c r="ECT131" s="451"/>
      <c r="ECU131" s="451"/>
      <c r="ECV131" s="451"/>
      <c r="ECW131" s="451"/>
      <c r="ECX131" s="451"/>
      <c r="ECY131" s="451"/>
      <c r="ECZ131" s="451"/>
      <c r="EDA131" s="451"/>
      <c r="EDB131" s="451"/>
      <c r="EDC131" s="451"/>
      <c r="EDD131" s="451"/>
      <c r="EDE131" s="451"/>
      <c r="EDF131" s="451"/>
      <c r="EDG131" s="451"/>
      <c r="EDH131" s="451"/>
      <c r="EDI131" s="451"/>
      <c r="EDJ131" s="451"/>
      <c r="EDK131" s="451"/>
      <c r="EDL131" s="451"/>
      <c r="EDM131" s="451"/>
      <c r="EDN131" s="451"/>
      <c r="EDO131" s="451"/>
      <c r="EDP131" s="451"/>
      <c r="EDQ131" s="451"/>
      <c r="EDR131" s="451"/>
      <c r="EDS131" s="451"/>
      <c r="EDT131" s="451"/>
      <c r="EDU131" s="451"/>
      <c r="EDV131" s="451"/>
      <c r="EDW131" s="451"/>
      <c r="EDX131" s="451"/>
      <c r="EDY131" s="451"/>
      <c r="EDZ131" s="451"/>
      <c r="EEA131" s="451"/>
      <c r="EEB131" s="451"/>
      <c r="EEC131" s="451"/>
      <c r="EED131" s="451"/>
      <c r="EEE131" s="451"/>
      <c r="EEF131" s="451"/>
      <c r="EEG131" s="451"/>
      <c r="EEH131" s="451"/>
      <c r="EEI131" s="451"/>
      <c r="EEJ131" s="451"/>
      <c r="EEK131" s="451"/>
      <c r="EEL131" s="451"/>
      <c r="EEM131" s="451"/>
      <c r="EEN131" s="451"/>
      <c r="EEO131" s="451"/>
      <c r="EEP131" s="451"/>
      <c r="EEQ131" s="451"/>
      <c r="EER131" s="451"/>
      <c r="EES131" s="451"/>
      <c r="EET131" s="451"/>
      <c r="EEU131" s="451"/>
      <c r="EEV131" s="451"/>
      <c r="EEW131" s="451"/>
      <c r="EEX131" s="451"/>
      <c r="EEY131" s="451"/>
      <c r="EEZ131" s="451"/>
      <c r="EFA131" s="451"/>
      <c r="EFB131" s="451"/>
      <c r="EFC131" s="451"/>
      <c r="EFD131" s="451"/>
      <c r="EFE131" s="451"/>
      <c r="EFF131" s="451"/>
      <c r="EFG131" s="451"/>
      <c r="EFH131" s="451"/>
      <c r="EFI131" s="451"/>
      <c r="EFJ131" s="451"/>
      <c r="EFK131" s="451"/>
      <c r="EFL131" s="451"/>
      <c r="EFM131" s="451"/>
      <c r="EFN131" s="451"/>
      <c r="EFO131" s="451"/>
      <c r="EFP131" s="451"/>
      <c r="EFQ131" s="451"/>
      <c r="EFR131" s="451"/>
      <c r="EFS131" s="451"/>
      <c r="EFT131" s="451"/>
      <c r="EFU131" s="451"/>
      <c r="EFV131" s="451"/>
      <c r="EFW131" s="451"/>
      <c r="EFX131" s="451"/>
      <c r="EFY131" s="451"/>
      <c r="EFZ131" s="451"/>
      <c r="EGA131" s="451"/>
      <c r="EGB131" s="451"/>
      <c r="EGC131" s="451"/>
      <c r="EGD131" s="451"/>
      <c r="EGE131" s="451"/>
      <c r="EGF131" s="451"/>
      <c r="EGG131" s="451"/>
      <c r="EGH131" s="451"/>
      <c r="EGI131" s="451"/>
      <c r="EGJ131" s="451"/>
      <c r="EGK131" s="451"/>
      <c r="EGL131" s="451"/>
      <c r="EGM131" s="451"/>
      <c r="EGN131" s="451"/>
      <c r="EGO131" s="451"/>
      <c r="EGP131" s="451"/>
      <c r="EGQ131" s="451"/>
      <c r="EGR131" s="451"/>
      <c r="EGS131" s="451"/>
      <c r="EGT131" s="451"/>
      <c r="EGU131" s="451"/>
      <c r="EGV131" s="451"/>
      <c r="EGW131" s="451"/>
      <c r="EGX131" s="451"/>
      <c r="EGY131" s="451"/>
      <c r="EGZ131" s="451"/>
      <c r="EHA131" s="451"/>
      <c r="EHB131" s="451"/>
      <c r="EHC131" s="451"/>
      <c r="EHD131" s="451"/>
      <c r="EHE131" s="451"/>
      <c r="EHF131" s="451"/>
      <c r="EHG131" s="451"/>
      <c r="EHH131" s="451"/>
      <c r="EHI131" s="451"/>
      <c r="EHJ131" s="451"/>
      <c r="EHK131" s="451"/>
      <c r="EHL131" s="451"/>
      <c r="EHM131" s="451"/>
      <c r="EHN131" s="451"/>
      <c r="EHO131" s="451"/>
      <c r="EHP131" s="451"/>
      <c r="EHQ131" s="451"/>
      <c r="EHR131" s="451"/>
      <c r="EHS131" s="451"/>
      <c r="EHT131" s="451"/>
      <c r="EHU131" s="451"/>
      <c r="EHV131" s="451"/>
      <c r="EHW131" s="451"/>
      <c r="EHX131" s="451"/>
      <c r="EHY131" s="451"/>
      <c r="EHZ131" s="451"/>
      <c r="EIA131" s="451"/>
      <c r="EIB131" s="451"/>
      <c r="EIC131" s="451"/>
      <c r="EID131" s="451"/>
      <c r="EIE131" s="451"/>
      <c r="EIF131" s="451"/>
      <c r="EIG131" s="451"/>
      <c r="EIH131" s="451"/>
      <c r="EII131" s="451"/>
      <c r="EIJ131" s="451"/>
      <c r="EIK131" s="451"/>
      <c r="EIL131" s="451"/>
      <c r="EIM131" s="451"/>
      <c r="EIN131" s="451"/>
      <c r="EIO131" s="451"/>
      <c r="EIP131" s="451"/>
      <c r="EIQ131" s="451"/>
      <c r="EIR131" s="451"/>
      <c r="EIS131" s="451"/>
      <c r="EIT131" s="451"/>
      <c r="EIU131" s="451"/>
      <c r="EIV131" s="451"/>
      <c r="EIW131" s="451"/>
      <c r="EIX131" s="451"/>
      <c r="EIY131" s="451"/>
      <c r="EIZ131" s="451"/>
      <c r="EJA131" s="451"/>
      <c r="EJB131" s="451"/>
      <c r="EJC131" s="451"/>
      <c r="EJD131" s="451"/>
      <c r="EJE131" s="451"/>
      <c r="EJF131" s="451"/>
      <c r="EJG131" s="451"/>
      <c r="EJH131" s="451"/>
      <c r="EJI131" s="451"/>
      <c r="EJJ131" s="451"/>
      <c r="EJK131" s="451"/>
      <c r="EJL131" s="451"/>
      <c r="EJM131" s="451"/>
      <c r="EJN131" s="451"/>
      <c r="EJO131" s="451"/>
      <c r="EJP131" s="451"/>
      <c r="EJQ131" s="451"/>
      <c r="EJR131" s="451"/>
      <c r="EJS131" s="451"/>
      <c r="EJT131" s="451"/>
      <c r="EJU131" s="451"/>
      <c r="EJV131" s="451"/>
      <c r="EJW131" s="451"/>
      <c r="EJX131" s="451"/>
      <c r="EJY131" s="451"/>
      <c r="EJZ131" s="451"/>
      <c r="EKA131" s="451"/>
      <c r="EKB131" s="451"/>
      <c r="EKC131" s="451"/>
      <c r="EKD131" s="451"/>
      <c r="EKE131" s="451"/>
      <c r="EKF131" s="451"/>
      <c r="EKG131" s="451"/>
      <c r="EKH131" s="451"/>
      <c r="EKI131" s="451"/>
      <c r="EKJ131" s="451"/>
      <c r="EKK131" s="451"/>
      <c r="EKL131" s="451"/>
      <c r="EKM131" s="451"/>
      <c r="EKN131" s="451"/>
      <c r="EKO131" s="451"/>
      <c r="EKP131" s="451"/>
      <c r="EKQ131" s="451"/>
      <c r="EKR131" s="451"/>
      <c r="EKS131" s="451"/>
      <c r="EKT131" s="451"/>
      <c r="EKU131" s="451"/>
      <c r="EKV131" s="451"/>
      <c r="EKW131" s="451"/>
      <c r="EKX131" s="451"/>
      <c r="EKY131" s="451"/>
      <c r="EKZ131" s="451"/>
      <c r="ELA131" s="451"/>
      <c r="ELB131" s="451"/>
      <c r="ELC131" s="451"/>
      <c r="ELD131" s="451"/>
      <c r="ELE131" s="451"/>
      <c r="ELF131" s="451"/>
      <c r="ELG131" s="451"/>
      <c r="ELH131" s="451"/>
      <c r="ELI131" s="451"/>
      <c r="ELJ131" s="451"/>
      <c r="ELK131" s="451"/>
      <c r="ELL131" s="451"/>
      <c r="ELM131" s="451"/>
      <c r="ELN131" s="451"/>
      <c r="ELO131" s="451"/>
      <c r="ELP131" s="451"/>
      <c r="ELQ131" s="451"/>
      <c r="ELR131" s="451"/>
      <c r="ELS131" s="451"/>
      <c r="ELT131" s="451"/>
      <c r="ELU131" s="451"/>
      <c r="ELV131" s="451"/>
      <c r="ELW131" s="451"/>
      <c r="ELX131" s="451"/>
      <c r="ELY131" s="451"/>
      <c r="ELZ131" s="451"/>
      <c r="EMA131" s="451"/>
      <c r="EMB131" s="451"/>
      <c r="EMC131" s="451"/>
      <c r="EMD131" s="451"/>
      <c r="EME131" s="451"/>
      <c r="EMF131" s="451"/>
      <c r="EMG131" s="451"/>
      <c r="EMH131" s="451"/>
      <c r="EMI131" s="451"/>
      <c r="EMJ131" s="451"/>
      <c r="EMK131" s="451"/>
      <c r="EML131" s="451"/>
      <c r="EMM131" s="451"/>
      <c r="EMN131" s="451"/>
      <c r="EMO131" s="451"/>
      <c r="EMP131" s="451"/>
      <c r="EMQ131" s="451"/>
      <c r="EMR131" s="451"/>
      <c r="EMS131" s="451"/>
      <c r="EMT131" s="451"/>
      <c r="EMU131" s="451"/>
      <c r="EMV131" s="451"/>
      <c r="EMW131" s="451"/>
      <c r="EMX131" s="451"/>
      <c r="EMY131" s="451"/>
      <c r="EMZ131" s="451"/>
      <c r="ENA131" s="451"/>
      <c r="ENB131" s="451"/>
      <c r="ENC131" s="451"/>
      <c r="END131" s="451"/>
      <c r="ENE131" s="451"/>
      <c r="ENF131" s="451"/>
      <c r="ENG131" s="451"/>
      <c r="ENH131" s="451"/>
      <c r="ENI131" s="451"/>
      <c r="ENJ131" s="451"/>
      <c r="ENK131" s="451"/>
      <c r="ENL131" s="451"/>
      <c r="ENM131" s="451"/>
      <c r="ENN131" s="451"/>
      <c r="ENO131" s="451"/>
      <c r="ENP131" s="451"/>
      <c r="ENQ131" s="451"/>
      <c r="ENR131" s="451"/>
      <c r="ENS131" s="451"/>
      <c r="ENT131" s="451"/>
      <c r="ENU131" s="451"/>
      <c r="ENV131" s="451"/>
      <c r="ENW131" s="451"/>
      <c r="ENX131" s="451"/>
      <c r="ENY131" s="451"/>
      <c r="ENZ131" s="451"/>
      <c r="EOA131" s="451"/>
      <c r="EOB131" s="451"/>
      <c r="EOC131" s="451"/>
      <c r="EOD131" s="451"/>
      <c r="EOE131" s="451"/>
      <c r="EOF131" s="451"/>
      <c r="EOG131" s="451"/>
      <c r="EOH131" s="451"/>
      <c r="EOI131" s="451"/>
      <c r="EOJ131" s="451"/>
      <c r="EOK131" s="451"/>
      <c r="EOL131" s="451"/>
      <c r="EOM131" s="451"/>
      <c r="EON131" s="451"/>
      <c r="EOO131" s="451"/>
      <c r="EOP131" s="451"/>
      <c r="EOQ131" s="451"/>
      <c r="EOR131" s="451"/>
      <c r="EOS131" s="451"/>
      <c r="EOT131" s="451"/>
      <c r="EOU131" s="451"/>
      <c r="EOV131" s="451"/>
      <c r="EOW131" s="451"/>
      <c r="EOX131" s="451"/>
      <c r="EOY131" s="451"/>
      <c r="EOZ131" s="451"/>
      <c r="EPA131" s="451"/>
      <c r="EPB131" s="451"/>
      <c r="EPC131" s="451"/>
      <c r="EPD131" s="451"/>
      <c r="EPE131" s="451"/>
      <c r="EPF131" s="451"/>
      <c r="EPG131" s="451"/>
      <c r="EPH131" s="451"/>
      <c r="EPI131" s="451"/>
      <c r="EPJ131" s="451"/>
      <c r="EPK131" s="451"/>
      <c r="EPL131" s="451"/>
      <c r="EPM131" s="451"/>
      <c r="EPN131" s="451"/>
      <c r="EPO131" s="451"/>
      <c r="EPP131" s="451"/>
      <c r="EPQ131" s="451"/>
      <c r="EPR131" s="451"/>
      <c r="EPS131" s="451"/>
      <c r="EPT131" s="451"/>
      <c r="EPU131" s="451"/>
      <c r="EPV131" s="451"/>
      <c r="EPW131" s="451"/>
      <c r="EPX131" s="451"/>
      <c r="EPY131" s="451"/>
      <c r="EPZ131" s="451"/>
      <c r="EQA131" s="451"/>
      <c r="EQB131" s="451"/>
      <c r="EQC131" s="451"/>
      <c r="EQD131" s="451"/>
      <c r="EQE131" s="451"/>
      <c r="EQF131" s="451"/>
      <c r="EQG131" s="451"/>
      <c r="EQH131" s="451"/>
      <c r="EQI131" s="451"/>
      <c r="EQJ131" s="451"/>
      <c r="EQK131" s="451"/>
      <c r="EQL131" s="451"/>
      <c r="EQM131" s="451"/>
      <c r="EQN131" s="451"/>
      <c r="EQO131" s="451"/>
      <c r="EQP131" s="451"/>
      <c r="EQQ131" s="451"/>
      <c r="EQR131" s="451"/>
      <c r="EQS131" s="451"/>
      <c r="EQT131" s="451"/>
      <c r="EQU131" s="451"/>
      <c r="EQV131" s="451"/>
      <c r="EQW131" s="451"/>
      <c r="EQX131" s="451"/>
      <c r="EQY131" s="451"/>
      <c r="EQZ131" s="451"/>
      <c r="ERA131" s="451"/>
      <c r="ERB131" s="451"/>
      <c r="ERC131" s="451"/>
      <c r="ERD131" s="451"/>
      <c r="ERE131" s="451"/>
      <c r="ERF131" s="451"/>
      <c r="ERG131" s="451"/>
      <c r="ERH131" s="451"/>
      <c r="ERI131" s="451"/>
      <c r="ERJ131" s="451"/>
      <c r="ERK131" s="451"/>
      <c r="ERL131" s="451"/>
      <c r="ERM131" s="451"/>
      <c r="ERN131" s="451"/>
      <c r="ERO131" s="451"/>
      <c r="ERP131" s="451"/>
      <c r="ERQ131" s="451"/>
      <c r="ERR131" s="451"/>
      <c r="ERS131" s="451"/>
      <c r="ERT131" s="451"/>
      <c r="ERU131" s="451"/>
      <c r="ERV131" s="451"/>
      <c r="ERW131" s="451"/>
      <c r="ERX131" s="451"/>
      <c r="ERY131" s="451"/>
      <c r="ERZ131" s="451"/>
      <c r="ESA131" s="451"/>
      <c r="ESB131" s="451"/>
      <c r="ESC131" s="451"/>
      <c r="ESD131" s="451"/>
      <c r="ESE131" s="451"/>
      <c r="ESF131" s="451"/>
      <c r="ESG131" s="451"/>
      <c r="ESH131" s="451"/>
      <c r="ESI131" s="451"/>
      <c r="ESJ131" s="451"/>
      <c r="ESK131" s="451"/>
      <c r="ESL131" s="451"/>
      <c r="ESM131" s="451"/>
      <c r="ESN131" s="451"/>
      <c r="ESO131" s="451"/>
      <c r="ESP131" s="451"/>
      <c r="ESQ131" s="451"/>
      <c r="ESR131" s="451"/>
      <c r="ESS131" s="451"/>
      <c r="EST131" s="451"/>
      <c r="ESU131" s="451"/>
      <c r="ESV131" s="451"/>
      <c r="ESW131" s="451"/>
      <c r="ESX131" s="451"/>
      <c r="ESY131" s="451"/>
      <c r="ESZ131" s="451"/>
      <c r="ETA131" s="451"/>
      <c r="ETB131" s="451"/>
      <c r="ETC131" s="451"/>
      <c r="ETD131" s="451"/>
      <c r="ETE131" s="451"/>
      <c r="ETF131" s="451"/>
      <c r="ETG131" s="451"/>
      <c r="ETH131" s="451"/>
      <c r="ETI131" s="451"/>
      <c r="ETJ131" s="451"/>
      <c r="ETK131" s="451"/>
      <c r="ETL131" s="451"/>
      <c r="ETM131" s="451"/>
      <c r="ETN131" s="451"/>
      <c r="ETO131" s="451"/>
      <c r="ETP131" s="451"/>
      <c r="ETQ131" s="451"/>
      <c r="ETR131" s="451"/>
      <c r="ETS131" s="451"/>
      <c r="ETT131" s="451"/>
      <c r="ETU131" s="451"/>
      <c r="ETV131" s="451"/>
      <c r="ETW131" s="451"/>
      <c r="ETX131" s="451"/>
      <c r="ETY131" s="451"/>
      <c r="ETZ131" s="451"/>
      <c r="EUA131" s="451"/>
      <c r="EUB131" s="451"/>
      <c r="EUC131" s="451"/>
      <c r="EUD131" s="451"/>
      <c r="EUE131" s="451"/>
      <c r="EUF131" s="451"/>
      <c r="EUG131" s="451"/>
      <c r="EUH131" s="451"/>
      <c r="EUI131" s="451"/>
      <c r="EUJ131" s="451"/>
      <c r="EUK131" s="451"/>
      <c r="EUL131" s="451"/>
      <c r="EUM131" s="451"/>
      <c r="EUN131" s="451"/>
      <c r="EUO131" s="451"/>
      <c r="EUP131" s="451"/>
      <c r="EUQ131" s="451"/>
      <c r="EUR131" s="451"/>
      <c r="EUS131" s="451"/>
      <c r="EUT131" s="451"/>
      <c r="EUU131" s="451"/>
      <c r="EUV131" s="451"/>
      <c r="EUW131" s="451"/>
      <c r="EUX131" s="451"/>
      <c r="EUY131" s="451"/>
      <c r="EUZ131" s="451"/>
      <c r="EVA131" s="451"/>
      <c r="EVB131" s="451"/>
      <c r="EVC131" s="451"/>
      <c r="EVD131" s="451"/>
      <c r="EVE131" s="451"/>
      <c r="EVF131" s="451"/>
      <c r="EVG131" s="451"/>
      <c r="EVH131" s="451"/>
      <c r="EVI131" s="451"/>
      <c r="EVJ131" s="451"/>
      <c r="EVK131" s="451"/>
      <c r="EVL131" s="451"/>
      <c r="EVM131" s="451"/>
      <c r="EVN131" s="451"/>
      <c r="EVO131" s="451"/>
      <c r="EVP131" s="451"/>
      <c r="EVQ131" s="451"/>
      <c r="EVR131" s="451"/>
      <c r="EVS131" s="451"/>
      <c r="EVT131" s="451"/>
      <c r="EVU131" s="451"/>
      <c r="EVV131" s="451"/>
      <c r="EVW131" s="451"/>
      <c r="EVX131" s="451"/>
      <c r="EVY131" s="451"/>
      <c r="EVZ131" s="451"/>
      <c r="EWA131" s="451"/>
      <c r="EWB131" s="451"/>
      <c r="EWC131" s="451"/>
      <c r="EWD131" s="451"/>
      <c r="EWE131" s="451"/>
      <c r="EWF131" s="451"/>
      <c r="EWG131" s="451"/>
      <c r="EWH131" s="451"/>
      <c r="EWI131" s="451"/>
      <c r="EWJ131" s="451"/>
      <c r="EWK131" s="451"/>
      <c r="EWL131" s="451"/>
      <c r="EWM131" s="451"/>
      <c r="EWN131" s="451"/>
      <c r="EWO131" s="451"/>
      <c r="EWP131" s="451"/>
      <c r="EWQ131" s="451"/>
      <c r="EWR131" s="451"/>
      <c r="EWS131" s="451"/>
      <c r="EWT131" s="451"/>
      <c r="EWU131" s="451"/>
      <c r="EWV131" s="451"/>
      <c r="EWW131" s="451"/>
      <c r="EWX131" s="451"/>
      <c r="EWY131" s="451"/>
      <c r="EWZ131" s="451"/>
      <c r="EXA131" s="451"/>
      <c r="EXB131" s="451"/>
      <c r="EXC131" s="451"/>
      <c r="EXD131" s="451"/>
      <c r="EXE131" s="451"/>
      <c r="EXF131" s="451"/>
      <c r="EXG131" s="451"/>
      <c r="EXH131" s="451"/>
      <c r="EXI131" s="451"/>
      <c r="EXJ131" s="451"/>
      <c r="EXK131" s="451"/>
      <c r="EXL131" s="451"/>
      <c r="EXM131" s="451"/>
      <c r="EXN131" s="451"/>
      <c r="EXO131" s="451"/>
      <c r="EXP131" s="451"/>
      <c r="EXQ131" s="451"/>
      <c r="EXR131" s="451"/>
      <c r="EXS131" s="451"/>
      <c r="EXT131" s="451"/>
      <c r="EXU131" s="451"/>
      <c r="EXV131" s="451"/>
      <c r="EXW131" s="451"/>
      <c r="EXX131" s="451"/>
      <c r="EXY131" s="451"/>
      <c r="EXZ131" s="451"/>
      <c r="EYA131" s="451"/>
      <c r="EYB131" s="451"/>
      <c r="EYC131" s="451"/>
      <c r="EYD131" s="451"/>
      <c r="EYE131" s="451"/>
      <c r="EYF131" s="451"/>
      <c r="EYG131" s="451"/>
      <c r="EYH131" s="451"/>
      <c r="EYI131" s="451"/>
      <c r="EYJ131" s="451"/>
      <c r="EYK131" s="451"/>
      <c r="EYL131" s="451"/>
      <c r="EYM131" s="451"/>
      <c r="EYN131" s="451"/>
      <c r="EYO131" s="451"/>
      <c r="EYP131" s="451"/>
      <c r="EYQ131" s="451"/>
      <c r="EYR131" s="451"/>
      <c r="EYS131" s="451"/>
      <c r="EYT131" s="451"/>
      <c r="EYU131" s="451"/>
      <c r="EYV131" s="451"/>
      <c r="EYW131" s="451"/>
      <c r="EYX131" s="451"/>
      <c r="EYY131" s="451"/>
      <c r="EYZ131" s="451"/>
      <c r="EZA131" s="451"/>
      <c r="EZB131" s="451"/>
      <c r="EZC131" s="451"/>
      <c r="EZD131" s="451"/>
      <c r="EZE131" s="451"/>
      <c r="EZF131" s="451"/>
      <c r="EZG131" s="451"/>
      <c r="EZH131" s="451"/>
      <c r="EZI131" s="451"/>
      <c r="EZJ131" s="451"/>
      <c r="EZK131" s="451"/>
      <c r="EZL131" s="451"/>
      <c r="EZM131" s="451"/>
      <c r="EZN131" s="451"/>
      <c r="EZO131" s="451"/>
      <c r="EZP131" s="451"/>
      <c r="EZQ131" s="451"/>
      <c r="EZR131" s="451"/>
      <c r="EZS131" s="451"/>
      <c r="EZT131" s="451"/>
      <c r="EZU131" s="451"/>
      <c r="EZV131" s="451"/>
      <c r="EZW131" s="451"/>
      <c r="EZX131" s="451"/>
      <c r="EZY131" s="451"/>
      <c r="EZZ131" s="451"/>
      <c r="FAA131" s="451"/>
      <c r="FAB131" s="451"/>
      <c r="FAC131" s="451"/>
      <c r="FAD131" s="451"/>
      <c r="FAE131" s="451"/>
      <c r="FAF131" s="451"/>
      <c r="FAG131" s="451"/>
      <c r="FAH131" s="451"/>
      <c r="FAI131" s="451"/>
      <c r="FAJ131" s="451"/>
      <c r="FAK131" s="451"/>
      <c r="FAL131" s="451"/>
      <c r="FAM131" s="451"/>
      <c r="FAN131" s="451"/>
      <c r="FAO131" s="451"/>
      <c r="FAP131" s="451"/>
      <c r="FAQ131" s="451"/>
      <c r="FAR131" s="451"/>
      <c r="FAS131" s="451"/>
      <c r="FAT131" s="451"/>
      <c r="FAU131" s="451"/>
      <c r="FAV131" s="451"/>
      <c r="FAW131" s="451"/>
      <c r="FAX131" s="451"/>
      <c r="FAY131" s="451"/>
      <c r="FAZ131" s="451"/>
      <c r="FBA131" s="451"/>
      <c r="FBB131" s="451"/>
      <c r="FBC131" s="451"/>
      <c r="FBD131" s="451"/>
      <c r="FBE131" s="451"/>
      <c r="FBF131" s="451"/>
      <c r="FBG131" s="451"/>
      <c r="FBH131" s="451"/>
      <c r="FBI131" s="451"/>
      <c r="FBJ131" s="451"/>
      <c r="FBK131" s="451"/>
      <c r="FBL131" s="451"/>
      <c r="FBM131" s="451"/>
      <c r="FBN131" s="451"/>
      <c r="FBO131" s="451"/>
      <c r="FBP131" s="451"/>
      <c r="FBQ131" s="451"/>
      <c r="FBR131" s="451"/>
      <c r="FBS131" s="451"/>
      <c r="FBT131" s="451"/>
      <c r="FBU131" s="451"/>
      <c r="FBV131" s="451"/>
      <c r="FBW131" s="451"/>
      <c r="FBX131" s="451"/>
      <c r="FBY131" s="451"/>
      <c r="FBZ131" s="451"/>
      <c r="FCA131" s="451"/>
      <c r="FCB131" s="451"/>
      <c r="FCC131" s="451"/>
      <c r="FCD131" s="451"/>
      <c r="FCE131" s="451"/>
      <c r="FCF131" s="451"/>
      <c r="FCG131" s="451"/>
      <c r="FCH131" s="451"/>
      <c r="FCI131" s="451"/>
      <c r="FCJ131" s="451"/>
      <c r="FCK131" s="451"/>
      <c r="FCL131" s="451"/>
      <c r="FCM131" s="451"/>
      <c r="FCN131" s="451"/>
      <c r="FCO131" s="451"/>
      <c r="FCP131" s="451"/>
      <c r="FCQ131" s="451"/>
      <c r="FCR131" s="451"/>
      <c r="FCS131" s="451"/>
      <c r="FCT131" s="451"/>
      <c r="FCU131" s="451"/>
      <c r="FCV131" s="451"/>
      <c r="FCW131" s="451"/>
      <c r="FCX131" s="451"/>
      <c r="FCY131" s="451"/>
      <c r="FCZ131" s="451"/>
      <c r="FDA131" s="451"/>
      <c r="FDB131" s="451"/>
      <c r="FDC131" s="451"/>
      <c r="FDD131" s="451"/>
      <c r="FDE131" s="451"/>
      <c r="FDF131" s="451"/>
      <c r="FDG131" s="451"/>
      <c r="FDH131" s="451"/>
      <c r="FDI131" s="451"/>
      <c r="FDJ131" s="451"/>
      <c r="FDK131" s="451"/>
      <c r="FDL131" s="451"/>
      <c r="FDM131" s="451"/>
      <c r="FDN131" s="451"/>
      <c r="FDO131" s="451"/>
      <c r="FDP131" s="451"/>
      <c r="FDQ131" s="451"/>
      <c r="FDR131" s="451"/>
      <c r="FDS131" s="451"/>
      <c r="FDT131" s="451"/>
      <c r="FDU131" s="451"/>
      <c r="FDV131" s="451"/>
      <c r="FDW131" s="451"/>
      <c r="FDX131" s="451"/>
      <c r="FDY131" s="451"/>
      <c r="FDZ131" s="451"/>
      <c r="FEA131" s="451"/>
      <c r="FEB131" s="451"/>
      <c r="FEC131" s="451"/>
      <c r="FED131" s="451"/>
      <c r="FEE131" s="451"/>
      <c r="FEF131" s="451"/>
      <c r="FEG131" s="451"/>
      <c r="FEH131" s="451"/>
      <c r="FEI131" s="451"/>
      <c r="FEJ131" s="451"/>
      <c r="FEK131" s="451"/>
      <c r="FEL131" s="451"/>
      <c r="FEM131" s="451"/>
      <c r="FEN131" s="451"/>
      <c r="FEO131" s="451"/>
      <c r="FEP131" s="451"/>
      <c r="FEQ131" s="451"/>
      <c r="FER131" s="451"/>
      <c r="FES131" s="451"/>
      <c r="FET131" s="451"/>
      <c r="FEU131" s="451"/>
      <c r="FEV131" s="451"/>
      <c r="FEW131" s="451"/>
      <c r="FEX131" s="451"/>
      <c r="FEY131" s="451"/>
      <c r="FEZ131" s="451"/>
      <c r="FFA131" s="451"/>
      <c r="FFB131" s="451"/>
      <c r="FFC131" s="451"/>
      <c r="FFD131" s="451"/>
      <c r="FFE131" s="451"/>
      <c r="FFF131" s="451"/>
      <c r="FFG131" s="451"/>
      <c r="FFH131" s="451"/>
      <c r="FFI131" s="451"/>
      <c r="FFJ131" s="451"/>
      <c r="FFK131" s="451"/>
      <c r="FFL131" s="451"/>
      <c r="FFM131" s="451"/>
      <c r="FFN131" s="451"/>
      <c r="FFO131" s="451"/>
      <c r="FFP131" s="451"/>
      <c r="FFQ131" s="451"/>
      <c r="FFR131" s="451"/>
      <c r="FFS131" s="451"/>
      <c r="FFT131" s="451"/>
      <c r="FFU131" s="451"/>
      <c r="FFV131" s="451"/>
      <c r="FFW131" s="451"/>
      <c r="FFX131" s="451"/>
      <c r="FFY131" s="451"/>
      <c r="FFZ131" s="451"/>
      <c r="FGA131" s="451"/>
      <c r="FGB131" s="451"/>
      <c r="FGC131" s="451"/>
      <c r="FGD131" s="451"/>
      <c r="FGE131" s="451"/>
      <c r="FGF131" s="451"/>
      <c r="FGG131" s="451"/>
      <c r="FGH131" s="451"/>
      <c r="FGI131" s="451"/>
      <c r="FGJ131" s="451"/>
      <c r="FGK131" s="451"/>
      <c r="FGL131" s="451"/>
      <c r="FGM131" s="451"/>
      <c r="FGN131" s="451"/>
      <c r="FGO131" s="451"/>
      <c r="FGP131" s="451"/>
      <c r="FGQ131" s="451"/>
      <c r="FGR131" s="451"/>
      <c r="FGS131" s="451"/>
      <c r="FGT131" s="451"/>
      <c r="FGU131" s="451"/>
      <c r="FGV131" s="451"/>
      <c r="FGW131" s="451"/>
      <c r="FGX131" s="451"/>
      <c r="FGY131" s="451"/>
      <c r="FGZ131" s="451"/>
      <c r="FHA131" s="451"/>
      <c r="FHB131" s="451"/>
      <c r="FHC131" s="451"/>
      <c r="FHD131" s="451"/>
      <c r="FHE131" s="451"/>
      <c r="FHF131" s="451"/>
      <c r="FHG131" s="451"/>
      <c r="FHH131" s="451"/>
      <c r="FHI131" s="451"/>
      <c r="FHJ131" s="451"/>
      <c r="FHK131" s="451"/>
      <c r="FHL131" s="451"/>
      <c r="FHM131" s="451"/>
      <c r="FHN131" s="451"/>
      <c r="FHO131" s="451"/>
      <c r="FHP131" s="451"/>
      <c r="FHQ131" s="451"/>
      <c r="FHR131" s="451"/>
      <c r="FHS131" s="451"/>
      <c r="FHT131" s="451"/>
      <c r="FHU131" s="451"/>
      <c r="FHV131" s="451"/>
      <c r="FHW131" s="451"/>
      <c r="FHX131" s="451"/>
      <c r="FHY131" s="451"/>
      <c r="FHZ131" s="451"/>
      <c r="FIA131" s="451"/>
      <c r="FIB131" s="451"/>
      <c r="FIC131" s="451"/>
      <c r="FID131" s="451"/>
      <c r="FIE131" s="451"/>
      <c r="FIF131" s="451"/>
      <c r="FIG131" s="451"/>
      <c r="FIH131" s="451"/>
      <c r="FII131" s="451"/>
      <c r="FIJ131" s="451"/>
      <c r="FIK131" s="451"/>
      <c r="FIL131" s="451"/>
      <c r="FIM131" s="451"/>
      <c r="FIN131" s="451"/>
      <c r="FIO131" s="451"/>
      <c r="FIP131" s="451"/>
      <c r="FIQ131" s="451"/>
      <c r="FIR131" s="451"/>
      <c r="FIS131" s="451"/>
      <c r="FIT131" s="451"/>
      <c r="FIU131" s="451"/>
      <c r="FIV131" s="451"/>
      <c r="FIW131" s="451"/>
      <c r="FIX131" s="451"/>
      <c r="FIY131" s="451"/>
      <c r="FIZ131" s="451"/>
      <c r="FJA131" s="451"/>
      <c r="FJB131" s="451"/>
      <c r="FJC131" s="451"/>
      <c r="FJD131" s="451"/>
      <c r="FJE131" s="451"/>
      <c r="FJF131" s="451"/>
      <c r="FJG131" s="451"/>
      <c r="FJH131" s="451"/>
      <c r="FJI131" s="451"/>
      <c r="FJJ131" s="451"/>
      <c r="FJK131" s="451"/>
      <c r="FJL131" s="451"/>
      <c r="FJM131" s="451"/>
      <c r="FJN131" s="451"/>
      <c r="FJO131" s="451"/>
      <c r="FJP131" s="451"/>
      <c r="FJQ131" s="451"/>
      <c r="FJR131" s="451"/>
      <c r="FJS131" s="451"/>
      <c r="FJT131" s="451"/>
      <c r="FJU131" s="451"/>
      <c r="FJV131" s="451"/>
      <c r="FJW131" s="451"/>
      <c r="FJX131" s="451"/>
      <c r="FJY131" s="451"/>
      <c r="FJZ131" s="451"/>
      <c r="FKA131" s="451"/>
      <c r="FKB131" s="451"/>
      <c r="FKC131" s="451"/>
      <c r="FKD131" s="451"/>
      <c r="FKE131" s="451"/>
      <c r="FKF131" s="451"/>
      <c r="FKG131" s="451"/>
      <c r="FKH131" s="451"/>
      <c r="FKI131" s="451"/>
      <c r="FKJ131" s="451"/>
      <c r="FKK131" s="451"/>
      <c r="FKL131" s="451"/>
      <c r="FKM131" s="451"/>
      <c r="FKN131" s="451"/>
      <c r="FKO131" s="451"/>
      <c r="FKP131" s="451"/>
      <c r="FKQ131" s="451"/>
      <c r="FKR131" s="451"/>
      <c r="FKS131" s="451"/>
      <c r="FKT131" s="451"/>
      <c r="FKU131" s="451"/>
      <c r="FKV131" s="451"/>
      <c r="FKW131" s="451"/>
      <c r="FKX131" s="451"/>
      <c r="FKY131" s="451"/>
      <c r="FKZ131" s="451"/>
      <c r="FLA131" s="451"/>
      <c r="FLB131" s="451"/>
      <c r="FLC131" s="451"/>
      <c r="FLD131" s="451"/>
      <c r="FLE131" s="451"/>
      <c r="FLF131" s="451"/>
      <c r="FLG131" s="451"/>
      <c r="FLH131" s="451"/>
      <c r="FLI131" s="451"/>
      <c r="FLJ131" s="451"/>
      <c r="FLK131" s="451"/>
      <c r="FLL131" s="451"/>
      <c r="FLM131" s="451"/>
      <c r="FLN131" s="451"/>
      <c r="FLO131" s="451"/>
      <c r="FLP131" s="451"/>
      <c r="FLQ131" s="451"/>
      <c r="FLR131" s="451"/>
      <c r="FLS131" s="451"/>
      <c r="FLT131" s="451"/>
      <c r="FLU131" s="451"/>
      <c r="FLV131" s="451"/>
      <c r="FLW131" s="451"/>
      <c r="FLX131" s="451"/>
      <c r="FLY131" s="451"/>
      <c r="FLZ131" s="451"/>
      <c r="FMA131" s="451"/>
      <c r="FMB131" s="451"/>
      <c r="FMC131" s="451"/>
      <c r="FMD131" s="451"/>
      <c r="FME131" s="451"/>
      <c r="FMF131" s="451"/>
      <c r="FMG131" s="451"/>
      <c r="FMH131" s="451"/>
      <c r="FMI131" s="451"/>
      <c r="FMJ131" s="451"/>
      <c r="FMK131" s="451"/>
      <c r="FML131" s="451"/>
      <c r="FMM131" s="451"/>
      <c r="FMN131" s="451"/>
      <c r="FMO131" s="451"/>
      <c r="FMP131" s="451"/>
      <c r="FMQ131" s="451"/>
      <c r="FMR131" s="451"/>
      <c r="FMS131" s="451"/>
      <c r="FMT131" s="451"/>
      <c r="FMU131" s="451"/>
      <c r="FMV131" s="451"/>
      <c r="FMW131" s="451"/>
      <c r="FMX131" s="451"/>
      <c r="FMY131" s="451"/>
      <c r="FMZ131" s="451"/>
      <c r="FNA131" s="451"/>
      <c r="FNB131" s="451"/>
      <c r="FNC131" s="451"/>
      <c r="FND131" s="451"/>
      <c r="FNE131" s="451"/>
      <c r="FNF131" s="451"/>
      <c r="FNG131" s="451"/>
      <c r="FNH131" s="451"/>
      <c r="FNI131" s="451"/>
      <c r="FNJ131" s="451"/>
      <c r="FNK131" s="451"/>
      <c r="FNL131" s="451"/>
      <c r="FNM131" s="451"/>
      <c r="FNN131" s="451"/>
      <c r="FNO131" s="451"/>
      <c r="FNP131" s="451"/>
      <c r="FNQ131" s="451"/>
      <c r="FNR131" s="451"/>
      <c r="FNS131" s="451"/>
      <c r="FNT131" s="451"/>
      <c r="FNU131" s="451"/>
      <c r="FNV131" s="451"/>
      <c r="FNW131" s="451"/>
      <c r="FNX131" s="451"/>
      <c r="FNY131" s="451"/>
      <c r="FNZ131" s="451"/>
      <c r="FOA131" s="451"/>
      <c r="FOB131" s="451"/>
      <c r="FOC131" s="451"/>
      <c r="FOD131" s="451"/>
      <c r="FOE131" s="451"/>
      <c r="FOF131" s="451"/>
      <c r="FOG131" s="451"/>
      <c r="FOH131" s="451"/>
      <c r="FOI131" s="451"/>
      <c r="FOJ131" s="451"/>
      <c r="FOK131" s="451"/>
      <c r="FOL131" s="451"/>
      <c r="FOM131" s="451"/>
      <c r="FON131" s="451"/>
      <c r="FOO131" s="451"/>
      <c r="FOP131" s="451"/>
      <c r="FOQ131" s="451"/>
      <c r="FOR131" s="451"/>
      <c r="FOS131" s="451"/>
      <c r="FOT131" s="451"/>
      <c r="FOU131" s="451"/>
      <c r="FOV131" s="451"/>
      <c r="FOW131" s="451"/>
      <c r="FOX131" s="451"/>
      <c r="FOY131" s="451"/>
      <c r="FOZ131" s="451"/>
      <c r="FPA131" s="451"/>
      <c r="FPB131" s="451"/>
      <c r="FPC131" s="451"/>
      <c r="FPD131" s="451"/>
      <c r="FPE131" s="451"/>
      <c r="FPF131" s="451"/>
      <c r="FPG131" s="451"/>
      <c r="FPH131" s="451"/>
      <c r="FPI131" s="451"/>
      <c r="FPJ131" s="451"/>
      <c r="FPK131" s="451"/>
      <c r="FPL131" s="451"/>
      <c r="FPM131" s="451"/>
      <c r="FPN131" s="451"/>
      <c r="FPO131" s="451"/>
      <c r="FPP131" s="451"/>
      <c r="FPQ131" s="451"/>
      <c r="FPR131" s="451"/>
      <c r="FPS131" s="451"/>
      <c r="FPT131" s="451"/>
      <c r="FPU131" s="451"/>
      <c r="FPV131" s="451"/>
      <c r="FPW131" s="451"/>
      <c r="FPX131" s="451"/>
      <c r="FPY131" s="451"/>
      <c r="FPZ131" s="451"/>
      <c r="FQA131" s="451"/>
      <c r="FQB131" s="451"/>
      <c r="FQC131" s="451"/>
      <c r="FQD131" s="451"/>
      <c r="FQE131" s="451"/>
      <c r="FQF131" s="451"/>
      <c r="FQG131" s="451"/>
      <c r="FQH131" s="451"/>
      <c r="FQI131" s="451"/>
      <c r="FQJ131" s="451"/>
      <c r="FQK131" s="451"/>
      <c r="FQL131" s="451"/>
      <c r="FQM131" s="451"/>
      <c r="FQN131" s="451"/>
      <c r="FQO131" s="451"/>
      <c r="FQP131" s="451"/>
      <c r="FQQ131" s="451"/>
      <c r="FQR131" s="451"/>
      <c r="FQS131" s="451"/>
      <c r="FQT131" s="451"/>
      <c r="FQU131" s="451"/>
      <c r="FQV131" s="451"/>
      <c r="FQW131" s="451"/>
      <c r="FQX131" s="451"/>
      <c r="FQY131" s="451"/>
      <c r="FQZ131" s="451"/>
      <c r="FRA131" s="451"/>
      <c r="FRB131" s="451"/>
      <c r="FRC131" s="451"/>
      <c r="FRD131" s="451"/>
      <c r="FRE131" s="451"/>
      <c r="FRF131" s="451"/>
      <c r="FRG131" s="451"/>
      <c r="FRH131" s="451"/>
      <c r="FRI131" s="451"/>
      <c r="FRJ131" s="451"/>
      <c r="FRK131" s="451"/>
      <c r="FRL131" s="451"/>
      <c r="FRM131" s="451"/>
      <c r="FRN131" s="451"/>
      <c r="FRO131" s="451"/>
      <c r="FRP131" s="451"/>
      <c r="FRQ131" s="451"/>
      <c r="FRR131" s="451"/>
      <c r="FRS131" s="451"/>
      <c r="FRT131" s="451"/>
      <c r="FRU131" s="451"/>
      <c r="FRV131" s="451"/>
      <c r="FRW131" s="451"/>
      <c r="FRX131" s="451"/>
      <c r="FRY131" s="451"/>
      <c r="FRZ131" s="451"/>
      <c r="FSA131" s="451"/>
      <c r="FSB131" s="451"/>
      <c r="FSC131" s="451"/>
      <c r="FSD131" s="451"/>
      <c r="FSE131" s="451"/>
      <c r="FSF131" s="451"/>
      <c r="FSG131" s="451"/>
      <c r="FSH131" s="451"/>
      <c r="FSI131" s="451"/>
      <c r="FSJ131" s="451"/>
      <c r="FSK131" s="451"/>
      <c r="FSL131" s="451"/>
      <c r="FSM131" s="451"/>
      <c r="FSN131" s="451"/>
      <c r="FSO131" s="451"/>
      <c r="FSP131" s="451"/>
      <c r="FSQ131" s="451"/>
      <c r="FSR131" s="451"/>
      <c r="FSS131" s="451"/>
      <c r="FST131" s="451"/>
      <c r="FSU131" s="451"/>
      <c r="FSV131" s="451"/>
      <c r="FSW131" s="451"/>
      <c r="FSX131" s="451"/>
      <c r="FSY131" s="451"/>
      <c r="FSZ131" s="451"/>
      <c r="FTA131" s="451"/>
      <c r="FTB131" s="451"/>
      <c r="FTC131" s="451"/>
      <c r="FTD131" s="451"/>
      <c r="FTE131" s="451"/>
      <c r="FTF131" s="451"/>
      <c r="FTG131" s="451"/>
      <c r="FTH131" s="451"/>
      <c r="FTI131" s="451"/>
      <c r="FTJ131" s="451"/>
      <c r="FTK131" s="451"/>
      <c r="FTL131" s="451"/>
      <c r="FTM131" s="451"/>
      <c r="FTN131" s="451"/>
      <c r="FTO131" s="451"/>
      <c r="FTP131" s="451"/>
      <c r="FTQ131" s="451"/>
      <c r="FTR131" s="451"/>
      <c r="FTS131" s="451"/>
      <c r="FTT131" s="451"/>
      <c r="FTU131" s="451"/>
      <c r="FTV131" s="451"/>
      <c r="FTW131" s="451"/>
      <c r="FTX131" s="451"/>
      <c r="FTY131" s="451"/>
      <c r="FTZ131" s="451"/>
      <c r="FUA131" s="451"/>
      <c r="FUB131" s="451"/>
      <c r="FUC131" s="451"/>
      <c r="FUD131" s="451"/>
      <c r="FUE131" s="451"/>
      <c r="FUF131" s="451"/>
      <c r="FUG131" s="451"/>
      <c r="FUH131" s="451"/>
      <c r="FUI131" s="451"/>
      <c r="FUJ131" s="451"/>
      <c r="FUK131" s="451"/>
      <c r="FUL131" s="451"/>
      <c r="FUM131" s="451"/>
      <c r="FUN131" s="451"/>
      <c r="FUO131" s="451"/>
      <c r="FUP131" s="451"/>
      <c r="FUQ131" s="451"/>
      <c r="FUR131" s="451"/>
      <c r="FUS131" s="451"/>
      <c r="FUT131" s="451"/>
      <c r="FUU131" s="451"/>
      <c r="FUV131" s="451"/>
      <c r="FUW131" s="451"/>
      <c r="FUX131" s="451"/>
      <c r="FUY131" s="451"/>
      <c r="FUZ131" s="451"/>
      <c r="FVA131" s="451"/>
      <c r="FVB131" s="451"/>
      <c r="FVC131" s="451"/>
      <c r="FVD131" s="451"/>
      <c r="FVE131" s="451"/>
      <c r="FVF131" s="451"/>
      <c r="FVG131" s="451"/>
      <c r="FVH131" s="451"/>
      <c r="FVI131" s="451"/>
      <c r="FVJ131" s="451"/>
      <c r="FVK131" s="451"/>
      <c r="FVL131" s="451"/>
      <c r="FVM131" s="451"/>
      <c r="FVN131" s="451"/>
      <c r="FVO131" s="451"/>
      <c r="FVP131" s="451"/>
      <c r="FVQ131" s="451"/>
      <c r="FVR131" s="451"/>
      <c r="FVS131" s="451"/>
      <c r="FVT131" s="451"/>
      <c r="FVU131" s="451"/>
      <c r="FVV131" s="451"/>
      <c r="FVW131" s="451"/>
      <c r="FVX131" s="451"/>
      <c r="FVY131" s="451"/>
      <c r="FVZ131" s="451"/>
      <c r="FWA131" s="451"/>
      <c r="FWB131" s="451"/>
      <c r="FWC131" s="451"/>
      <c r="FWD131" s="451"/>
      <c r="FWE131" s="451"/>
      <c r="FWF131" s="451"/>
      <c r="FWG131" s="451"/>
      <c r="FWH131" s="451"/>
      <c r="FWI131" s="451"/>
      <c r="FWJ131" s="451"/>
      <c r="FWK131" s="451"/>
      <c r="FWL131" s="451"/>
      <c r="FWM131" s="451"/>
      <c r="FWN131" s="451"/>
      <c r="FWO131" s="451"/>
      <c r="FWP131" s="451"/>
      <c r="FWQ131" s="451"/>
      <c r="FWR131" s="451"/>
      <c r="FWS131" s="451"/>
      <c r="FWT131" s="451"/>
      <c r="FWU131" s="451"/>
      <c r="FWV131" s="451"/>
      <c r="FWW131" s="451"/>
      <c r="FWX131" s="451"/>
      <c r="FWY131" s="451"/>
      <c r="FWZ131" s="451"/>
      <c r="FXA131" s="451"/>
      <c r="FXB131" s="451"/>
      <c r="FXC131" s="451"/>
      <c r="FXD131" s="451"/>
      <c r="FXE131" s="451"/>
      <c r="FXF131" s="451"/>
      <c r="FXG131" s="451"/>
      <c r="FXH131" s="451"/>
      <c r="FXI131" s="451"/>
      <c r="FXJ131" s="451"/>
      <c r="FXK131" s="451"/>
      <c r="FXL131" s="451"/>
      <c r="FXM131" s="451"/>
      <c r="FXN131" s="451"/>
      <c r="FXO131" s="451"/>
      <c r="FXP131" s="451"/>
      <c r="FXQ131" s="451"/>
      <c r="FXR131" s="451"/>
      <c r="FXS131" s="451"/>
      <c r="FXT131" s="451"/>
      <c r="FXU131" s="451"/>
      <c r="FXV131" s="451"/>
      <c r="FXW131" s="451"/>
      <c r="FXX131" s="451"/>
      <c r="FXY131" s="451"/>
      <c r="FXZ131" s="451"/>
      <c r="FYA131" s="451"/>
      <c r="FYB131" s="451"/>
      <c r="FYC131" s="451"/>
      <c r="FYD131" s="451"/>
      <c r="FYE131" s="451"/>
      <c r="FYF131" s="451"/>
      <c r="FYG131" s="451"/>
      <c r="FYH131" s="451"/>
      <c r="FYI131" s="451"/>
      <c r="FYJ131" s="451"/>
      <c r="FYK131" s="451"/>
      <c r="FYL131" s="451"/>
      <c r="FYM131" s="451"/>
      <c r="FYN131" s="451"/>
      <c r="FYO131" s="451"/>
      <c r="FYP131" s="451"/>
      <c r="FYQ131" s="451"/>
      <c r="FYR131" s="451"/>
      <c r="FYS131" s="451"/>
      <c r="FYT131" s="451"/>
      <c r="FYU131" s="451"/>
      <c r="FYV131" s="451"/>
      <c r="FYW131" s="451"/>
      <c r="FYX131" s="451"/>
      <c r="FYY131" s="451"/>
      <c r="FYZ131" s="451"/>
      <c r="FZA131" s="451"/>
      <c r="FZB131" s="451"/>
      <c r="FZC131" s="451"/>
      <c r="FZD131" s="451"/>
      <c r="FZE131" s="451"/>
      <c r="FZF131" s="451"/>
      <c r="FZG131" s="451"/>
      <c r="FZH131" s="451"/>
      <c r="FZI131" s="451"/>
      <c r="FZJ131" s="451"/>
      <c r="FZK131" s="451"/>
      <c r="FZL131" s="451"/>
      <c r="FZM131" s="451"/>
      <c r="FZN131" s="451"/>
      <c r="FZO131" s="451"/>
      <c r="FZP131" s="451"/>
      <c r="FZQ131" s="451"/>
      <c r="FZR131" s="451"/>
      <c r="FZS131" s="451"/>
      <c r="FZT131" s="451"/>
      <c r="FZU131" s="451"/>
      <c r="FZV131" s="451"/>
      <c r="FZW131" s="451"/>
      <c r="FZX131" s="451"/>
      <c r="FZY131" s="451"/>
      <c r="FZZ131" s="451"/>
      <c r="GAA131" s="451"/>
      <c r="GAB131" s="451"/>
      <c r="GAC131" s="451"/>
      <c r="GAD131" s="451"/>
      <c r="GAE131" s="451"/>
      <c r="GAF131" s="451"/>
      <c r="GAG131" s="451"/>
      <c r="GAH131" s="451"/>
      <c r="GAI131" s="451"/>
      <c r="GAJ131" s="451"/>
      <c r="GAK131" s="451"/>
      <c r="GAL131" s="451"/>
      <c r="GAM131" s="451"/>
      <c r="GAN131" s="451"/>
      <c r="GAO131" s="451"/>
      <c r="GAP131" s="451"/>
      <c r="GAQ131" s="451"/>
      <c r="GAR131" s="451"/>
      <c r="GAS131" s="451"/>
      <c r="GAT131" s="451"/>
      <c r="GAU131" s="451"/>
      <c r="GAV131" s="451"/>
      <c r="GAW131" s="451"/>
      <c r="GAX131" s="451"/>
      <c r="GAY131" s="451"/>
      <c r="GAZ131" s="451"/>
      <c r="GBA131" s="451"/>
      <c r="GBB131" s="451"/>
      <c r="GBC131" s="451"/>
      <c r="GBD131" s="451"/>
      <c r="GBE131" s="451"/>
      <c r="GBF131" s="451"/>
      <c r="GBG131" s="451"/>
      <c r="GBH131" s="451"/>
      <c r="GBI131" s="451"/>
      <c r="GBJ131" s="451"/>
      <c r="GBK131" s="451"/>
      <c r="GBL131" s="451"/>
      <c r="GBM131" s="451"/>
      <c r="GBN131" s="451"/>
      <c r="GBO131" s="451"/>
      <c r="GBP131" s="451"/>
      <c r="GBQ131" s="451"/>
      <c r="GBR131" s="451"/>
      <c r="GBS131" s="451"/>
      <c r="GBT131" s="451"/>
      <c r="GBU131" s="451"/>
      <c r="GBV131" s="451"/>
      <c r="GBW131" s="451"/>
      <c r="GBX131" s="451"/>
      <c r="GBY131" s="451"/>
      <c r="GBZ131" s="451"/>
      <c r="GCA131" s="451"/>
      <c r="GCB131" s="451"/>
      <c r="GCC131" s="451"/>
      <c r="GCD131" s="451"/>
      <c r="GCE131" s="451"/>
      <c r="GCF131" s="451"/>
      <c r="GCG131" s="451"/>
      <c r="GCH131" s="451"/>
      <c r="GCI131" s="451"/>
      <c r="GCJ131" s="451"/>
      <c r="GCK131" s="451"/>
      <c r="GCL131" s="451"/>
      <c r="GCM131" s="451"/>
      <c r="GCN131" s="451"/>
      <c r="GCO131" s="451"/>
      <c r="GCP131" s="451"/>
      <c r="GCQ131" s="451"/>
      <c r="GCR131" s="451"/>
      <c r="GCS131" s="451"/>
      <c r="GCT131" s="451"/>
      <c r="GCU131" s="451"/>
      <c r="GCV131" s="451"/>
      <c r="GCW131" s="451"/>
      <c r="GCX131" s="451"/>
      <c r="GCY131" s="451"/>
      <c r="GCZ131" s="451"/>
      <c r="GDA131" s="451"/>
      <c r="GDB131" s="451"/>
      <c r="GDC131" s="451"/>
      <c r="GDD131" s="451"/>
      <c r="GDE131" s="451"/>
      <c r="GDF131" s="451"/>
      <c r="GDG131" s="451"/>
      <c r="GDH131" s="451"/>
      <c r="GDI131" s="451"/>
      <c r="GDJ131" s="451"/>
      <c r="GDK131" s="451"/>
      <c r="GDL131" s="451"/>
      <c r="GDM131" s="451"/>
      <c r="GDN131" s="451"/>
      <c r="GDO131" s="451"/>
      <c r="GDP131" s="451"/>
      <c r="GDQ131" s="451"/>
      <c r="GDR131" s="451"/>
      <c r="GDS131" s="451"/>
      <c r="GDT131" s="451"/>
      <c r="GDU131" s="451"/>
      <c r="GDV131" s="451"/>
      <c r="GDW131" s="451"/>
      <c r="GDX131" s="451"/>
      <c r="GDY131" s="451"/>
      <c r="GDZ131" s="451"/>
      <c r="GEA131" s="451"/>
      <c r="GEB131" s="451"/>
      <c r="GEC131" s="451"/>
      <c r="GED131" s="451"/>
      <c r="GEE131" s="451"/>
      <c r="GEF131" s="451"/>
      <c r="GEG131" s="451"/>
      <c r="GEH131" s="451"/>
      <c r="GEI131" s="451"/>
      <c r="GEJ131" s="451"/>
      <c r="GEK131" s="451"/>
      <c r="GEL131" s="451"/>
      <c r="GEM131" s="451"/>
      <c r="GEN131" s="451"/>
      <c r="GEO131" s="451"/>
      <c r="GEP131" s="451"/>
      <c r="GEQ131" s="451"/>
      <c r="GER131" s="451"/>
      <c r="GES131" s="451"/>
      <c r="GET131" s="451"/>
      <c r="GEU131" s="451"/>
      <c r="GEV131" s="451"/>
      <c r="GEW131" s="451"/>
      <c r="GEX131" s="451"/>
      <c r="GEY131" s="451"/>
      <c r="GEZ131" s="451"/>
      <c r="GFA131" s="451"/>
      <c r="GFB131" s="451"/>
      <c r="GFC131" s="451"/>
      <c r="GFD131" s="451"/>
      <c r="GFE131" s="451"/>
      <c r="GFF131" s="451"/>
      <c r="GFG131" s="451"/>
      <c r="GFH131" s="451"/>
      <c r="GFI131" s="451"/>
      <c r="GFJ131" s="451"/>
      <c r="GFK131" s="451"/>
      <c r="GFL131" s="451"/>
      <c r="GFM131" s="451"/>
      <c r="GFN131" s="451"/>
      <c r="GFO131" s="451"/>
      <c r="GFP131" s="451"/>
      <c r="GFQ131" s="451"/>
      <c r="GFR131" s="451"/>
      <c r="GFS131" s="451"/>
      <c r="GFT131" s="451"/>
      <c r="GFU131" s="451"/>
      <c r="GFV131" s="451"/>
      <c r="GFW131" s="451"/>
      <c r="GFX131" s="451"/>
      <c r="GFY131" s="451"/>
      <c r="GFZ131" s="451"/>
      <c r="GGA131" s="451"/>
      <c r="GGB131" s="451"/>
      <c r="GGC131" s="451"/>
      <c r="GGD131" s="451"/>
      <c r="GGE131" s="451"/>
      <c r="GGF131" s="451"/>
      <c r="GGG131" s="451"/>
      <c r="GGH131" s="451"/>
      <c r="GGI131" s="451"/>
      <c r="GGJ131" s="451"/>
      <c r="GGK131" s="451"/>
      <c r="GGL131" s="451"/>
      <c r="GGM131" s="451"/>
      <c r="GGN131" s="451"/>
      <c r="GGO131" s="451"/>
      <c r="GGP131" s="451"/>
      <c r="GGQ131" s="451"/>
      <c r="GGR131" s="451"/>
      <c r="GGS131" s="451"/>
      <c r="GGT131" s="451"/>
      <c r="GGU131" s="451"/>
      <c r="GGV131" s="451"/>
      <c r="GGW131" s="451"/>
      <c r="GGX131" s="451"/>
      <c r="GGY131" s="451"/>
      <c r="GGZ131" s="451"/>
      <c r="GHA131" s="451"/>
      <c r="GHB131" s="451"/>
      <c r="GHC131" s="451"/>
      <c r="GHD131" s="451"/>
      <c r="GHE131" s="451"/>
      <c r="GHF131" s="451"/>
      <c r="GHG131" s="451"/>
      <c r="GHH131" s="451"/>
      <c r="GHI131" s="451"/>
      <c r="GHJ131" s="451"/>
      <c r="GHK131" s="451"/>
      <c r="GHL131" s="451"/>
      <c r="GHM131" s="451"/>
      <c r="GHN131" s="451"/>
      <c r="GHO131" s="451"/>
      <c r="GHP131" s="451"/>
      <c r="GHQ131" s="451"/>
      <c r="GHR131" s="451"/>
      <c r="GHS131" s="451"/>
      <c r="GHT131" s="451"/>
      <c r="GHU131" s="451"/>
      <c r="GHV131" s="451"/>
      <c r="GHW131" s="451"/>
      <c r="GHX131" s="451"/>
      <c r="GHY131" s="451"/>
      <c r="GHZ131" s="451"/>
      <c r="GIA131" s="451"/>
      <c r="GIB131" s="451"/>
      <c r="GIC131" s="451"/>
      <c r="GID131" s="451"/>
      <c r="GIE131" s="451"/>
      <c r="GIF131" s="451"/>
      <c r="GIG131" s="451"/>
      <c r="GIH131" s="451"/>
      <c r="GII131" s="451"/>
      <c r="GIJ131" s="451"/>
      <c r="GIK131" s="451"/>
      <c r="GIL131" s="451"/>
      <c r="GIM131" s="451"/>
      <c r="GIN131" s="451"/>
      <c r="GIO131" s="451"/>
      <c r="GIP131" s="451"/>
      <c r="GIQ131" s="451"/>
      <c r="GIR131" s="451"/>
      <c r="GIS131" s="451"/>
      <c r="GIT131" s="451"/>
      <c r="GIU131" s="451"/>
      <c r="GIV131" s="451"/>
      <c r="GIW131" s="451"/>
      <c r="GIX131" s="451"/>
      <c r="GIY131" s="451"/>
      <c r="GIZ131" s="451"/>
      <c r="GJA131" s="451"/>
      <c r="GJB131" s="451"/>
      <c r="GJC131" s="451"/>
      <c r="GJD131" s="451"/>
      <c r="GJE131" s="451"/>
      <c r="GJF131" s="451"/>
      <c r="GJG131" s="451"/>
      <c r="GJH131" s="451"/>
      <c r="GJI131" s="451"/>
      <c r="GJJ131" s="451"/>
      <c r="GJK131" s="451"/>
      <c r="GJL131" s="451"/>
      <c r="GJM131" s="451"/>
      <c r="GJN131" s="451"/>
      <c r="GJO131" s="451"/>
      <c r="GJP131" s="451"/>
      <c r="GJQ131" s="451"/>
      <c r="GJR131" s="451"/>
      <c r="GJS131" s="451"/>
      <c r="GJT131" s="451"/>
      <c r="GJU131" s="451"/>
      <c r="GJV131" s="451"/>
      <c r="GJW131" s="451"/>
      <c r="GJX131" s="451"/>
      <c r="GJY131" s="451"/>
      <c r="GJZ131" s="451"/>
      <c r="GKA131" s="451"/>
      <c r="GKB131" s="451"/>
      <c r="GKC131" s="451"/>
      <c r="GKD131" s="451"/>
      <c r="GKE131" s="451"/>
      <c r="GKF131" s="451"/>
      <c r="GKG131" s="451"/>
      <c r="GKH131" s="451"/>
      <c r="GKI131" s="451"/>
      <c r="GKJ131" s="451"/>
      <c r="GKK131" s="451"/>
      <c r="GKL131" s="451"/>
      <c r="GKM131" s="451"/>
      <c r="GKN131" s="451"/>
      <c r="GKO131" s="451"/>
      <c r="GKP131" s="451"/>
      <c r="GKQ131" s="451"/>
      <c r="GKR131" s="451"/>
      <c r="GKS131" s="451"/>
      <c r="GKT131" s="451"/>
      <c r="GKU131" s="451"/>
      <c r="GKV131" s="451"/>
      <c r="GKW131" s="451"/>
      <c r="GKX131" s="451"/>
      <c r="GKY131" s="451"/>
      <c r="GKZ131" s="451"/>
      <c r="GLA131" s="451"/>
      <c r="GLB131" s="451"/>
      <c r="GLC131" s="451"/>
      <c r="GLD131" s="451"/>
      <c r="GLE131" s="451"/>
      <c r="GLF131" s="451"/>
      <c r="GLG131" s="451"/>
      <c r="GLH131" s="451"/>
      <c r="GLI131" s="451"/>
      <c r="GLJ131" s="451"/>
      <c r="GLK131" s="451"/>
      <c r="GLL131" s="451"/>
      <c r="GLM131" s="451"/>
      <c r="GLN131" s="451"/>
      <c r="GLO131" s="451"/>
      <c r="GLP131" s="451"/>
      <c r="GLQ131" s="451"/>
      <c r="GLR131" s="451"/>
      <c r="GLS131" s="451"/>
      <c r="GLT131" s="451"/>
      <c r="GLU131" s="451"/>
      <c r="GLV131" s="451"/>
      <c r="GLW131" s="451"/>
      <c r="GLX131" s="451"/>
      <c r="GLY131" s="451"/>
      <c r="GLZ131" s="451"/>
      <c r="GMA131" s="451"/>
      <c r="GMB131" s="451"/>
      <c r="GMC131" s="451"/>
      <c r="GMD131" s="451"/>
      <c r="GME131" s="451"/>
      <c r="GMF131" s="451"/>
      <c r="GMG131" s="451"/>
      <c r="GMH131" s="451"/>
      <c r="GMI131" s="451"/>
      <c r="GMJ131" s="451"/>
      <c r="GMK131" s="451"/>
      <c r="GML131" s="451"/>
      <c r="GMM131" s="451"/>
      <c r="GMN131" s="451"/>
      <c r="GMO131" s="451"/>
      <c r="GMP131" s="451"/>
      <c r="GMQ131" s="451"/>
      <c r="GMR131" s="451"/>
      <c r="GMS131" s="451"/>
      <c r="GMT131" s="451"/>
      <c r="GMU131" s="451"/>
      <c r="GMV131" s="451"/>
      <c r="GMW131" s="451"/>
      <c r="GMX131" s="451"/>
      <c r="GMY131" s="451"/>
      <c r="GMZ131" s="451"/>
      <c r="GNA131" s="451"/>
      <c r="GNB131" s="451"/>
      <c r="GNC131" s="451"/>
      <c r="GND131" s="451"/>
      <c r="GNE131" s="451"/>
      <c r="GNF131" s="451"/>
      <c r="GNG131" s="451"/>
      <c r="GNH131" s="451"/>
      <c r="GNI131" s="451"/>
      <c r="GNJ131" s="451"/>
      <c r="GNK131" s="451"/>
      <c r="GNL131" s="451"/>
      <c r="GNM131" s="451"/>
      <c r="GNN131" s="451"/>
      <c r="GNO131" s="451"/>
      <c r="GNP131" s="451"/>
      <c r="GNQ131" s="451"/>
      <c r="GNR131" s="451"/>
      <c r="GNS131" s="451"/>
      <c r="GNT131" s="451"/>
      <c r="GNU131" s="451"/>
      <c r="GNV131" s="451"/>
      <c r="GNW131" s="451"/>
      <c r="GNX131" s="451"/>
      <c r="GNY131" s="451"/>
      <c r="GNZ131" s="451"/>
      <c r="GOA131" s="451"/>
      <c r="GOB131" s="451"/>
      <c r="GOC131" s="451"/>
      <c r="GOD131" s="451"/>
      <c r="GOE131" s="451"/>
      <c r="GOF131" s="451"/>
      <c r="GOG131" s="451"/>
      <c r="GOH131" s="451"/>
      <c r="GOI131" s="451"/>
      <c r="GOJ131" s="451"/>
      <c r="GOK131" s="451"/>
      <c r="GOL131" s="451"/>
      <c r="GOM131" s="451"/>
      <c r="GON131" s="451"/>
      <c r="GOO131" s="451"/>
      <c r="GOP131" s="451"/>
      <c r="GOQ131" s="451"/>
      <c r="GOR131" s="451"/>
      <c r="GOS131" s="451"/>
      <c r="GOT131" s="451"/>
      <c r="GOU131" s="451"/>
      <c r="GOV131" s="451"/>
      <c r="GOW131" s="451"/>
      <c r="GOX131" s="451"/>
      <c r="GOY131" s="451"/>
      <c r="GOZ131" s="451"/>
      <c r="GPA131" s="451"/>
      <c r="GPB131" s="451"/>
      <c r="GPC131" s="451"/>
      <c r="GPD131" s="451"/>
      <c r="GPE131" s="451"/>
      <c r="GPF131" s="451"/>
      <c r="GPG131" s="451"/>
      <c r="GPH131" s="451"/>
      <c r="GPI131" s="451"/>
      <c r="GPJ131" s="451"/>
      <c r="GPK131" s="451"/>
      <c r="GPL131" s="451"/>
      <c r="GPM131" s="451"/>
      <c r="GPN131" s="451"/>
      <c r="GPO131" s="451"/>
      <c r="GPP131" s="451"/>
      <c r="GPQ131" s="451"/>
      <c r="GPR131" s="451"/>
      <c r="GPS131" s="451"/>
      <c r="GPT131" s="451"/>
      <c r="GPU131" s="451"/>
      <c r="GPV131" s="451"/>
      <c r="GPW131" s="451"/>
      <c r="GPX131" s="451"/>
      <c r="GPY131" s="451"/>
      <c r="GPZ131" s="451"/>
      <c r="GQA131" s="451"/>
      <c r="GQB131" s="451"/>
      <c r="GQC131" s="451"/>
      <c r="GQD131" s="451"/>
      <c r="GQE131" s="451"/>
      <c r="GQF131" s="451"/>
      <c r="GQG131" s="451"/>
      <c r="GQH131" s="451"/>
      <c r="GQI131" s="451"/>
      <c r="GQJ131" s="451"/>
      <c r="GQK131" s="451"/>
      <c r="GQL131" s="451"/>
      <c r="GQM131" s="451"/>
      <c r="GQN131" s="451"/>
      <c r="GQO131" s="451"/>
      <c r="GQP131" s="451"/>
      <c r="GQQ131" s="451"/>
      <c r="GQR131" s="451"/>
      <c r="GQS131" s="451"/>
      <c r="GQT131" s="451"/>
      <c r="GQU131" s="451"/>
      <c r="GQV131" s="451"/>
      <c r="GQW131" s="451"/>
      <c r="GQX131" s="451"/>
      <c r="GQY131" s="451"/>
      <c r="GQZ131" s="451"/>
      <c r="GRA131" s="451"/>
      <c r="GRB131" s="451"/>
      <c r="GRC131" s="451"/>
      <c r="GRD131" s="451"/>
      <c r="GRE131" s="451"/>
      <c r="GRF131" s="451"/>
      <c r="GRG131" s="451"/>
      <c r="GRH131" s="451"/>
      <c r="GRI131" s="451"/>
      <c r="GRJ131" s="451"/>
      <c r="GRK131" s="451"/>
      <c r="GRL131" s="451"/>
      <c r="GRM131" s="451"/>
      <c r="GRN131" s="451"/>
      <c r="GRO131" s="451"/>
      <c r="GRP131" s="451"/>
      <c r="GRQ131" s="451"/>
      <c r="GRR131" s="451"/>
      <c r="GRS131" s="451"/>
      <c r="GRT131" s="451"/>
      <c r="GRU131" s="451"/>
      <c r="GRV131" s="451"/>
      <c r="GRW131" s="451"/>
      <c r="GRX131" s="451"/>
      <c r="GRY131" s="451"/>
      <c r="GRZ131" s="451"/>
      <c r="GSA131" s="451"/>
      <c r="GSB131" s="451"/>
      <c r="GSC131" s="451"/>
      <c r="GSD131" s="451"/>
      <c r="GSE131" s="451"/>
      <c r="GSF131" s="451"/>
      <c r="GSG131" s="451"/>
      <c r="GSH131" s="451"/>
      <c r="GSI131" s="451"/>
      <c r="GSJ131" s="451"/>
      <c r="GSK131" s="451"/>
      <c r="GSL131" s="451"/>
      <c r="GSM131" s="451"/>
      <c r="GSN131" s="451"/>
      <c r="GSO131" s="451"/>
      <c r="GSP131" s="451"/>
      <c r="GSQ131" s="451"/>
      <c r="GSR131" s="451"/>
      <c r="GSS131" s="451"/>
      <c r="GST131" s="451"/>
      <c r="GSU131" s="451"/>
      <c r="GSV131" s="451"/>
      <c r="GSW131" s="451"/>
      <c r="GSX131" s="451"/>
      <c r="GSY131" s="451"/>
      <c r="GSZ131" s="451"/>
      <c r="GTA131" s="451"/>
      <c r="GTB131" s="451"/>
      <c r="GTC131" s="451"/>
      <c r="GTD131" s="451"/>
      <c r="GTE131" s="451"/>
      <c r="GTF131" s="451"/>
      <c r="GTG131" s="451"/>
      <c r="GTH131" s="451"/>
      <c r="GTI131" s="451"/>
      <c r="GTJ131" s="451"/>
      <c r="GTK131" s="451"/>
      <c r="GTL131" s="451"/>
      <c r="GTM131" s="451"/>
      <c r="GTN131" s="451"/>
      <c r="GTO131" s="451"/>
      <c r="GTP131" s="451"/>
      <c r="GTQ131" s="451"/>
      <c r="GTR131" s="451"/>
      <c r="GTS131" s="451"/>
      <c r="GTT131" s="451"/>
      <c r="GTU131" s="451"/>
      <c r="GTV131" s="451"/>
      <c r="GTW131" s="451"/>
      <c r="GTX131" s="451"/>
      <c r="GTY131" s="451"/>
      <c r="GTZ131" s="451"/>
      <c r="GUA131" s="451"/>
      <c r="GUB131" s="451"/>
      <c r="GUC131" s="451"/>
      <c r="GUD131" s="451"/>
      <c r="GUE131" s="451"/>
      <c r="GUF131" s="451"/>
      <c r="GUG131" s="451"/>
      <c r="GUH131" s="451"/>
      <c r="GUI131" s="451"/>
      <c r="GUJ131" s="451"/>
      <c r="GUK131" s="451"/>
      <c r="GUL131" s="451"/>
      <c r="GUM131" s="451"/>
      <c r="GUN131" s="451"/>
      <c r="GUO131" s="451"/>
      <c r="GUP131" s="451"/>
      <c r="GUQ131" s="451"/>
      <c r="GUR131" s="451"/>
      <c r="GUS131" s="451"/>
      <c r="GUT131" s="451"/>
      <c r="GUU131" s="451"/>
      <c r="GUV131" s="451"/>
      <c r="GUW131" s="451"/>
      <c r="GUX131" s="451"/>
      <c r="GUY131" s="451"/>
      <c r="GUZ131" s="451"/>
      <c r="GVA131" s="451"/>
      <c r="GVB131" s="451"/>
      <c r="GVC131" s="451"/>
      <c r="GVD131" s="451"/>
      <c r="GVE131" s="451"/>
      <c r="GVF131" s="451"/>
      <c r="GVG131" s="451"/>
      <c r="GVH131" s="451"/>
      <c r="GVI131" s="451"/>
      <c r="GVJ131" s="451"/>
      <c r="GVK131" s="451"/>
      <c r="GVL131" s="451"/>
      <c r="GVM131" s="451"/>
      <c r="GVN131" s="451"/>
      <c r="GVO131" s="451"/>
      <c r="GVP131" s="451"/>
      <c r="GVQ131" s="451"/>
      <c r="GVR131" s="451"/>
      <c r="GVS131" s="451"/>
      <c r="GVT131" s="451"/>
      <c r="GVU131" s="451"/>
      <c r="GVV131" s="451"/>
      <c r="GVW131" s="451"/>
      <c r="GVX131" s="451"/>
      <c r="GVY131" s="451"/>
      <c r="GVZ131" s="451"/>
      <c r="GWA131" s="451"/>
      <c r="GWB131" s="451"/>
      <c r="GWC131" s="451"/>
      <c r="GWD131" s="451"/>
      <c r="GWE131" s="451"/>
      <c r="GWF131" s="451"/>
      <c r="GWG131" s="451"/>
      <c r="GWH131" s="451"/>
      <c r="GWI131" s="451"/>
      <c r="GWJ131" s="451"/>
      <c r="GWK131" s="451"/>
      <c r="GWL131" s="451"/>
      <c r="GWM131" s="451"/>
      <c r="GWN131" s="451"/>
      <c r="GWO131" s="451"/>
      <c r="GWP131" s="451"/>
      <c r="GWQ131" s="451"/>
      <c r="GWR131" s="451"/>
      <c r="GWS131" s="451"/>
      <c r="GWT131" s="451"/>
      <c r="GWU131" s="451"/>
      <c r="GWV131" s="451"/>
      <c r="GWW131" s="451"/>
      <c r="GWX131" s="451"/>
      <c r="GWY131" s="451"/>
      <c r="GWZ131" s="451"/>
      <c r="GXA131" s="451"/>
      <c r="GXB131" s="451"/>
      <c r="GXC131" s="451"/>
      <c r="GXD131" s="451"/>
      <c r="GXE131" s="451"/>
      <c r="GXF131" s="451"/>
      <c r="GXG131" s="451"/>
      <c r="GXH131" s="451"/>
      <c r="GXI131" s="451"/>
      <c r="GXJ131" s="451"/>
      <c r="GXK131" s="451"/>
      <c r="GXL131" s="451"/>
      <c r="GXM131" s="451"/>
      <c r="GXN131" s="451"/>
      <c r="GXO131" s="451"/>
      <c r="GXP131" s="451"/>
      <c r="GXQ131" s="451"/>
      <c r="GXR131" s="451"/>
      <c r="GXS131" s="451"/>
      <c r="GXT131" s="451"/>
      <c r="GXU131" s="451"/>
      <c r="GXV131" s="451"/>
      <c r="GXW131" s="451"/>
      <c r="GXX131" s="451"/>
      <c r="GXY131" s="451"/>
      <c r="GXZ131" s="451"/>
      <c r="GYA131" s="451"/>
      <c r="GYB131" s="451"/>
      <c r="GYC131" s="451"/>
      <c r="GYD131" s="451"/>
      <c r="GYE131" s="451"/>
      <c r="GYF131" s="451"/>
      <c r="GYG131" s="451"/>
      <c r="GYH131" s="451"/>
      <c r="GYI131" s="451"/>
      <c r="GYJ131" s="451"/>
      <c r="GYK131" s="451"/>
      <c r="GYL131" s="451"/>
      <c r="GYM131" s="451"/>
      <c r="GYN131" s="451"/>
      <c r="GYO131" s="451"/>
      <c r="GYP131" s="451"/>
      <c r="GYQ131" s="451"/>
      <c r="GYR131" s="451"/>
      <c r="GYS131" s="451"/>
      <c r="GYT131" s="451"/>
      <c r="GYU131" s="451"/>
      <c r="GYV131" s="451"/>
      <c r="GYW131" s="451"/>
      <c r="GYX131" s="451"/>
      <c r="GYY131" s="451"/>
      <c r="GYZ131" s="451"/>
      <c r="GZA131" s="451"/>
      <c r="GZB131" s="451"/>
      <c r="GZC131" s="451"/>
      <c r="GZD131" s="451"/>
      <c r="GZE131" s="451"/>
      <c r="GZF131" s="451"/>
      <c r="GZG131" s="451"/>
      <c r="GZH131" s="451"/>
      <c r="GZI131" s="451"/>
      <c r="GZJ131" s="451"/>
      <c r="GZK131" s="451"/>
      <c r="GZL131" s="451"/>
      <c r="GZM131" s="451"/>
      <c r="GZN131" s="451"/>
      <c r="GZO131" s="451"/>
      <c r="GZP131" s="451"/>
      <c r="GZQ131" s="451"/>
      <c r="GZR131" s="451"/>
      <c r="GZS131" s="451"/>
      <c r="GZT131" s="451"/>
      <c r="GZU131" s="451"/>
      <c r="GZV131" s="451"/>
      <c r="GZW131" s="451"/>
      <c r="GZX131" s="451"/>
      <c r="GZY131" s="451"/>
      <c r="GZZ131" s="451"/>
      <c r="HAA131" s="451"/>
      <c r="HAB131" s="451"/>
      <c r="HAC131" s="451"/>
      <c r="HAD131" s="451"/>
      <c r="HAE131" s="451"/>
      <c r="HAF131" s="451"/>
      <c r="HAG131" s="451"/>
      <c r="HAH131" s="451"/>
      <c r="HAI131" s="451"/>
      <c r="HAJ131" s="451"/>
      <c r="HAK131" s="451"/>
      <c r="HAL131" s="451"/>
      <c r="HAM131" s="451"/>
      <c r="HAN131" s="451"/>
      <c r="HAO131" s="451"/>
      <c r="HAP131" s="451"/>
      <c r="HAQ131" s="451"/>
      <c r="HAR131" s="451"/>
      <c r="HAS131" s="451"/>
      <c r="HAT131" s="451"/>
      <c r="HAU131" s="451"/>
      <c r="HAV131" s="451"/>
      <c r="HAW131" s="451"/>
      <c r="HAX131" s="451"/>
      <c r="HAY131" s="451"/>
      <c r="HAZ131" s="451"/>
      <c r="HBA131" s="451"/>
      <c r="HBB131" s="451"/>
      <c r="HBC131" s="451"/>
      <c r="HBD131" s="451"/>
      <c r="HBE131" s="451"/>
      <c r="HBF131" s="451"/>
      <c r="HBG131" s="451"/>
      <c r="HBH131" s="451"/>
      <c r="HBI131" s="451"/>
      <c r="HBJ131" s="451"/>
      <c r="HBK131" s="451"/>
      <c r="HBL131" s="451"/>
      <c r="HBM131" s="451"/>
      <c r="HBN131" s="451"/>
      <c r="HBO131" s="451"/>
      <c r="HBP131" s="451"/>
      <c r="HBQ131" s="451"/>
      <c r="HBR131" s="451"/>
      <c r="HBS131" s="451"/>
      <c r="HBT131" s="451"/>
      <c r="HBU131" s="451"/>
      <c r="HBV131" s="451"/>
      <c r="HBW131" s="451"/>
      <c r="HBX131" s="451"/>
      <c r="HBY131" s="451"/>
      <c r="HBZ131" s="451"/>
      <c r="HCA131" s="451"/>
      <c r="HCB131" s="451"/>
      <c r="HCC131" s="451"/>
      <c r="HCD131" s="451"/>
      <c r="HCE131" s="451"/>
      <c r="HCF131" s="451"/>
      <c r="HCG131" s="451"/>
      <c r="HCH131" s="451"/>
      <c r="HCI131" s="451"/>
      <c r="HCJ131" s="451"/>
      <c r="HCK131" s="451"/>
      <c r="HCL131" s="451"/>
      <c r="HCM131" s="451"/>
      <c r="HCN131" s="451"/>
      <c r="HCO131" s="451"/>
      <c r="HCP131" s="451"/>
      <c r="HCQ131" s="451"/>
      <c r="HCR131" s="451"/>
      <c r="HCS131" s="451"/>
      <c r="HCT131" s="451"/>
      <c r="HCU131" s="451"/>
      <c r="HCV131" s="451"/>
      <c r="HCW131" s="451"/>
      <c r="HCX131" s="451"/>
      <c r="HCY131" s="451"/>
      <c r="HCZ131" s="451"/>
      <c r="HDA131" s="451"/>
      <c r="HDB131" s="451"/>
      <c r="HDC131" s="451"/>
      <c r="HDD131" s="451"/>
      <c r="HDE131" s="451"/>
      <c r="HDF131" s="451"/>
      <c r="HDG131" s="451"/>
      <c r="HDH131" s="451"/>
      <c r="HDI131" s="451"/>
      <c r="HDJ131" s="451"/>
      <c r="HDK131" s="451"/>
      <c r="HDL131" s="451"/>
      <c r="HDM131" s="451"/>
      <c r="HDN131" s="451"/>
      <c r="HDO131" s="451"/>
      <c r="HDP131" s="451"/>
      <c r="HDQ131" s="451"/>
      <c r="HDR131" s="451"/>
      <c r="HDS131" s="451"/>
      <c r="HDT131" s="451"/>
      <c r="HDU131" s="451"/>
      <c r="HDV131" s="451"/>
      <c r="HDW131" s="451"/>
      <c r="HDX131" s="451"/>
      <c r="HDY131" s="451"/>
      <c r="HDZ131" s="451"/>
      <c r="HEA131" s="451"/>
      <c r="HEB131" s="451"/>
      <c r="HEC131" s="451"/>
      <c r="HED131" s="451"/>
      <c r="HEE131" s="451"/>
      <c r="HEF131" s="451"/>
      <c r="HEG131" s="451"/>
      <c r="HEH131" s="451"/>
      <c r="HEI131" s="451"/>
      <c r="HEJ131" s="451"/>
      <c r="HEK131" s="451"/>
      <c r="HEL131" s="451"/>
      <c r="HEM131" s="451"/>
      <c r="HEN131" s="451"/>
      <c r="HEO131" s="451"/>
      <c r="HEP131" s="451"/>
      <c r="HEQ131" s="451"/>
      <c r="HER131" s="451"/>
      <c r="HES131" s="451"/>
      <c r="HET131" s="451"/>
      <c r="HEU131" s="451"/>
      <c r="HEV131" s="451"/>
      <c r="HEW131" s="451"/>
      <c r="HEX131" s="451"/>
      <c r="HEY131" s="451"/>
      <c r="HEZ131" s="451"/>
      <c r="HFA131" s="451"/>
      <c r="HFB131" s="451"/>
      <c r="HFC131" s="451"/>
      <c r="HFD131" s="451"/>
      <c r="HFE131" s="451"/>
      <c r="HFF131" s="451"/>
      <c r="HFG131" s="451"/>
      <c r="HFH131" s="451"/>
      <c r="HFI131" s="451"/>
      <c r="HFJ131" s="451"/>
      <c r="HFK131" s="451"/>
      <c r="HFL131" s="451"/>
      <c r="HFM131" s="451"/>
      <c r="HFN131" s="451"/>
      <c r="HFO131" s="451"/>
      <c r="HFP131" s="451"/>
      <c r="HFQ131" s="451"/>
      <c r="HFR131" s="451"/>
      <c r="HFS131" s="451"/>
      <c r="HFT131" s="451"/>
      <c r="HFU131" s="451"/>
      <c r="HFV131" s="451"/>
      <c r="HFW131" s="451"/>
      <c r="HFX131" s="451"/>
      <c r="HFY131" s="451"/>
      <c r="HFZ131" s="451"/>
      <c r="HGA131" s="451"/>
      <c r="HGB131" s="451"/>
      <c r="HGC131" s="451"/>
      <c r="HGD131" s="451"/>
      <c r="HGE131" s="451"/>
      <c r="HGF131" s="451"/>
      <c r="HGG131" s="451"/>
      <c r="HGH131" s="451"/>
      <c r="HGI131" s="451"/>
      <c r="HGJ131" s="451"/>
      <c r="HGK131" s="451"/>
      <c r="HGL131" s="451"/>
      <c r="HGM131" s="451"/>
      <c r="HGN131" s="451"/>
      <c r="HGO131" s="451"/>
      <c r="HGP131" s="451"/>
      <c r="HGQ131" s="451"/>
      <c r="HGR131" s="451"/>
      <c r="HGS131" s="451"/>
      <c r="HGT131" s="451"/>
      <c r="HGU131" s="451"/>
      <c r="HGV131" s="451"/>
      <c r="HGW131" s="451"/>
      <c r="HGX131" s="451"/>
      <c r="HGY131" s="451"/>
      <c r="HGZ131" s="451"/>
      <c r="HHA131" s="451"/>
      <c r="HHB131" s="451"/>
      <c r="HHC131" s="451"/>
      <c r="HHD131" s="451"/>
      <c r="HHE131" s="451"/>
      <c r="HHF131" s="451"/>
      <c r="HHG131" s="451"/>
      <c r="HHH131" s="451"/>
      <c r="HHI131" s="451"/>
      <c r="HHJ131" s="451"/>
      <c r="HHK131" s="451"/>
      <c r="HHL131" s="451"/>
      <c r="HHM131" s="451"/>
      <c r="HHN131" s="451"/>
      <c r="HHO131" s="451"/>
      <c r="HHP131" s="451"/>
      <c r="HHQ131" s="451"/>
      <c r="HHR131" s="451"/>
      <c r="HHS131" s="451"/>
      <c r="HHT131" s="451"/>
      <c r="HHU131" s="451"/>
      <c r="HHV131" s="451"/>
      <c r="HHW131" s="451"/>
      <c r="HHX131" s="451"/>
      <c r="HHY131" s="451"/>
      <c r="HHZ131" s="451"/>
      <c r="HIA131" s="451"/>
      <c r="HIB131" s="451"/>
      <c r="HIC131" s="451"/>
      <c r="HID131" s="451"/>
      <c r="HIE131" s="451"/>
      <c r="HIF131" s="451"/>
      <c r="HIG131" s="451"/>
      <c r="HIH131" s="451"/>
      <c r="HII131" s="451"/>
      <c r="HIJ131" s="451"/>
      <c r="HIK131" s="451"/>
      <c r="HIL131" s="451"/>
      <c r="HIM131" s="451"/>
      <c r="HIN131" s="451"/>
      <c r="HIO131" s="451"/>
      <c r="HIP131" s="451"/>
      <c r="HIQ131" s="451"/>
      <c r="HIR131" s="451"/>
      <c r="HIS131" s="451"/>
      <c r="HIT131" s="451"/>
      <c r="HIU131" s="451"/>
      <c r="HIV131" s="451"/>
      <c r="HIW131" s="451"/>
      <c r="HIX131" s="451"/>
      <c r="HIY131" s="451"/>
      <c r="HIZ131" s="451"/>
      <c r="HJA131" s="451"/>
      <c r="HJB131" s="451"/>
      <c r="HJC131" s="451"/>
      <c r="HJD131" s="451"/>
      <c r="HJE131" s="451"/>
      <c r="HJF131" s="451"/>
      <c r="HJG131" s="451"/>
      <c r="HJH131" s="451"/>
      <c r="HJI131" s="451"/>
      <c r="HJJ131" s="451"/>
      <c r="HJK131" s="451"/>
      <c r="HJL131" s="451"/>
      <c r="HJM131" s="451"/>
      <c r="HJN131" s="451"/>
      <c r="HJO131" s="451"/>
      <c r="HJP131" s="451"/>
      <c r="HJQ131" s="451"/>
      <c r="HJR131" s="451"/>
      <c r="HJS131" s="451"/>
      <c r="HJT131" s="451"/>
      <c r="HJU131" s="451"/>
      <c r="HJV131" s="451"/>
      <c r="HJW131" s="451"/>
      <c r="HJX131" s="451"/>
      <c r="HJY131" s="451"/>
      <c r="HJZ131" s="451"/>
      <c r="HKA131" s="451"/>
      <c r="HKB131" s="451"/>
      <c r="HKC131" s="451"/>
      <c r="HKD131" s="451"/>
      <c r="HKE131" s="451"/>
      <c r="HKF131" s="451"/>
      <c r="HKG131" s="451"/>
      <c r="HKH131" s="451"/>
      <c r="HKI131" s="451"/>
      <c r="HKJ131" s="451"/>
      <c r="HKK131" s="451"/>
      <c r="HKL131" s="451"/>
      <c r="HKM131" s="451"/>
      <c r="HKN131" s="451"/>
      <c r="HKO131" s="451"/>
      <c r="HKP131" s="451"/>
      <c r="HKQ131" s="451"/>
      <c r="HKR131" s="451"/>
      <c r="HKS131" s="451"/>
      <c r="HKT131" s="451"/>
      <c r="HKU131" s="451"/>
      <c r="HKV131" s="451"/>
      <c r="HKW131" s="451"/>
      <c r="HKX131" s="451"/>
      <c r="HKY131" s="451"/>
      <c r="HKZ131" s="451"/>
      <c r="HLA131" s="451"/>
      <c r="HLB131" s="451"/>
      <c r="HLC131" s="451"/>
      <c r="HLD131" s="451"/>
      <c r="HLE131" s="451"/>
      <c r="HLF131" s="451"/>
      <c r="HLG131" s="451"/>
      <c r="HLH131" s="451"/>
      <c r="HLI131" s="451"/>
      <c r="HLJ131" s="451"/>
      <c r="HLK131" s="451"/>
      <c r="HLL131" s="451"/>
      <c r="HLM131" s="451"/>
      <c r="HLN131" s="451"/>
      <c r="HLO131" s="451"/>
      <c r="HLP131" s="451"/>
      <c r="HLQ131" s="451"/>
      <c r="HLR131" s="451"/>
      <c r="HLS131" s="451"/>
      <c r="HLT131" s="451"/>
      <c r="HLU131" s="451"/>
      <c r="HLV131" s="451"/>
      <c r="HLW131" s="451"/>
      <c r="HLX131" s="451"/>
      <c r="HLY131" s="451"/>
      <c r="HLZ131" s="451"/>
      <c r="HMA131" s="451"/>
      <c r="HMB131" s="451"/>
      <c r="HMC131" s="451"/>
      <c r="HMD131" s="451"/>
      <c r="HME131" s="451"/>
      <c r="HMF131" s="451"/>
      <c r="HMG131" s="451"/>
      <c r="HMH131" s="451"/>
      <c r="HMI131" s="451"/>
      <c r="HMJ131" s="451"/>
      <c r="HMK131" s="451"/>
      <c r="HML131" s="451"/>
      <c r="HMM131" s="451"/>
      <c r="HMN131" s="451"/>
      <c r="HMO131" s="451"/>
      <c r="HMP131" s="451"/>
      <c r="HMQ131" s="451"/>
      <c r="HMR131" s="451"/>
      <c r="HMS131" s="451"/>
      <c r="HMT131" s="451"/>
      <c r="HMU131" s="451"/>
      <c r="HMV131" s="451"/>
      <c r="HMW131" s="451"/>
      <c r="HMX131" s="451"/>
      <c r="HMY131" s="451"/>
      <c r="HMZ131" s="451"/>
      <c r="HNA131" s="451"/>
      <c r="HNB131" s="451"/>
      <c r="HNC131" s="451"/>
      <c r="HND131" s="451"/>
      <c r="HNE131" s="451"/>
      <c r="HNF131" s="451"/>
      <c r="HNG131" s="451"/>
      <c r="HNH131" s="451"/>
      <c r="HNI131" s="451"/>
      <c r="HNJ131" s="451"/>
      <c r="HNK131" s="451"/>
      <c r="HNL131" s="451"/>
      <c r="HNM131" s="451"/>
      <c r="HNN131" s="451"/>
      <c r="HNO131" s="451"/>
      <c r="HNP131" s="451"/>
      <c r="HNQ131" s="451"/>
      <c r="HNR131" s="451"/>
      <c r="HNS131" s="451"/>
      <c r="HNT131" s="451"/>
      <c r="HNU131" s="451"/>
      <c r="HNV131" s="451"/>
      <c r="HNW131" s="451"/>
      <c r="HNX131" s="451"/>
      <c r="HNY131" s="451"/>
      <c r="HNZ131" s="451"/>
      <c r="HOA131" s="451"/>
      <c r="HOB131" s="451"/>
      <c r="HOC131" s="451"/>
      <c r="HOD131" s="451"/>
      <c r="HOE131" s="451"/>
      <c r="HOF131" s="451"/>
      <c r="HOG131" s="451"/>
      <c r="HOH131" s="451"/>
      <c r="HOI131" s="451"/>
      <c r="HOJ131" s="451"/>
      <c r="HOK131" s="451"/>
      <c r="HOL131" s="451"/>
      <c r="HOM131" s="451"/>
      <c r="HON131" s="451"/>
      <c r="HOO131" s="451"/>
      <c r="HOP131" s="451"/>
      <c r="HOQ131" s="451"/>
      <c r="HOR131" s="451"/>
      <c r="HOS131" s="451"/>
      <c r="HOT131" s="451"/>
      <c r="HOU131" s="451"/>
      <c r="HOV131" s="451"/>
      <c r="HOW131" s="451"/>
      <c r="HOX131" s="451"/>
      <c r="HOY131" s="451"/>
      <c r="HOZ131" s="451"/>
      <c r="HPA131" s="451"/>
      <c r="HPB131" s="451"/>
      <c r="HPC131" s="451"/>
      <c r="HPD131" s="451"/>
      <c r="HPE131" s="451"/>
      <c r="HPF131" s="451"/>
      <c r="HPG131" s="451"/>
      <c r="HPH131" s="451"/>
      <c r="HPI131" s="451"/>
      <c r="HPJ131" s="451"/>
      <c r="HPK131" s="451"/>
      <c r="HPL131" s="451"/>
      <c r="HPM131" s="451"/>
      <c r="HPN131" s="451"/>
      <c r="HPO131" s="451"/>
      <c r="HPP131" s="451"/>
      <c r="HPQ131" s="451"/>
      <c r="HPR131" s="451"/>
      <c r="HPS131" s="451"/>
      <c r="HPT131" s="451"/>
      <c r="HPU131" s="451"/>
      <c r="HPV131" s="451"/>
      <c r="HPW131" s="451"/>
      <c r="HPX131" s="451"/>
      <c r="HPY131" s="451"/>
      <c r="HPZ131" s="451"/>
      <c r="HQA131" s="451"/>
      <c r="HQB131" s="451"/>
      <c r="HQC131" s="451"/>
      <c r="HQD131" s="451"/>
      <c r="HQE131" s="451"/>
      <c r="HQF131" s="451"/>
      <c r="HQG131" s="451"/>
      <c r="HQH131" s="451"/>
      <c r="HQI131" s="451"/>
      <c r="HQJ131" s="451"/>
      <c r="HQK131" s="451"/>
      <c r="HQL131" s="451"/>
      <c r="HQM131" s="451"/>
      <c r="HQN131" s="451"/>
      <c r="HQO131" s="451"/>
      <c r="HQP131" s="451"/>
      <c r="HQQ131" s="451"/>
      <c r="HQR131" s="451"/>
      <c r="HQS131" s="451"/>
      <c r="HQT131" s="451"/>
      <c r="HQU131" s="451"/>
      <c r="HQV131" s="451"/>
      <c r="HQW131" s="451"/>
      <c r="HQX131" s="451"/>
      <c r="HQY131" s="451"/>
      <c r="HQZ131" s="451"/>
      <c r="HRA131" s="451"/>
      <c r="HRB131" s="451"/>
      <c r="HRC131" s="451"/>
      <c r="HRD131" s="451"/>
      <c r="HRE131" s="451"/>
      <c r="HRF131" s="451"/>
      <c r="HRG131" s="451"/>
      <c r="HRH131" s="451"/>
      <c r="HRI131" s="451"/>
      <c r="HRJ131" s="451"/>
      <c r="HRK131" s="451"/>
      <c r="HRL131" s="451"/>
      <c r="HRM131" s="451"/>
      <c r="HRN131" s="451"/>
      <c r="HRO131" s="451"/>
      <c r="HRP131" s="451"/>
      <c r="HRQ131" s="451"/>
      <c r="HRR131" s="451"/>
      <c r="HRS131" s="451"/>
      <c r="HRT131" s="451"/>
      <c r="HRU131" s="451"/>
      <c r="HRV131" s="451"/>
      <c r="HRW131" s="451"/>
      <c r="HRX131" s="451"/>
      <c r="HRY131" s="451"/>
      <c r="HRZ131" s="451"/>
      <c r="HSA131" s="451"/>
      <c r="HSB131" s="451"/>
      <c r="HSC131" s="451"/>
      <c r="HSD131" s="451"/>
      <c r="HSE131" s="451"/>
      <c r="HSF131" s="451"/>
      <c r="HSG131" s="451"/>
      <c r="HSH131" s="451"/>
      <c r="HSI131" s="451"/>
      <c r="HSJ131" s="451"/>
      <c r="HSK131" s="451"/>
      <c r="HSL131" s="451"/>
      <c r="HSM131" s="451"/>
      <c r="HSN131" s="451"/>
      <c r="HSO131" s="451"/>
      <c r="HSP131" s="451"/>
      <c r="HSQ131" s="451"/>
      <c r="HSR131" s="451"/>
      <c r="HSS131" s="451"/>
      <c r="HST131" s="451"/>
      <c r="HSU131" s="451"/>
      <c r="HSV131" s="451"/>
      <c r="HSW131" s="451"/>
      <c r="HSX131" s="451"/>
      <c r="HSY131" s="451"/>
      <c r="HSZ131" s="451"/>
      <c r="HTA131" s="451"/>
      <c r="HTB131" s="451"/>
      <c r="HTC131" s="451"/>
      <c r="HTD131" s="451"/>
      <c r="HTE131" s="451"/>
      <c r="HTF131" s="451"/>
      <c r="HTG131" s="451"/>
      <c r="HTH131" s="451"/>
      <c r="HTI131" s="451"/>
      <c r="HTJ131" s="451"/>
      <c r="HTK131" s="451"/>
      <c r="HTL131" s="451"/>
      <c r="HTM131" s="451"/>
      <c r="HTN131" s="451"/>
      <c r="HTO131" s="451"/>
      <c r="HTP131" s="451"/>
      <c r="HTQ131" s="451"/>
      <c r="HTR131" s="451"/>
      <c r="HTS131" s="451"/>
      <c r="HTT131" s="451"/>
      <c r="HTU131" s="451"/>
      <c r="HTV131" s="451"/>
      <c r="HTW131" s="451"/>
      <c r="HTX131" s="451"/>
      <c r="HTY131" s="451"/>
      <c r="HTZ131" s="451"/>
      <c r="HUA131" s="451"/>
      <c r="HUB131" s="451"/>
      <c r="HUC131" s="451"/>
      <c r="HUD131" s="451"/>
      <c r="HUE131" s="451"/>
      <c r="HUF131" s="451"/>
      <c r="HUG131" s="451"/>
      <c r="HUH131" s="451"/>
      <c r="HUI131" s="451"/>
      <c r="HUJ131" s="451"/>
      <c r="HUK131" s="451"/>
      <c r="HUL131" s="451"/>
      <c r="HUM131" s="451"/>
      <c r="HUN131" s="451"/>
      <c r="HUO131" s="451"/>
      <c r="HUP131" s="451"/>
      <c r="HUQ131" s="451"/>
      <c r="HUR131" s="451"/>
      <c r="HUS131" s="451"/>
      <c r="HUT131" s="451"/>
      <c r="HUU131" s="451"/>
      <c r="HUV131" s="451"/>
      <c r="HUW131" s="451"/>
      <c r="HUX131" s="451"/>
      <c r="HUY131" s="451"/>
      <c r="HUZ131" s="451"/>
      <c r="HVA131" s="451"/>
      <c r="HVB131" s="451"/>
      <c r="HVC131" s="451"/>
      <c r="HVD131" s="451"/>
      <c r="HVE131" s="451"/>
      <c r="HVF131" s="451"/>
      <c r="HVG131" s="451"/>
      <c r="HVH131" s="451"/>
      <c r="HVI131" s="451"/>
      <c r="HVJ131" s="451"/>
      <c r="HVK131" s="451"/>
      <c r="HVL131" s="451"/>
      <c r="HVM131" s="451"/>
      <c r="HVN131" s="451"/>
      <c r="HVO131" s="451"/>
      <c r="HVP131" s="451"/>
      <c r="HVQ131" s="451"/>
      <c r="HVR131" s="451"/>
      <c r="HVS131" s="451"/>
      <c r="HVT131" s="451"/>
      <c r="HVU131" s="451"/>
      <c r="HVV131" s="451"/>
      <c r="HVW131" s="451"/>
      <c r="HVX131" s="451"/>
      <c r="HVY131" s="451"/>
      <c r="HVZ131" s="451"/>
      <c r="HWA131" s="451"/>
      <c r="HWB131" s="451"/>
      <c r="HWC131" s="451"/>
      <c r="HWD131" s="451"/>
      <c r="HWE131" s="451"/>
      <c r="HWF131" s="451"/>
      <c r="HWG131" s="451"/>
      <c r="HWH131" s="451"/>
      <c r="HWI131" s="451"/>
      <c r="HWJ131" s="451"/>
      <c r="HWK131" s="451"/>
      <c r="HWL131" s="451"/>
      <c r="HWM131" s="451"/>
      <c r="HWN131" s="451"/>
      <c r="HWO131" s="451"/>
      <c r="HWP131" s="451"/>
      <c r="HWQ131" s="451"/>
      <c r="HWR131" s="451"/>
      <c r="HWS131" s="451"/>
      <c r="HWT131" s="451"/>
      <c r="HWU131" s="451"/>
      <c r="HWV131" s="451"/>
      <c r="HWW131" s="451"/>
      <c r="HWX131" s="451"/>
      <c r="HWY131" s="451"/>
      <c r="HWZ131" s="451"/>
      <c r="HXA131" s="451"/>
      <c r="HXB131" s="451"/>
      <c r="HXC131" s="451"/>
      <c r="HXD131" s="451"/>
      <c r="HXE131" s="451"/>
      <c r="HXF131" s="451"/>
      <c r="HXG131" s="451"/>
      <c r="HXH131" s="451"/>
      <c r="HXI131" s="451"/>
      <c r="HXJ131" s="451"/>
      <c r="HXK131" s="451"/>
      <c r="HXL131" s="451"/>
      <c r="HXM131" s="451"/>
      <c r="HXN131" s="451"/>
      <c r="HXO131" s="451"/>
      <c r="HXP131" s="451"/>
      <c r="HXQ131" s="451"/>
      <c r="HXR131" s="451"/>
      <c r="HXS131" s="451"/>
      <c r="HXT131" s="451"/>
      <c r="HXU131" s="451"/>
      <c r="HXV131" s="451"/>
      <c r="HXW131" s="451"/>
      <c r="HXX131" s="451"/>
      <c r="HXY131" s="451"/>
      <c r="HXZ131" s="451"/>
      <c r="HYA131" s="451"/>
      <c r="HYB131" s="451"/>
      <c r="HYC131" s="451"/>
      <c r="HYD131" s="451"/>
      <c r="HYE131" s="451"/>
      <c r="HYF131" s="451"/>
      <c r="HYG131" s="451"/>
      <c r="HYH131" s="451"/>
      <c r="HYI131" s="451"/>
      <c r="HYJ131" s="451"/>
      <c r="HYK131" s="451"/>
      <c r="HYL131" s="451"/>
      <c r="HYM131" s="451"/>
      <c r="HYN131" s="451"/>
      <c r="HYO131" s="451"/>
      <c r="HYP131" s="451"/>
      <c r="HYQ131" s="451"/>
      <c r="HYR131" s="451"/>
      <c r="HYS131" s="451"/>
      <c r="HYT131" s="451"/>
      <c r="HYU131" s="451"/>
      <c r="HYV131" s="451"/>
      <c r="HYW131" s="451"/>
      <c r="HYX131" s="451"/>
      <c r="HYY131" s="451"/>
      <c r="HYZ131" s="451"/>
      <c r="HZA131" s="451"/>
      <c r="HZB131" s="451"/>
      <c r="HZC131" s="451"/>
      <c r="HZD131" s="451"/>
      <c r="HZE131" s="451"/>
      <c r="HZF131" s="451"/>
      <c r="HZG131" s="451"/>
      <c r="HZH131" s="451"/>
      <c r="HZI131" s="451"/>
      <c r="HZJ131" s="451"/>
      <c r="HZK131" s="451"/>
      <c r="HZL131" s="451"/>
      <c r="HZM131" s="451"/>
      <c r="HZN131" s="451"/>
      <c r="HZO131" s="451"/>
      <c r="HZP131" s="451"/>
      <c r="HZQ131" s="451"/>
      <c r="HZR131" s="451"/>
      <c r="HZS131" s="451"/>
      <c r="HZT131" s="451"/>
      <c r="HZU131" s="451"/>
      <c r="HZV131" s="451"/>
      <c r="HZW131" s="451"/>
      <c r="HZX131" s="451"/>
      <c r="HZY131" s="451"/>
      <c r="HZZ131" s="451"/>
      <c r="IAA131" s="451"/>
      <c r="IAB131" s="451"/>
      <c r="IAC131" s="451"/>
      <c r="IAD131" s="451"/>
      <c r="IAE131" s="451"/>
      <c r="IAF131" s="451"/>
      <c r="IAG131" s="451"/>
      <c r="IAH131" s="451"/>
      <c r="IAI131" s="451"/>
      <c r="IAJ131" s="451"/>
      <c r="IAK131" s="451"/>
      <c r="IAL131" s="451"/>
      <c r="IAM131" s="451"/>
      <c r="IAN131" s="451"/>
      <c r="IAO131" s="451"/>
      <c r="IAP131" s="451"/>
      <c r="IAQ131" s="451"/>
      <c r="IAR131" s="451"/>
      <c r="IAS131" s="451"/>
      <c r="IAT131" s="451"/>
      <c r="IAU131" s="451"/>
      <c r="IAV131" s="451"/>
      <c r="IAW131" s="451"/>
      <c r="IAX131" s="451"/>
      <c r="IAY131" s="451"/>
      <c r="IAZ131" s="451"/>
      <c r="IBA131" s="451"/>
      <c r="IBB131" s="451"/>
      <c r="IBC131" s="451"/>
      <c r="IBD131" s="451"/>
      <c r="IBE131" s="451"/>
      <c r="IBF131" s="451"/>
      <c r="IBG131" s="451"/>
      <c r="IBH131" s="451"/>
      <c r="IBI131" s="451"/>
      <c r="IBJ131" s="451"/>
      <c r="IBK131" s="451"/>
      <c r="IBL131" s="451"/>
      <c r="IBM131" s="451"/>
      <c r="IBN131" s="451"/>
      <c r="IBO131" s="451"/>
      <c r="IBP131" s="451"/>
      <c r="IBQ131" s="451"/>
      <c r="IBR131" s="451"/>
      <c r="IBS131" s="451"/>
      <c r="IBT131" s="451"/>
      <c r="IBU131" s="451"/>
      <c r="IBV131" s="451"/>
      <c r="IBW131" s="451"/>
      <c r="IBX131" s="451"/>
      <c r="IBY131" s="451"/>
      <c r="IBZ131" s="451"/>
      <c r="ICA131" s="451"/>
      <c r="ICB131" s="451"/>
      <c r="ICC131" s="451"/>
      <c r="ICD131" s="451"/>
      <c r="ICE131" s="451"/>
      <c r="ICF131" s="451"/>
      <c r="ICG131" s="451"/>
      <c r="ICH131" s="451"/>
      <c r="ICI131" s="451"/>
      <c r="ICJ131" s="451"/>
      <c r="ICK131" s="451"/>
      <c r="ICL131" s="451"/>
      <c r="ICM131" s="451"/>
      <c r="ICN131" s="451"/>
      <c r="ICO131" s="451"/>
      <c r="ICP131" s="451"/>
      <c r="ICQ131" s="451"/>
      <c r="ICR131" s="451"/>
      <c r="ICS131" s="451"/>
      <c r="ICT131" s="451"/>
      <c r="ICU131" s="451"/>
      <c r="ICV131" s="451"/>
      <c r="ICW131" s="451"/>
      <c r="ICX131" s="451"/>
      <c r="ICY131" s="451"/>
      <c r="ICZ131" s="451"/>
      <c r="IDA131" s="451"/>
      <c r="IDB131" s="451"/>
      <c r="IDC131" s="451"/>
      <c r="IDD131" s="451"/>
      <c r="IDE131" s="451"/>
      <c r="IDF131" s="451"/>
      <c r="IDG131" s="451"/>
      <c r="IDH131" s="451"/>
      <c r="IDI131" s="451"/>
      <c r="IDJ131" s="451"/>
      <c r="IDK131" s="451"/>
      <c r="IDL131" s="451"/>
      <c r="IDM131" s="451"/>
      <c r="IDN131" s="451"/>
      <c r="IDO131" s="451"/>
      <c r="IDP131" s="451"/>
      <c r="IDQ131" s="451"/>
      <c r="IDR131" s="451"/>
      <c r="IDS131" s="451"/>
      <c r="IDT131" s="451"/>
      <c r="IDU131" s="451"/>
      <c r="IDV131" s="451"/>
      <c r="IDW131" s="451"/>
      <c r="IDX131" s="451"/>
      <c r="IDY131" s="451"/>
      <c r="IDZ131" s="451"/>
      <c r="IEA131" s="451"/>
      <c r="IEB131" s="451"/>
      <c r="IEC131" s="451"/>
      <c r="IED131" s="451"/>
      <c r="IEE131" s="451"/>
      <c r="IEF131" s="451"/>
      <c r="IEG131" s="451"/>
      <c r="IEH131" s="451"/>
      <c r="IEI131" s="451"/>
      <c r="IEJ131" s="451"/>
      <c r="IEK131" s="451"/>
      <c r="IEL131" s="451"/>
      <c r="IEM131" s="451"/>
      <c r="IEN131" s="451"/>
      <c r="IEO131" s="451"/>
      <c r="IEP131" s="451"/>
      <c r="IEQ131" s="451"/>
      <c r="IER131" s="451"/>
      <c r="IES131" s="451"/>
      <c r="IET131" s="451"/>
      <c r="IEU131" s="451"/>
      <c r="IEV131" s="451"/>
      <c r="IEW131" s="451"/>
      <c r="IEX131" s="451"/>
      <c r="IEY131" s="451"/>
      <c r="IEZ131" s="451"/>
      <c r="IFA131" s="451"/>
      <c r="IFB131" s="451"/>
      <c r="IFC131" s="451"/>
      <c r="IFD131" s="451"/>
      <c r="IFE131" s="451"/>
      <c r="IFF131" s="451"/>
      <c r="IFG131" s="451"/>
      <c r="IFH131" s="451"/>
      <c r="IFI131" s="451"/>
      <c r="IFJ131" s="451"/>
      <c r="IFK131" s="451"/>
      <c r="IFL131" s="451"/>
      <c r="IFM131" s="451"/>
      <c r="IFN131" s="451"/>
      <c r="IFO131" s="451"/>
      <c r="IFP131" s="451"/>
      <c r="IFQ131" s="451"/>
      <c r="IFR131" s="451"/>
      <c r="IFS131" s="451"/>
      <c r="IFT131" s="451"/>
      <c r="IFU131" s="451"/>
      <c r="IFV131" s="451"/>
      <c r="IFW131" s="451"/>
      <c r="IFX131" s="451"/>
      <c r="IFY131" s="451"/>
      <c r="IFZ131" s="451"/>
      <c r="IGA131" s="451"/>
      <c r="IGB131" s="451"/>
      <c r="IGC131" s="451"/>
      <c r="IGD131" s="451"/>
      <c r="IGE131" s="451"/>
      <c r="IGF131" s="451"/>
      <c r="IGG131" s="451"/>
      <c r="IGH131" s="451"/>
      <c r="IGI131" s="451"/>
      <c r="IGJ131" s="451"/>
      <c r="IGK131" s="451"/>
      <c r="IGL131" s="451"/>
      <c r="IGM131" s="451"/>
      <c r="IGN131" s="451"/>
      <c r="IGO131" s="451"/>
      <c r="IGP131" s="451"/>
      <c r="IGQ131" s="451"/>
      <c r="IGR131" s="451"/>
      <c r="IGS131" s="451"/>
      <c r="IGT131" s="451"/>
      <c r="IGU131" s="451"/>
      <c r="IGV131" s="451"/>
      <c r="IGW131" s="451"/>
      <c r="IGX131" s="451"/>
      <c r="IGY131" s="451"/>
      <c r="IGZ131" s="451"/>
      <c r="IHA131" s="451"/>
      <c r="IHB131" s="451"/>
      <c r="IHC131" s="451"/>
      <c r="IHD131" s="451"/>
      <c r="IHE131" s="451"/>
      <c r="IHF131" s="451"/>
      <c r="IHG131" s="451"/>
      <c r="IHH131" s="451"/>
      <c r="IHI131" s="451"/>
      <c r="IHJ131" s="451"/>
      <c r="IHK131" s="451"/>
      <c r="IHL131" s="451"/>
      <c r="IHM131" s="451"/>
      <c r="IHN131" s="451"/>
      <c r="IHO131" s="451"/>
      <c r="IHP131" s="451"/>
      <c r="IHQ131" s="451"/>
      <c r="IHR131" s="451"/>
      <c r="IHS131" s="451"/>
      <c r="IHT131" s="451"/>
      <c r="IHU131" s="451"/>
      <c r="IHV131" s="451"/>
      <c r="IHW131" s="451"/>
      <c r="IHX131" s="451"/>
      <c r="IHY131" s="451"/>
      <c r="IHZ131" s="451"/>
      <c r="IIA131" s="451"/>
      <c r="IIB131" s="451"/>
      <c r="IIC131" s="451"/>
      <c r="IID131" s="451"/>
      <c r="IIE131" s="451"/>
      <c r="IIF131" s="451"/>
      <c r="IIG131" s="451"/>
      <c r="IIH131" s="451"/>
      <c r="III131" s="451"/>
      <c r="IIJ131" s="451"/>
      <c r="IIK131" s="451"/>
      <c r="IIL131" s="451"/>
      <c r="IIM131" s="451"/>
      <c r="IIN131" s="451"/>
      <c r="IIO131" s="451"/>
      <c r="IIP131" s="451"/>
      <c r="IIQ131" s="451"/>
      <c r="IIR131" s="451"/>
      <c r="IIS131" s="451"/>
      <c r="IIT131" s="451"/>
      <c r="IIU131" s="451"/>
      <c r="IIV131" s="451"/>
      <c r="IIW131" s="451"/>
      <c r="IIX131" s="451"/>
      <c r="IIY131" s="451"/>
      <c r="IIZ131" s="451"/>
      <c r="IJA131" s="451"/>
      <c r="IJB131" s="451"/>
      <c r="IJC131" s="451"/>
      <c r="IJD131" s="451"/>
      <c r="IJE131" s="451"/>
      <c r="IJF131" s="451"/>
      <c r="IJG131" s="451"/>
      <c r="IJH131" s="451"/>
      <c r="IJI131" s="451"/>
      <c r="IJJ131" s="451"/>
      <c r="IJK131" s="451"/>
      <c r="IJL131" s="451"/>
      <c r="IJM131" s="451"/>
      <c r="IJN131" s="451"/>
      <c r="IJO131" s="451"/>
      <c r="IJP131" s="451"/>
      <c r="IJQ131" s="451"/>
      <c r="IJR131" s="451"/>
      <c r="IJS131" s="451"/>
      <c r="IJT131" s="451"/>
      <c r="IJU131" s="451"/>
      <c r="IJV131" s="451"/>
      <c r="IJW131" s="451"/>
      <c r="IJX131" s="451"/>
      <c r="IJY131" s="451"/>
      <c r="IJZ131" s="451"/>
      <c r="IKA131" s="451"/>
      <c r="IKB131" s="451"/>
      <c r="IKC131" s="451"/>
      <c r="IKD131" s="451"/>
      <c r="IKE131" s="451"/>
      <c r="IKF131" s="451"/>
      <c r="IKG131" s="451"/>
      <c r="IKH131" s="451"/>
      <c r="IKI131" s="451"/>
      <c r="IKJ131" s="451"/>
      <c r="IKK131" s="451"/>
      <c r="IKL131" s="451"/>
      <c r="IKM131" s="451"/>
      <c r="IKN131" s="451"/>
      <c r="IKO131" s="451"/>
      <c r="IKP131" s="451"/>
      <c r="IKQ131" s="451"/>
      <c r="IKR131" s="451"/>
      <c r="IKS131" s="451"/>
      <c r="IKT131" s="451"/>
      <c r="IKU131" s="451"/>
      <c r="IKV131" s="451"/>
      <c r="IKW131" s="451"/>
      <c r="IKX131" s="451"/>
      <c r="IKY131" s="451"/>
      <c r="IKZ131" s="451"/>
      <c r="ILA131" s="451"/>
      <c r="ILB131" s="451"/>
      <c r="ILC131" s="451"/>
      <c r="ILD131" s="451"/>
      <c r="ILE131" s="451"/>
      <c r="ILF131" s="451"/>
      <c r="ILG131" s="451"/>
      <c r="ILH131" s="451"/>
      <c r="ILI131" s="451"/>
      <c r="ILJ131" s="451"/>
      <c r="ILK131" s="451"/>
      <c r="ILL131" s="451"/>
      <c r="ILM131" s="451"/>
      <c r="ILN131" s="451"/>
      <c r="ILO131" s="451"/>
      <c r="ILP131" s="451"/>
      <c r="ILQ131" s="451"/>
      <c r="ILR131" s="451"/>
      <c r="ILS131" s="451"/>
      <c r="ILT131" s="451"/>
      <c r="ILU131" s="451"/>
      <c r="ILV131" s="451"/>
      <c r="ILW131" s="451"/>
      <c r="ILX131" s="451"/>
      <c r="ILY131" s="451"/>
      <c r="ILZ131" s="451"/>
      <c r="IMA131" s="451"/>
      <c r="IMB131" s="451"/>
      <c r="IMC131" s="451"/>
      <c r="IMD131" s="451"/>
      <c r="IME131" s="451"/>
      <c r="IMF131" s="451"/>
      <c r="IMG131" s="451"/>
      <c r="IMH131" s="451"/>
      <c r="IMI131" s="451"/>
      <c r="IMJ131" s="451"/>
      <c r="IMK131" s="451"/>
      <c r="IML131" s="451"/>
      <c r="IMM131" s="451"/>
      <c r="IMN131" s="451"/>
      <c r="IMO131" s="451"/>
      <c r="IMP131" s="451"/>
      <c r="IMQ131" s="451"/>
      <c r="IMR131" s="451"/>
      <c r="IMS131" s="451"/>
      <c r="IMT131" s="451"/>
      <c r="IMU131" s="451"/>
      <c r="IMV131" s="451"/>
      <c r="IMW131" s="451"/>
      <c r="IMX131" s="451"/>
      <c r="IMY131" s="451"/>
      <c r="IMZ131" s="451"/>
      <c r="INA131" s="451"/>
      <c r="INB131" s="451"/>
      <c r="INC131" s="451"/>
      <c r="IND131" s="451"/>
      <c r="INE131" s="451"/>
      <c r="INF131" s="451"/>
      <c r="ING131" s="451"/>
      <c r="INH131" s="451"/>
      <c r="INI131" s="451"/>
      <c r="INJ131" s="451"/>
      <c r="INK131" s="451"/>
      <c r="INL131" s="451"/>
      <c r="INM131" s="451"/>
      <c r="INN131" s="451"/>
      <c r="INO131" s="451"/>
      <c r="INP131" s="451"/>
      <c r="INQ131" s="451"/>
      <c r="INR131" s="451"/>
      <c r="INS131" s="451"/>
      <c r="INT131" s="451"/>
      <c r="INU131" s="451"/>
      <c r="INV131" s="451"/>
      <c r="INW131" s="451"/>
      <c r="INX131" s="451"/>
      <c r="INY131" s="451"/>
      <c r="INZ131" s="451"/>
      <c r="IOA131" s="451"/>
      <c r="IOB131" s="451"/>
      <c r="IOC131" s="451"/>
      <c r="IOD131" s="451"/>
      <c r="IOE131" s="451"/>
      <c r="IOF131" s="451"/>
      <c r="IOG131" s="451"/>
      <c r="IOH131" s="451"/>
      <c r="IOI131" s="451"/>
      <c r="IOJ131" s="451"/>
      <c r="IOK131" s="451"/>
      <c r="IOL131" s="451"/>
      <c r="IOM131" s="451"/>
      <c r="ION131" s="451"/>
      <c r="IOO131" s="451"/>
      <c r="IOP131" s="451"/>
      <c r="IOQ131" s="451"/>
      <c r="IOR131" s="451"/>
      <c r="IOS131" s="451"/>
      <c r="IOT131" s="451"/>
      <c r="IOU131" s="451"/>
      <c r="IOV131" s="451"/>
      <c r="IOW131" s="451"/>
      <c r="IOX131" s="451"/>
      <c r="IOY131" s="451"/>
      <c r="IOZ131" s="451"/>
      <c r="IPA131" s="451"/>
      <c r="IPB131" s="451"/>
      <c r="IPC131" s="451"/>
      <c r="IPD131" s="451"/>
      <c r="IPE131" s="451"/>
      <c r="IPF131" s="451"/>
      <c r="IPG131" s="451"/>
      <c r="IPH131" s="451"/>
      <c r="IPI131" s="451"/>
      <c r="IPJ131" s="451"/>
      <c r="IPK131" s="451"/>
      <c r="IPL131" s="451"/>
      <c r="IPM131" s="451"/>
      <c r="IPN131" s="451"/>
      <c r="IPO131" s="451"/>
      <c r="IPP131" s="451"/>
      <c r="IPQ131" s="451"/>
      <c r="IPR131" s="451"/>
      <c r="IPS131" s="451"/>
      <c r="IPT131" s="451"/>
      <c r="IPU131" s="451"/>
      <c r="IPV131" s="451"/>
      <c r="IPW131" s="451"/>
      <c r="IPX131" s="451"/>
      <c r="IPY131" s="451"/>
      <c r="IPZ131" s="451"/>
      <c r="IQA131" s="451"/>
      <c r="IQB131" s="451"/>
      <c r="IQC131" s="451"/>
      <c r="IQD131" s="451"/>
      <c r="IQE131" s="451"/>
      <c r="IQF131" s="451"/>
      <c r="IQG131" s="451"/>
      <c r="IQH131" s="451"/>
      <c r="IQI131" s="451"/>
      <c r="IQJ131" s="451"/>
      <c r="IQK131" s="451"/>
      <c r="IQL131" s="451"/>
      <c r="IQM131" s="451"/>
      <c r="IQN131" s="451"/>
      <c r="IQO131" s="451"/>
      <c r="IQP131" s="451"/>
      <c r="IQQ131" s="451"/>
      <c r="IQR131" s="451"/>
      <c r="IQS131" s="451"/>
      <c r="IQT131" s="451"/>
      <c r="IQU131" s="451"/>
      <c r="IQV131" s="451"/>
      <c r="IQW131" s="451"/>
      <c r="IQX131" s="451"/>
      <c r="IQY131" s="451"/>
      <c r="IQZ131" s="451"/>
      <c r="IRA131" s="451"/>
      <c r="IRB131" s="451"/>
      <c r="IRC131" s="451"/>
      <c r="IRD131" s="451"/>
      <c r="IRE131" s="451"/>
      <c r="IRF131" s="451"/>
      <c r="IRG131" s="451"/>
      <c r="IRH131" s="451"/>
      <c r="IRI131" s="451"/>
      <c r="IRJ131" s="451"/>
      <c r="IRK131" s="451"/>
      <c r="IRL131" s="451"/>
      <c r="IRM131" s="451"/>
      <c r="IRN131" s="451"/>
      <c r="IRO131" s="451"/>
      <c r="IRP131" s="451"/>
      <c r="IRQ131" s="451"/>
      <c r="IRR131" s="451"/>
      <c r="IRS131" s="451"/>
      <c r="IRT131" s="451"/>
      <c r="IRU131" s="451"/>
      <c r="IRV131" s="451"/>
      <c r="IRW131" s="451"/>
      <c r="IRX131" s="451"/>
      <c r="IRY131" s="451"/>
      <c r="IRZ131" s="451"/>
      <c r="ISA131" s="451"/>
      <c r="ISB131" s="451"/>
      <c r="ISC131" s="451"/>
      <c r="ISD131" s="451"/>
      <c r="ISE131" s="451"/>
      <c r="ISF131" s="451"/>
      <c r="ISG131" s="451"/>
      <c r="ISH131" s="451"/>
      <c r="ISI131" s="451"/>
      <c r="ISJ131" s="451"/>
      <c r="ISK131" s="451"/>
      <c r="ISL131" s="451"/>
      <c r="ISM131" s="451"/>
      <c r="ISN131" s="451"/>
      <c r="ISO131" s="451"/>
      <c r="ISP131" s="451"/>
      <c r="ISQ131" s="451"/>
      <c r="ISR131" s="451"/>
      <c r="ISS131" s="451"/>
      <c r="IST131" s="451"/>
      <c r="ISU131" s="451"/>
      <c r="ISV131" s="451"/>
      <c r="ISW131" s="451"/>
      <c r="ISX131" s="451"/>
      <c r="ISY131" s="451"/>
      <c r="ISZ131" s="451"/>
      <c r="ITA131" s="451"/>
      <c r="ITB131" s="451"/>
      <c r="ITC131" s="451"/>
      <c r="ITD131" s="451"/>
      <c r="ITE131" s="451"/>
      <c r="ITF131" s="451"/>
      <c r="ITG131" s="451"/>
      <c r="ITH131" s="451"/>
      <c r="ITI131" s="451"/>
      <c r="ITJ131" s="451"/>
      <c r="ITK131" s="451"/>
      <c r="ITL131" s="451"/>
      <c r="ITM131" s="451"/>
      <c r="ITN131" s="451"/>
      <c r="ITO131" s="451"/>
      <c r="ITP131" s="451"/>
      <c r="ITQ131" s="451"/>
      <c r="ITR131" s="451"/>
      <c r="ITS131" s="451"/>
      <c r="ITT131" s="451"/>
      <c r="ITU131" s="451"/>
      <c r="ITV131" s="451"/>
      <c r="ITW131" s="451"/>
      <c r="ITX131" s="451"/>
      <c r="ITY131" s="451"/>
      <c r="ITZ131" s="451"/>
      <c r="IUA131" s="451"/>
      <c r="IUB131" s="451"/>
      <c r="IUC131" s="451"/>
      <c r="IUD131" s="451"/>
      <c r="IUE131" s="451"/>
      <c r="IUF131" s="451"/>
      <c r="IUG131" s="451"/>
      <c r="IUH131" s="451"/>
      <c r="IUI131" s="451"/>
      <c r="IUJ131" s="451"/>
      <c r="IUK131" s="451"/>
      <c r="IUL131" s="451"/>
      <c r="IUM131" s="451"/>
      <c r="IUN131" s="451"/>
      <c r="IUO131" s="451"/>
      <c r="IUP131" s="451"/>
      <c r="IUQ131" s="451"/>
      <c r="IUR131" s="451"/>
      <c r="IUS131" s="451"/>
      <c r="IUT131" s="451"/>
      <c r="IUU131" s="451"/>
      <c r="IUV131" s="451"/>
      <c r="IUW131" s="451"/>
      <c r="IUX131" s="451"/>
      <c r="IUY131" s="451"/>
      <c r="IUZ131" s="451"/>
      <c r="IVA131" s="451"/>
      <c r="IVB131" s="451"/>
      <c r="IVC131" s="451"/>
      <c r="IVD131" s="451"/>
      <c r="IVE131" s="451"/>
      <c r="IVF131" s="451"/>
      <c r="IVG131" s="451"/>
      <c r="IVH131" s="451"/>
      <c r="IVI131" s="451"/>
      <c r="IVJ131" s="451"/>
      <c r="IVK131" s="451"/>
      <c r="IVL131" s="451"/>
      <c r="IVM131" s="451"/>
      <c r="IVN131" s="451"/>
      <c r="IVO131" s="451"/>
      <c r="IVP131" s="451"/>
      <c r="IVQ131" s="451"/>
      <c r="IVR131" s="451"/>
      <c r="IVS131" s="451"/>
      <c r="IVT131" s="451"/>
      <c r="IVU131" s="451"/>
      <c r="IVV131" s="451"/>
      <c r="IVW131" s="451"/>
      <c r="IVX131" s="451"/>
      <c r="IVY131" s="451"/>
      <c r="IVZ131" s="451"/>
      <c r="IWA131" s="451"/>
      <c r="IWB131" s="451"/>
      <c r="IWC131" s="451"/>
      <c r="IWD131" s="451"/>
      <c r="IWE131" s="451"/>
      <c r="IWF131" s="451"/>
      <c r="IWG131" s="451"/>
      <c r="IWH131" s="451"/>
      <c r="IWI131" s="451"/>
      <c r="IWJ131" s="451"/>
      <c r="IWK131" s="451"/>
      <c r="IWL131" s="451"/>
      <c r="IWM131" s="451"/>
      <c r="IWN131" s="451"/>
      <c r="IWO131" s="451"/>
      <c r="IWP131" s="451"/>
      <c r="IWQ131" s="451"/>
      <c r="IWR131" s="451"/>
      <c r="IWS131" s="451"/>
      <c r="IWT131" s="451"/>
      <c r="IWU131" s="451"/>
      <c r="IWV131" s="451"/>
      <c r="IWW131" s="451"/>
      <c r="IWX131" s="451"/>
      <c r="IWY131" s="451"/>
      <c r="IWZ131" s="451"/>
      <c r="IXA131" s="451"/>
      <c r="IXB131" s="451"/>
      <c r="IXC131" s="451"/>
      <c r="IXD131" s="451"/>
      <c r="IXE131" s="451"/>
      <c r="IXF131" s="451"/>
      <c r="IXG131" s="451"/>
      <c r="IXH131" s="451"/>
      <c r="IXI131" s="451"/>
      <c r="IXJ131" s="451"/>
      <c r="IXK131" s="451"/>
      <c r="IXL131" s="451"/>
      <c r="IXM131" s="451"/>
      <c r="IXN131" s="451"/>
      <c r="IXO131" s="451"/>
      <c r="IXP131" s="451"/>
      <c r="IXQ131" s="451"/>
      <c r="IXR131" s="451"/>
      <c r="IXS131" s="451"/>
      <c r="IXT131" s="451"/>
      <c r="IXU131" s="451"/>
      <c r="IXV131" s="451"/>
      <c r="IXW131" s="451"/>
      <c r="IXX131" s="451"/>
      <c r="IXY131" s="451"/>
      <c r="IXZ131" s="451"/>
      <c r="IYA131" s="451"/>
      <c r="IYB131" s="451"/>
      <c r="IYC131" s="451"/>
      <c r="IYD131" s="451"/>
      <c r="IYE131" s="451"/>
      <c r="IYF131" s="451"/>
      <c r="IYG131" s="451"/>
      <c r="IYH131" s="451"/>
      <c r="IYI131" s="451"/>
      <c r="IYJ131" s="451"/>
      <c r="IYK131" s="451"/>
      <c r="IYL131" s="451"/>
      <c r="IYM131" s="451"/>
      <c r="IYN131" s="451"/>
      <c r="IYO131" s="451"/>
      <c r="IYP131" s="451"/>
      <c r="IYQ131" s="451"/>
      <c r="IYR131" s="451"/>
      <c r="IYS131" s="451"/>
      <c r="IYT131" s="451"/>
      <c r="IYU131" s="451"/>
      <c r="IYV131" s="451"/>
      <c r="IYW131" s="451"/>
      <c r="IYX131" s="451"/>
      <c r="IYY131" s="451"/>
      <c r="IYZ131" s="451"/>
      <c r="IZA131" s="451"/>
      <c r="IZB131" s="451"/>
      <c r="IZC131" s="451"/>
      <c r="IZD131" s="451"/>
      <c r="IZE131" s="451"/>
      <c r="IZF131" s="451"/>
      <c r="IZG131" s="451"/>
      <c r="IZH131" s="451"/>
      <c r="IZI131" s="451"/>
      <c r="IZJ131" s="451"/>
      <c r="IZK131" s="451"/>
      <c r="IZL131" s="451"/>
      <c r="IZM131" s="451"/>
      <c r="IZN131" s="451"/>
      <c r="IZO131" s="451"/>
      <c r="IZP131" s="451"/>
      <c r="IZQ131" s="451"/>
      <c r="IZR131" s="451"/>
      <c r="IZS131" s="451"/>
      <c r="IZT131" s="451"/>
      <c r="IZU131" s="451"/>
      <c r="IZV131" s="451"/>
      <c r="IZW131" s="451"/>
      <c r="IZX131" s="451"/>
      <c r="IZY131" s="451"/>
      <c r="IZZ131" s="451"/>
      <c r="JAA131" s="451"/>
      <c r="JAB131" s="451"/>
      <c r="JAC131" s="451"/>
      <c r="JAD131" s="451"/>
      <c r="JAE131" s="451"/>
      <c r="JAF131" s="451"/>
      <c r="JAG131" s="451"/>
      <c r="JAH131" s="451"/>
      <c r="JAI131" s="451"/>
      <c r="JAJ131" s="451"/>
      <c r="JAK131" s="451"/>
      <c r="JAL131" s="451"/>
      <c r="JAM131" s="451"/>
      <c r="JAN131" s="451"/>
      <c r="JAO131" s="451"/>
      <c r="JAP131" s="451"/>
      <c r="JAQ131" s="451"/>
      <c r="JAR131" s="451"/>
      <c r="JAS131" s="451"/>
      <c r="JAT131" s="451"/>
      <c r="JAU131" s="451"/>
      <c r="JAV131" s="451"/>
      <c r="JAW131" s="451"/>
      <c r="JAX131" s="451"/>
      <c r="JAY131" s="451"/>
      <c r="JAZ131" s="451"/>
      <c r="JBA131" s="451"/>
      <c r="JBB131" s="451"/>
      <c r="JBC131" s="451"/>
      <c r="JBD131" s="451"/>
      <c r="JBE131" s="451"/>
      <c r="JBF131" s="451"/>
      <c r="JBG131" s="451"/>
      <c r="JBH131" s="451"/>
      <c r="JBI131" s="451"/>
      <c r="JBJ131" s="451"/>
      <c r="JBK131" s="451"/>
      <c r="JBL131" s="451"/>
      <c r="JBM131" s="451"/>
      <c r="JBN131" s="451"/>
      <c r="JBO131" s="451"/>
      <c r="JBP131" s="451"/>
      <c r="JBQ131" s="451"/>
      <c r="JBR131" s="451"/>
      <c r="JBS131" s="451"/>
      <c r="JBT131" s="451"/>
      <c r="JBU131" s="451"/>
      <c r="JBV131" s="451"/>
      <c r="JBW131" s="451"/>
      <c r="JBX131" s="451"/>
      <c r="JBY131" s="451"/>
      <c r="JBZ131" s="451"/>
      <c r="JCA131" s="451"/>
      <c r="JCB131" s="451"/>
      <c r="JCC131" s="451"/>
      <c r="JCD131" s="451"/>
      <c r="JCE131" s="451"/>
      <c r="JCF131" s="451"/>
      <c r="JCG131" s="451"/>
      <c r="JCH131" s="451"/>
      <c r="JCI131" s="451"/>
      <c r="JCJ131" s="451"/>
      <c r="JCK131" s="451"/>
      <c r="JCL131" s="451"/>
      <c r="JCM131" s="451"/>
      <c r="JCN131" s="451"/>
      <c r="JCO131" s="451"/>
      <c r="JCP131" s="451"/>
      <c r="JCQ131" s="451"/>
      <c r="JCR131" s="451"/>
      <c r="JCS131" s="451"/>
      <c r="JCT131" s="451"/>
      <c r="JCU131" s="451"/>
      <c r="JCV131" s="451"/>
      <c r="JCW131" s="451"/>
      <c r="JCX131" s="451"/>
      <c r="JCY131" s="451"/>
      <c r="JCZ131" s="451"/>
      <c r="JDA131" s="451"/>
      <c r="JDB131" s="451"/>
      <c r="JDC131" s="451"/>
      <c r="JDD131" s="451"/>
      <c r="JDE131" s="451"/>
      <c r="JDF131" s="451"/>
      <c r="JDG131" s="451"/>
      <c r="JDH131" s="451"/>
      <c r="JDI131" s="451"/>
      <c r="JDJ131" s="451"/>
      <c r="JDK131" s="451"/>
      <c r="JDL131" s="451"/>
      <c r="JDM131" s="451"/>
      <c r="JDN131" s="451"/>
      <c r="JDO131" s="451"/>
      <c r="JDP131" s="451"/>
      <c r="JDQ131" s="451"/>
      <c r="JDR131" s="451"/>
      <c r="JDS131" s="451"/>
      <c r="JDT131" s="451"/>
      <c r="JDU131" s="451"/>
      <c r="JDV131" s="451"/>
      <c r="JDW131" s="451"/>
      <c r="JDX131" s="451"/>
      <c r="JDY131" s="451"/>
      <c r="JDZ131" s="451"/>
      <c r="JEA131" s="451"/>
      <c r="JEB131" s="451"/>
      <c r="JEC131" s="451"/>
      <c r="JED131" s="451"/>
      <c r="JEE131" s="451"/>
      <c r="JEF131" s="451"/>
      <c r="JEG131" s="451"/>
      <c r="JEH131" s="451"/>
      <c r="JEI131" s="451"/>
      <c r="JEJ131" s="451"/>
      <c r="JEK131" s="451"/>
      <c r="JEL131" s="451"/>
      <c r="JEM131" s="451"/>
      <c r="JEN131" s="451"/>
      <c r="JEO131" s="451"/>
      <c r="JEP131" s="451"/>
      <c r="JEQ131" s="451"/>
      <c r="JER131" s="451"/>
      <c r="JES131" s="451"/>
      <c r="JET131" s="451"/>
      <c r="JEU131" s="451"/>
      <c r="JEV131" s="451"/>
      <c r="JEW131" s="451"/>
      <c r="JEX131" s="451"/>
      <c r="JEY131" s="451"/>
      <c r="JEZ131" s="451"/>
      <c r="JFA131" s="451"/>
      <c r="JFB131" s="451"/>
      <c r="JFC131" s="451"/>
      <c r="JFD131" s="451"/>
      <c r="JFE131" s="451"/>
      <c r="JFF131" s="451"/>
      <c r="JFG131" s="451"/>
      <c r="JFH131" s="451"/>
      <c r="JFI131" s="451"/>
      <c r="JFJ131" s="451"/>
      <c r="JFK131" s="451"/>
      <c r="JFL131" s="451"/>
      <c r="JFM131" s="451"/>
      <c r="JFN131" s="451"/>
      <c r="JFO131" s="451"/>
      <c r="JFP131" s="451"/>
      <c r="JFQ131" s="451"/>
      <c r="JFR131" s="451"/>
      <c r="JFS131" s="451"/>
      <c r="JFT131" s="451"/>
      <c r="JFU131" s="451"/>
      <c r="JFV131" s="451"/>
      <c r="JFW131" s="451"/>
      <c r="JFX131" s="451"/>
      <c r="JFY131" s="451"/>
      <c r="JFZ131" s="451"/>
      <c r="JGA131" s="451"/>
      <c r="JGB131" s="451"/>
      <c r="JGC131" s="451"/>
      <c r="JGD131" s="451"/>
      <c r="JGE131" s="451"/>
      <c r="JGF131" s="451"/>
      <c r="JGG131" s="451"/>
      <c r="JGH131" s="451"/>
      <c r="JGI131" s="451"/>
      <c r="JGJ131" s="451"/>
      <c r="JGK131" s="451"/>
      <c r="JGL131" s="451"/>
      <c r="JGM131" s="451"/>
      <c r="JGN131" s="451"/>
      <c r="JGO131" s="451"/>
      <c r="JGP131" s="451"/>
      <c r="JGQ131" s="451"/>
      <c r="JGR131" s="451"/>
      <c r="JGS131" s="451"/>
      <c r="JGT131" s="451"/>
      <c r="JGU131" s="451"/>
      <c r="JGV131" s="451"/>
      <c r="JGW131" s="451"/>
      <c r="JGX131" s="451"/>
      <c r="JGY131" s="451"/>
      <c r="JGZ131" s="451"/>
      <c r="JHA131" s="451"/>
      <c r="JHB131" s="451"/>
      <c r="JHC131" s="451"/>
      <c r="JHD131" s="451"/>
      <c r="JHE131" s="451"/>
      <c r="JHF131" s="451"/>
      <c r="JHG131" s="451"/>
      <c r="JHH131" s="451"/>
      <c r="JHI131" s="451"/>
      <c r="JHJ131" s="451"/>
      <c r="JHK131" s="451"/>
      <c r="JHL131" s="451"/>
      <c r="JHM131" s="451"/>
      <c r="JHN131" s="451"/>
      <c r="JHO131" s="451"/>
      <c r="JHP131" s="451"/>
      <c r="JHQ131" s="451"/>
      <c r="JHR131" s="451"/>
      <c r="JHS131" s="451"/>
      <c r="JHT131" s="451"/>
      <c r="JHU131" s="451"/>
      <c r="JHV131" s="451"/>
      <c r="JHW131" s="451"/>
      <c r="JHX131" s="451"/>
      <c r="JHY131" s="451"/>
      <c r="JHZ131" s="451"/>
      <c r="JIA131" s="451"/>
      <c r="JIB131" s="451"/>
      <c r="JIC131" s="451"/>
      <c r="JID131" s="451"/>
      <c r="JIE131" s="451"/>
      <c r="JIF131" s="451"/>
      <c r="JIG131" s="451"/>
      <c r="JIH131" s="451"/>
      <c r="JII131" s="451"/>
      <c r="JIJ131" s="451"/>
      <c r="JIK131" s="451"/>
      <c r="JIL131" s="451"/>
      <c r="JIM131" s="451"/>
      <c r="JIN131" s="451"/>
      <c r="JIO131" s="451"/>
      <c r="JIP131" s="451"/>
      <c r="JIQ131" s="451"/>
      <c r="JIR131" s="451"/>
      <c r="JIS131" s="451"/>
      <c r="JIT131" s="451"/>
      <c r="JIU131" s="451"/>
      <c r="JIV131" s="451"/>
      <c r="JIW131" s="451"/>
      <c r="JIX131" s="451"/>
      <c r="JIY131" s="451"/>
      <c r="JIZ131" s="451"/>
      <c r="JJA131" s="451"/>
      <c r="JJB131" s="451"/>
      <c r="JJC131" s="451"/>
      <c r="JJD131" s="451"/>
      <c r="JJE131" s="451"/>
      <c r="JJF131" s="451"/>
      <c r="JJG131" s="451"/>
      <c r="JJH131" s="451"/>
      <c r="JJI131" s="451"/>
      <c r="JJJ131" s="451"/>
      <c r="JJK131" s="451"/>
      <c r="JJL131" s="451"/>
      <c r="JJM131" s="451"/>
      <c r="JJN131" s="451"/>
      <c r="JJO131" s="451"/>
      <c r="JJP131" s="451"/>
      <c r="JJQ131" s="451"/>
      <c r="JJR131" s="451"/>
      <c r="JJS131" s="451"/>
      <c r="JJT131" s="451"/>
      <c r="JJU131" s="451"/>
      <c r="JJV131" s="451"/>
      <c r="JJW131" s="451"/>
      <c r="JJX131" s="451"/>
      <c r="JJY131" s="451"/>
      <c r="JJZ131" s="451"/>
      <c r="JKA131" s="451"/>
      <c r="JKB131" s="451"/>
      <c r="JKC131" s="451"/>
      <c r="JKD131" s="451"/>
      <c r="JKE131" s="451"/>
      <c r="JKF131" s="451"/>
      <c r="JKG131" s="451"/>
      <c r="JKH131" s="451"/>
      <c r="JKI131" s="451"/>
      <c r="JKJ131" s="451"/>
      <c r="JKK131" s="451"/>
      <c r="JKL131" s="451"/>
      <c r="JKM131" s="451"/>
      <c r="JKN131" s="451"/>
      <c r="JKO131" s="451"/>
      <c r="JKP131" s="451"/>
      <c r="JKQ131" s="451"/>
      <c r="JKR131" s="451"/>
      <c r="JKS131" s="451"/>
      <c r="JKT131" s="451"/>
      <c r="JKU131" s="451"/>
      <c r="JKV131" s="451"/>
      <c r="JKW131" s="451"/>
      <c r="JKX131" s="451"/>
      <c r="JKY131" s="451"/>
      <c r="JKZ131" s="451"/>
      <c r="JLA131" s="451"/>
      <c r="JLB131" s="451"/>
      <c r="JLC131" s="451"/>
      <c r="JLD131" s="451"/>
      <c r="JLE131" s="451"/>
      <c r="JLF131" s="451"/>
      <c r="JLG131" s="451"/>
      <c r="JLH131" s="451"/>
      <c r="JLI131" s="451"/>
      <c r="JLJ131" s="451"/>
      <c r="JLK131" s="451"/>
      <c r="JLL131" s="451"/>
      <c r="JLM131" s="451"/>
      <c r="JLN131" s="451"/>
      <c r="JLO131" s="451"/>
      <c r="JLP131" s="451"/>
      <c r="JLQ131" s="451"/>
      <c r="JLR131" s="451"/>
      <c r="JLS131" s="451"/>
      <c r="JLT131" s="451"/>
      <c r="JLU131" s="451"/>
      <c r="JLV131" s="451"/>
      <c r="JLW131" s="451"/>
      <c r="JLX131" s="451"/>
      <c r="JLY131" s="451"/>
      <c r="JLZ131" s="451"/>
      <c r="JMA131" s="451"/>
      <c r="JMB131" s="451"/>
      <c r="JMC131" s="451"/>
      <c r="JMD131" s="451"/>
      <c r="JME131" s="451"/>
      <c r="JMF131" s="451"/>
      <c r="JMG131" s="451"/>
      <c r="JMH131" s="451"/>
      <c r="JMI131" s="451"/>
      <c r="JMJ131" s="451"/>
      <c r="JMK131" s="451"/>
      <c r="JML131" s="451"/>
      <c r="JMM131" s="451"/>
      <c r="JMN131" s="451"/>
      <c r="JMO131" s="451"/>
      <c r="JMP131" s="451"/>
      <c r="JMQ131" s="451"/>
      <c r="JMR131" s="451"/>
      <c r="JMS131" s="451"/>
      <c r="JMT131" s="451"/>
      <c r="JMU131" s="451"/>
      <c r="JMV131" s="451"/>
      <c r="JMW131" s="451"/>
      <c r="JMX131" s="451"/>
      <c r="JMY131" s="451"/>
      <c r="JMZ131" s="451"/>
      <c r="JNA131" s="451"/>
      <c r="JNB131" s="451"/>
      <c r="JNC131" s="451"/>
      <c r="JND131" s="451"/>
      <c r="JNE131" s="451"/>
      <c r="JNF131" s="451"/>
      <c r="JNG131" s="451"/>
      <c r="JNH131" s="451"/>
      <c r="JNI131" s="451"/>
      <c r="JNJ131" s="451"/>
      <c r="JNK131" s="451"/>
      <c r="JNL131" s="451"/>
      <c r="JNM131" s="451"/>
      <c r="JNN131" s="451"/>
      <c r="JNO131" s="451"/>
      <c r="JNP131" s="451"/>
      <c r="JNQ131" s="451"/>
      <c r="JNR131" s="451"/>
      <c r="JNS131" s="451"/>
      <c r="JNT131" s="451"/>
      <c r="JNU131" s="451"/>
      <c r="JNV131" s="451"/>
      <c r="JNW131" s="451"/>
      <c r="JNX131" s="451"/>
      <c r="JNY131" s="451"/>
      <c r="JNZ131" s="451"/>
      <c r="JOA131" s="451"/>
      <c r="JOB131" s="451"/>
      <c r="JOC131" s="451"/>
      <c r="JOD131" s="451"/>
      <c r="JOE131" s="451"/>
      <c r="JOF131" s="451"/>
      <c r="JOG131" s="451"/>
      <c r="JOH131" s="451"/>
      <c r="JOI131" s="451"/>
      <c r="JOJ131" s="451"/>
      <c r="JOK131" s="451"/>
      <c r="JOL131" s="451"/>
      <c r="JOM131" s="451"/>
      <c r="JON131" s="451"/>
      <c r="JOO131" s="451"/>
      <c r="JOP131" s="451"/>
      <c r="JOQ131" s="451"/>
      <c r="JOR131" s="451"/>
      <c r="JOS131" s="451"/>
      <c r="JOT131" s="451"/>
      <c r="JOU131" s="451"/>
      <c r="JOV131" s="451"/>
      <c r="JOW131" s="451"/>
      <c r="JOX131" s="451"/>
      <c r="JOY131" s="451"/>
      <c r="JOZ131" s="451"/>
      <c r="JPA131" s="451"/>
      <c r="JPB131" s="451"/>
      <c r="JPC131" s="451"/>
      <c r="JPD131" s="451"/>
      <c r="JPE131" s="451"/>
      <c r="JPF131" s="451"/>
      <c r="JPG131" s="451"/>
      <c r="JPH131" s="451"/>
      <c r="JPI131" s="451"/>
      <c r="JPJ131" s="451"/>
      <c r="JPK131" s="451"/>
      <c r="JPL131" s="451"/>
      <c r="JPM131" s="451"/>
      <c r="JPN131" s="451"/>
      <c r="JPO131" s="451"/>
      <c r="JPP131" s="451"/>
      <c r="JPQ131" s="451"/>
      <c r="JPR131" s="451"/>
      <c r="JPS131" s="451"/>
      <c r="JPT131" s="451"/>
      <c r="JPU131" s="451"/>
      <c r="JPV131" s="451"/>
      <c r="JPW131" s="451"/>
      <c r="JPX131" s="451"/>
      <c r="JPY131" s="451"/>
      <c r="JPZ131" s="451"/>
      <c r="JQA131" s="451"/>
      <c r="JQB131" s="451"/>
      <c r="JQC131" s="451"/>
      <c r="JQD131" s="451"/>
      <c r="JQE131" s="451"/>
      <c r="JQF131" s="451"/>
      <c r="JQG131" s="451"/>
      <c r="JQH131" s="451"/>
      <c r="JQI131" s="451"/>
      <c r="JQJ131" s="451"/>
      <c r="JQK131" s="451"/>
      <c r="JQL131" s="451"/>
      <c r="JQM131" s="451"/>
      <c r="JQN131" s="451"/>
      <c r="JQO131" s="451"/>
      <c r="JQP131" s="451"/>
      <c r="JQQ131" s="451"/>
      <c r="JQR131" s="451"/>
      <c r="JQS131" s="451"/>
      <c r="JQT131" s="451"/>
      <c r="JQU131" s="451"/>
      <c r="JQV131" s="451"/>
      <c r="JQW131" s="451"/>
      <c r="JQX131" s="451"/>
      <c r="JQY131" s="451"/>
      <c r="JQZ131" s="451"/>
      <c r="JRA131" s="451"/>
      <c r="JRB131" s="451"/>
      <c r="JRC131" s="451"/>
      <c r="JRD131" s="451"/>
      <c r="JRE131" s="451"/>
      <c r="JRF131" s="451"/>
      <c r="JRG131" s="451"/>
      <c r="JRH131" s="451"/>
      <c r="JRI131" s="451"/>
      <c r="JRJ131" s="451"/>
      <c r="JRK131" s="451"/>
      <c r="JRL131" s="451"/>
      <c r="JRM131" s="451"/>
      <c r="JRN131" s="451"/>
      <c r="JRO131" s="451"/>
      <c r="JRP131" s="451"/>
      <c r="JRQ131" s="451"/>
      <c r="JRR131" s="451"/>
      <c r="JRS131" s="451"/>
      <c r="JRT131" s="451"/>
      <c r="JRU131" s="451"/>
      <c r="JRV131" s="451"/>
      <c r="JRW131" s="451"/>
      <c r="JRX131" s="451"/>
      <c r="JRY131" s="451"/>
      <c r="JRZ131" s="451"/>
      <c r="JSA131" s="451"/>
      <c r="JSB131" s="451"/>
      <c r="JSC131" s="451"/>
      <c r="JSD131" s="451"/>
      <c r="JSE131" s="451"/>
      <c r="JSF131" s="451"/>
      <c r="JSG131" s="451"/>
      <c r="JSH131" s="451"/>
      <c r="JSI131" s="451"/>
      <c r="JSJ131" s="451"/>
      <c r="JSK131" s="451"/>
      <c r="JSL131" s="451"/>
      <c r="JSM131" s="451"/>
      <c r="JSN131" s="451"/>
      <c r="JSO131" s="451"/>
      <c r="JSP131" s="451"/>
      <c r="JSQ131" s="451"/>
      <c r="JSR131" s="451"/>
      <c r="JSS131" s="451"/>
      <c r="JST131" s="451"/>
      <c r="JSU131" s="451"/>
      <c r="JSV131" s="451"/>
      <c r="JSW131" s="451"/>
      <c r="JSX131" s="451"/>
      <c r="JSY131" s="451"/>
      <c r="JSZ131" s="451"/>
      <c r="JTA131" s="451"/>
      <c r="JTB131" s="451"/>
      <c r="JTC131" s="451"/>
      <c r="JTD131" s="451"/>
      <c r="JTE131" s="451"/>
      <c r="JTF131" s="451"/>
      <c r="JTG131" s="451"/>
      <c r="JTH131" s="451"/>
      <c r="JTI131" s="451"/>
      <c r="JTJ131" s="451"/>
      <c r="JTK131" s="451"/>
      <c r="JTL131" s="451"/>
      <c r="JTM131" s="451"/>
      <c r="JTN131" s="451"/>
      <c r="JTO131" s="451"/>
      <c r="JTP131" s="451"/>
      <c r="JTQ131" s="451"/>
      <c r="JTR131" s="451"/>
      <c r="JTS131" s="451"/>
      <c r="JTT131" s="451"/>
      <c r="JTU131" s="451"/>
      <c r="JTV131" s="451"/>
      <c r="JTW131" s="451"/>
      <c r="JTX131" s="451"/>
      <c r="JTY131" s="451"/>
      <c r="JTZ131" s="451"/>
      <c r="JUA131" s="451"/>
      <c r="JUB131" s="451"/>
      <c r="JUC131" s="451"/>
      <c r="JUD131" s="451"/>
      <c r="JUE131" s="451"/>
      <c r="JUF131" s="451"/>
      <c r="JUG131" s="451"/>
      <c r="JUH131" s="451"/>
      <c r="JUI131" s="451"/>
      <c r="JUJ131" s="451"/>
      <c r="JUK131" s="451"/>
      <c r="JUL131" s="451"/>
      <c r="JUM131" s="451"/>
      <c r="JUN131" s="451"/>
      <c r="JUO131" s="451"/>
      <c r="JUP131" s="451"/>
      <c r="JUQ131" s="451"/>
      <c r="JUR131" s="451"/>
      <c r="JUS131" s="451"/>
      <c r="JUT131" s="451"/>
      <c r="JUU131" s="451"/>
      <c r="JUV131" s="451"/>
      <c r="JUW131" s="451"/>
      <c r="JUX131" s="451"/>
      <c r="JUY131" s="451"/>
      <c r="JUZ131" s="451"/>
      <c r="JVA131" s="451"/>
      <c r="JVB131" s="451"/>
      <c r="JVC131" s="451"/>
      <c r="JVD131" s="451"/>
      <c r="JVE131" s="451"/>
      <c r="JVF131" s="451"/>
      <c r="JVG131" s="451"/>
      <c r="JVH131" s="451"/>
      <c r="JVI131" s="451"/>
      <c r="JVJ131" s="451"/>
      <c r="JVK131" s="451"/>
      <c r="JVL131" s="451"/>
      <c r="JVM131" s="451"/>
      <c r="JVN131" s="451"/>
      <c r="JVO131" s="451"/>
      <c r="JVP131" s="451"/>
      <c r="JVQ131" s="451"/>
      <c r="JVR131" s="451"/>
      <c r="JVS131" s="451"/>
      <c r="JVT131" s="451"/>
      <c r="JVU131" s="451"/>
      <c r="JVV131" s="451"/>
      <c r="JVW131" s="451"/>
      <c r="JVX131" s="451"/>
      <c r="JVY131" s="451"/>
      <c r="JVZ131" s="451"/>
      <c r="JWA131" s="451"/>
      <c r="JWB131" s="451"/>
      <c r="JWC131" s="451"/>
      <c r="JWD131" s="451"/>
      <c r="JWE131" s="451"/>
      <c r="JWF131" s="451"/>
      <c r="JWG131" s="451"/>
      <c r="JWH131" s="451"/>
      <c r="JWI131" s="451"/>
      <c r="JWJ131" s="451"/>
      <c r="JWK131" s="451"/>
      <c r="JWL131" s="451"/>
      <c r="JWM131" s="451"/>
      <c r="JWN131" s="451"/>
      <c r="JWO131" s="451"/>
      <c r="JWP131" s="451"/>
      <c r="JWQ131" s="451"/>
      <c r="JWR131" s="451"/>
      <c r="JWS131" s="451"/>
      <c r="JWT131" s="451"/>
      <c r="JWU131" s="451"/>
      <c r="JWV131" s="451"/>
      <c r="JWW131" s="451"/>
      <c r="JWX131" s="451"/>
      <c r="JWY131" s="451"/>
      <c r="JWZ131" s="451"/>
      <c r="JXA131" s="451"/>
      <c r="JXB131" s="451"/>
      <c r="JXC131" s="451"/>
      <c r="JXD131" s="451"/>
      <c r="JXE131" s="451"/>
      <c r="JXF131" s="451"/>
      <c r="JXG131" s="451"/>
      <c r="JXH131" s="451"/>
      <c r="JXI131" s="451"/>
      <c r="JXJ131" s="451"/>
      <c r="JXK131" s="451"/>
      <c r="JXL131" s="451"/>
      <c r="JXM131" s="451"/>
      <c r="JXN131" s="451"/>
      <c r="JXO131" s="451"/>
      <c r="JXP131" s="451"/>
      <c r="JXQ131" s="451"/>
      <c r="JXR131" s="451"/>
      <c r="JXS131" s="451"/>
      <c r="JXT131" s="451"/>
      <c r="JXU131" s="451"/>
      <c r="JXV131" s="451"/>
      <c r="JXW131" s="451"/>
      <c r="JXX131" s="451"/>
      <c r="JXY131" s="451"/>
      <c r="JXZ131" s="451"/>
      <c r="JYA131" s="451"/>
      <c r="JYB131" s="451"/>
      <c r="JYC131" s="451"/>
      <c r="JYD131" s="451"/>
      <c r="JYE131" s="451"/>
      <c r="JYF131" s="451"/>
      <c r="JYG131" s="451"/>
      <c r="JYH131" s="451"/>
      <c r="JYI131" s="451"/>
      <c r="JYJ131" s="451"/>
      <c r="JYK131" s="451"/>
      <c r="JYL131" s="451"/>
      <c r="JYM131" s="451"/>
      <c r="JYN131" s="451"/>
      <c r="JYO131" s="451"/>
      <c r="JYP131" s="451"/>
      <c r="JYQ131" s="451"/>
      <c r="JYR131" s="451"/>
      <c r="JYS131" s="451"/>
      <c r="JYT131" s="451"/>
      <c r="JYU131" s="451"/>
      <c r="JYV131" s="451"/>
      <c r="JYW131" s="451"/>
      <c r="JYX131" s="451"/>
      <c r="JYY131" s="451"/>
      <c r="JYZ131" s="451"/>
      <c r="JZA131" s="451"/>
      <c r="JZB131" s="451"/>
      <c r="JZC131" s="451"/>
      <c r="JZD131" s="451"/>
      <c r="JZE131" s="451"/>
      <c r="JZF131" s="451"/>
      <c r="JZG131" s="451"/>
      <c r="JZH131" s="451"/>
      <c r="JZI131" s="451"/>
      <c r="JZJ131" s="451"/>
      <c r="JZK131" s="451"/>
      <c r="JZL131" s="451"/>
      <c r="JZM131" s="451"/>
      <c r="JZN131" s="451"/>
      <c r="JZO131" s="451"/>
      <c r="JZP131" s="451"/>
      <c r="JZQ131" s="451"/>
      <c r="JZR131" s="451"/>
      <c r="JZS131" s="451"/>
      <c r="JZT131" s="451"/>
      <c r="JZU131" s="451"/>
      <c r="JZV131" s="451"/>
      <c r="JZW131" s="451"/>
      <c r="JZX131" s="451"/>
      <c r="JZY131" s="451"/>
      <c r="JZZ131" s="451"/>
      <c r="KAA131" s="451"/>
      <c r="KAB131" s="451"/>
      <c r="KAC131" s="451"/>
      <c r="KAD131" s="451"/>
      <c r="KAE131" s="451"/>
      <c r="KAF131" s="451"/>
      <c r="KAG131" s="451"/>
      <c r="KAH131" s="451"/>
      <c r="KAI131" s="451"/>
      <c r="KAJ131" s="451"/>
      <c r="KAK131" s="451"/>
      <c r="KAL131" s="451"/>
      <c r="KAM131" s="451"/>
      <c r="KAN131" s="451"/>
      <c r="KAO131" s="451"/>
      <c r="KAP131" s="451"/>
      <c r="KAQ131" s="451"/>
      <c r="KAR131" s="451"/>
      <c r="KAS131" s="451"/>
      <c r="KAT131" s="451"/>
      <c r="KAU131" s="451"/>
      <c r="KAV131" s="451"/>
      <c r="KAW131" s="451"/>
      <c r="KAX131" s="451"/>
      <c r="KAY131" s="451"/>
      <c r="KAZ131" s="451"/>
      <c r="KBA131" s="451"/>
      <c r="KBB131" s="451"/>
      <c r="KBC131" s="451"/>
      <c r="KBD131" s="451"/>
      <c r="KBE131" s="451"/>
      <c r="KBF131" s="451"/>
      <c r="KBG131" s="451"/>
      <c r="KBH131" s="451"/>
      <c r="KBI131" s="451"/>
      <c r="KBJ131" s="451"/>
      <c r="KBK131" s="451"/>
      <c r="KBL131" s="451"/>
      <c r="KBM131" s="451"/>
      <c r="KBN131" s="451"/>
      <c r="KBO131" s="451"/>
      <c r="KBP131" s="451"/>
      <c r="KBQ131" s="451"/>
      <c r="KBR131" s="451"/>
      <c r="KBS131" s="451"/>
      <c r="KBT131" s="451"/>
      <c r="KBU131" s="451"/>
      <c r="KBV131" s="451"/>
      <c r="KBW131" s="451"/>
      <c r="KBX131" s="451"/>
      <c r="KBY131" s="451"/>
      <c r="KBZ131" s="451"/>
      <c r="KCA131" s="451"/>
      <c r="KCB131" s="451"/>
      <c r="KCC131" s="451"/>
      <c r="KCD131" s="451"/>
      <c r="KCE131" s="451"/>
      <c r="KCF131" s="451"/>
      <c r="KCG131" s="451"/>
      <c r="KCH131" s="451"/>
      <c r="KCI131" s="451"/>
      <c r="KCJ131" s="451"/>
      <c r="KCK131" s="451"/>
      <c r="KCL131" s="451"/>
      <c r="KCM131" s="451"/>
      <c r="KCN131" s="451"/>
      <c r="KCO131" s="451"/>
      <c r="KCP131" s="451"/>
      <c r="KCQ131" s="451"/>
      <c r="KCR131" s="451"/>
      <c r="KCS131" s="451"/>
      <c r="KCT131" s="451"/>
      <c r="KCU131" s="451"/>
      <c r="KCV131" s="451"/>
      <c r="KCW131" s="451"/>
      <c r="KCX131" s="451"/>
      <c r="KCY131" s="451"/>
      <c r="KCZ131" s="451"/>
      <c r="KDA131" s="451"/>
      <c r="KDB131" s="451"/>
      <c r="KDC131" s="451"/>
      <c r="KDD131" s="451"/>
      <c r="KDE131" s="451"/>
      <c r="KDF131" s="451"/>
      <c r="KDG131" s="451"/>
      <c r="KDH131" s="451"/>
      <c r="KDI131" s="451"/>
      <c r="KDJ131" s="451"/>
      <c r="KDK131" s="451"/>
      <c r="KDL131" s="451"/>
      <c r="KDM131" s="451"/>
      <c r="KDN131" s="451"/>
      <c r="KDO131" s="451"/>
      <c r="KDP131" s="451"/>
      <c r="KDQ131" s="451"/>
      <c r="KDR131" s="451"/>
      <c r="KDS131" s="451"/>
      <c r="KDT131" s="451"/>
      <c r="KDU131" s="451"/>
      <c r="KDV131" s="451"/>
      <c r="KDW131" s="451"/>
      <c r="KDX131" s="451"/>
      <c r="KDY131" s="451"/>
      <c r="KDZ131" s="451"/>
      <c r="KEA131" s="451"/>
      <c r="KEB131" s="451"/>
      <c r="KEC131" s="451"/>
      <c r="KED131" s="451"/>
      <c r="KEE131" s="451"/>
      <c r="KEF131" s="451"/>
      <c r="KEG131" s="451"/>
      <c r="KEH131" s="451"/>
      <c r="KEI131" s="451"/>
      <c r="KEJ131" s="451"/>
      <c r="KEK131" s="451"/>
      <c r="KEL131" s="451"/>
      <c r="KEM131" s="451"/>
      <c r="KEN131" s="451"/>
      <c r="KEO131" s="451"/>
      <c r="KEP131" s="451"/>
      <c r="KEQ131" s="451"/>
      <c r="KER131" s="451"/>
      <c r="KES131" s="451"/>
      <c r="KET131" s="451"/>
      <c r="KEU131" s="451"/>
      <c r="KEV131" s="451"/>
      <c r="KEW131" s="451"/>
      <c r="KEX131" s="451"/>
      <c r="KEY131" s="451"/>
      <c r="KEZ131" s="451"/>
      <c r="KFA131" s="451"/>
      <c r="KFB131" s="451"/>
      <c r="KFC131" s="451"/>
      <c r="KFD131" s="451"/>
      <c r="KFE131" s="451"/>
      <c r="KFF131" s="451"/>
      <c r="KFG131" s="451"/>
      <c r="KFH131" s="451"/>
      <c r="KFI131" s="451"/>
      <c r="KFJ131" s="451"/>
      <c r="KFK131" s="451"/>
      <c r="KFL131" s="451"/>
      <c r="KFM131" s="451"/>
      <c r="KFN131" s="451"/>
      <c r="KFO131" s="451"/>
      <c r="KFP131" s="451"/>
      <c r="KFQ131" s="451"/>
      <c r="KFR131" s="451"/>
      <c r="KFS131" s="451"/>
      <c r="KFT131" s="451"/>
      <c r="KFU131" s="451"/>
      <c r="KFV131" s="451"/>
      <c r="KFW131" s="451"/>
      <c r="KFX131" s="451"/>
      <c r="KFY131" s="451"/>
      <c r="KFZ131" s="451"/>
      <c r="KGA131" s="451"/>
      <c r="KGB131" s="451"/>
      <c r="KGC131" s="451"/>
      <c r="KGD131" s="451"/>
      <c r="KGE131" s="451"/>
      <c r="KGF131" s="451"/>
      <c r="KGG131" s="451"/>
      <c r="KGH131" s="451"/>
      <c r="KGI131" s="451"/>
      <c r="KGJ131" s="451"/>
      <c r="KGK131" s="451"/>
      <c r="KGL131" s="451"/>
      <c r="KGM131" s="451"/>
      <c r="KGN131" s="451"/>
      <c r="KGO131" s="451"/>
      <c r="KGP131" s="451"/>
      <c r="KGQ131" s="451"/>
      <c r="KGR131" s="451"/>
      <c r="KGS131" s="451"/>
      <c r="KGT131" s="451"/>
      <c r="KGU131" s="451"/>
      <c r="KGV131" s="451"/>
      <c r="KGW131" s="451"/>
      <c r="KGX131" s="451"/>
      <c r="KGY131" s="451"/>
      <c r="KGZ131" s="451"/>
      <c r="KHA131" s="451"/>
      <c r="KHB131" s="451"/>
      <c r="KHC131" s="451"/>
      <c r="KHD131" s="451"/>
      <c r="KHE131" s="451"/>
      <c r="KHF131" s="451"/>
      <c r="KHG131" s="451"/>
      <c r="KHH131" s="451"/>
      <c r="KHI131" s="451"/>
      <c r="KHJ131" s="451"/>
      <c r="KHK131" s="451"/>
      <c r="KHL131" s="451"/>
      <c r="KHM131" s="451"/>
      <c r="KHN131" s="451"/>
      <c r="KHO131" s="451"/>
      <c r="KHP131" s="451"/>
      <c r="KHQ131" s="451"/>
      <c r="KHR131" s="451"/>
      <c r="KHS131" s="451"/>
      <c r="KHT131" s="451"/>
      <c r="KHU131" s="451"/>
      <c r="KHV131" s="451"/>
      <c r="KHW131" s="451"/>
      <c r="KHX131" s="451"/>
      <c r="KHY131" s="451"/>
      <c r="KHZ131" s="451"/>
      <c r="KIA131" s="451"/>
      <c r="KIB131" s="451"/>
      <c r="KIC131" s="451"/>
      <c r="KID131" s="451"/>
      <c r="KIE131" s="451"/>
      <c r="KIF131" s="451"/>
      <c r="KIG131" s="451"/>
      <c r="KIH131" s="451"/>
      <c r="KII131" s="451"/>
      <c r="KIJ131" s="451"/>
      <c r="KIK131" s="451"/>
      <c r="KIL131" s="451"/>
      <c r="KIM131" s="451"/>
      <c r="KIN131" s="451"/>
      <c r="KIO131" s="451"/>
      <c r="KIP131" s="451"/>
      <c r="KIQ131" s="451"/>
      <c r="KIR131" s="451"/>
      <c r="KIS131" s="451"/>
      <c r="KIT131" s="451"/>
      <c r="KIU131" s="451"/>
      <c r="KIV131" s="451"/>
      <c r="KIW131" s="451"/>
      <c r="KIX131" s="451"/>
      <c r="KIY131" s="451"/>
      <c r="KIZ131" s="451"/>
      <c r="KJA131" s="451"/>
      <c r="KJB131" s="451"/>
      <c r="KJC131" s="451"/>
      <c r="KJD131" s="451"/>
      <c r="KJE131" s="451"/>
      <c r="KJF131" s="451"/>
      <c r="KJG131" s="451"/>
      <c r="KJH131" s="451"/>
      <c r="KJI131" s="451"/>
      <c r="KJJ131" s="451"/>
      <c r="KJK131" s="451"/>
      <c r="KJL131" s="451"/>
      <c r="KJM131" s="451"/>
      <c r="KJN131" s="451"/>
      <c r="KJO131" s="451"/>
      <c r="KJP131" s="451"/>
      <c r="KJQ131" s="451"/>
      <c r="KJR131" s="451"/>
      <c r="KJS131" s="451"/>
      <c r="KJT131" s="451"/>
      <c r="KJU131" s="451"/>
      <c r="KJV131" s="451"/>
      <c r="KJW131" s="451"/>
      <c r="KJX131" s="451"/>
      <c r="KJY131" s="451"/>
      <c r="KJZ131" s="451"/>
      <c r="KKA131" s="451"/>
      <c r="KKB131" s="451"/>
      <c r="KKC131" s="451"/>
      <c r="KKD131" s="451"/>
      <c r="KKE131" s="451"/>
      <c r="KKF131" s="451"/>
      <c r="KKG131" s="451"/>
      <c r="KKH131" s="451"/>
      <c r="KKI131" s="451"/>
      <c r="KKJ131" s="451"/>
      <c r="KKK131" s="451"/>
      <c r="KKL131" s="451"/>
      <c r="KKM131" s="451"/>
      <c r="KKN131" s="451"/>
      <c r="KKO131" s="451"/>
      <c r="KKP131" s="451"/>
      <c r="KKQ131" s="451"/>
      <c r="KKR131" s="451"/>
      <c r="KKS131" s="451"/>
      <c r="KKT131" s="451"/>
      <c r="KKU131" s="451"/>
      <c r="KKV131" s="451"/>
      <c r="KKW131" s="451"/>
      <c r="KKX131" s="451"/>
      <c r="KKY131" s="451"/>
      <c r="KKZ131" s="451"/>
      <c r="KLA131" s="451"/>
      <c r="KLB131" s="451"/>
      <c r="KLC131" s="451"/>
      <c r="KLD131" s="451"/>
      <c r="KLE131" s="451"/>
      <c r="KLF131" s="451"/>
      <c r="KLG131" s="451"/>
      <c r="KLH131" s="451"/>
      <c r="KLI131" s="451"/>
      <c r="KLJ131" s="451"/>
      <c r="KLK131" s="451"/>
      <c r="KLL131" s="451"/>
      <c r="KLM131" s="451"/>
      <c r="KLN131" s="451"/>
      <c r="KLO131" s="451"/>
      <c r="KLP131" s="451"/>
      <c r="KLQ131" s="451"/>
      <c r="KLR131" s="451"/>
      <c r="KLS131" s="451"/>
      <c r="KLT131" s="451"/>
      <c r="KLU131" s="451"/>
      <c r="KLV131" s="451"/>
      <c r="KLW131" s="451"/>
      <c r="KLX131" s="451"/>
      <c r="KLY131" s="451"/>
      <c r="KLZ131" s="451"/>
      <c r="KMA131" s="451"/>
      <c r="KMB131" s="451"/>
      <c r="KMC131" s="451"/>
      <c r="KMD131" s="451"/>
      <c r="KME131" s="451"/>
      <c r="KMF131" s="451"/>
      <c r="KMG131" s="451"/>
      <c r="KMH131" s="451"/>
      <c r="KMI131" s="451"/>
      <c r="KMJ131" s="451"/>
      <c r="KMK131" s="451"/>
      <c r="KML131" s="451"/>
      <c r="KMM131" s="451"/>
      <c r="KMN131" s="451"/>
      <c r="KMO131" s="451"/>
      <c r="KMP131" s="451"/>
      <c r="KMQ131" s="451"/>
      <c r="KMR131" s="451"/>
      <c r="KMS131" s="451"/>
      <c r="KMT131" s="451"/>
      <c r="KMU131" s="451"/>
      <c r="KMV131" s="451"/>
      <c r="KMW131" s="451"/>
      <c r="KMX131" s="451"/>
      <c r="KMY131" s="451"/>
      <c r="KMZ131" s="451"/>
      <c r="KNA131" s="451"/>
      <c r="KNB131" s="451"/>
      <c r="KNC131" s="451"/>
      <c r="KND131" s="451"/>
      <c r="KNE131" s="451"/>
      <c r="KNF131" s="451"/>
      <c r="KNG131" s="451"/>
      <c r="KNH131" s="451"/>
      <c r="KNI131" s="451"/>
      <c r="KNJ131" s="451"/>
      <c r="KNK131" s="451"/>
      <c r="KNL131" s="451"/>
      <c r="KNM131" s="451"/>
      <c r="KNN131" s="451"/>
      <c r="KNO131" s="451"/>
      <c r="KNP131" s="451"/>
      <c r="KNQ131" s="451"/>
      <c r="KNR131" s="451"/>
      <c r="KNS131" s="451"/>
      <c r="KNT131" s="451"/>
      <c r="KNU131" s="451"/>
      <c r="KNV131" s="451"/>
      <c r="KNW131" s="451"/>
      <c r="KNX131" s="451"/>
      <c r="KNY131" s="451"/>
      <c r="KNZ131" s="451"/>
      <c r="KOA131" s="451"/>
      <c r="KOB131" s="451"/>
      <c r="KOC131" s="451"/>
      <c r="KOD131" s="451"/>
      <c r="KOE131" s="451"/>
      <c r="KOF131" s="451"/>
      <c r="KOG131" s="451"/>
      <c r="KOH131" s="451"/>
      <c r="KOI131" s="451"/>
      <c r="KOJ131" s="451"/>
      <c r="KOK131" s="451"/>
      <c r="KOL131" s="451"/>
      <c r="KOM131" s="451"/>
      <c r="KON131" s="451"/>
      <c r="KOO131" s="451"/>
      <c r="KOP131" s="451"/>
      <c r="KOQ131" s="451"/>
      <c r="KOR131" s="451"/>
      <c r="KOS131" s="451"/>
      <c r="KOT131" s="451"/>
      <c r="KOU131" s="451"/>
      <c r="KOV131" s="451"/>
      <c r="KOW131" s="451"/>
      <c r="KOX131" s="451"/>
      <c r="KOY131" s="451"/>
      <c r="KOZ131" s="451"/>
      <c r="KPA131" s="451"/>
      <c r="KPB131" s="451"/>
      <c r="KPC131" s="451"/>
      <c r="KPD131" s="451"/>
      <c r="KPE131" s="451"/>
      <c r="KPF131" s="451"/>
      <c r="KPG131" s="451"/>
      <c r="KPH131" s="451"/>
      <c r="KPI131" s="451"/>
      <c r="KPJ131" s="451"/>
      <c r="KPK131" s="451"/>
      <c r="KPL131" s="451"/>
      <c r="KPM131" s="451"/>
      <c r="KPN131" s="451"/>
      <c r="KPO131" s="451"/>
      <c r="KPP131" s="451"/>
      <c r="KPQ131" s="451"/>
      <c r="KPR131" s="451"/>
      <c r="KPS131" s="451"/>
      <c r="KPT131" s="451"/>
      <c r="KPU131" s="451"/>
      <c r="KPV131" s="451"/>
      <c r="KPW131" s="451"/>
      <c r="KPX131" s="451"/>
      <c r="KPY131" s="451"/>
      <c r="KPZ131" s="451"/>
      <c r="KQA131" s="451"/>
      <c r="KQB131" s="451"/>
      <c r="KQC131" s="451"/>
      <c r="KQD131" s="451"/>
      <c r="KQE131" s="451"/>
      <c r="KQF131" s="451"/>
      <c r="KQG131" s="451"/>
      <c r="KQH131" s="451"/>
      <c r="KQI131" s="451"/>
      <c r="KQJ131" s="451"/>
      <c r="KQK131" s="451"/>
      <c r="KQL131" s="451"/>
      <c r="KQM131" s="451"/>
      <c r="KQN131" s="451"/>
      <c r="KQO131" s="451"/>
      <c r="KQP131" s="451"/>
      <c r="KQQ131" s="451"/>
      <c r="KQR131" s="451"/>
      <c r="KQS131" s="451"/>
      <c r="KQT131" s="451"/>
      <c r="KQU131" s="451"/>
      <c r="KQV131" s="451"/>
      <c r="KQW131" s="451"/>
      <c r="KQX131" s="451"/>
      <c r="KQY131" s="451"/>
      <c r="KQZ131" s="451"/>
      <c r="KRA131" s="451"/>
      <c r="KRB131" s="451"/>
      <c r="KRC131" s="451"/>
      <c r="KRD131" s="451"/>
      <c r="KRE131" s="451"/>
      <c r="KRF131" s="451"/>
      <c r="KRG131" s="451"/>
      <c r="KRH131" s="451"/>
      <c r="KRI131" s="451"/>
      <c r="KRJ131" s="451"/>
      <c r="KRK131" s="451"/>
      <c r="KRL131" s="451"/>
      <c r="KRM131" s="451"/>
      <c r="KRN131" s="451"/>
      <c r="KRO131" s="451"/>
      <c r="KRP131" s="451"/>
      <c r="KRQ131" s="451"/>
      <c r="KRR131" s="451"/>
      <c r="KRS131" s="451"/>
      <c r="KRT131" s="451"/>
      <c r="KRU131" s="451"/>
      <c r="KRV131" s="451"/>
      <c r="KRW131" s="451"/>
      <c r="KRX131" s="451"/>
      <c r="KRY131" s="451"/>
      <c r="KRZ131" s="451"/>
      <c r="KSA131" s="451"/>
      <c r="KSB131" s="451"/>
      <c r="KSC131" s="451"/>
      <c r="KSD131" s="451"/>
      <c r="KSE131" s="451"/>
      <c r="KSF131" s="451"/>
      <c r="KSG131" s="451"/>
      <c r="KSH131" s="451"/>
      <c r="KSI131" s="451"/>
      <c r="KSJ131" s="451"/>
      <c r="KSK131" s="451"/>
      <c r="KSL131" s="451"/>
      <c r="KSM131" s="451"/>
      <c r="KSN131" s="451"/>
      <c r="KSO131" s="451"/>
      <c r="KSP131" s="451"/>
      <c r="KSQ131" s="451"/>
      <c r="KSR131" s="451"/>
      <c r="KSS131" s="451"/>
      <c r="KST131" s="451"/>
      <c r="KSU131" s="451"/>
      <c r="KSV131" s="451"/>
      <c r="KSW131" s="451"/>
      <c r="KSX131" s="451"/>
      <c r="KSY131" s="451"/>
      <c r="KSZ131" s="451"/>
      <c r="KTA131" s="451"/>
      <c r="KTB131" s="451"/>
      <c r="KTC131" s="451"/>
      <c r="KTD131" s="451"/>
      <c r="KTE131" s="451"/>
      <c r="KTF131" s="451"/>
      <c r="KTG131" s="451"/>
      <c r="KTH131" s="451"/>
      <c r="KTI131" s="451"/>
      <c r="KTJ131" s="451"/>
      <c r="KTK131" s="451"/>
      <c r="KTL131" s="451"/>
      <c r="KTM131" s="451"/>
      <c r="KTN131" s="451"/>
      <c r="KTO131" s="451"/>
      <c r="KTP131" s="451"/>
      <c r="KTQ131" s="451"/>
      <c r="KTR131" s="451"/>
      <c r="KTS131" s="451"/>
      <c r="KTT131" s="451"/>
      <c r="KTU131" s="451"/>
      <c r="KTV131" s="451"/>
      <c r="KTW131" s="451"/>
      <c r="KTX131" s="451"/>
      <c r="KTY131" s="451"/>
      <c r="KTZ131" s="451"/>
      <c r="KUA131" s="451"/>
      <c r="KUB131" s="451"/>
      <c r="KUC131" s="451"/>
      <c r="KUD131" s="451"/>
      <c r="KUE131" s="451"/>
      <c r="KUF131" s="451"/>
      <c r="KUG131" s="451"/>
      <c r="KUH131" s="451"/>
      <c r="KUI131" s="451"/>
      <c r="KUJ131" s="451"/>
      <c r="KUK131" s="451"/>
      <c r="KUL131" s="451"/>
      <c r="KUM131" s="451"/>
      <c r="KUN131" s="451"/>
      <c r="KUO131" s="451"/>
      <c r="KUP131" s="451"/>
      <c r="KUQ131" s="451"/>
      <c r="KUR131" s="451"/>
      <c r="KUS131" s="451"/>
      <c r="KUT131" s="451"/>
      <c r="KUU131" s="451"/>
      <c r="KUV131" s="451"/>
      <c r="KUW131" s="451"/>
      <c r="KUX131" s="451"/>
      <c r="KUY131" s="451"/>
      <c r="KUZ131" s="451"/>
      <c r="KVA131" s="451"/>
      <c r="KVB131" s="451"/>
      <c r="KVC131" s="451"/>
      <c r="KVD131" s="451"/>
      <c r="KVE131" s="451"/>
      <c r="KVF131" s="451"/>
      <c r="KVG131" s="451"/>
      <c r="KVH131" s="451"/>
      <c r="KVI131" s="451"/>
      <c r="KVJ131" s="451"/>
      <c r="KVK131" s="451"/>
      <c r="KVL131" s="451"/>
      <c r="KVM131" s="451"/>
      <c r="KVN131" s="451"/>
      <c r="KVO131" s="451"/>
      <c r="KVP131" s="451"/>
      <c r="KVQ131" s="451"/>
      <c r="KVR131" s="451"/>
      <c r="KVS131" s="451"/>
      <c r="KVT131" s="451"/>
      <c r="KVU131" s="451"/>
      <c r="KVV131" s="451"/>
      <c r="KVW131" s="451"/>
      <c r="KVX131" s="451"/>
      <c r="KVY131" s="451"/>
      <c r="KVZ131" s="451"/>
      <c r="KWA131" s="451"/>
      <c r="KWB131" s="451"/>
      <c r="KWC131" s="451"/>
      <c r="KWD131" s="451"/>
      <c r="KWE131" s="451"/>
      <c r="KWF131" s="451"/>
      <c r="KWG131" s="451"/>
      <c r="KWH131" s="451"/>
      <c r="KWI131" s="451"/>
      <c r="KWJ131" s="451"/>
      <c r="KWK131" s="451"/>
      <c r="KWL131" s="451"/>
      <c r="KWM131" s="451"/>
      <c r="KWN131" s="451"/>
      <c r="KWO131" s="451"/>
      <c r="KWP131" s="451"/>
      <c r="KWQ131" s="451"/>
      <c r="KWR131" s="451"/>
      <c r="KWS131" s="451"/>
      <c r="KWT131" s="451"/>
      <c r="KWU131" s="451"/>
      <c r="KWV131" s="451"/>
      <c r="KWW131" s="451"/>
      <c r="KWX131" s="451"/>
      <c r="KWY131" s="451"/>
      <c r="KWZ131" s="451"/>
      <c r="KXA131" s="451"/>
      <c r="KXB131" s="451"/>
      <c r="KXC131" s="451"/>
      <c r="KXD131" s="451"/>
      <c r="KXE131" s="451"/>
      <c r="KXF131" s="451"/>
      <c r="KXG131" s="451"/>
      <c r="KXH131" s="451"/>
      <c r="KXI131" s="451"/>
      <c r="KXJ131" s="451"/>
      <c r="KXK131" s="451"/>
      <c r="KXL131" s="451"/>
      <c r="KXM131" s="451"/>
      <c r="KXN131" s="451"/>
      <c r="KXO131" s="451"/>
      <c r="KXP131" s="451"/>
      <c r="KXQ131" s="451"/>
      <c r="KXR131" s="451"/>
      <c r="KXS131" s="451"/>
      <c r="KXT131" s="451"/>
      <c r="KXU131" s="451"/>
      <c r="KXV131" s="451"/>
      <c r="KXW131" s="451"/>
      <c r="KXX131" s="451"/>
      <c r="KXY131" s="451"/>
      <c r="KXZ131" s="451"/>
      <c r="KYA131" s="451"/>
      <c r="KYB131" s="451"/>
      <c r="KYC131" s="451"/>
      <c r="KYD131" s="451"/>
      <c r="KYE131" s="451"/>
      <c r="KYF131" s="451"/>
      <c r="KYG131" s="451"/>
      <c r="KYH131" s="451"/>
      <c r="KYI131" s="451"/>
      <c r="KYJ131" s="451"/>
      <c r="KYK131" s="451"/>
      <c r="KYL131" s="451"/>
      <c r="KYM131" s="451"/>
      <c r="KYN131" s="451"/>
      <c r="KYO131" s="451"/>
      <c r="KYP131" s="451"/>
      <c r="KYQ131" s="451"/>
      <c r="KYR131" s="451"/>
      <c r="KYS131" s="451"/>
      <c r="KYT131" s="451"/>
      <c r="KYU131" s="451"/>
      <c r="KYV131" s="451"/>
      <c r="KYW131" s="451"/>
      <c r="KYX131" s="451"/>
      <c r="KYY131" s="451"/>
      <c r="KYZ131" s="451"/>
      <c r="KZA131" s="451"/>
      <c r="KZB131" s="451"/>
      <c r="KZC131" s="451"/>
      <c r="KZD131" s="451"/>
      <c r="KZE131" s="451"/>
      <c r="KZF131" s="451"/>
      <c r="KZG131" s="451"/>
      <c r="KZH131" s="451"/>
      <c r="KZI131" s="451"/>
      <c r="KZJ131" s="451"/>
      <c r="KZK131" s="451"/>
      <c r="KZL131" s="451"/>
      <c r="KZM131" s="451"/>
      <c r="KZN131" s="451"/>
      <c r="KZO131" s="451"/>
      <c r="KZP131" s="451"/>
      <c r="KZQ131" s="451"/>
      <c r="KZR131" s="451"/>
      <c r="KZS131" s="451"/>
      <c r="KZT131" s="451"/>
      <c r="KZU131" s="451"/>
      <c r="KZV131" s="451"/>
      <c r="KZW131" s="451"/>
      <c r="KZX131" s="451"/>
      <c r="KZY131" s="451"/>
      <c r="KZZ131" s="451"/>
      <c r="LAA131" s="451"/>
      <c r="LAB131" s="451"/>
      <c r="LAC131" s="451"/>
      <c r="LAD131" s="451"/>
      <c r="LAE131" s="451"/>
      <c r="LAF131" s="451"/>
      <c r="LAG131" s="451"/>
      <c r="LAH131" s="451"/>
      <c r="LAI131" s="451"/>
      <c r="LAJ131" s="451"/>
      <c r="LAK131" s="451"/>
      <c r="LAL131" s="451"/>
      <c r="LAM131" s="451"/>
      <c r="LAN131" s="451"/>
      <c r="LAO131" s="451"/>
      <c r="LAP131" s="451"/>
      <c r="LAQ131" s="451"/>
      <c r="LAR131" s="451"/>
      <c r="LAS131" s="451"/>
      <c r="LAT131" s="451"/>
      <c r="LAU131" s="451"/>
      <c r="LAV131" s="451"/>
      <c r="LAW131" s="451"/>
      <c r="LAX131" s="451"/>
      <c r="LAY131" s="451"/>
      <c r="LAZ131" s="451"/>
      <c r="LBA131" s="451"/>
      <c r="LBB131" s="451"/>
      <c r="LBC131" s="451"/>
      <c r="LBD131" s="451"/>
      <c r="LBE131" s="451"/>
      <c r="LBF131" s="451"/>
      <c r="LBG131" s="451"/>
      <c r="LBH131" s="451"/>
      <c r="LBI131" s="451"/>
      <c r="LBJ131" s="451"/>
      <c r="LBK131" s="451"/>
      <c r="LBL131" s="451"/>
      <c r="LBM131" s="451"/>
      <c r="LBN131" s="451"/>
      <c r="LBO131" s="451"/>
      <c r="LBP131" s="451"/>
      <c r="LBQ131" s="451"/>
      <c r="LBR131" s="451"/>
      <c r="LBS131" s="451"/>
      <c r="LBT131" s="451"/>
      <c r="LBU131" s="451"/>
      <c r="LBV131" s="451"/>
      <c r="LBW131" s="451"/>
      <c r="LBX131" s="451"/>
      <c r="LBY131" s="451"/>
      <c r="LBZ131" s="451"/>
      <c r="LCA131" s="451"/>
      <c r="LCB131" s="451"/>
      <c r="LCC131" s="451"/>
      <c r="LCD131" s="451"/>
      <c r="LCE131" s="451"/>
      <c r="LCF131" s="451"/>
      <c r="LCG131" s="451"/>
      <c r="LCH131" s="451"/>
      <c r="LCI131" s="451"/>
      <c r="LCJ131" s="451"/>
      <c r="LCK131" s="451"/>
      <c r="LCL131" s="451"/>
      <c r="LCM131" s="451"/>
      <c r="LCN131" s="451"/>
      <c r="LCO131" s="451"/>
      <c r="LCP131" s="451"/>
      <c r="LCQ131" s="451"/>
      <c r="LCR131" s="451"/>
      <c r="LCS131" s="451"/>
      <c r="LCT131" s="451"/>
      <c r="LCU131" s="451"/>
      <c r="LCV131" s="451"/>
      <c r="LCW131" s="451"/>
      <c r="LCX131" s="451"/>
      <c r="LCY131" s="451"/>
      <c r="LCZ131" s="451"/>
      <c r="LDA131" s="451"/>
      <c r="LDB131" s="451"/>
      <c r="LDC131" s="451"/>
      <c r="LDD131" s="451"/>
      <c r="LDE131" s="451"/>
      <c r="LDF131" s="451"/>
      <c r="LDG131" s="451"/>
      <c r="LDH131" s="451"/>
      <c r="LDI131" s="451"/>
      <c r="LDJ131" s="451"/>
      <c r="LDK131" s="451"/>
      <c r="LDL131" s="451"/>
      <c r="LDM131" s="451"/>
      <c r="LDN131" s="451"/>
      <c r="LDO131" s="451"/>
      <c r="LDP131" s="451"/>
      <c r="LDQ131" s="451"/>
      <c r="LDR131" s="451"/>
      <c r="LDS131" s="451"/>
      <c r="LDT131" s="451"/>
      <c r="LDU131" s="451"/>
      <c r="LDV131" s="451"/>
      <c r="LDW131" s="451"/>
      <c r="LDX131" s="451"/>
      <c r="LDY131" s="451"/>
      <c r="LDZ131" s="451"/>
      <c r="LEA131" s="451"/>
      <c r="LEB131" s="451"/>
      <c r="LEC131" s="451"/>
      <c r="LED131" s="451"/>
      <c r="LEE131" s="451"/>
      <c r="LEF131" s="451"/>
      <c r="LEG131" s="451"/>
      <c r="LEH131" s="451"/>
      <c r="LEI131" s="451"/>
      <c r="LEJ131" s="451"/>
      <c r="LEK131" s="451"/>
      <c r="LEL131" s="451"/>
      <c r="LEM131" s="451"/>
      <c r="LEN131" s="451"/>
      <c r="LEO131" s="451"/>
      <c r="LEP131" s="451"/>
      <c r="LEQ131" s="451"/>
      <c r="LER131" s="451"/>
      <c r="LES131" s="451"/>
      <c r="LET131" s="451"/>
      <c r="LEU131" s="451"/>
      <c r="LEV131" s="451"/>
      <c r="LEW131" s="451"/>
      <c r="LEX131" s="451"/>
      <c r="LEY131" s="451"/>
      <c r="LEZ131" s="451"/>
      <c r="LFA131" s="451"/>
      <c r="LFB131" s="451"/>
      <c r="LFC131" s="451"/>
      <c r="LFD131" s="451"/>
      <c r="LFE131" s="451"/>
      <c r="LFF131" s="451"/>
      <c r="LFG131" s="451"/>
      <c r="LFH131" s="451"/>
      <c r="LFI131" s="451"/>
      <c r="LFJ131" s="451"/>
      <c r="LFK131" s="451"/>
      <c r="LFL131" s="451"/>
      <c r="LFM131" s="451"/>
      <c r="LFN131" s="451"/>
      <c r="LFO131" s="451"/>
      <c r="LFP131" s="451"/>
      <c r="LFQ131" s="451"/>
      <c r="LFR131" s="451"/>
      <c r="LFS131" s="451"/>
      <c r="LFT131" s="451"/>
      <c r="LFU131" s="451"/>
      <c r="LFV131" s="451"/>
      <c r="LFW131" s="451"/>
      <c r="LFX131" s="451"/>
      <c r="LFY131" s="451"/>
      <c r="LFZ131" s="451"/>
      <c r="LGA131" s="451"/>
      <c r="LGB131" s="451"/>
      <c r="LGC131" s="451"/>
      <c r="LGD131" s="451"/>
      <c r="LGE131" s="451"/>
      <c r="LGF131" s="451"/>
      <c r="LGG131" s="451"/>
      <c r="LGH131" s="451"/>
      <c r="LGI131" s="451"/>
      <c r="LGJ131" s="451"/>
      <c r="LGK131" s="451"/>
      <c r="LGL131" s="451"/>
      <c r="LGM131" s="451"/>
      <c r="LGN131" s="451"/>
      <c r="LGO131" s="451"/>
      <c r="LGP131" s="451"/>
      <c r="LGQ131" s="451"/>
      <c r="LGR131" s="451"/>
      <c r="LGS131" s="451"/>
      <c r="LGT131" s="451"/>
      <c r="LGU131" s="451"/>
      <c r="LGV131" s="451"/>
      <c r="LGW131" s="451"/>
      <c r="LGX131" s="451"/>
      <c r="LGY131" s="451"/>
      <c r="LGZ131" s="451"/>
      <c r="LHA131" s="451"/>
      <c r="LHB131" s="451"/>
      <c r="LHC131" s="451"/>
      <c r="LHD131" s="451"/>
      <c r="LHE131" s="451"/>
      <c r="LHF131" s="451"/>
      <c r="LHG131" s="451"/>
      <c r="LHH131" s="451"/>
      <c r="LHI131" s="451"/>
      <c r="LHJ131" s="451"/>
      <c r="LHK131" s="451"/>
      <c r="LHL131" s="451"/>
      <c r="LHM131" s="451"/>
      <c r="LHN131" s="451"/>
      <c r="LHO131" s="451"/>
      <c r="LHP131" s="451"/>
      <c r="LHQ131" s="451"/>
      <c r="LHR131" s="451"/>
      <c r="LHS131" s="451"/>
      <c r="LHT131" s="451"/>
      <c r="LHU131" s="451"/>
      <c r="LHV131" s="451"/>
      <c r="LHW131" s="451"/>
      <c r="LHX131" s="451"/>
      <c r="LHY131" s="451"/>
      <c r="LHZ131" s="451"/>
      <c r="LIA131" s="451"/>
      <c r="LIB131" s="451"/>
      <c r="LIC131" s="451"/>
      <c r="LID131" s="451"/>
      <c r="LIE131" s="451"/>
      <c r="LIF131" s="451"/>
      <c r="LIG131" s="451"/>
      <c r="LIH131" s="451"/>
      <c r="LII131" s="451"/>
      <c r="LIJ131" s="451"/>
      <c r="LIK131" s="451"/>
      <c r="LIL131" s="451"/>
      <c r="LIM131" s="451"/>
      <c r="LIN131" s="451"/>
      <c r="LIO131" s="451"/>
      <c r="LIP131" s="451"/>
      <c r="LIQ131" s="451"/>
      <c r="LIR131" s="451"/>
      <c r="LIS131" s="451"/>
      <c r="LIT131" s="451"/>
      <c r="LIU131" s="451"/>
      <c r="LIV131" s="451"/>
      <c r="LIW131" s="451"/>
      <c r="LIX131" s="451"/>
      <c r="LIY131" s="451"/>
      <c r="LIZ131" s="451"/>
      <c r="LJA131" s="451"/>
      <c r="LJB131" s="451"/>
      <c r="LJC131" s="451"/>
      <c r="LJD131" s="451"/>
      <c r="LJE131" s="451"/>
      <c r="LJF131" s="451"/>
      <c r="LJG131" s="451"/>
      <c r="LJH131" s="451"/>
      <c r="LJI131" s="451"/>
      <c r="LJJ131" s="451"/>
      <c r="LJK131" s="451"/>
      <c r="LJL131" s="451"/>
      <c r="LJM131" s="451"/>
      <c r="LJN131" s="451"/>
      <c r="LJO131" s="451"/>
      <c r="LJP131" s="451"/>
      <c r="LJQ131" s="451"/>
      <c r="LJR131" s="451"/>
      <c r="LJS131" s="451"/>
      <c r="LJT131" s="451"/>
      <c r="LJU131" s="451"/>
      <c r="LJV131" s="451"/>
      <c r="LJW131" s="451"/>
      <c r="LJX131" s="451"/>
      <c r="LJY131" s="451"/>
      <c r="LJZ131" s="451"/>
      <c r="LKA131" s="451"/>
      <c r="LKB131" s="451"/>
      <c r="LKC131" s="451"/>
      <c r="LKD131" s="451"/>
      <c r="LKE131" s="451"/>
      <c r="LKF131" s="451"/>
      <c r="LKG131" s="451"/>
      <c r="LKH131" s="451"/>
      <c r="LKI131" s="451"/>
      <c r="LKJ131" s="451"/>
      <c r="LKK131" s="451"/>
      <c r="LKL131" s="451"/>
      <c r="LKM131" s="451"/>
      <c r="LKN131" s="451"/>
      <c r="LKO131" s="451"/>
      <c r="LKP131" s="451"/>
      <c r="LKQ131" s="451"/>
      <c r="LKR131" s="451"/>
      <c r="LKS131" s="451"/>
      <c r="LKT131" s="451"/>
      <c r="LKU131" s="451"/>
      <c r="LKV131" s="451"/>
      <c r="LKW131" s="451"/>
      <c r="LKX131" s="451"/>
      <c r="LKY131" s="451"/>
      <c r="LKZ131" s="451"/>
      <c r="LLA131" s="451"/>
      <c r="LLB131" s="451"/>
      <c r="LLC131" s="451"/>
      <c r="LLD131" s="451"/>
      <c r="LLE131" s="451"/>
      <c r="LLF131" s="451"/>
      <c r="LLG131" s="451"/>
      <c r="LLH131" s="451"/>
      <c r="LLI131" s="451"/>
      <c r="LLJ131" s="451"/>
      <c r="LLK131" s="451"/>
      <c r="LLL131" s="451"/>
      <c r="LLM131" s="451"/>
      <c r="LLN131" s="451"/>
      <c r="LLO131" s="451"/>
      <c r="LLP131" s="451"/>
      <c r="LLQ131" s="451"/>
      <c r="LLR131" s="451"/>
      <c r="LLS131" s="451"/>
      <c r="LLT131" s="451"/>
      <c r="LLU131" s="451"/>
      <c r="LLV131" s="451"/>
      <c r="LLW131" s="451"/>
      <c r="LLX131" s="451"/>
      <c r="LLY131" s="451"/>
      <c r="LLZ131" s="451"/>
      <c r="LMA131" s="451"/>
      <c r="LMB131" s="451"/>
      <c r="LMC131" s="451"/>
      <c r="LMD131" s="451"/>
      <c r="LME131" s="451"/>
      <c r="LMF131" s="451"/>
      <c r="LMG131" s="451"/>
      <c r="LMH131" s="451"/>
      <c r="LMI131" s="451"/>
      <c r="LMJ131" s="451"/>
      <c r="LMK131" s="451"/>
      <c r="LML131" s="451"/>
      <c r="LMM131" s="451"/>
      <c r="LMN131" s="451"/>
      <c r="LMO131" s="451"/>
      <c r="LMP131" s="451"/>
      <c r="LMQ131" s="451"/>
      <c r="LMR131" s="451"/>
      <c r="LMS131" s="451"/>
      <c r="LMT131" s="451"/>
      <c r="LMU131" s="451"/>
      <c r="LMV131" s="451"/>
      <c r="LMW131" s="451"/>
      <c r="LMX131" s="451"/>
      <c r="LMY131" s="451"/>
      <c r="LMZ131" s="451"/>
      <c r="LNA131" s="451"/>
      <c r="LNB131" s="451"/>
      <c r="LNC131" s="451"/>
      <c r="LND131" s="451"/>
      <c r="LNE131" s="451"/>
      <c r="LNF131" s="451"/>
      <c r="LNG131" s="451"/>
      <c r="LNH131" s="451"/>
      <c r="LNI131" s="451"/>
      <c r="LNJ131" s="451"/>
      <c r="LNK131" s="451"/>
      <c r="LNL131" s="451"/>
      <c r="LNM131" s="451"/>
      <c r="LNN131" s="451"/>
      <c r="LNO131" s="451"/>
      <c r="LNP131" s="451"/>
      <c r="LNQ131" s="451"/>
      <c r="LNR131" s="451"/>
      <c r="LNS131" s="451"/>
      <c r="LNT131" s="451"/>
      <c r="LNU131" s="451"/>
      <c r="LNV131" s="451"/>
      <c r="LNW131" s="451"/>
      <c r="LNX131" s="451"/>
      <c r="LNY131" s="451"/>
      <c r="LNZ131" s="451"/>
      <c r="LOA131" s="451"/>
      <c r="LOB131" s="451"/>
      <c r="LOC131" s="451"/>
      <c r="LOD131" s="451"/>
      <c r="LOE131" s="451"/>
      <c r="LOF131" s="451"/>
      <c r="LOG131" s="451"/>
      <c r="LOH131" s="451"/>
      <c r="LOI131" s="451"/>
      <c r="LOJ131" s="451"/>
      <c r="LOK131" s="451"/>
      <c r="LOL131" s="451"/>
      <c r="LOM131" s="451"/>
      <c r="LON131" s="451"/>
      <c r="LOO131" s="451"/>
      <c r="LOP131" s="451"/>
      <c r="LOQ131" s="451"/>
      <c r="LOR131" s="451"/>
      <c r="LOS131" s="451"/>
      <c r="LOT131" s="451"/>
      <c r="LOU131" s="451"/>
      <c r="LOV131" s="451"/>
      <c r="LOW131" s="451"/>
      <c r="LOX131" s="451"/>
      <c r="LOY131" s="451"/>
      <c r="LOZ131" s="451"/>
      <c r="LPA131" s="451"/>
      <c r="LPB131" s="451"/>
      <c r="LPC131" s="451"/>
      <c r="LPD131" s="451"/>
      <c r="LPE131" s="451"/>
      <c r="LPF131" s="451"/>
      <c r="LPG131" s="451"/>
      <c r="LPH131" s="451"/>
      <c r="LPI131" s="451"/>
      <c r="LPJ131" s="451"/>
      <c r="LPK131" s="451"/>
      <c r="LPL131" s="451"/>
      <c r="LPM131" s="451"/>
      <c r="LPN131" s="451"/>
      <c r="LPO131" s="451"/>
      <c r="LPP131" s="451"/>
      <c r="LPQ131" s="451"/>
      <c r="LPR131" s="451"/>
      <c r="LPS131" s="451"/>
      <c r="LPT131" s="451"/>
      <c r="LPU131" s="451"/>
      <c r="LPV131" s="451"/>
      <c r="LPW131" s="451"/>
      <c r="LPX131" s="451"/>
      <c r="LPY131" s="451"/>
      <c r="LPZ131" s="451"/>
      <c r="LQA131" s="451"/>
      <c r="LQB131" s="451"/>
      <c r="LQC131" s="451"/>
      <c r="LQD131" s="451"/>
      <c r="LQE131" s="451"/>
      <c r="LQF131" s="451"/>
      <c r="LQG131" s="451"/>
      <c r="LQH131" s="451"/>
      <c r="LQI131" s="451"/>
      <c r="LQJ131" s="451"/>
      <c r="LQK131" s="451"/>
      <c r="LQL131" s="451"/>
      <c r="LQM131" s="451"/>
      <c r="LQN131" s="451"/>
      <c r="LQO131" s="451"/>
      <c r="LQP131" s="451"/>
      <c r="LQQ131" s="451"/>
      <c r="LQR131" s="451"/>
      <c r="LQS131" s="451"/>
      <c r="LQT131" s="451"/>
      <c r="LQU131" s="451"/>
      <c r="LQV131" s="451"/>
      <c r="LQW131" s="451"/>
      <c r="LQX131" s="451"/>
      <c r="LQY131" s="451"/>
      <c r="LQZ131" s="451"/>
      <c r="LRA131" s="451"/>
      <c r="LRB131" s="451"/>
      <c r="LRC131" s="451"/>
      <c r="LRD131" s="451"/>
      <c r="LRE131" s="451"/>
      <c r="LRF131" s="451"/>
      <c r="LRG131" s="451"/>
      <c r="LRH131" s="451"/>
      <c r="LRI131" s="451"/>
      <c r="LRJ131" s="451"/>
      <c r="LRK131" s="451"/>
      <c r="LRL131" s="451"/>
      <c r="LRM131" s="451"/>
      <c r="LRN131" s="451"/>
      <c r="LRO131" s="451"/>
      <c r="LRP131" s="451"/>
      <c r="LRQ131" s="451"/>
      <c r="LRR131" s="451"/>
      <c r="LRS131" s="451"/>
      <c r="LRT131" s="451"/>
      <c r="LRU131" s="451"/>
      <c r="LRV131" s="451"/>
      <c r="LRW131" s="451"/>
      <c r="LRX131" s="451"/>
      <c r="LRY131" s="451"/>
      <c r="LRZ131" s="451"/>
      <c r="LSA131" s="451"/>
      <c r="LSB131" s="451"/>
      <c r="LSC131" s="451"/>
      <c r="LSD131" s="451"/>
      <c r="LSE131" s="451"/>
      <c r="LSF131" s="451"/>
      <c r="LSG131" s="451"/>
      <c r="LSH131" s="451"/>
      <c r="LSI131" s="451"/>
      <c r="LSJ131" s="451"/>
      <c r="LSK131" s="451"/>
      <c r="LSL131" s="451"/>
      <c r="LSM131" s="451"/>
      <c r="LSN131" s="451"/>
      <c r="LSO131" s="451"/>
      <c r="LSP131" s="451"/>
      <c r="LSQ131" s="451"/>
      <c r="LSR131" s="451"/>
      <c r="LSS131" s="451"/>
      <c r="LST131" s="451"/>
      <c r="LSU131" s="451"/>
      <c r="LSV131" s="451"/>
      <c r="LSW131" s="451"/>
      <c r="LSX131" s="451"/>
      <c r="LSY131" s="451"/>
      <c r="LSZ131" s="451"/>
      <c r="LTA131" s="451"/>
      <c r="LTB131" s="451"/>
      <c r="LTC131" s="451"/>
      <c r="LTD131" s="451"/>
      <c r="LTE131" s="451"/>
      <c r="LTF131" s="451"/>
      <c r="LTG131" s="451"/>
      <c r="LTH131" s="451"/>
      <c r="LTI131" s="451"/>
      <c r="LTJ131" s="451"/>
      <c r="LTK131" s="451"/>
      <c r="LTL131" s="451"/>
      <c r="LTM131" s="451"/>
      <c r="LTN131" s="451"/>
      <c r="LTO131" s="451"/>
      <c r="LTP131" s="451"/>
      <c r="LTQ131" s="451"/>
      <c r="LTR131" s="451"/>
      <c r="LTS131" s="451"/>
      <c r="LTT131" s="451"/>
      <c r="LTU131" s="451"/>
      <c r="LTV131" s="451"/>
      <c r="LTW131" s="451"/>
      <c r="LTX131" s="451"/>
      <c r="LTY131" s="451"/>
      <c r="LTZ131" s="451"/>
      <c r="LUA131" s="451"/>
      <c r="LUB131" s="451"/>
      <c r="LUC131" s="451"/>
      <c r="LUD131" s="451"/>
      <c r="LUE131" s="451"/>
      <c r="LUF131" s="451"/>
      <c r="LUG131" s="451"/>
      <c r="LUH131" s="451"/>
      <c r="LUI131" s="451"/>
      <c r="LUJ131" s="451"/>
      <c r="LUK131" s="451"/>
      <c r="LUL131" s="451"/>
      <c r="LUM131" s="451"/>
      <c r="LUN131" s="451"/>
      <c r="LUO131" s="451"/>
      <c r="LUP131" s="451"/>
      <c r="LUQ131" s="451"/>
      <c r="LUR131" s="451"/>
      <c r="LUS131" s="451"/>
      <c r="LUT131" s="451"/>
      <c r="LUU131" s="451"/>
      <c r="LUV131" s="451"/>
      <c r="LUW131" s="451"/>
      <c r="LUX131" s="451"/>
      <c r="LUY131" s="451"/>
      <c r="LUZ131" s="451"/>
      <c r="LVA131" s="451"/>
      <c r="LVB131" s="451"/>
      <c r="LVC131" s="451"/>
      <c r="LVD131" s="451"/>
      <c r="LVE131" s="451"/>
      <c r="LVF131" s="451"/>
      <c r="LVG131" s="451"/>
      <c r="LVH131" s="451"/>
      <c r="LVI131" s="451"/>
      <c r="LVJ131" s="451"/>
      <c r="LVK131" s="451"/>
      <c r="LVL131" s="451"/>
      <c r="LVM131" s="451"/>
      <c r="LVN131" s="451"/>
      <c r="LVO131" s="451"/>
      <c r="LVP131" s="451"/>
      <c r="LVQ131" s="451"/>
      <c r="LVR131" s="451"/>
      <c r="LVS131" s="451"/>
      <c r="LVT131" s="451"/>
      <c r="LVU131" s="451"/>
      <c r="LVV131" s="451"/>
      <c r="LVW131" s="451"/>
      <c r="LVX131" s="451"/>
      <c r="LVY131" s="451"/>
      <c r="LVZ131" s="451"/>
      <c r="LWA131" s="451"/>
      <c r="LWB131" s="451"/>
      <c r="LWC131" s="451"/>
      <c r="LWD131" s="451"/>
      <c r="LWE131" s="451"/>
      <c r="LWF131" s="451"/>
      <c r="LWG131" s="451"/>
      <c r="LWH131" s="451"/>
      <c r="LWI131" s="451"/>
      <c r="LWJ131" s="451"/>
      <c r="LWK131" s="451"/>
      <c r="LWL131" s="451"/>
      <c r="LWM131" s="451"/>
      <c r="LWN131" s="451"/>
      <c r="LWO131" s="451"/>
      <c r="LWP131" s="451"/>
      <c r="LWQ131" s="451"/>
      <c r="LWR131" s="451"/>
      <c r="LWS131" s="451"/>
      <c r="LWT131" s="451"/>
      <c r="LWU131" s="451"/>
      <c r="LWV131" s="451"/>
      <c r="LWW131" s="451"/>
      <c r="LWX131" s="451"/>
      <c r="LWY131" s="451"/>
      <c r="LWZ131" s="451"/>
      <c r="LXA131" s="451"/>
      <c r="LXB131" s="451"/>
      <c r="LXC131" s="451"/>
      <c r="LXD131" s="451"/>
      <c r="LXE131" s="451"/>
      <c r="LXF131" s="451"/>
      <c r="LXG131" s="451"/>
      <c r="LXH131" s="451"/>
      <c r="LXI131" s="451"/>
      <c r="LXJ131" s="451"/>
      <c r="LXK131" s="451"/>
      <c r="LXL131" s="451"/>
      <c r="LXM131" s="451"/>
      <c r="LXN131" s="451"/>
      <c r="LXO131" s="451"/>
      <c r="LXP131" s="451"/>
      <c r="LXQ131" s="451"/>
      <c r="LXR131" s="451"/>
      <c r="LXS131" s="451"/>
      <c r="LXT131" s="451"/>
      <c r="LXU131" s="451"/>
      <c r="LXV131" s="451"/>
      <c r="LXW131" s="451"/>
      <c r="LXX131" s="451"/>
      <c r="LXY131" s="451"/>
      <c r="LXZ131" s="451"/>
      <c r="LYA131" s="451"/>
      <c r="LYB131" s="451"/>
      <c r="LYC131" s="451"/>
      <c r="LYD131" s="451"/>
      <c r="LYE131" s="451"/>
      <c r="LYF131" s="451"/>
      <c r="LYG131" s="451"/>
      <c r="LYH131" s="451"/>
      <c r="LYI131" s="451"/>
      <c r="LYJ131" s="451"/>
      <c r="LYK131" s="451"/>
      <c r="LYL131" s="451"/>
      <c r="LYM131" s="451"/>
      <c r="LYN131" s="451"/>
      <c r="LYO131" s="451"/>
      <c r="LYP131" s="451"/>
      <c r="LYQ131" s="451"/>
      <c r="LYR131" s="451"/>
      <c r="LYS131" s="451"/>
      <c r="LYT131" s="451"/>
      <c r="LYU131" s="451"/>
      <c r="LYV131" s="451"/>
      <c r="LYW131" s="451"/>
      <c r="LYX131" s="451"/>
      <c r="LYY131" s="451"/>
      <c r="LYZ131" s="451"/>
      <c r="LZA131" s="451"/>
      <c r="LZB131" s="451"/>
      <c r="LZC131" s="451"/>
      <c r="LZD131" s="451"/>
      <c r="LZE131" s="451"/>
      <c r="LZF131" s="451"/>
      <c r="LZG131" s="451"/>
      <c r="LZH131" s="451"/>
      <c r="LZI131" s="451"/>
      <c r="LZJ131" s="451"/>
      <c r="LZK131" s="451"/>
      <c r="LZL131" s="451"/>
      <c r="LZM131" s="451"/>
      <c r="LZN131" s="451"/>
      <c r="LZO131" s="451"/>
      <c r="LZP131" s="451"/>
      <c r="LZQ131" s="451"/>
      <c r="LZR131" s="451"/>
      <c r="LZS131" s="451"/>
      <c r="LZT131" s="451"/>
      <c r="LZU131" s="451"/>
      <c r="LZV131" s="451"/>
      <c r="LZW131" s="451"/>
      <c r="LZX131" s="451"/>
      <c r="LZY131" s="451"/>
      <c r="LZZ131" s="451"/>
      <c r="MAA131" s="451"/>
      <c r="MAB131" s="451"/>
      <c r="MAC131" s="451"/>
      <c r="MAD131" s="451"/>
      <c r="MAE131" s="451"/>
      <c r="MAF131" s="451"/>
      <c r="MAG131" s="451"/>
      <c r="MAH131" s="451"/>
      <c r="MAI131" s="451"/>
      <c r="MAJ131" s="451"/>
      <c r="MAK131" s="451"/>
      <c r="MAL131" s="451"/>
      <c r="MAM131" s="451"/>
      <c r="MAN131" s="451"/>
      <c r="MAO131" s="451"/>
      <c r="MAP131" s="451"/>
      <c r="MAQ131" s="451"/>
      <c r="MAR131" s="451"/>
      <c r="MAS131" s="451"/>
      <c r="MAT131" s="451"/>
      <c r="MAU131" s="451"/>
      <c r="MAV131" s="451"/>
      <c r="MAW131" s="451"/>
      <c r="MAX131" s="451"/>
      <c r="MAY131" s="451"/>
      <c r="MAZ131" s="451"/>
      <c r="MBA131" s="451"/>
      <c r="MBB131" s="451"/>
      <c r="MBC131" s="451"/>
      <c r="MBD131" s="451"/>
      <c r="MBE131" s="451"/>
      <c r="MBF131" s="451"/>
      <c r="MBG131" s="451"/>
      <c r="MBH131" s="451"/>
      <c r="MBI131" s="451"/>
      <c r="MBJ131" s="451"/>
      <c r="MBK131" s="451"/>
      <c r="MBL131" s="451"/>
      <c r="MBM131" s="451"/>
      <c r="MBN131" s="451"/>
      <c r="MBO131" s="451"/>
      <c r="MBP131" s="451"/>
      <c r="MBQ131" s="451"/>
      <c r="MBR131" s="451"/>
      <c r="MBS131" s="451"/>
      <c r="MBT131" s="451"/>
      <c r="MBU131" s="451"/>
      <c r="MBV131" s="451"/>
      <c r="MBW131" s="451"/>
      <c r="MBX131" s="451"/>
      <c r="MBY131" s="451"/>
      <c r="MBZ131" s="451"/>
      <c r="MCA131" s="451"/>
      <c r="MCB131" s="451"/>
      <c r="MCC131" s="451"/>
      <c r="MCD131" s="451"/>
      <c r="MCE131" s="451"/>
      <c r="MCF131" s="451"/>
      <c r="MCG131" s="451"/>
      <c r="MCH131" s="451"/>
      <c r="MCI131" s="451"/>
      <c r="MCJ131" s="451"/>
      <c r="MCK131" s="451"/>
      <c r="MCL131" s="451"/>
      <c r="MCM131" s="451"/>
      <c r="MCN131" s="451"/>
      <c r="MCO131" s="451"/>
      <c r="MCP131" s="451"/>
      <c r="MCQ131" s="451"/>
      <c r="MCR131" s="451"/>
      <c r="MCS131" s="451"/>
      <c r="MCT131" s="451"/>
      <c r="MCU131" s="451"/>
      <c r="MCV131" s="451"/>
      <c r="MCW131" s="451"/>
      <c r="MCX131" s="451"/>
      <c r="MCY131" s="451"/>
      <c r="MCZ131" s="451"/>
      <c r="MDA131" s="451"/>
      <c r="MDB131" s="451"/>
      <c r="MDC131" s="451"/>
      <c r="MDD131" s="451"/>
      <c r="MDE131" s="451"/>
      <c r="MDF131" s="451"/>
      <c r="MDG131" s="451"/>
      <c r="MDH131" s="451"/>
      <c r="MDI131" s="451"/>
      <c r="MDJ131" s="451"/>
      <c r="MDK131" s="451"/>
      <c r="MDL131" s="451"/>
      <c r="MDM131" s="451"/>
      <c r="MDN131" s="451"/>
      <c r="MDO131" s="451"/>
      <c r="MDP131" s="451"/>
      <c r="MDQ131" s="451"/>
      <c r="MDR131" s="451"/>
      <c r="MDS131" s="451"/>
      <c r="MDT131" s="451"/>
      <c r="MDU131" s="451"/>
      <c r="MDV131" s="451"/>
      <c r="MDW131" s="451"/>
      <c r="MDX131" s="451"/>
      <c r="MDY131" s="451"/>
      <c r="MDZ131" s="451"/>
      <c r="MEA131" s="451"/>
      <c r="MEB131" s="451"/>
      <c r="MEC131" s="451"/>
      <c r="MED131" s="451"/>
      <c r="MEE131" s="451"/>
      <c r="MEF131" s="451"/>
      <c r="MEG131" s="451"/>
      <c r="MEH131" s="451"/>
      <c r="MEI131" s="451"/>
      <c r="MEJ131" s="451"/>
      <c r="MEK131" s="451"/>
      <c r="MEL131" s="451"/>
      <c r="MEM131" s="451"/>
      <c r="MEN131" s="451"/>
      <c r="MEO131" s="451"/>
      <c r="MEP131" s="451"/>
      <c r="MEQ131" s="451"/>
      <c r="MER131" s="451"/>
      <c r="MES131" s="451"/>
      <c r="MET131" s="451"/>
      <c r="MEU131" s="451"/>
      <c r="MEV131" s="451"/>
      <c r="MEW131" s="451"/>
      <c r="MEX131" s="451"/>
      <c r="MEY131" s="451"/>
      <c r="MEZ131" s="451"/>
      <c r="MFA131" s="451"/>
      <c r="MFB131" s="451"/>
      <c r="MFC131" s="451"/>
      <c r="MFD131" s="451"/>
      <c r="MFE131" s="451"/>
      <c r="MFF131" s="451"/>
      <c r="MFG131" s="451"/>
      <c r="MFH131" s="451"/>
      <c r="MFI131" s="451"/>
      <c r="MFJ131" s="451"/>
      <c r="MFK131" s="451"/>
      <c r="MFL131" s="451"/>
      <c r="MFM131" s="451"/>
      <c r="MFN131" s="451"/>
      <c r="MFO131" s="451"/>
      <c r="MFP131" s="451"/>
      <c r="MFQ131" s="451"/>
      <c r="MFR131" s="451"/>
      <c r="MFS131" s="451"/>
      <c r="MFT131" s="451"/>
      <c r="MFU131" s="451"/>
      <c r="MFV131" s="451"/>
      <c r="MFW131" s="451"/>
      <c r="MFX131" s="451"/>
      <c r="MFY131" s="451"/>
      <c r="MFZ131" s="451"/>
      <c r="MGA131" s="451"/>
      <c r="MGB131" s="451"/>
      <c r="MGC131" s="451"/>
      <c r="MGD131" s="451"/>
      <c r="MGE131" s="451"/>
      <c r="MGF131" s="451"/>
      <c r="MGG131" s="451"/>
      <c r="MGH131" s="451"/>
      <c r="MGI131" s="451"/>
      <c r="MGJ131" s="451"/>
      <c r="MGK131" s="451"/>
      <c r="MGL131" s="451"/>
      <c r="MGM131" s="451"/>
      <c r="MGN131" s="451"/>
      <c r="MGO131" s="451"/>
      <c r="MGP131" s="451"/>
      <c r="MGQ131" s="451"/>
      <c r="MGR131" s="451"/>
      <c r="MGS131" s="451"/>
      <c r="MGT131" s="451"/>
      <c r="MGU131" s="451"/>
      <c r="MGV131" s="451"/>
      <c r="MGW131" s="451"/>
      <c r="MGX131" s="451"/>
      <c r="MGY131" s="451"/>
      <c r="MGZ131" s="451"/>
      <c r="MHA131" s="451"/>
      <c r="MHB131" s="451"/>
      <c r="MHC131" s="451"/>
      <c r="MHD131" s="451"/>
      <c r="MHE131" s="451"/>
      <c r="MHF131" s="451"/>
      <c r="MHG131" s="451"/>
      <c r="MHH131" s="451"/>
      <c r="MHI131" s="451"/>
      <c r="MHJ131" s="451"/>
      <c r="MHK131" s="451"/>
      <c r="MHL131" s="451"/>
      <c r="MHM131" s="451"/>
      <c r="MHN131" s="451"/>
      <c r="MHO131" s="451"/>
      <c r="MHP131" s="451"/>
      <c r="MHQ131" s="451"/>
      <c r="MHR131" s="451"/>
      <c r="MHS131" s="451"/>
      <c r="MHT131" s="451"/>
      <c r="MHU131" s="451"/>
      <c r="MHV131" s="451"/>
      <c r="MHW131" s="451"/>
      <c r="MHX131" s="451"/>
      <c r="MHY131" s="451"/>
      <c r="MHZ131" s="451"/>
      <c r="MIA131" s="451"/>
      <c r="MIB131" s="451"/>
      <c r="MIC131" s="451"/>
      <c r="MID131" s="451"/>
      <c r="MIE131" s="451"/>
      <c r="MIF131" s="451"/>
      <c r="MIG131" s="451"/>
      <c r="MIH131" s="451"/>
      <c r="MII131" s="451"/>
      <c r="MIJ131" s="451"/>
      <c r="MIK131" s="451"/>
      <c r="MIL131" s="451"/>
      <c r="MIM131" s="451"/>
      <c r="MIN131" s="451"/>
      <c r="MIO131" s="451"/>
      <c r="MIP131" s="451"/>
      <c r="MIQ131" s="451"/>
      <c r="MIR131" s="451"/>
      <c r="MIS131" s="451"/>
      <c r="MIT131" s="451"/>
      <c r="MIU131" s="451"/>
      <c r="MIV131" s="451"/>
      <c r="MIW131" s="451"/>
      <c r="MIX131" s="451"/>
      <c r="MIY131" s="451"/>
      <c r="MIZ131" s="451"/>
      <c r="MJA131" s="451"/>
      <c r="MJB131" s="451"/>
      <c r="MJC131" s="451"/>
      <c r="MJD131" s="451"/>
      <c r="MJE131" s="451"/>
      <c r="MJF131" s="451"/>
      <c r="MJG131" s="451"/>
      <c r="MJH131" s="451"/>
      <c r="MJI131" s="451"/>
      <c r="MJJ131" s="451"/>
      <c r="MJK131" s="451"/>
      <c r="MJL131" s="451"/>
      <c r="MJM131" s="451"/>
      <c r="MJN131" s="451"/>
      <c r="MJO131" s="451"/>
      <c r="MJP131" s="451"/>
      <c r="MJQ131" s="451"/>
      <c r="MJR131" s="451"/>
      <c r="MJS131" s="451"/>
      <c r="MJT131" s="451"/>
      <c r="MJU131" s="451"/>
      <c r="MJV131" s="451"/>
      <c r="MJW131" s="451"/>
      <c r="MJX131" s="451"/>
      <c r="MJY131" s="451"/>
      <c r="MJZ131" s="451"/>
      <c r="MKA131" s="451"/>
      <c r="MKB131" s="451"/>
      <c r="MKC131" s="451"/>
      <c r="MKD131" s="451"/>
      <c r="MKE131" s="451"/>
      <c r="MKF131" s="451"/>
      <c r="MKG131" s="451"/>
      <c r="MKH131" s="451"/>
      <c r="MKI131" s="451"/>
      <c r="MKJ131" s="451"/>
      <c r="MKK131" s="451"/>
      <c r="MKL131" s="451"/>
      <c r="MKM131" s="451"/>
      <c r="MKN131" s="451"/>
      <c r="MKO131" s="451"/>
      <c r="MKP131" s="451"/>
      <c r="MKQ131" s="451"/>
      <c r="MKR131" s="451"/>
      <c r="MKS131" s="451"/>
      <c r="MKT131" s="451"/>
      <c r="MKU131" s="451"/>
      <c r="MKV131" s="451"/>
      <c r="MKW131" s="451"/>
      <c r="MKX131" s="451"/>
      <c r="MKY131" s="451"/>
      <c r="MKZ131" s="451"/>
      <c r="MLA131" s="451"/>
      <c r="MLB131" s="451"/>
      <c r="MLC131" s="451"/>
      <c r="MLD131" s="451"/>
      <c r="MLE131" s="451"/>
      <c r="MLF131" s="451"/>
      <c r="MLG131" s="451"/>
      <c r="MLH131" s="451"/>
      <c r="MLI131" s="451"/>
      <c r="MLJ131" s="451"/>
      <c r="MLK131" s="451"/>
      <c r="MLL131" s="451"/>
      <c r="MLM131" s="451"/>
      <c r="MLN131" s="451"/>
      <c r="MLO131" s="451"/>
      <c r="MLP131" s="451"/>
      <c r="MLQ131" s="451"/>
      <c r="MLR131" s="451"/>
      <c r="MLS131" s="451"/>
      <c r="MLT131" s="451"/>
      <c r="MLU131" s="451"/>
      <c r="MLV131" s="451"/>
      <c r="MLW131" s="451"/>
      <c r="MLX131" s="451"/>
      <c r="MLY131" s="451"/>
      <c r="MLZ131" s="451"/>
      <c r="MMA131" s="451"/>
      <c r="MMB131" s="451"/>
      <c r="MMC131" s="451"/>
      <c r="MMD131" s="451"/>
      <c r="MME131" s="451"/>
      <c r="MMF131" s="451"/>
      <c r="MMG131" s="451"/>
      <c r="MMH131" s="451"/>
      <c r="MMI131" s="451"/>
      <c r="MMJ131" s="451"/>
      <c r="MMK131" s="451"/>
      <c r="MML131" s="451"/>
      <c r="MMM131" s="451"/>
      <c r="MMN131" s="451"/>
      <c r="MMO131" s="451"/>
      <c r="MMP131" s="451"/>
      <c r="MMQ131" s="451"/>
      <c r="MMR131" s="451"/>
      <c r="MMS131" s="451"/>
      <c r="MMT131" s="451"/>
      <c r="MMU131" s="451"/>
      <c r="MMV131" s="451"/>
      <c r="MMW131" s="451"/>
      <c r="MMX131" s="451"/>
      <c r="MMY131" s="451"/>
      <c r="MMZ131" s="451"/>
      <c r="MNA131" s="451"/>
      <c r="MNB131" s="451"/>
      <c r="MNC131" s="451"/>
      <c r="MND131" s="451"/>
      <c r="MNE131" s="451"/>
      <c r="MNF131" s="451"/>
      <c r="MNG131" s="451"/>
      <c r="MNH131" s="451"/>
      <c r="MNI131" s="451"/>
      <c r="MNJ131" s="451"/>
      <c r="MNK131" s="451"/>
      <c r="MNL131" s="451"/>
      <c r="MNM131" s="451"/>
      <c r="MNN131" s="451"/>
      <c r="MNO131" s="451"/>
      <c r="MNP131" s="451"/>
      <c r="MNQ131" s="451"/>
      <c r="MNR131" s="451"/>
      <c r="MNS131" s="451"/>
      <c r="MNT131" s="451"/>
      <c r="MNU131" s="451"/>
      <c r="MNV131" s="451"/>
      <c r="MNW131" s="451"/>
      <c r="MNX131" s="451"/>
      <c r="MNY131" s="451"/>
      <c r="MNZ131" s="451"/>
      <c r="MOA131" s="451"/>
      <c r="MOB131" s="451"/>
      <c r="MOC131" s="451"/>
      <c r="MOD131" s="451"/>
      <c r="MOE131" s="451"/>
      <c r="MOF131" s="451"/>
      <c r="MOG131" s="451"/>
      <c r="MOH131" s="451"/>
      <c r="MOI131" s="451"/>
      <c r="MOJ131" s="451"/>
      <c r="MOK131" s="451"/>
      <c r="MOL131" s="451"/>
      <c r="MOM131" s="451"/>
      <c r="MON131" s="451"/>
      <c r="MOO131" s="451"/>
      <c r="MOP131" s="451"/>
      <c r="MOQ131" s="451"/>
      <c r="MOR131" s="451"/>
      <c r="MOS131" s="451"/>
      <c r="MOT131" s="451"/>
      <c r="MOU131" s="451"/>
      <c r="MOV131" s="451"/>
      <c r="MOW131" s="451"/>
      <c r="MOX131" s="451"/>
      <c r="MOY131" s="451"/>
      <c r="MOZ131" s="451"/>
      <c r="MPA131" s="451"/>
      <c r="MPB131" s="451"/>
      <c r="MPC131" s="451"/>
      <c r="MPD131" s="451"/>
      <c r="MPE131" s="451"/>
      <c r="MPF131" s="451"/>
      <c r="MPG131" s="451"/>
      <c r="MPH131" s="451"/>
      <c r="MPI131" s="451"/>
      <c r="MPJ131" s="451"/>
      <c r="MPK131" s="451"/>
      <c r="MPL131" s="451"/>
      <c r="MPM131" s="451"/>
      <c r="MPN131" s="451"/>
      <c r="MPO131" s="451"/>
      <c r="MPP131" s="451"/>
      <c r="MPQ131" s="451"/>
      <c r="MPR131" s="451"/>
      <c r="MPS131" s="451"/>
      <c r="MPT131" s="451"/>
      <c r="MPU131" s="451"/>
      <c r="MPV131" s="451"/>
      <c r="MPW131" s="451"/>
      <c r="MPX131" s="451"/>
      <c r="MPY131" s="451"/>
      <c r="MPZ131" s="451"/>
      <c r="MQA131" s="451"/>
      <c r="MQB131" s="451"/>
      <c r="MQC131" s="451"/>
      <c r="MQD131" s="451"/>
      <c r="MQE131" s="451"/>
      <c r="MQF131" s="451"/>
      <c r="MQG131" s="451"/>
      <c r="MQH131" s="451"/>
      <c r="MQI131" s="451"/>
      <c r="MQJ131" s="451"/>
      <c r="MQK131" s="451"/>
      <c r="MQL131" s="451"/>
      <c r="MQM131" s="451"/>
      <c r="MQN131" s="451"/>
      <c r="MQO131" s="451"/>
      <c r="MQP131" s="451"/>
      <c r="MQQ131" s="451"/>
      <c r="MQR131" s="451"/>
      <c r="MQS131" s="451"/>
      <c r="MQT131" s="451"/>
      <c r="MQU131" s="451"/>
      <c r="MQV131" s="451"/>
      <c r="MQW131" s="451"/>
      <c r="MQX131" s="451"/>
      <c r="MQY131" s="451"/>
      <c r="MQZ131" s="451"/>
      <c r="MRA131" s="451"/>
      <c r="MRB131" s="451"/>
      <c r="MRC131" s="451"/>
      <c r="MRD131" s="451"/>
      <c r="MRE131" s="451"/>
      <c r="MRF131" s="451"/>
      <c r="MRG131" s="451"/>
      <c r="MRH131" s="451"/>
      <c r="MRI131" s="451"/>
      <c r="MRJ131" s="451"/>
      <c r="MRK131" s="451"/>
      <c r="MRL131" s="451"/>
      <c r="MRM131" s="451"/>
      <c r="MRN131" s="451"/>
      <c r="MRO131" s="451"/>
      <c r="MRP131" s="451"/>
      <c r="MRQ131" s="451"/>
      <c r="MRR131" s="451"/>
      <c r="MRS131" s="451"/>
      <c r="MRT131" s="451"/>
      <c r="MRU131" s="451"/>
      <c r="MRV131" s="451"/>
      <c r="MRW131" s="451"/>
      <c r="MRX131" s="451"/>
      <c r="MRY131" s="451"/>
      <c r="MRZ131" s="451"/>
      <c r="MSA131" s="451"/>
      <c r="MSB131" s="451"/>
      <c r="MSC131" s="451"/>
      <c r="MSD131" s="451"/>
      <c r="MSE131" s="451"/>
      <c r="MSF131" s="451"/>
      <c r="MSG131" s="451"/>
      <c r="MSH131" s="451"/>
      <c r="MSI131" s="451"/>
      <c r="MSJ131" s="451"/>
      <c r="MSK131" s="451"/>
      <c r="MSL131" s="451"/>
      <c r="MSM131" s="451"/>
      <c r="MSN131" s="451"/>
      <c r="MSO131" s="451"/>
      <c r="MSP131" s="451"/>
      <c r="MSQ131" s="451"/>
      <c r="MSR131" s="451"/>
      <c r="MSS131" s="451"/>
      <c r="MST131" s="451"/>
      <c r="MSU131" s="451"/>
      <c r="MSV131" s="451"/>
      <c r="MSW131" s="451"/>
      <c r="MSX131" s="451"/>
      <c r="MSY131" s="451"/>
      <c r="MSZ131" s="451"/>
      <c r="MTA131" s="451"/>
      <c r="MTB131" s="451"/>
      <c r="MTC131" s="451"/>
      <c r="MTD131" s="451"/>
      <c r="MTE131" s="451"/>
      <c r="MTF131" s="451"/>
      <c r="MTG131" s="451"/>
      <c r="MTH131" s="451"/>
      <c r="MTI131" s="451"/>
      <c r="MTJ131" s="451"/>
      <c r="MTK131" s="451"/>
      <c r="MTL131" s="451"/>
      <c r="MTM131" s="451"/>
      <c r="MTN131" s="451"/>
      <c r="MTO131" s="451"/>
      <c r="MTP131" s="451"/>
      <c r="MTQ131" s="451"/>
      <c r="MTR131" s="451"/>
      <c r="MTS131" s="451"/>
      <c r="MTT131" s="451"/>
      <c r="MTU131" s="451"/>
      <c r="MTV131" s="451"/>
      <c r="MTW131" s="451"/>
      <c r="MTX131" s="451"/>
      <c r="MTY131" s="451"/>
      <c r="MTZ131" s="451"/>
      <c r="MUA131" s="451"/>
      <c r="MUB131" s="451"/>
      <c r="MUC131" s="451"/>
      <c r="MUD131" s="451"/>
      <c r="MUE131" s="451"/>
      <c r="MUF131" s="451"/>
      <c r="MUG131" s="451"/>
      <c r="MUH131" s="451"/>
      <c r="MUI131" s="451"/>
      <c r="MUJ131" s="451"/>
      <c r="MUK131" s="451"/>
      <c r="MUL131" s="451"/>
      <c r="MUM131" s="451"/>
      <c r="MUN131" s="451"/>
      <c r="MUO131" s="451"/>
      <c r="MUP131" s="451"/>
      <c r="MUQ131" s="451"/>
      <c r="MUR131" s="451"/>
      <c r="MUS131" s="451"/>
      <c r="MUT131" s="451"/>
      <c r="MUU131" s="451"/>
      <c r="MUV131" s="451"/>
      <c r="MUW131" s="451"/>
      <c r="MUX131" s="451"/>
      <c r="MUY131" s="451"/>
      <c r="MUZ131" s="451"/>
      <c r="MVA131" s="451"/>
      <c r="MVB131" s="451"/>
      <c r="MVC131" s="451"/>
      <c r="MVD131" s="451"/>
      <c r="MVE131" s="451"/>
      <c r="MVF131" s="451"/>
      <c r="MVG131" s="451"/>
      <c r="MVH131" s="451"/>
      <c r="MVI131" s="451"/>
      <c r="MVJ131" s="451"/>
      <c r="MVK131" s="451"/>
      <c r="MVL131" s="451"/>
      <c r="MVM131" s="451"/>
      <c r="MVN131" s="451"/>
      <c r="MVO131" s="451"/>
      <c r="MVP131" s="451"/>
      <c r="MVQ131" s="451"/>
      <c r="MVR131" s="451"/>
      <c r="MVS131" s="451"/>
      <c r="MVT131" s="451"/>
      <c r="MVU131" s="451"/>
      <c r="MVV131" s="451"/>
      <c r="MVW131" s="451"/>
      <c r="MVX131" s="451"/>
      <c r="MVY131" s="451"/>
      <c r="MVZ131" s="451"/>
      <c r="MWA131" s="451"/>
      <c r="MWB131" s="451"/>
      <c r="MWC131" s="451"/>
      <c r="MWD131" s="451"/>
      <c r="MWE131" s="451"/>
      <c r="MWF131" s="451"/>
      <c r="MWG131" s="451"/>
      <c r="MWH131" s="451"/>
      <c r="MWI131" s="451"/>
      <c r="MWJ131" s="451"/>
      <c r="MWK131" s="451"/>
      <c r="MWL131" s="451"/>
      <c r="MWM131" s="451"/>
      <c r="MWN131" s="451"/>
      <c r="MWO131" s="451"/>
      <c r="MWP131" s="451"/>
      <c r="MWQ131" s="451"/>
      <c r="MWR131" s="451"/>
      <c r="MWS131" s="451"/>
      <c r="MWT131" s="451"/>
      <c r="MWU131" s="451"/>
      <c r="MWV131" s="451"/>
      <c r="MWW131" s="451"/>
      <c r="MWX131" s="451"/>
      <c r="MWY131" s="451"/>
      <c r="MWZ131" s="451"/>
      <c r="MXA131" s="451"/>
      <c r="MXB131" s="451"/>
      <c r="MXC131" s="451"/>
      <c r="MXD131" s="451"/>
      <c r="MXE131" s="451"/>
      <c r="MXF131" s="451"/>
      <c r="MXG131" s="451"/>
      <c r="MXH131" s="451"/>
      <c r="MXI131" s="451"/>
      <c r="MXJ131" s="451"/>
      <c r="MXK131" s="451"/>
      <c r="MXL131" s="451"/>
      <c r="MXM131" s="451"/>
      <c r="MXN131" s="451"/>
      <c r="MXO131" s="451"/>
      <c r="MXP131" s="451"/>
      <c r="MXQ131" s="451"/>
      <c r="MXR131" s="451"/>
      <c r="MXS131" s="451"/>
      <c r="MXT131" s="451"/>
      <c r="MXU131" s="451"/>
      <c r="MXV131" s="451"/>
      <c r="MXW131" s="451"/>
      <c r="MXX131" s="451"/>
      <c r="MXY131" s="451"/>
      <c r="MXZ131" s="451"/>
      <c r="MYA131" s="451"/>
      <c r="MYB131" s="451"/>
      <c r="MYC131" s="451"/>
      <c r="MYD131" s="451"/>
      <c r="MYE131" s="451"/>
      <c r="MYF131" s="451"/>
      <c r="MYG131" s="451"/>
      <c r="MYH131" s="451"/>
      <c r="MYI131" s="451"/>
      <c r="MYJ131" s="451"/>
      <c r="MYK131" s="451"/>
      <c r="MYL131" s="451"/>
      <c r="MYM131" s="451"/>
      <c r="MYN131" s="451"/>
      <c r="MYO131" s="451"/>
      <c r="MYP131" s="451"/>
      <c r="MYQ131" s="451"/>
      <c r="MYR131" s="451"/>
      <c r="MYS131" s="451"/>
      <c r="MYT131" s="451"/>
      <c r="MYU131" s="451"/>
      <c r="MYV131" s="451"/>
      <c r="MYW131" s="451"/>
      <c r="MYX131" s="451"/>
      <c r="MYY131" s="451"/>
      <c r="MYZ131" s="451"/>
      <c r="MZA131" s="451"/>
      <c r="MZB131" s="451"/>
      <c r="MZC131" s="451"/>
      <c r="MZD131" s="451"/>
      <c r="MZE131" s="451"/>
      <c r="MZF131" s="451"/>
      <c r="MZG131" s="451"/>
      <c r="MZH131" s="451"/>
      <c r="MZI131" s="451"/>
      <c r="MZJ131" s="451"/>
      <c r="MZK131" s="451"/>
      <c r="MZL131" s="451"/>
      <c r="MZM131" s="451"/>
      <c r="MZN131" s="451"/>
      <c r="MZO131" s="451"/>
      <c r="MZP131" s="451"/>
      <c r="MZQ131" s="451"/>
      <c r="MZR131" s="451"/>
      <c r="MZS131" s="451"/>
      <c r="MZT131" s="451"/>
      <c r="MZU131" s="451"/>
      <c r="MZV131" s="451"/>
      <c r="MZW131" s="451"/>
      <c r="MZX131" s="451"/>
      <c r="MZY131" s="451"/>
      <c r="MZZ131" s="451"/>
      <c r="NAA131" s="451"/>
      <c r="NAB131" s="451"/>
      <c r="NAC131" s="451"/>
      <c r="NAD131" s="451"/>
      <c r="NAE131" s="451"/>
      <c r="NAF131" s="451"/>
      <c r="NAG131" s="451"/>
      <c r="NAH131" s="451"/>
      <c r="NAI131" s="451"/>
      <c r="NAJ131" s="451"/>
      <c r="NAK131" s="451"/>
      <c r="NAL131" s="451"/>
      <c r="NAM131" s="451"/>
      <c r="NAN131" s="451"/>
      <c r="NAO131" s="451"/>
      <c r="NAP131" s="451"/>
      <c r="NAQ131" s="451"/>
      <c r="NAR131" s="451"/>
      <c r="NAS131" s="451"/>
      <c r="NAT131" s="451"/>
      <c r="NAU131" s="451"/>
      <c r="NAV131" s="451"/>
      <c r="NAW131" s="451"/>
      <c r="NAX131" s="451"/>
      <c r="NAY131" s="451"/>
      <c r="NAZ131" s="451"/>
      <c r="NBA131" s="451"/>
      <c r="NBB131" s="451"/>
      <c r="NBC131" s="451"/>
      <c r="NBD131" s="451"/>
      <c r="NBE131" s="451"/>
      <c r="NBF131" s="451"/>
      <c r="NBG131" s="451"/>
      <c r="NBH131" s="451"/>
      <c r="NBI131" s="451"/>
      <c r="NBJ131" s="451"/>
      <c r="NBK131" s="451"/>
      <c r="NBL131" s="451"/>
      <c r="NBM131" s="451"/>
      <c r="NBN131" s="451"/>
      <c r="NBO131" s="451"/>
      <c r="NBP131" s="451"/>
      <c r="NBQ131" s="451"/>
      <c r="NBR131" s="451"/>
      <c r="NBS131" s="451"/>
      <c r="NBT131" s="451"/>
      <c r="NBU131" s="451"/>
      <c r="NBV131" s="451"/>
      <c r="NBW131" s="451"/>
      <c r="NBX131" s="451"/>
      <c r="NBY131" s="451"/>
      <c r="NBZ131" s="451"/>
      <c r="NCA131" s="451"/>
      <c r="NCB131" s="451"/>
      <c r="NCC131" s="451"/>
      <c r="NCD131" s="451"/>
      <c r="NCE131" s="451"/>
      <c r="NCF131" s="451"/>
      <c r="NCG131" s="451"/>
      <c r="NCH131" s="451"/>
      <c r="NCI131" s="451"/>
      <c r="NCJ131" s="451"/>
      <c r="NCK131" s="451"/>
      <c r="NCL131" s="451"/>
      <c r="NCM131" s="451"/>
      <c r="NCN131" s="451"/>
      <c r="NCO131" s="451"/>
      <c r="NCP131" s="451"/>
      <c r="NCQ131" s="451"/>
      <c r="NCR131" s="451"/>
      <c r="NCS131" s="451"/>
      <c r="NCT131" s="451"/>
      <c r="NCU131" s="451"/>
      <c r="NCV131" s="451"/>
      <c r="NCW131" s="451"/>
      <c r="NCX131" s="451"/>
      <c r="NCY131" s="451"/>
      <c r="NCZ131" s="451"/>
      <c r="NDA131" s="451"/>
      <c r="NDB131" s="451"/>
      <c r="NDC131" s="451"/>
      <c r="NDD131" s="451"/>
      <c r="NDE131" s="451"/>
      <c r="NDF131" s="451"/>
      <c r="NDG131" s="451"/>
      <c r="NDH131" s="451"/>
      <c r="NDI131" s="451"/>
      <c r="NDJ131" s="451"/>
      <c r="NDK131" s="451"/>
      <c r="NDL131" s="451"/>
      <c r="NDM131" s="451"/>
      <c r="NDN131" s="451"/>
      <c r="NDO131" s="451"/>
      <c r="NDP131" s="451"/>
      <c r="NDQ131" s="451"/>
      <c r="NDR131" s="451"/>
      <c r="NDS131" s="451"/>
      <c r="NDT131" s="451"/>
      <c r="NDU131" s="451"/>
      <c r="NDV131" s="451"/>
      <c r="NDW131" s="451"/>
      <c r="NDX131" s="451"/>
      <c r="NDY131" s="451"/>
      <c r="NDZ131" s="451"/>
      <c r="NEA131" s="451"/>
      <c r="NEB131" s="451"/>
      <c r="NEC131" s="451"/>
      <c r="NED131" s="451"/>
      <c r="NEE131" s="451"/>
      <c r="NEF131" s="451"/>
      <c r="NEG131" s="451"/>
      <c r="NEH131" s="451"/>
      <c r="NEI131" s="451"/>
      <c r="NEJ131" s="451"/>
      <c r="NEK131" s="451"/>
      <c r="NEL131" s="451"/>
      <c r="NEM131" s="451"/>
      <c r="NEN131" s="451"/>
      <c r="NEO131" s="451"/>
      <c r="NEP131" s="451"/>
      <c r="NEQ131" s="451"/>
      <c r="NER131" s="451"/>
      <c r="NES131" s="451"/>
      <c r="NET131" s="451"/>
      <c r="NEU131" s="451"/>
      <c r="NEV131" s="451"/>
      <c r="NEW131" s="451"/>
      <c r="NEX131" s="451"/>
      <c r="NEY131" s="451"/>
      <c r="NEZ131" s="451"/>
      <c r="NFA131" s="451"/>
      <c r="NFB131" s="451"/>
      <c r="NFC131" s="451"/>
      <c r="NFD131" s="451"/>
      <c r="NFE131" s="451"/>
      <c r="NFF131" s="451"/>
      <c r="NFG131" s="451"/>
      <c r="NFH131" s="451"/>
      <c r="NFI131" s="451"/>
      <c r="NFJ131" s="451"/>
      <c r="NFK131" s="451"/>
      <c r="NFL131" s="451"/>
      <c r="NFM131" s="451"/>
      <c r="NFN131" s="451"/>
      <c r="NFO131" s="451"/>
      <c r="NFP131" s="451"/>
      <c r="NFQ131" s="451"/>
      <c r="NFR131" s="451"/>
      <c r="NFS131" s="451"/>
      <c r="NFT131" s="451"/>
      <c r="NFU131" s="451"/>
      <c r="NFV131" s="451"/>
      <c r="NFW131" s="451"/>
      <c r="NFX131" s="451"/>
      <c r="NFY131" s="451"/>
      <c r="NFZ131" s="451"/>
      <c r="NGA131" s="451"/>
      <c r="NGB131" s="451"/>
      <c r="NGC131" s="451"/>
      <c r="NGD131" s="451"/>
      <c r="NGE131" s="451"/>
      <c r="NGF131" s="451"/>
      <c r="NGG131" s="451"/>
      <c r="NGH131" s="451"/>
      <c r="NGI131" s="451"/>
      <c r="NGJ131" s="451"/>
      <c r="NGK131" s="451"/>
      <c r="NGL131" s="451"/>
      <c r="NGM131" s="451"/>
      <c r="NGN131" s="451"/>
      <c r="NGO131" s="451"/>
      <c r="NGP131" s="451"/>
      <c r="NGQ131" s="451"/>
      <c r="NGR131" s="451"/>
      <c r="NGS131" s="451"/>
      <c r="NGT131" s="451"/>
      <c r="NGU131" s="451"/>
      <c r="NGV131" s="451"/>
      <c r="NGW131" s="451"/>
      <c r="NGX131" s="451"/>
      <c r="NGY131" s="451"/>
      <c r="NGZ131" s="451"/>
      <c r="NHA131" s="451"/>
      <c r="NHB131" s="451"/>
      <c r="NHC131" s="451"/>
      <c r="NHD131" s="451"/>
      <c r="NHE131" s="451"/>
      <c r="NHF131" s="451"/>
      <c r="NHG131" s="451"/>
      <c r="NHH131" s="451"/>
      <c r="NHI131" s="451"/>
      <c r="NHJ131" s="451"/>
      <c r="NHK131" s="451"/>
      <c r="NHL131" s="451"/>
      <c r="NHM131" s="451"/>
      <c r="NHN131" s="451"/>
      <c r="NHO131" s="451"/>
      <c r="NHP131" s="451"/>
      <c r="NHQ131" s="451"/>
      <c r="NHR131" s="451"/>
      <c r="NHS131" s="451"/>
      <c r="NHT131" s="451"/>
      <c r="NHU131" s="451"/>
      <c r="NHV131" s="451"/>
      <c r="NHW131" s="451"/>
      <c r="NHX131" s="451"/>
      <c r="NHY131" s="451"/>
      <c r="NHZ131" s="451"/>
      <c r="NIA131" s="451"/>
      <c r="NIB131" s="451"/>
      <c r="NIC131" s="451"/>
      <c r="NID131" s="451"/>
      <c r="NIE131" s="451"/>
      <c r="NIF131" s="451"/>
      <c r="NIG131" s="451"/>
      <c r="NIH131" s="451"/>
      <c r="NII131" s="451"/>
      <c r="NIJ131" s="451"/>
      <c r="NIK131" s="451"/>
      <c r="NIL131" s="451"/>
      <c r="NIM131" s="451"/>
      <c r="NIN131" s="451"/>
      <c r="NIO131" s="451"/>
      <c r="NIP131" s="451"/>
      <c r="NIQ131" s="451"/>
      <c r="NIR131" s="451"/>
      <c r="NIS131" s="451"/>
      <c r="NIT131" s="451"/>
      <c r="NIU131" s="451"/>
      <c r="NIV131" s="451"/>
      <c r="NIW131" s="451"/>
      <c r="NIX131" s="451"/>
      <c r="NIY131" s="451"/>
      <c r="NIZ131" s="451"/>
      <c r="NJA131" s="451"/>
      <c r="NJB131" s="451"/>
      <c r="NJC131" s="451"/>
      <c r="NJD131" s="451"/>
      <c r="NJE131" s="451"/>
      <c r="NJF131" s="451"/>
      <c r="NJG131" s="451"/>
      <c r="NJH131" s="451"/>
      <c r="NJI131" s="451"/>
      <c r="NJJ131" s="451"/>
      <c r="NJK131" s="451"/>
      <c r="NJL131" s="451"/>
      <c r="NJM131" s="451"/>
      <c r="NJN131" s="451"/>
      <c r="NJO131" s="451"/>
      <c r="NJP131" s="451"/>
      <c r="NJQ131" s="451"/>
      <c r="NJR131" s="451"/>
      <c r="NJS131" s="451"/>
      <c r="NJT131" s="451"/>
      <c r="NJU131" s="451"/>
      <c r="NJV131" s="451"/>
      <c r="NJW131" s="451"/>
      <c r="NJX131" s="451"/>
      <c r="NJY131" s="451"/>
      <c r="NJZ131" s="451"/>
      <c r="NKA131" s="451"/>
      <c r="NKB131" s="451"/>
      <c r="NKC131" s="451"/>
      <c r="NKD131" s="451"/>
      <c r="NKE131" s="451"/>
      <c r="NKF131" s="451"/>
      <c r="NKG131" s="451"/>
      <c r="NKH131" s="451"/>
      <c r="NKI131" s="451"/>
      <c r="NKJ131" s="451"/>
      <c r="NKK131" s="451"/>
      <c r="NKL131" s="451"/>
      <c r="NKM131" s="451"/>
      <c r="NKN131" s="451"/>
      <c r="NKO131" s="451"/>
      <c r="NKP131" s="451"/>
      <c r="NKQ131" s="451"/>
      <c r="NKR131" s="451"/>
      <c r="NKS131" s="451"/>
      <c r="NKT131" s="451"/>
      <c r="NKU131" s="451"/>
      <c r="NKV131" s="451"/>
      <c r="NKW131" s="451"/>
      <c r="NKX131" s="451"/>
      <c r="NKY131" s="451"/>
      <c r="NKZ131" s="451"/>
      <c r="NLA131" s="451"/>
      <c r="NLB131" s="451"/>
      <c r="NLC131" s="451"/>
      <c r="NLD131" s="451"/>
      <c r="NLE131" s="451"/>
      <c r="NLF131" s="451"/>
      <c r="NLG131" s="451"/>
      <c r="NLH131" s="451"/>
      <c r="NLI131" s="451"/>
      <c r="NLJ131" s="451"/>
      <c r="NLK131" s="451"/>
      <c r="NLL131" s="451"/>
      <c r="NLM131" s="451"/>
      <c r="NLN131" s="451"/>
      <c r="NLO131" s="451"/>
      <c r="NLP131" s="451"/>
      <c r="NLQ131" s="451"/>
      <c r="NLR131" s="451"/>
      <c r="NLS131" s="451"/>
      <c r="NLT131" s="451"/>
      <c r="NLU131" s="451"/>
      <c r="NLV131" s="451"/>
      <c r="NLW131" s="451"/>
      <c r="NLX131" s="451"/>
      <c r="NLY131" s="451"/>
      <c r="NLZ131" s="451"/>
      <c r="NMA131" s="451"/>
      <c r="NMB131" s="451"/>
      <c r="NMC131" s="451"/>
      <c r="NMD131" s="451"/>
      <c r="NME131" s="451"/>
      <c r="NMF131" s="451"/>
      <c r="NMG131" s="451"/>
      <c r="NMH131" s="451"/>
      <c r="NMI131" s="451"/>
      <c r="NMJ131" s="451"/>
      <c r="NMK131" s="451"/>
      <c r="NML131" s="451"/>
      <c r="NMM131" s="451"/>
      <c r="NMN131" s="451"/>
      <c r="NMO131" s="451"/>
      <c r="NMP131" s="451"/>
      <c r="NMQ131" s="451"/>
      <c r="NMR131" s="451"/>
      <c r="NMS131" s="451"/>
      <c r="NMT131" s="451"/>
      <c r="NMU131" s="451"/>
      <c r="NMV131" s="451"/>
      <c r="NMW131" s="451"/>
      <c r="NMX131" s="451"/>
      <c r="NMY131" s="451"/>
      <c r="NMZ131" s="451"/>
      <c r="NNA131" s="451"/>
      <c r="NNB131" s="451"/>
      <c r="NNC131" s="451"/>
      <c r="NND131" s="451"/>
      <c r="NNE131" s="451"/>
      <c r="NNF131" s="451"/>
      <c r="NNG131" s="451"/>
      <c r="NNH131" s="451"/>
      <c r="NNI131" s="451"/>
      <c r="NNJ131" s="451"/>
      <c r="NNK131" s="451"/>
      <c r="NNL131" s="451"/>
      <c r="NNM131" s="451"/>
      <c r="NNN131" s="451"/>
      <c r="NNO131" s="451"/>
      <c r="NNP131" s="451"/>
      <c r="NNQ131" s="451"/>
      <c r="NNR131" s="451"/>
      <c r="NNS131" s="451"/>
      <c r="NNT131" s="451"/>
      <c r="NNU131" s="451"/>
      <c r="NNV131" s="451"/>
      <c r="NNW131" s="451"/>
      <c r="NNX131" s="451"/>
      <c r="NNY131" s="451"/>
      <c r="NNZ131" s="451"/>
      <c r="NOA131" s="451"/>
      <c r="NOB131" s="451"/>
      <c r="NOC131" s="451"/>
      <c r="NOD131" s="451"/>
      <c r="NOE131" s="451"/>
      <c r="NOF131" s="451"/>
      <c r="NOG131" s="451"/>
      <c r="NOH131" s="451"/>
      <c r="NOI131" s="451"/>
      <c r="NOJ131" s="451"/>
      <c r="NOK131" s="451"/>
      <c r="NOL131" s="451"/>
      <c r="NOM131" s="451"/>
      <c r="NON131" s="451"/>
      <c r="NOO131" s="451"/>
      <c r="NOP131" s="451"/>
      <c r="NOQ131" s="451"/>
      <c r="NOR131" s="451"/>
      <c r="NOS131" s="451"/>
      <c r="NOT131" s="451"/>
      <c r="NOU131" s="451"/>
      <c r="NOV131" s="451"/>
      <c r="NOW131" s="451"/>
      <c r="NOX131" s="451"/>
      <c r="NOY131" s="451"/>
      <c r="NOZ131" s="451"/>
      <c r="NPA131" s="451"/>
      <c r="NPB131" s="451"/>
      <c r="NPC131" s="451"/>
      <c r="NPD131" s="451"/>
      <c r="NPE131" s="451"/>
      <c r="NPF131" s="451"/>
      <c r="NPG131" s="451"/>
      <c r="NPH131" s="451"/>
      <c r="NPI131" s="451"/>
      <c r="NPJ131" s="451"/>
      <c r="NPK131" s="451"/>
      <c r="NPL131" s="451"/>
      <c r="NPM131" s="451"/>
      <c r="NPN131" s="451"/>
      <c r="NPO131" s="451"/>
      <c r="NPP131" s="451"/>
      <c r="NPQ131" s="451"/>
      <c r="NPR131" s="451"/>
      <c r="NPS131" s="451"/>
      <c r="NPT131" s="451"/>
      <c r="NPU131" s="451"/>
      <c r="NPV131" s="451"/>
      <c r="NPW131" s="451"/>
      <c r="NPX131" s="451"/>
      <c r="NPY131" s="451"/>
      <c r="NPZ131" s="451"/>
      <c r="NQA131" s="451"/>
      <c r="NQB131" s="451"/>
      <c r="NQC131" s="451"/>
      <c r="NQD131" s="451"/>
      <c r="NQE131" s="451"/>
      <c r="NQF131" s="451"/>
      <c r="NQG131" s="451"/>
      <c r="NQH131" s="451"/>
      <c r="NQI131" s="451"/>
      <c r="NQJ131" s="451"/>
      <c r="NQK131" s="451"/>
      <c r="NQL131" s="451"/>
      <c r="NQM131" s="451"/>
      <c r="NQN131" s="451"/>
      <c r="NQO131" s="451"/>
      <c r="NQP131" s="451"/>
      <c r="NQQ131" s="451"/>
      <c r="NQR131" s="451"/>
      <c r="NQS131" s="451"/>
      <c r="NQT131" s="451"/>
      <c r="NQU131" s="451"/>
      <c r="NQV131" s="451"/>
      <c r="NQW131" s="451"/>
      <c r="NQX131" s="451"/>
      <c r="NQY131" s="451"/>
      <c r="NQZ131" s="451"/>
      <c r="NRA131" s="451"/>
      <c r="NRB131" s="451"/>
      <c r="NRC131" s="451"/>
      <c r="NRD131" s="451"/>
      <c r="NRE131" s="451"/>
      <c r="NRF131" s="451"/>
      <c r="NRG131" s="451"/>
      <c r="NRH131" s="451"/>
      <c r="NRI131" s="451"/>
      <c r="NRJ131" s="451"/>
      <c r="NRK131" s="451"/>
      <c r="NRL131" s="451"/>
      <c r="NRM131" s="451"/>
      <c r="NRN131" s="451"/>
      <c r="NRO131" s="451"/>
      <c r="NRP131" s="451"/>
      <c r="NRQ131" s="451"/>
      <c r="NRR131" s="451"/>
      <c r="NRS131" s="451"/>
      <c r="NRT131" s="451"/>
      <c r="NRU131" s="451"/>
      <c r="NRV131" s="451"/>
      <c r="NRW131" s="451"/>
      <c r="NRX131" s="451"/>
      <c r="NRY131" s="451"/>
      <c r="NRZ131" s="451"/>
      <c r="NSA131" s="451"/>
      <c r="NSB131" s="451"/>
      <c r="NSC131" s="451"/>
      <c r="NSD131" s="451"/>
      <c r="NSE131" s="451"/>
      <c r="NSF131" s="451"/>
      <c r="NSG131" s="451"/>
      <c r="NSH131" s="451"/>
      <c r="NSI131" s="451"/>
      <c r="NSJ131" s="451"/>
      <c r="NSK131" s="451"/>
      <c r="NSL131" s="451"/>
      <c r="NSM131" s="451"/>
      <c r="NSN131" s="451"/>
      <c r="NSO131" s="451"/>
      <c r="NSP131" s="451"/>
      <c r="NSQ131" s="451"/>
      <c r="NSR131" s="451"/>
      <c r="NSS131" s="451"/>
      <c r="NST131" s="451"/>
      <c r="NSU131" s="451"/>
      <c r="NSV131" s="451"/>
      <c r="NSW131" s="451"/>
      <c r="NSX131" s="451"/>
      <c r="NSY131" s="451"/>
      <c r="NSZ131" s="451"/>
      <c r="NTA131" s="451"/>
      <c r="NTB131" s="451"/>
      <c r="NTC131" s="451"/>
      <c r="NTD131" s="451"/>
      <c r="NTE131" s="451"/>
      <c r="NTF131" s="451"/>
      <c r="NTG131" s="451"/>
      <c r="NTH131" s="451"/>
      <c r="NTI131" s="451"/>
      <c r="NTJ131" s="451"/>
      <c r="NTK131" s="451"/>
      <c r="NTL131" s="451"/>
      <c r="NTM131" s="451"/>
      <c r="NTN131" s="451"/>
      <c r="NTO131" s="451"/>
      <c r="NTP131" s="451"/>
      <c r="NTQ131" s="451"/>
      <c r="NTR131" s="451"/>
      <c r="NTS131" s="451"/>
      <c r="NTT131" s="451"/>
      <c r="NTU131" s="451"/>
      <c r="NTV131" s="451"/>
      <c r="NTW131" s="451"/>
      <c r="NTX131" s="451"/>
      <c r="NTY131" s="451"/>
      <c r="NTZ131" s="451"/>
      <c r="NUA131" s="451"/>
      <c r="NUB131" s="451"/>
      <c r="NUC131" s="451"/>
      <c r="NUD131" s="451"/>
      <c r="NUE131" s="451"/>
      <c r="NUF131" s="451"/>
      <c r="NUG131" s="451"/>
      <c r="NUH131" s="451"/>
      <c r="NUI131" s="451"/>
      <c r="NUJ131" s="451"/>
      <c r="NUK131" s="451"/>
      <c r="NUL131" s="451"/>
      <c r="NUM131" s="451"/>
      <c r="NUN131" s="451"/>
      <c r="NUO131" s="451"/>
      <c r="NUP131" s="451"/>
      <c r="NUQ131" s="451"/>
      <c r="NUR131" s="451"/>
      <c r="NUS131" s="451"/>
      <c r="NUT131" s="451"/>
      <c r="NUU131" s="451"/>
      <c r="NUV131" s="451"/>
      <c r="NUW131" s="451"/>
      <c r="NUX131" s="451"/>
      <c r="NUY131" s="451"/>
      <c r="NUZ131" s="451"/>
      <c r="NVA131" s="451"/>
      <c r="NVB131" s="451"/>
      <c r="NVC131" s="451"/>
      <c r="NVD131" s="451"/>
      <c r="NVE131" s="451"/>
      <c r="NVF131" s="451"/>
      <c r="NVG131" s="451"/>
      <c r="NVH131" s="451"/>
      <c r="NVI131" s="451"/>
      <c r="NVJ131" s="451"/>
      <c r="NVK131" s="451"/>
      <c r="NVL131" s="451"/>
      <c r="NVM131" s="451"/>
      <c r="NVN131" s="451"/>
      <c r="NVO131" s="451"/>
      <c r="NVP131" s="451"/>
      <c r="NVQ131" s="451"/>
      <c r="NVR131" s="451"/>
      <c r="NVS131" s="451"/>
      <c r="NVT131" s="451"/>
      <c r="NVU131" s="451"/>
      <c r="NVV131" s="451"/>
      <c r="NVW131" s="451"/>
      <c r="NVX131" s="451"/>
      <c r="NVY131" s="451"/>
      <c r="NVZ131" s="451"/>
      <c r="NWA131" s="451"/>
      <c r="NWB131" s="451"/>
      <c r="NWC131" s="451"/>
      <c r="NWD131" s="451"/>
      <c r="NWE131" s="451"/>
      <c r="NWF131" s="451"/>
      <c r="NWG131" s="451"/>
      <c r="NWH131" s="451"/>
      <c r="NWI131" s="451"/>
      <c r="NWJ131" s="451"/>
      <c r="NWK131" s="451"/>
      <c r="NWL131" s="451"/>
      <c r="NWM131" s="451"/>
      <c r="NWN131" s="451"/>
      <c r="NWO131" s="451"/>
      <c r="NWP131" s="451"/>
      <c r="NWQ131" s="451"/>
      <c r="NWR131" s="451"/>
      <c r="NWS131" s="451"/>
      <c r="NWT131" s="451"/>
      <c r="NWU131" s="451"/>
      <c r="NWV131" s="451"/>
      <c r="NWW131" s="451"/>
      <c r="NWX131" s="451"/>
      <c r="NWY131" s="451"/>
      <c r="NWZ131" s="451"/>
      <c r="NXA131" s="451"/>
      <c r="NXB131" s="451"/>
      <c r="NXC131" s="451"/>
      <c r="NXD131" s="451"/>
      <c r="NXE131" s="451"/>
      <c r="NXF131" s="451"/>
      <c r="NXG131" s="451"/>
      <c r="NXH131" s="451"/>
      <c r="NXI131" s="451"/>
      <c r="NXJ131" s="451"/>
      <c r="NXK131" s="451"/>
      <c r="NXL131" s="451"/>
      <c r="NXM131" s="451"/>
      <c r="NXN131" s="451"/>
      <c r="NXO131" s="451"/>
      <c r="NXP131" s="451"/>
      <c r="NXQ131" s="451"/>
      <c r="NXR131" s="451"/>
      <c r="NXS131" s="451"/>
      <c r="NXT131" s="451"/>
      <c r="NXU131" s="451"/>
      <c r="NXV131" s="451"/>
      <c r="NXW131" s="451"/>
      <c r="NXX131" s="451"/>
      <c r="NXY131" s="451"/>
      <c r="NXZ131" s="451"/>
      <c r="NYA131" s="451"/>
      <c r="NYB131" s="451"/>
      <c r="NYC131" s="451"/>
      <c r="NYD131" s="451"/>
      <c r="NYE131" s="451"/>
      <c r="NYF131" s="451"/>
      <c r="NYG131" s="451"/>
      <c r="NYH131" s="451"/>
      <c r="NYI131" s="451"/>
      <c r="NYJ131" s="451"/>
      <c r="NYK131" s="451"/>
      <c r="NYL131" s="451"/>
      <c r="NYM131" s="451"/>
      <c r="NYN131" s="451"/>
      <c r="NYO131" s="451"/>
      <c r="NYP131" s="451"/>
      <c r="NYQ131" s="451"/>
      <c r="NYR131" s="451"/>
      <c r="NYS131" s="451"/>
      <c r="NYT131" s="451"/>
      <c r="NYU131" s="451"/>
      <c r="NYV131" s="451"/>
      <c r="NYW131" s="451"/>
      <c r="NYX131" s="451"/>
      <c r="NYY131" s="451"/>
      <c r="NYZ131" s="451"/>
      <c r="NZA131" s="451"/>
      <c r="NZB131" s="451"/>
      <c r="NZC131" s="451"/>
      <c r="NZD131" s="451"/>
      <c r="NZE131" s="451"/>
      <c r="NZF131" s="451"/>
      <c r="NZG131" s="451"/>
      <c r="NZH131" s="451"/>
      <c r="NZI131" s="451"/>
      <c r="NZJ131" s="451"/>
      <c r="NZK131" s="451"/>
      <c r="NZL131" s="451"/>
      <c r="NZM131" s="451"/>
      <c r="NZN131" s="451"/>
      <c r="NZO131" s="451"/>
      <c r="NZP131" s="451"/>
      <c r="NZQ131" s="451"/>
      <c r="NZR131" s="451"/>
      <c r="NZS131" s="451"/>
      <c r="NZT131" s="451"/>
      <c r="NZU131" s="451"/>
      <c r="NZV131" s="451"/>
      <c r="NZW131" s="451"/>
      <c r="NZX131" s="451"/>
      <c r="NZY131" s="451"/>
      <c r="NZZ131" s="451"/>
      <c r="OAA131" s="451"/>
      <c r="OAB131" s="451"/>
      <c r="OAC131" s="451"/>
      <c r="OAD131" s="451"/>
      <c r="OAE131" s="451"/>
      <c r="OAF131" s="451"/>
      <c r="OAG131" s="451"/>
      <c r="OAH131" s="451"/>
      <c r="OAI131" s="451"/>
      <c r="OAJ131" s="451"/>
      <c r="OAK131" s="451"/>
      <c r="OAL131" s="451"/>
      <c r="OAM131" s="451"/>
      <c r="OAN131" s="451"/>
      <c r="OAO131" s="451"/>
      <c r="OAP131" s="451"/>
      <c r="OAQ131" s="451"/>
      <c r="OAR131" s="451"/>
      <c r="OAS131" s="451"/>
      <c r="OAT131" s="451"/>
      <c r="OAU131" s="451"/>
      <c r="OAV131" s="451"/>
      <c r="OAW131" s="451"/>
      <c r="OAX131" s="451"/>
      <c r="OAY131" s="451"/>
      <c r="OAZ131" s="451"/>
      <c r="OBA131" s="451"/>
      <c r="OBB131" s="451"/>
      <c r="OBC131" s="451"/>
      <c r="OBD131" s="451"/>
      <c r="OBE131" s="451"/>
      <c r="OBF131" s="451"/>
      <c r="OBG131" s="451"/>
      <c r="OBH131" s="451"/>
      <c r="OBI131" s="451"/>
      <c r="OBJ131" s="451"/>
      <c r="OBK131" s="451"/>
      <c r="OBL131" s="451"/>
      <c r="OBM131" s="451"/>
      <c r="OBN131" s="451"/>
      <c r="OBO131" s="451"/>
      <c r="OBP131" s="451"/>
      <c r="OBQ131" s="451"/>
      <c r="OBR131" s="451"/>
      <c r="OBS131" s="451"/>
      <c r="OBT131" s="451"/>
      <c r="OBU131" s="451"/>
      <c r="OBV131" s="451"/>
      <c r="OBW131" s="451"/>
      <c r="OBX131" s="451"/>
      <c r="OBY131" s="451"/>
      <c r="OBZ131" s="451"/>
      <c r="OCA131" s="451"/>
      <c r="OCB131" s="451"/>
      <c r="OCC131" s="451"/>
      <c r="OCD131" s="451"/>
      <c r="OCE131" s="451"/>
      <c r="OCF131" s="451"/>
      <c r="OCG131" s="451"/>
      <c r="OCH131" s="451"/>
      <c r="OCI131" s="451"/>
      <c r="OCJ131" s="451"/>
      <c r="OCK131" s="451"/>
      <c r="OCL131" s="451"/>
      <c r="OCM131" s="451"/>
      <c r="OCN131" s="451"/>
      <c r="OCO131" s="451"/>
      <c r="OCP131" s="451"/>
      <c r="OCQ131" s="451"/>
      <c r="OCR131" s="451"/>
      <c r="OCS131" s="451"/>
      <c r="OCT131" s="451"/>
      <c r="OCU131" s="451"/>
      <c r="OCV131" s="451"/>
      <c r="OCW131" s="451"/>
      <c r="OCX131" s="451"/>
      <c r="OCY131" s="451"/>
      <c r="OCZ131" s="451"/>
      <c r="ODA131" s="451"/>
      <c r="ODB131" s="451"/>
      <c r="ODC131" s="451"/>
      <c r="ODD131" s="451"/>
      <c r="ODE131" s="451"/>
      <c r="ODF131" s="451"/>
      <c r="ODG131" s="451"/>
      <c r="ODH131" s="451"/>
      <c r="ODI131" s="451"/>
      <c r="ODJ131" s="451"/>
      <c r="ODK131" s="451"/>
      <c r="ODL131" s="451"/>
      <c r="ODM131" s="451"/>
      <c r="ODN131" s="451"/>
      <c r="ODO131" s="451"/>
      <c r="ODP131" s="451"/>
      <c r="ODQ131" s="451"/>
      <c r="ODR131" s="451"/>
      <c r="ODS131" s="451"/>
      <c r="ODT131" s="451"/>
      <c r="ODU131" s="451"/>
      <c r="ODV131" s="451"/>
      <c r="ODW131" s="451"/>
      <c r="ODX131" s="451"/>
      <c r="ODY131" s="451"/>
      <c r="ODZ131" s="451"/>
      <c r="OEA131" s="451"/>
      <c r="OEB131" s="451"/>
      <c r="OEC131" s="451"/>
      <c r="OED131" s="451"/>
      <c r="OEE131" s="451"/>
      <c r="OEF131" s="451"/>
      <c r="OEG131" s="451"/>
      <c r="OEH131" s="451"/>
      <c r="OEI131" s="451"/>
      <c r="OEJ131" s="451"/>
      <c r="OEK131" s="451"/>
      <c r="OEL131" s="451"/>
      <c r="OEM131" s="451"/>
      <c r="OEN131" s="451"/>
      <c r="OEO131" s="451"/>
      <c r="OEP131" s="451"/>
      <c r="OEQ131" s="451"/>
      <c r="OER131" s="451"/>
      <c r="OES131" s="451"/>
      <c r="OET131" s="451"/>
      <c r="OEU131" s="451"/>
      <c r="OEV131" s="451"/>
      <c r="OEW131" s="451"/>
      <c r="OEX131" s="451"/>
      <c r="OEY131" s="451"/>
      <c r="OEZ131" s="451"/>
      <c r="OFA131" s="451"/>
      <c r="OFB131" s="451"/>
      <c r="OFC131" s="451"/>
      <c r="OFD131" s="451"/>
      <c r="OFE131" s="451"/>
      <c r="OFF131" s="451"/>
      <c r="OFG131" s="451"/>
      <c r="OFH131" s="451"/>
      <c r="OFI131" s="451"/>
      <c r="OFJ131" s="451"/>
      <c r="OFK131" s="451"/>
      <c r="OFL131" s="451"/>
      <c r="OFM131" s="451"/>
      <c r="OFN131" s="451"/>
      <c r="OFO131" s="451"/>
      <c r="OFP131" s="451"/>
      <c r="OFQ131" s="451"/>
      <c r="OFR131" s="451"/>
      <c r="OFS131" s="451"/>
      <c r="OFT131" s="451"/>
      <c r="OFU131" s="451"/>
      <c r="OFV131" s="451"/>
      <c r="OFW131" s="451"/>
      <c r="OFX131" s="451"/>
      <c r="OFY131" s="451"/>
      <c r="OFZ131" s="451"/>
      <c r="OGA131" s="451"/>
      <c r="OGB131" s="451"/>
      <c r="OGC131" s="451"/>
      <c r="OGD131" s="451"/>
      <c r="OGE131" s="451"/>
      <c r="OGF131" s="451"/>
      <c r="OGG131" s="451"/>
      <c r="OGH131" s="451"/>
      <c r="OGI131" s="451"/>
      <c r="OGJ131" s="451"/>
      <c r="OGK131" s="451"/>
      <c r="OGL131" s="451"/>
      <c r="OGM131" s="451"/>
      <c r="OGN131" s="451"/>
      <c r="OGO131" s="451"/>
      <c r="OGP131" s="451"/>
      <c r="OGQ131" s="451"/>
      <c r="OGR131" s="451"/>
      <c r="OGS131" s="451"/>
      <c r="OGT131" s="451"/>
      <c r="OGU131" s="451"/>
      <c r="OGV131" s="451"/>
      <c r="OGW131" s="451"/>
      <c r="OGX131" s="451"/>
      <c r="OGY131" s="451"/>
      <c r="OGZ131" s="451"/>
      <c r="OHA131" s="451"/>
      <c r="OHB131" s="451"/>
      <c r="OHC131" s="451"/>
      <c r="OHD131" s="451"/>
      <c r="OHE131" s="451"/>
      <c r="OHF131" s="451"/>
      <c r="OHG131" s="451"/>
      <c r="OHH131" s="451"/>
      <c r="OHI131" s="451"/>
      <c r="OHJ131" s="451"/>
      <c r="OHK131" s="451"/>
      <c r="OHL131" s="451"/>
      <c r="OHM131" s="451"/>
      <c r="OHN131" s="451"/>
      <c r="OHO131" s="451"/>
      <c r="OHP131" s="451"/>
      <c r="OHQ131" s="451"/>
      <c r="OHR131" s="451"/>
      <c r="OHS131" s="451"/>
      <c r="OHT131" s="451"/>
      <c r="OHU131" s="451"/>
      <c r="OHV131" s="451"/>
      <c r="OHW131" s="451"/>
      <c r="OHX131" s="451"/>
      <c r="OHY131" s="451"/>
      <c r="OHZ131" s="451"/>
      <c r="OIA131" s="451"/>
      <c r="OIB131" s="451"/>
      <c r="OIC131" s="451"/>
      <c r="OID131" s="451"/>
      <c r="OIE131" s="451"/>
      <c r="OIF131" s="451"/>
      <c r="OIG131" s="451"/>
      <c r="OIH131" s="451"/>
      <c r="OII131" s="451"/>
      <c r="OIJ131" s="451"/>
      <c r="OIK131" s="451"/>
      <c r="OIL131" s="451"/>
      <c r="OIM131" s="451"/>
      <c r="OIN131" s="451"/>
      <c r="OIO131" s="451"/>
      <c r="OIP131" s="451"/>
      <c r="OIQ131" s="451"/>
      <c r="OIR131" s="451"/>
      <c r="OIS131" s="451"/>
      <c r="OIT131" s="451"/>
      <c r="OIU131" s="451"/>
      <c r="OIV131" s="451"/>
      <c r="OIW131" s="451"/>
      <c r="OIX131" s="451"/>
      <c r="OIY131" s="451"/>
      <c r="OIZ131" s="451"/>
      <c r="OJA131" s="451"/>
      <c r="OJB131" s="451"/>
      <c r="OJC131" s="451"/>
      <c r="OJD131" s="451"/>
      <c r="OJE131" s="451"/>
      <c r="OJF131" s="451"/>
      <c r="OJG131" s="451"/>
      <c r="OJH131" s="451"/>
      <c r="OJI131" s="451"/>
      <c r="OJJ131" s="451"/>
      <c r="OJK131" s="451"/>
      <c r="OJL131" s="451"/>
      <c r="OJM131" s="451"/>
      <c r="OJN131" s="451"/>
      <c r="OJO131" s="451"/>
      <c r="OJP131" s="451"/>
      <c r="OJQ131" s="451"/>
      <c r="OJR131" s="451"/>
      <c r="OJS131" s="451"/>
      <c r="OJT131" s="451"/>
      <c r="OJU131" s="451"/>
      <c r="OJV131" s="451"/>
      <c r="OJW131" s="451"/>
      <c r="OJX131" s="451"/>
      <c r="OJY131" s="451"/>
      <c r="OJZ131" s="451"/>
      <c r="OKA131" s="451"/>
      <c r="OKB131" s="451"/>
      <c r="OKC131" s="451"/>
      <c r="OKD131" s="451"/>
      <c r="OKE131" s="451"/>
      <c r="OKF131" s="451"/>
      <c r="OKG131" s="451"/>
      <c r="OKH131" s="451"/>
      <c r="OKI131" s="451"/>
      <c r="OKJ131" s="451"/>
      <c r="OKK131" s="451"/>
      <c r="OKL131" s="451"/>
      <c r="OKM131" s="451"/>
      <c r="OKN131" s="451"/>
      <c r="OKO131" s="451"/>
      <c r="OKP131" s="451"/>
      <c r="OKQ131" s="451"/>
      <c r="OKR131" s="451"/>
      <c r="OKS131" s="451"/>
      <c r="OKT131" s="451"/>
      <c r="OKU131" s="451"/>
      <c r="OKV131" s="451"/>
      <c r="OKW131" s="451"/>
      <c r="OKX131" s="451"/>
      <c r="OKY131" s="451"/>
      <c r="OKZ131" s="451"/>
      <c r="OLA131" s="451"/>
      <c r="OLB131" s="451"/>
      <c r="OLC131" s="451"/>
      <c r="OLD131" s="451"/>
      <c r="OLE131" s="451"/>
      <c r="OLF131" s="451"/>
      <c r="OLG131" s="451"/>
      <c r="OLH131" s="451"/>
      <c r="OLI131" s="451"/>
      <c r="OLJ131" s="451"/>
      <c r="OLK131" s="451"/>
      <c r="OLL131" s="451"/>
      <c r="OLM131" s="451"/>
      <c r="OLN131" s="451"/>
      <c r="OLO131" s="451"/>
      <c r="OLP131" s="451"/>
      <c r="OLQ131" s="451"/>
      <c r="OLR131" s="451"/>
      <c r="OLS131" s="451"/>
      <c r="OLT131" s="451"/>
      <c r="OLU131" s="451"/>
      <c r="OLV131" s="451"/>
      <c r="OLW131" s="451"/>
      <c r="OLX131" s="451"/>
      <c r="OLY131" s="451"/>
      <c r="OLZ131" s="451"/>
      <c r="OMA131" s="451"/>
      <c r="OMB131" s="451"/>
      <c r="OMC131" s="451"/>
      <c r="OMD131" s="451"/>
      <c r="OME131" s="451"/>
      <c r="OMF131" s="451"/>
      <c r="OMG131" s="451"/>
      <c r="OMH131" s="451"/>
      <c r="OMI131" s="451"/>
      <c r="OMJ131" s="451"/>
      <c r="OMK131" s="451"/>
      <c r="OML131" s="451"/>
      <c r="OMM131" s="451"/>
      <c r="OMN131" s="451"/>
      <c r="OMO131" s="451"/>
      <c r="OMP131" s="451"/>
      <c r="OMQ131" s="451"/>
      <c r="OMR131" s="451"/>
      <c r="OMS131" s="451"/>
      <c r="OMT131" s="451"/>
      <c r="OMU131" s="451"/>
      <c r="OMV131" s="451"/>
      <c r="OMW131" s="451"/>
      <c r="OMX131" s="451"/>
      <c r="OMY131" s="451"/>
      <c r="OMZ131" s="451"/>
      <c r="ONA131" s="451"/>
      <c r="ONB131" s="451"/>
      <c r="ONC131" s="451"/>
      <c r="OND131" s="451"/>
      <c r="ONE131" s="451"/>
      <c r="ONF131" s="451"/>
      <c r="ONG131" s="451"/>
      <c r="ONH131" s="451"/>
      <c r="ONI131" s="451"/>
      <c r="ONJ131" s="451"/>
      <c r="ONK131" s="451"/>
      <c r="ONL131" s="451"/>
      <c r="ONM131" s="451"/>
      <c r="ONN131" s="451"/>
      <c r="ONO131" s="451"/>
      <c r="ONP131" s="451"/>
      <c r="ONQ131" s="451"/>
      <c r="ONR131" s="451"/>
      <c r="ONS131" s="451"/>
      <c r="ONT131" s="451"/>
      <c r="ONU131" s="451"/>
      <c r="ONV131" s="451"/>
      <c r="ONW131" s="451"/>
      <c r="ONX131" s="451"/>
      <c r="ONY131" s="451"/>
      <c r="ONZ131" s="451"/>
      <c r="OOA131" s="451"/>
      <c r="OOB131" s="451"/>
      <c r="OOC131" s="451"/>
      <c r="OOD131" s="451"/>
      <c r="OOE131" s="451"/>
      <c r="OOF131" s="451"/>
      <c r="OOG131" s="451"/>
      <c r="OOH131" s="451"/>
      <c r="OOI131" s="451"/>
      <c r="OOJ131" s="451"/>
      <c r="OOK131" s="451"/>
      <c r="OOL131" s="451"/>
      <c r="OOM131" s="451"/>
      <c r="OON131" s="451"/>
      <c r="OOO131" s="451"/>
      <c r="OOP131" s="451"/>
      <c r="OOQ131" s="451"/>
      <c r="OOR131" s="451"/>
      <c r="OOS131" s="451"/>
      <c r="OOT131" s="451"/>
      <c r="OOU131" s="451"/>
      <c r="OOV131" s="451"/>
      <c r="OOW131" s="451"/>
      <c r="OOX131" s="451"/>
      <c r="OOY131" s="451"/>
      <c r="OOZ131" s="451"/>
      <c r="OPA131" s="451"/>
      <c r="OPB131" s="451"/>
      <c r="OPC131" s="451"/>
      <c r="OPD131" s="451"/>
      <c r="OPE131" s="451"/>
      <c r="OPF131" s="451"/>
      <c r="OPG131" s="451"/>
      <c r="OPH131" s="451"/>
      <c r="OPI131" s="451"/>
      <c r="OPJ131" s="451"/>
      <c r="OPK131" s="451"/>
      <c r="OPL131" s="451"/>
      <c r="OPM131" s="451"/>
      <c r="OPN131" s="451"/>
      <c r="OPO131" s="451"/>
      <c r="OPP131" s="451"/>
      <c r="OPQ131" s="451"/>
      <c r="OPR131" s="451"/>
      <c r="OPS131" s="451"/>
      <c r="OPT131" s="451"/>
      <c r="OPU131" s="451"/>
      <c r="OPV131" s="451"/>
      <c r="OPW131" s="451"/>
      <c r="OPX131" s="451"/>
      <c r="OPY131" s="451"/>
      <c r="OPZ131" s="451"/>
      <c r="OQA131" s="451"/>
      <c r="OQB131" s="451"/>
      <c r="OQC131" s="451"/>
      <c r="OQD131" s="451"/>
      <c r="OQE131" s="451"/>
      <c r="OQF131" s="451"/>
      <c r="OQG131" s="451"/>
      <c r="OQH131" s="451"/>
      <c r="OQI131" s="451"/>
      <c r="OQJ131" s="451"/>
      <c r="OQK131" s="451"/>
      <c r="OQL131" s="451"/>
      <c r="OQM131" s="451"/>
      <c r="OQN131" s="451"/>
      <c r="OQO131" s="451"/>
      <c r="OQP131" s="451"/>
      <c r="OQQ131" s="451"/>
      <c r="OQR131" s="451"/>
      <c r="OQS131" s="451"/>
      <c r="OQT131" s="451"/>
      <c r="OQU131" s="451"/>
      <c r="OQV131" s="451"/>
      <c r="OQW131" s="451"/>
      <c r="OQX131" s="451"/>
      <c r="OQY131" s="451"/>
      <c r="OQZ131" s="451"/>
      <c r="ORA131" s="451"/>
      <c r="ORB131" s="451"/>
      <c r="ORC131" s="451"/>
      <c r="ORD131" s="451"/>
      <c r="ORE131" s="451"/>
      <c r="ORF131" s="451"/>
      <c r="ORG131" s="451"/>
      <c r="ORH131" s="451"/>
      <c r="ORI131" s="451"/>
      <c r="ORJ131" s="451"/>
      <c r="ORK131" s="451"/>
      <c r="ORL131" s="451"/>
      <c r="ORM131" s="451"/>
      <c r="ORN131" s="451"/>
      <c r="ORO131" s="451"/>
      <c r="ORP131" s="451"/>
      <c r="ORQ131" s="451"/>
      <c r="ORR131" s="451"/>
      <c r="ORS131" s="451"/>
      <c r="ORT131" s="451"/>
      <c r="ORU131" s="451"/>
      <c r="ORV131" s="451"/>
      <c r="ORW131" s="451"/>
      <c r="ORX131" s="451"/>
      <c r="ORY131" s="451"/>
      <c r="ORZ131" s="451"/>
      <c r="OSA131" s="451"/>
      <c r="OSB131" s="451"/>
      <c r="OSC131" s="451"/>
      <c r="OSD131" s="451"/>
      <c r="OSE131" s="451"/>
      <c r="OSF131" s="451"/>
      <c r="OSG131" s="451"/>
      <c r="OSH131" s="451"/>
      <c r="OSI131" s="451"/>
      <c r="OSJ131" s="451"/>
      <c r="OSK131" s="451"/>
      <c r="OSL131" s="451"/>
      <c r="OSM131" s="451"/>
      <c r="OSN131" s="451"/>
      <c r="OSO131" s="451"/>
      <c r="OSP131" s="451"/>
      <c r="OSQ131" s="451"/>
      <c r="OSR131" s="451"/>
      <c r="OSS131" s="451"/>
      <c r="OST131" s="451"/>
      <c r="OSU131" s="451"/>
      <c r="OSV131" s="451"/>
      <c r="OSW131" s="451"/>
      <c r="OSX131" s="451"/>
      <c r="OSY131" s="451"/>
      <c r="OSZ131" s="451"/>
      <c r="OTA131" s="451"/>
      <c r="OTB131" s="451"/>
      <c r="OTC131" s="451"/>
      <c r="OTD131" s="451"/>
      <c r="OTE131" s="451"/>
      <c r="OTF131" s="451"/>
      <c r="OTG131" s="451"/>
      <c r="OTH131" s="451"/>
      <c r="OTI131" s="451"/>
      <c r="OTJ131" s="451"/>
      <c r="OTK131" s="451"/>
      <c r="OTL131" s="451"/>
      <c r="OTM131" s="451"/>
      <c r="OTN131" s="451"/>
      <c r="OTO131" s="451"/>
      <c r="OTP131" s="451"/>
      <c r="OTQ131" s="451"/>
      <c r="OTR131" s="451"/>
      <c r="OTS131" s="451"/>
      <c r="OTT131" s="451"/>
      <c r="OTU131" s="451"/>
      <c r="OTV131" s="451"/>
      <c r="OTW131" s="451"/>
      <c r="OTX131" s="451"/>
      <c r="OTY131" s="451"/>
      <c r="OTZ131" s="451"/>
      <c r="OUA131" s="451"/>
      <c r="OUB131" s="451"/>
      <c r="OUC131" s="451"/>
      <c r="OUD131" s="451"/>
      <c r="OUE131" s="451"/>
      <c r="OUF131" s="451"/>
      <c r="OUG131" s="451"/>
      <c r="OUH131" s="451"/>
      <c r="OUI131" s="451"/>
      <c r="OUJ131" s="451"/>
      <c r="OUK131" s="451"/>
      <c r="OUL131" s="451"/>
      <c r="OUM131" s="451"/>
      <c r="OUN131" s="451"/>
      <c r="OUO131" s="451"/>
      <c r="OUP131" s="451"/>
      <c r="OUQ131" s="451"/>
      <c r="OUR131" s="451"/>
      <c r="OUS131" s="451"/>
      <c r="OUT131" s="451"/>
      <c r="OUU131" s="451"/>
      <c r="OUV131" s="451"/>
      <c r="OUW131" s="451"/>
      <c r="OUX131" s="451"/>
      <c r="OUY131" s="451"/>
      <c r="OUZ131" s="451"/>
      <c r="OVA131" s="451"/>
      <c r="OVB131" s="451"/>
      <c r="OVC131" s="451"/>
      <c r="OVD131" s="451"/>
      <c r="OVE131" s="451"/>
      <c r="OVF131" s="451"/>
      <c r="OVG131" s="451"/>
      <c r="OVH131" s="451"/>
      <c r="OVI131" s="451"/>
      <c r="OVJ131" s="451"/>
      <c r="OVK131" s="451"/>
      <c r="OVL131" s="451"/>
      <c r="OVM131" s="451"/>
      <c r="OVN131" s="451"/>
      <c r="OVO131" s="451"/>
      <c r="OVP131" s="451"/>
      <c r="OVQ131" s="451"/>
      <c r="OVR131" s="451"/>
      <c r="OVS131" s="451"/>
      <c r="OVT131" s="451"/>
      <c r="OVU131" s="451"/>
      <c r="OVV131" s="451"/>
      <c r="OVW131" s="451"/>
      <c r="OVX131" s="451"/>
      <c r="OVY131" s="451"/>
      <c r="OVZ131" s="451"/>
      <c r="OWA131" s="451"/>
      <c r="OWB131" s="451"/>
      <c r="OWC131" s="451"/>
      <c r="OWD131" s="451"/>
      <c r="OWE131" s="451"/>
      <c r="OWF131" s="451"/>
      <c r="OWG131" s="451"/>
      <c r="OWH131" s="451"/>
      <c r="OWI131" s="451"/>
      <c r="OWJ131" s="451"/>
      <c r="OWK131" s="451"/>
      <c r="OWL131" s="451"/>
      <c r="OWM131" s="451"/>
      <c r="OWN131" s="451"/>
      <c r="OWO131" s="451"/>
      <c r="OWP131" s="451"/>
      <c r="OWQ131" s="451"/>
      <c r="OWR131" s="451"/>
      <c r="OWS131" s="451"/>
      <c r="OWT131" s="451"/>
      <c r="OWU131" s="451"/>
      <c r="OWV131" s="451"/>
      <c r="OWW131" s="451"/>
      <c r="OWX131" s="451"/>
      <c r="OWY131" s="451"/>
      <c r="OWZ131" s="451"/>
      <c r="OXA131" s="451"/>
      <c r="OXB131" s="451"/>
      <c r="OXC131" s="451"/>
      <c r="OXD131" s="451"/>
      <c r="OXE131" s="451"/>
      <c r="OXF131" s="451"/>
      <c r="OXG131" s="451"/>
      <c r="OXH131" s="451"/>
      <c r="OXI131" s="451"/>
      <c r="OXJ131" s="451"/>
      <c r="OXK131" s="451"/>
      <c r="OXL131" s="451"/>
      <c r="OXM131" s="451"/>
      <c r="OXN131" s="451"/>
      <c r="OXO131" s="451"/>
      <c r="OXP131" s="451"/>
      <c r="OXQ131" s="451"/>
      <c r="OXR131" s="451"/>
      <c r="OXS131" s="451"/>
      <c r="OXT131" s="451"/>
      <c r="OXU131" s="451"/>
      <c r="OXV131" s="451"/>
      <c r="OXW131" s="451"/>
      <c r="OXX131" s="451"/>
      <c r="OXY131" s="451"/>
      <c r="OXZ131" s="451"/>
      <c r="OYA131" s="451"/>
      <c r="OYB131" s="451"/>
      <c r="OYC131" s="451"/>
      <c r="OYD131" s="451"/>
      <c r="OYE131" s="451"/>
      <c r="OYF131" s="451"/>
      <c r="OYG131" s="451"/>
      <c r="OYH131" s="451"/>
      <c r="OYI131" s="451"/>
      <c r="OYJ131" s="451"/>
      <c r="OYK131" s="451"/>
      <c r="OYL131" s="451"/>
      <c r="OYM131" s="451"/>
      <c r="OYN131" s="451"/>
      <c r="OYO131" s="451"/>
      <c r="OYP131" s="451"/>
      <c r="OYQ131" s="451"/>
      <c r="OYR131" s="451"/>
      <c r="OYS131" s="451"/>
      <c r="OYT131" s="451"/>
      <c r="OYU131" s="451"/>
      <c r="OYV131" s="451"/>
      <c r="OYW131" s="451"/>
      <c r="OYX131" s="451"/>
      <c r="OYY131" s="451"/>
      <c r="OYZ131" s="451"/>
      <c r="OZA131" s="451"/>
      <c r="OZB131" s="451"/>
      <c r="OZC131" s="451"/>
      <c r="OZD131" s="451"/>
      <c r="OZE131" s="451"/>
      <c r="OZF131" s="451"/>
      <c r="OZG131" s="451"/>
      <c r="OZH131" s="451"/>
      <c r="OZI131" s="451"/>
      <c r="OZJ131" s="451"/>
      <c r="OZK131" s="451"/>
      <c r="OZL131" s="451"/>
      <c r="OZM131" s="451"/>
      <c r="OZN131" s="451"/>
      <c r="OZO131" s="451"/>
      <c r="OZP131" s="451"/>
      <c r="OZQ131" s="451"/>
      <c r="OZR131" s="451"/>
      <c r="OZS131" s="451"/>
      <c r="OZT131" s="451"/>
      <c r="OZU131" s="451"/>
      <c r="OZV131" s="451"/>
      <c r="OZW131" s="451"/>
      <c r="OZX131" s="451"/>
      <c r="OZY131" s="451"/>
      <c r="OZZ131" s="451"/>
      <c r="PAA131" s="451"/>
      <c r="PAB131" s="451"/>
      <c r="PAC131" s="451"/>
      <c r="PAD131" s="451"/>
      <c r="PAE131" s="451"/>
      <c r="PAF131" s="451"/>
      <c r="PAG131" s="451"/>
      <c r="PAH131" s="451"/>
      <c r="PAI131" s="451"/>
      <c r="PAJ131" s="451"/>
      <c r="PAK131" s="451"/>
      <c r="PAL131" s="451"/>
      <c r="PAM131" s="451"/>
      <c r="PAN131" s="451"/>
      <c r="PAO131" s="451"/>
      <c r="PAP131" s="451"/>
      <c r="PAQ131" s="451"/>
      <c r="PAR131" s="451"/>
      <c r="PAS131" s="451"/>
      <c r="PAT131" s="451"/>
      <c r="PAU131" s="451"/>
      <c r="PAV131" s="451"/>
      <c r="PAW131" s="451"/>
      <c r="PAX131" s="451"/>
      <c r="PAY131" s="451"/>
      <c r="PAZ131" s="451"/>
      <c r="PBA131" s="451"/>
      <c r="PBB131" s="451"/>
      <c r="PBC131" s="451"/>
      <c r="PBD131" s="451"/>
      <c r="PBE131" s="451"/>
      <c r="PBF131" s="451"/>
      <c r="PBG131" s="451"/>
      <c r="PBH131" s="451"/>
      <c r="PBI131" s="451"/>
      <c r="PBJ131" s="451"/>
      <c r="PBK131" s="451"/>
      <c r="PBL131" s="451"/>
      <c r="PBM131" s="451"/>
      <c r="PBN131" s="451"/>
      <c r="PBO131" s="451"/>
      <c r="PBP131" s="451"/>
      <c r="PBQ131" s="451"/>
      <c r="PBR131" s="451"/>
      <c r="PBS131" s="451"/>
      <c r="PBT131" s="451"/>
      <c r="PBU131" s="451"/>
      <c r="PBV131" s="451"/>
      <c r="PBW131" s="451"/>
      <c r="PBX131" s="451"/>
      <c r="PBY131" s="451"/>
      <c r="PBZ131" s="451"/>
      <c r="PCA131" s="451"/>
      <c r="PCB131" s="451"/>
      <c r="PCC131" s="451"/>
      <c r="PCD131" s="451"/>
      <c r="PCE131" s="451"/>
      <c r="PCF131" s="451"/>
      <c r="PCG131" s="451"/>
      <c r="PCH131" s="451"/>
      <c r="PCI131" s="451"/>
      <c r="PCJ131" s="451"/>
      <c r="PCK131" s="451"/>
      <c r="PCL131" s="451"/>
      <c r="PCM131" s="451"/>
      <c r="PCN131" s="451"/>
      <c r="PCO131" s="451"/>
      <c r="PCP131" s="451"/>
      <c r="PCQ131" s="451"/>
      <c r="PCR131" s="451"/>
      <c r="PCS131" s="451"/>
      <c r="PCT131" s="451"/>
      <c r="PCU131" s="451"/>
      <c r="PCV131" s="451"/>
      <c r="PCW131" s="451"/>
      <c r="PCX131" s="451"/>
      <c r="PCY131" s="451"/>
      <c r="PCZ131" s="451"/>
      <c r="PDA131" s="451"/>
      <c r="PDB131" s="451"/>
      <c r="PDC131" s="451"/>
      <c r="PDD131" s="451"/>
      <c r="PDE131" s="451"/>
      <c r="PDF131" s="451"/>
      <c r="PDG131" s="451"/>
      <c r="PDH131" s="451"/>
      <c r="PDI131" s="451"/>
      <c r="PDJ131" s="451"/>
      <c r="PDK131" s="451"/>
      <c r="PDL131" s="451"/>
      <c r="PDM131" s="451"/>
      <c r="PDN131" s="451"/>
      <c r="PDO131" s="451"/>
      <c r="PDP131" s="451"/>
      <c r="PDQ131" s="451"/>
      <c r="PDR131" s="451"/>
      <c r="PDS131" s="451"/>
      <c r="PDT131" s="451"/>
      <c r="PDU131" s="451"/>
      <c r="PDV131" s="451"/>
      <c r="PDW131" s="451"/>
      <c r="PDX131" s="451"/>
      <c r="PDY131" s="451"/>
      <c r="PDZ131" s="451"/>
      <c r="PEA131" s="451"/>
      <c r="PEB131" s="451"/>
      <c r="PEC131" s="451"/>
      <c r="PED131" s="451"/>
      <c r="PEE131" s="451"/>
      <c r="PEF131" s="451"/>
      <c r="PEG131" s="451"/>
      <c r="PEH131" s="451"/>
      <c r="PEI131" s="451"/>
      <c r="PEJ131" s="451"/>
      <c r="PEK131" s="451"/>
      <c r="PEL131" s="451"/>
      <c r="PEM131" s="451"/>
      <c r="PEN131" s="451"/>
      <c r="PEO131" s="451"/>
      <c r="PEP131" s="451"/>
      <c r="PEQ131" s="451"/>
      <c r="PER131" s="451"/>
      <c r="PES131" s="451"/>
      <c r="PET131" s="451"/>
      <c r="PEU131" s="451"/>
      <c r="PEV131" s="451"/>
      <c r="PEW131" s="451"/>
      <c r="PEX131" s="451"/>
      <c r="PEY131" s="451"/>
      <c r="PEZ131" s="451"/>
      <c r="PFA131" s="451"/>
      <c r="PFB131" s="451"/>
      <c r="PFC131" s="451"/>
      <c r="PFD131" s="451"/>
      <c r="PFE131" s="451"/>
      <c r="PFF131" s="451"/>
      <c r="PFG131" s="451"/>
      <c r="PFH131" s="451"/>
      <c r="PFI131" s="451"/>
      <c r="PFJ131" s="451"/>
      <c r="PFK131" s="451"/>
      <c r="PFL131" s="451"/>
      <c r="PFM131" s="451"/>
      <c r="PFN131" s="451"/>
      <c r="PFO131" s="451"/>
      <c r="PFP131" s="451"/>
      <c r="PFQ131" s="451"/>
      <c r="PFR131" s="451"/>
      <c r="PFS131" s="451"/>
      <c r="PFT131" s="451"/>
      <c r="PFU131" s="451"/>
      <c r="PFV131" s="451"/>
      <c r="PFW131" s="451"/>
      <c r="PFX131" s="451"/>
      <c r="PFY131" s="451"/>
      <c r="PFZ131" s="451"/>
      <c r="PGA131" s="451"/>
      <c r="PGB131" s="451"/>
      <c r="PGC131" s="451"/>
      <c r="PGD131" s="451"/>
      <c r="PGE131" s="451"/>
      <c r="PGF131" s="451"/>
      <c r="PGG131" s="451"/>
      <c r="PGH131" s="451"/>
      <c r="PGI131" s="451"/>
      <c r="PGJ131" s="451"/>
      <c r="PGK131" s="451"/>
      <c r="PGL131" s="451"/>
      <c r="PGM131" s="451"/>
      <c r="PGN131" s="451"/>
      <c r="PGO131" s="451"/>
      <c r="PGP131" s="451"/>
      <c r="PGQ131" s="451"/>
      <c r="PGR131" s="451"/>
      <c r="PGS131" s="451"/>
      <c r="PGT131" s="451"/>
      <c r="PGU131" s="451"/>
      <c r="PGV131" s="451"/>
      <c r="PGW131" s="451"/>
      <c r="PGX131" s="451"/>
      <c r="PGY131" s="451"/>
      <c r="PGZ131" s="451"/>
      <c r="PHA131" s="451"/>
      <c r="PHB131" s="451"/>
      <c r="PHC131" s="451"/>
      <c r="PHD131" s="451"/>
      <c r="PHE131" s="451"/>
      <c r="PHF131" s="451"/>
      <c r="PHG131" s="451"/>
      <c r="PHH131" s="451"/>
      <c r="PHI131" s="451"/>
      <c r="PHJ131" s="451"/>
      <c r="PHK131" s="451"/>
      <c r="PHL131" s="451"/>
      <c r="PHM131" s="451"/>
      <c r="PHN131" s="451"/>
      <c r="PHO131" s="451"/>
      <c r="PHP131" s="451"/>
      <c r="PHQ131" s="451"/>
      <c r="PHR131" s="451"/>
      <c r="PHS131" s="451"/>
      <c r="PHT131" s="451"/>
      <c r="PHU131" s="451"/>
      <c r="PHV131" s="451"/>
      <c r="PHW131" s="451"/>
      <c r="PHX131" s="451"/>
      <c r="PHY131" s="451"/>
      <c r="PHZ131" s="451"/>
      <c r="PIA131" s="451"/>
      <c r="PIB131" s="451"/>
      <c r="PIC131" s="451"/>
      <c r="PID131" s="451"/>
      <c r="PIE131" s="451"/>
      <c r="PIF131" s="451"/>
      <c r="PIG131" s="451"/>
      <c r="PIH131" s="451"/>
      <c r="PII131" s="451"/>
      <c r="PIJ131" s="451"/>
      <c r="PIK131" s="451"/>
      <c r="PIL131" s="451"/>
      <c r="PIM131" s="451"/>
      <c r="PIN131" s="451"/>
      <c r="PIO131" s="451"/>
      <c r="PIP131" s="451"/>
      <c r="PIQ131" s="451"/>
      <c r="PIR131" s="451"/>
      <c r="PIS131" s="451"/>
      <c r="PIT131" s="451"/>
      <c r="PIU131" s="451"/>
      <c r="PIV131" s="451"/>
      <c r="PIW131" s="451"/>
      <c r="PIX131" s="451"/>
      <c r="PIY131" s="451"/>
      <c r="PIZ131" s="451"/>
      <c r="PJA131" s="451"/>
      <c r="PJB131" s="451"/>
      <c r="PJC131" s="451"/>
      <c r="PJD131" s="451"/>
      <c r="PJE131" s="451"/>
      <c r="PJF131" s="451"/>
      <c r="PJG131" s="451"/>
      <c r="PJH131" s="451"/>
      <c r="PJI131" s="451"/>
      <c r="PJJ131" s="451"/>
      <c r="PJK131" s="451"/>
      <c r="PJL131" s="451"/>
      <c r="PJM131" s="451"/>
      <c r="PJN131" s="451"/>
      <c r="PJO131" s="451"/>
      <c r="PJP131" s="451"/>
      <c r="PJQ131" s="451"/>
      <c r="PJR131" s="451"/>
      <c r="PJS131" s="451"/>
      <c r="PJT131" s="451"/>
      <c r="PJU131" s="451"/>
      <c r="PJV131" s="451"/>
      <c r="PJW131" s="451"/>
      <c r="PJX131" s="451"/>
      <c r="PJY131" s="451"/>
      <c r="PJZ131" s="451"/>
      <c r="PKA131" s="451"/>
      <c r="PKB131" s="451"/>
      <c r="PKC131" s="451"/>
      <c r="PKD131" s="451"/>
      <c r="PKE131" s="451"/>
      <c r="PKF131" s="451"/>
      <c r="PKG131" s="451"/>
      <c r="PKH131" s="451"/>
      <c r="PKI131" s="451"/>
      <c r="PKJ131" s="451"/>
      <c r="PKK131" s="451"/>
      <c r="PKL131" s="451"/>
      <c r="PKM131" s="451"/>
      <c r="PKN131" s="451"/>
      <c r="PKO131" s="451"/>
      <c r="PKP131" s="451"/>
      <c r="PKQ131" s="451"/>
      <c r="PKR131" s="451"/>
      <c r="PKS131" s="451"/>
      <c r="PKT131" s="451"/>
      <c r="PKU131" s="451"/>
      <c r="PKV131" s="451"/>
      <c r="PKW131" s="451"/>
      <c r="PKX131" s="451"/>
      <c r="PKY131" s="451"/>
      <c r="PKZ131" s="451"/>
      <c r="PLA131" s="451"/>
      <c r="PLB131" s="451"/>
      <c r="PLC131" s="451"/>
      <c r="PLD131" s="451"/>
      <c r="PLE131" s="451"/>
      <c r="PLF131" s="451"/>
      <c r="PLG131" s="451"/>
      <c r="PLH131" s="451"/>
      <c r="PLI131" s="451"/>
      <c r="PLJ131" s="451"/>
      <c r="PLK131" s="451"/>
      <c r="PLL131" s="451"/>
      <c r="PLM131" s="451"/>
      <c r="PLN131" s="451"/>
      <c r="PLO131" s="451"/>
      <c r="PLP131" s="451"/>
      <c r="PLQ131" s="451"/>
      <c r="PLR131" s="451"/>
      <c r="PLS131" s="451"/>
      <c r="PLT131" s="451"/>
      <c r="PLU131" s="451"/>
      <c r="PLV131" s="451"/>
      <c r="PLW131" s="451"/>
      <c r="PLX131" s="451"/>
      <c r="PLY131" s="451"/>
      <c r="PLZ131" s="451"/>
      <c r="PMA131" s="451"/>
      <c r="PMB131" s="451"/>
      <c r="PMC131" s="451"/>
      <c r="PMD131" s="451"/>
      <c r="PME131" s="451"/>
      <c r="PMF131" s="451"/>
      <c r="PMG131" s="451"/>
      <c r="PMH131" s="451"/>
      <c r="PMI131" s="451"/>
      <c r="PMJ131" s="451"/>
      <c r="PMK131" s="451"/>
      <c r="PML131" s="451"/>
      <c r="PMM131" s="451"/>
      <c r="PMN131" s="451"/>
      <c r="PMO131" s="451"/>
      <c r="PMP131" s="451"/>
      <c r="PMQ131" s="451"/>
      <c r="PMR131" s="451"/>
      <c r="PMS131" s="451"/>
      <c r="PMT131" s="451"/>
      <c r="PMU131" s="451"/>
      <c r="PMV131" s="451"/>
      <c r="PMW131" s="451"/>
      <c r="PMX131" s="451"/>
      <c r="PMY131" s="451"/>
      <c r="PMZ131" s="451"/>
      <c r="PNA131" s="451"/>
      <c r="PNB131" s="451"/>
      <c r="PNC131" s="451"/>
      <c r="PND131" s="451"/>
      <c r="PNE131" s="451"/>
      <c r="PNF131" s="451"/>
      <c r="PNG131" s="451"/>
      <c r="PNH131" s="451"/>
      <c r="PNI131" s="451"/>
      <c r="PNJ131" s="451"/>
      <c r="PNK131" s="451"/>
      <c r="PNL131" s="451"/>
      <c r="PNM131" s="451"/>
      <c r="PNN131" s="451"/>
      <c r="PNO131" s="451"/>
      <c r="PNP131" s="451"/>
      <c r="PNQ131" s="451"/>
      <c r="PNR131" s="451"/>
      <c r="PNS131" s="451"/>
      <c r="PNT131" s="451"/>
      <c r="PNU131" s="451"/>
      <c r="PNV131" s="451"/>
      <c r="PNW131" s="451"/>
      <c r="PNX131" s="451"/>
      <c r="PNY131" s="451"/>
      <c r="PNZ131" s="451"/>
      <c r="POA131" s="451"/>
      <c r="POB131" s="451"/>
      <c r="POC131" s="451"/>
      <c r="POD131" s="451"/>
      <c r="POE131" s="451"/>
      <c r="POF131" s="451"/>
      <c r="POG131" s="451"/>
      <c r="POH131" s="451"/>
      <c r="POI131" s="451"/>
      <c r="POJ131" s="451"/>
      <c r="POK131" s="451"/>
      <c r="POL131" s="451"/>
      <c r="POM131" s="451"/>
      <c r="PON131" s="451"/>
      <c r="POO131" s="451"/>
      <c r="POP131" s="451"/>
      <c r="POQ131" s="451"/>
      <c r="POR131" s="451"/>
      <c r="POS131" s="451"/>
      <c r="POT131" s="451"/>
      <c r="POU131" s="451"/>
      <c r="POV131" s="451"/>
      <c r="POW131" s="451"/>
      <c r="POX131" s="451"/>
      <c r="POY131" s="451"/>
      <c r="POZ131" s="451"/>
      <c r="PPA131" s="451"/>
      <c r="PPB131" s="451"/>
      <c r="PPC131" s="451"/>
      <c r="PPD131" s="451"/>
      <c r="PPE131" s="451"/>
      <c r="PPF131" s="451"/>
      <c r="PPG131" s="451"/>
      <c r="PPH131" s="451"/>
      <c r="PPI131" s="451"/>
      <c r="PPJ131" s="451"/>
      <c r="PPK131" s="451"/>
      <c r="PPL131" s="451"/>
      <c r="PPM131" s="451"/>
      <c r="PPN131" s="451"/>
      <c r="PPO131" s="451"/>
      <c r="PPP131" s="451"/>
      <c r="PPQ131" s="451"/>
      <c r="PPR131" s="451"/>
      <c r="PPS131" s="451"/>
      <c r="PPT131" s="451"/>
      <c r="PPU131" s="451"/>
      <c r="PPV131" s="451"/>
      <c r="PPW131" s="451"/>
      <c r="PPX131" s="451"/>
      <c r="PPY131" s="451"/>
      <c r="PPZ131" s="451"/>
      <c r="PQA131" s="451"/>
      <c r="PQB131" s="451"/>
      <c r="PQC131" s="451"/>
      <c r="PQD131" s="451"/>
      <c r="PQE131" s="451"/>
      <c r="PQF131" s="451"/>
      <c r="PQG131" s="451"/>
      <c r="PQH131" s="451"/>
      <c r="PQI131" s="451"/>
      <c r="PQJ131" s="451"/>
      <c r="PQK131" s="451"/>
      <c r="PQL131" s="451"/>
      <c r="PQM131" s="451"/>
      <c r="PQN131" s="451"/>
      <c r="PQO131" s="451"/>
      <c r="PQP131" s="451"/>
      <c r="PQQ131" s="451"/>
      <c r="PQR131" s="451"/>
      <c r="PQS131" s="451"/>
      <c r="PQT131" s="451"/>
      <c r="PQU131" s="451"/>
      <c r="PQV131" s="451"/>
      <c r="PQW131" s="451"/>
      <c r="PQX131" s="451"/>
      <c r="PQY131" s="451"/>
      <c r="PQZ131" s="451"/>
      <c r="PRA131" s="451"/>
      <c r="PRB131" s="451"/>
      <c r="PRC131" s="451"/>
      <c r="PRD131" s="451"/>
      <c r="PRE131" s="451"/>
      <c r="PRF131" s="451"/>
      <c r="PRG131" s="451"/>
      <c r="PRH131" s="451"/>
      <c r="PRI131" s="451"/>
      <c r="PRJ131" s="451"/>
      <c r="PRK131" s="451"/>
      <c r="PRL131" s="451"/>
      <c r="PRM131" s="451"/>
      <c r="PRN131" s="451"/>
      <c r="PRO131" s="451"/>
      <c r="PRP131" s="451"/>
      <c r="PRQ131" s="451"/>
      <c r="PRR131" s="451"/>
      <c r="PRS131" s="451"/>
      <c r="PRT131" s="451"/>
      <c r="PRU131" s="451"/>
      <c r="PRV131" s="451"/>
      <c r="PRW131" s="451"/>
      <c r="PRX131" s="451"/>
      <c r="PRY131" s="451"/>
      <c r="PRZ131" s="451"/>
      <c r="PSA131" s="451"/>
      <c r="PSB131" s="451"/>
      <c r="PSC131" s="451"/>
      <c r="PSD131" s="451"/>
      <c r="PSE131" s="451"/>
      <c r="PSF131" s="451"/>
      <c r="PSG131" s="451"/>
      <c r="PSH131" s="451"/>
      <c r="PSI131" s="451"/>
      <c r="PSJ131" s="451"/>
      <c r="PSK131" s="451"/>
      <c r="PSL131" s="451"/>
      <c r="PSM131" s="451"/>
      <c r="PSN131" s="451"/>
      <c r="PSO131" s="451"/>
      <c r="PSP131" s="451"/>
      <c r="PSQ131" s="451"/>
      <c r="PSR131" s="451"/>
      <c r="PSS131" s="451"/>
      <c r="PST131" s="451"/>
      <c r="PSU131" s="451"/>
      <c r="PSV131" s="451"/>
      <c r="PSW131" s="451"/>
      <c r="PSX131" s="451"/>
      <c r="PSY131" s="451"/>
      <c r="PSZ131" s="451"/>
      <c r="PTA131" s="451"/>
      <c r="PTB131" s="451"/>
      <c r="PTC131" s="451"/>
      <c r="PTD131" s="451"/>
      <c r="PTE131" s="451"/>
      <c r="PTF131" s="451"/>
      <c r="PTG131" s="451"/>
      <c r="PTH131" s="451"/>
      <c r="PTI131" s="451"/>
      <c r="PTJ131" s="451"/>
      <c r="PTK131" s="451"/>
      <c r="PTL131" s="451"/>
      <c r="PTM131" s="451"/>
      <c r="PTN131" s="451"/>
      <c r="PTO131" s="451"/>
      <c r="PTP131" s="451"/>
      <c r="PTQ131" s="451"/>
      <c r="PTR131" s="451"/>
      <c r="PTS131" s="451"/>
      <c r="PTT131" s="451"/>
      <c r="PTU131" s="451"/>
      <c r="PTV131" s="451"/>
      <c r="PTW131" s="451"/>
      <c r="PTX131" s="451"/>
      <c r="PTY131" s="451"/>
      <c r="PTZ131" s="451"/>
      <c r="PUA131" s="451"/>
      <c r="PUB131" s="451"/>
      <c r="PUC131" s="451"/>
      <c r="PUD131" s="451"/>
      <c r="PUE131" s="451"/>
      <c r="PUF131" s="451"/>
      <c r="PUG131" s="451"/>
      <c r="PUH131" s="451"/>
      <c r="PUI131" s="451"/>
      <c r="PUJ131" s="451"/>
      <c r="PUK131" s="451"/>
      <c r="PUL131" s="451"/>
      <c r="PUM131" s="451"/>
      <c r="PUN131" s="451"/>
      <c r="PUO131" s="451"/>
      <c r="PUP131" s="451"/>
      <c r="PUQ131" s="451"/>
      <c r="PUR131" s="451"/>
      <c r="PUS131" s="451"/>
      <c r="PUT131" s="451"/>
      <c r="PUU131" s="451"/>
      <c r="PUV131" s="451"/>
      <c r="PUW131" s="451"/>
      <c r="PUX131" s="451"/>
      <c r="PUY131" s="451"/>
      <c r="PUZ131" s="451"/>
      <c r="PVA131" s="451"/>
      <c r="PVB131" s="451"/>
      <c r="PVC131" s="451"/>
      <c r="PVD131" s="451"/>
      <c r="PVE131" s="451"/>
      <c r="PVF131" s="451"/>
      <c r="PVG131" s="451"/>
      <c r="PVH131" s="451"/>
      <c r="PVI131" s="451"/>
      <c r="PVJ131" s="451"/>
      <c r="PVK131" s="451"/>
      <c r="PVL131" s="451"/>
      <c r="PVM131" s="451"/>
      <c r="PVN131" s="451"/>
      <c r="PVO131" s="451"/>
      <c r="PVP131" s="451"/>
      <c r="PVQ131" s="451"/>
      <c r="PVR131" s="451"/>
      <c r="PVS131" s="451"/>
      <c r="PVT131" s="451"/>
      <c r="PVU131" s="451"/>
      <c r="PVV131" s="451"/>
      <c r="PVW131" s="451"/>
      <c r="PVX131" s="451"/>
      <c r="PVY131" s="451"/>
      <c r="PVZ131" s="451"/>
      <c r="PWA131" s="451"/>
      <c r="PWB131" s="451"/>
      <c r="PWC131" s="451"/>
      <c r="PWD131" s="451"/>
      <c r="PWE131" s="451"/>
      <c r="PWF131" s="451"/>
      <c r="PWG131" s="451"/>
      <c r="PWH131" s="451"/>
      <c r="PWI131" s="451"/>
      <c r="PWJ131" s="451"/>
      <c r="PWK131" s="451"/>
      <c r="PWL131" s="451"/>
      <c r="PWM131" s="451"/>
      <c r="PWN131" s="451"/>
      <c r="PWO131" s="451"/>
      <c r="PWP131" s="451"/>
      <c r="PWQ131" s="451"/>
      <c r="PWR131" s="451"/>
      <c r="PWS131" s="451"/>
      <c r="PWT131" s="451"/>
      <c r="PWU131" s="451"/>
      <c r="PWV131" s="451"/>
      <c r="PWW131" s="451"/>
      <c r="PWX131" s="451"/>
      <c r="PWY131" s="451"/>
      <c r="PWZ131" s="451"/>
      <c r="PXA131" s="451"/>
      <c r="PXB131" s="451"/>
      <c r="PXC131" s="451"/>
      <c r="PXD131" s="451"/>
      <c r="PXE131" s="451"/>
      <c r="PXF131" s="451"/>
      <c r="PXG131" s="451"/>
      <c r="PXH131" s="451"/>
      <c r="PXI131" s="451"/>
      <c r="PXJ131" s="451"/>
      <c r="PXK131" s="451"/>
      <c r="PXL131" s="451"/>
      <c r="PXM131" s="451"/>
      <c r="PXN131" s="451"/>
      <c r="PXO131" s="451"/>
      <c r="PXP131" s="451"/>
      <c r="PXQ131" s="451"/>
      <c r="PXR131" s="451"/>
      <c r="PXS131" s="451"/>
      <c r="PXT131" s="451"/>
      <c r="PXU131" s="451"/>
      <c r="PXV131" s="451"/>
      <c r="PXW131" s="451"/>
      <c r="PXX131" s="451"/>
      <c r="PXY131" s="451"/>
      <c r="PXZ131" s="451"/>
      <c r="PYA131" s="451"/>
      <c r="PYB131" s="451"/>
      <c r="PYC131" s="451"/>
      <c r="PYD131" s="451"/>
      <c r="PYE131" s="451"/>
      <c r="PYF131" s="451"/>
      <c r="PYG131" s="451"/>
      <c r="PYH131" s="451"/>
      <c r="PYI131" s="451"/>
      <c r="PYJ131" s="451"/>
      <c r="PYK131" s="451"/>
      <c r="PYL131" s="451"/>
      <c r="PYM131" s="451"/>
      <c r="PYN131" s="451"/>
      <c r="PYO131" s="451"/>
      <c r="PYP131" s="451"/>
      <c r="PYQ131" s="451"/>
      <c r="PYR131" s="451"/>
      <c r="PYS131" s="451"/>
      <c r="PYT131" s="451"/>
      <c r="PYU131" s="451"/>
      <c r="PYV131" s="451"/>
      <c r="PYW131" s="451"/>
      <c r="PYX131" s="451"/>
      <c r="PYY131" s="451"/>
      <c r="PYZ131" s="451"/>
      <c r="PZA131" s="451"/>
      <c r="PZB131" s="451"/>
      <c r="PZC131" s="451"/>
      <c r="PZD131" s="451"/>
      <c r="PZE131" s="451"/>
      <c r="PZF131" s="451"/>
      <c r="PZG131" s="451"/>
      <c r="PZH131" s="451"/>
      <c r="PZI131" s="451"/>
      <c r="PZJ131" s="451"/>
      <c r="PZK131" s="451"/>
      <c r="PZL131" s="451"/>
      <c r="PZM131" s="451"/>
      <c r="PZN131" s="451"/>
      <c r="PZO131" s="451"/>
      <c r="PZP131" s="451"/>
      <c r="PZQ131" s="451"/>
      <c r="PZR131" s="451"/>
      <c r="PZS131" s="451"/>
      <c r="PZT131" s="451"/>
      <c r="PZU131" s="451"/>
      <c r="PZV131" s="451"/>
      <c r="PZW131" s="451"/>
      <c r="PZX131" s="451"/>
      <c r="PZY131" s="451"/>
      <c r="PZZ131" s="451"/>
      <c r="QAA131" s="451"/>
      <c r="QAB131" s="451"/>
      <c r="QAC131" s="451"/>
      <c r="QAD131" s="451"/>
      <c r="QAE131" s="451"/>
      <c r="QAF131" s="451"/>
      <c r="QAG131" s="451"/>
      <c r="QAH131" s="451"/>
      <c r="QAI131" s="451"/>
      <c r="QAJ131" s="451"/>
      <c r="QAK131" s="451"/>
      <c r="QAL131" s="451"/>
      <c r="QAM131" s="451"/>
      <c r="QAN131" s="451"/>
      <c r="QAO131" s="451"/>
      <c r="QAP131" s="451"/>
      <c r="QAQ131" s="451"/>
      <c r="QAR131" s="451"/>
      <c r="QAS131" s="451"/>
      <c r="QAT131" s="451"/>
      <c r="QAU131" s="451"/>
      <c r="QAV131" s="451"/>
      <c r="QAW131" s="451"/>
      <c r="QAX131" s="451"/>
      <c r="QAY131" s="451"/>
      <c r="QAZ131" s="451"/>
      <c r="QBA131" s="451"/>
      <c r="QBB131" s="451"/>
      <c r="QBC131" s="451"/>
      <c r="QBD131" s="451"/>
      <c r="QBE131" s="451"/>
      <c r="QBF131" s="451"/>
      <c r="QBG131" s="451"/>
      <c r="QBH131" s="451"/>
      <c r="QBI131" s="451"/>
      <c r="QBJ131" s="451"/>
      <c r="QBK131" s="451"/>
      <c r="QBL131" s="451"/>
      <c r="QBM131" s="451"/>
      <c r="QBN131" s="451"/>
      <c r="QBO131" s="451"/>
      <c r="QBP131" s="451"/>
      <c r="QBQ131" s="451"/>
      <c r="QBR131" s="451"/>
      <c r="QBS131" s="451"/>
      <c r="QBT131" s="451"/>
      <c r="QBU131" s="451"/>
      <c r="QBV131" s="451"/>
      <c r="QBW131" s="451"/>
      <c r="QBX131" s="451"/>
      <c r="QBY131" s="451"/>
      <c r="QBZ131" s="451"/>
      <c r="QCA131" s="451"/>
      <c r="QCB131" s="451"/>
      <c r="QCC131" s="451"/>
      <c r="QCD131" s="451"/>
      <c r="QCE131" s="451"/>
      <c r="QCF131" s="451"/>
      <c r="QCG131" s="451"/>
      <c r="QCH131" s="451"/>
      <c r="QCI131" s="451"/>
      <c r="QCJ131" s="451"/>
      <c r="QCK131" s="451"/>
      <c r="QCL131" s="451"/>
      <c r="QCM131" s="451"/>
      <c r="QCN131" s="451"/>
      <c r="QCO131" s="451"/>
      <c r="QCP131" s="451"/>
      <c r="QCQ131" s="451"/>
      <c r="QCR131" s="451"/>
      <c r="QCS131" s="451"/>
      <c r="QCT131" s="451"/>
      <c r="QCU131" s="451"/>
      <c r="QCV131" s="451"/>
      <c r="QCW131" s="451"/>
      <c r="QCX131" s="451"/>
      <c r="QCY131" s="451"/>
      <c r="QCZ131" s="451"/>
      <c r="QDA131" s="451"/>
      <c r="QDB131" s="451"/>
      <c r="QDC131" s="451"/>
      <c r="QDD131" s="451"/>
      <c r="QDE131" s="451"/>
      <c r="QDF131" s="451"/>
      <c r="QDG131" s="451"/>
      <c r="QDH131" s="451"/>
      <c r="QDI131" s="451"/>
      <c r="QDJ131" s="451"/>
      <c r="QDK131" s="451"/>
      <c r="QDL131" s="451"/>
      <c r="QDM131" s="451"/>
      <c r="QDN131" s="451"/>
      <c r="QDO131" s="451"/>
      <c r="QDP131" s="451"/>
      <c r="QDQ131" s="451"/>
      <c r="QDR131" s="451"/>
      <c r="QDS131" s="451"/>
      <c r="QDT131" s="451"/>
      <c r="QDU131" s="451"/>
      <c r="QDV131" s="451"/>
      <c r="QDW131" s="451"/>
      <c r="QDX131" s="451"/>
      <c r="QDY131" s="451"/>
      <c r="QDZ131" s="451"/>
      <c r="QEA131" s="451"/>
      <c r="QEB131" s="451"/>
      <c r="QEC131" s="451"/>
      <c r="QED131" s="451"/>
      <c r="QEE131" s="451"/>
      <c r="QEF131" s="451"/>
      <c r="QEG131" s="451"/>
      <c r="QEH131" s="451"/>
      <c r="QEI131" s="451"/>
      <c r="QEJ131" s="451"/>
      <c r="QEK131" s="451"/>
      <c r="QEL131" s="451"/>
      <c r="QEM131" s="451"/>
      <c r="QEN131" s="451"/>
      <c r="QEO131" s="451"/>
      <c r="QEP131" s="451"/>
      <c r="QEQ131" s="451"/>
      <c r="QER131" s="451"/>
      <c r="QES131" s="451"/>
      <c r="QET131" s="451"/>
      <c r="QEU131" s="451"/>
      <c r="QEV131" s="451"/>
      <c r="QEW131" s="451"/>
      <c r="QEX131" s="451"/>
      <c r="QEY131" s="451"/>
      <c r="QEZ131" s="451"/>
      <c r="QFA131" s="451"/>
      <c r="QFB131" s="451"/>
      <c r="QFC131" s="451"/>
      <c r="QFD131" s="451"/>
      <c r="QFE131" s="451"/>
      <c r="QFF131" s="451"/>
      <c r="QFG131" s="451"/>
      <c r="QFH131" s="451"/>
      <c r="QFI131" s="451"/>
      <c r="QFJ131" s="451"/>
      <c r="QFK131" s="451"/>
      <c r="QFL131" s="451"/>
      <c r="QFM131" s="451"/>
      <c r="QFN131" s="451"/>
      <c r="QFO131" s="451"/>
      <c r="QFP131" s="451"/>
      <c r="QFQ131" s="451"/>
      <c r="QFR131" s="451"/>
      <c r="QFS131" s="451"/>
      <c r="QFT131" s="451"/>
      <c r="QFU131" s="451"/>
      <c r="QFV131" s="451"/>
      <c r="QFW131" s="451"/>
      <c r="QFX131" s="451"/>
      <c r="QFY131" s="451"/>
      <c r="QFZ131" s="451"/>
      <c r="QGA131" s="451"/>
      <c r="QGB131" s="451"/>
      <c r="QGC131" s="451"/>
      <c r="QGD131" s="451"/>
      <c r="QGE131" s="451"/>
      <c r="QGF131" s="451"/>
      <c r="QGG131" s="451"/>
      <c r="QGH131" s="451"/>
      <c r="QGI131" s="451"/>
      <c r="QGJ131" s="451"/>
      <c r="QGK131" s="451"/>
      <c r="QGL131" s="451"/>
      <c r="QGM131" s="451"/>
      <c r="QGN131" s="451"/>
      <c r="QGO131" s="451"/>
      <c r="QGP131" s="451"/>
      <c r="QGQ131" s="451"/>
      <c r="QGR131" s="451"/>
      <c r="QGS131" s="451"/>
      <c r="QGT131" s="451"/>
      <c r="QGU131" s="451"/>
      <c r="QGV131" s="451"/>
      <c r="QGW131" s="451"/>
      <c r="QGX131" s="451"/>
      <c r="QGY131" s="451"/>
      <c r="QGZ131" s="451"/>
      <c r="QHA131" s="451"/>
      <c r="QHB131" s="451"/>
      <c r="QHC131" s="451"/>
      <c r="QHD131" s="451"/>
      <c r="QHE131" s="451"/>
      <c r="QHF131" s="451"/>
      <c r="QHG131" s="451"/>
      <c r="QHH131" s="451"/>
      <c r="QHI131" s="451"/>
      <c r="QHJ131" s="451"/>
      <c r="QHK131" s="451"/>
      <c r="QHL131" s="451"/>
      <c r="QHM131" s="451"/>
      <c r="QHN131" s="451"/>
      <c r="QHO131" s="451"/>
      <c r="QHP131" s="451"/>
      <c r="QHQ131" s="451"/>
      <c r="QHR131" s="451"/>
      <c r="QHS131" s="451"/>
      <c r="QHT131" s="451"/>
      <c r="QHU131" s="451"/>
      <c r="QHV131" s="451"/>
      <c r="QHW131" s="451"/>
      <c r="QHX131" s="451"/>
      <c r="QHY131" s="451"/>
      <c r="QHZ131" s="451"/>
      <c r="QIA131" s="451"/>
      <c r="QIB131" s="451"/>
      <c r="QIC131" s="451"/>
      <c r="QID131" s="451"/>
      <c r="QIE131" s="451"/>
      <c r="QIF131" s="451"/>
      <c r="QIG131" s="451"/>
      <c r="QIH131" s="451"/>
      <c r="QII131" s="451"/>
      <c r="QIJ131" s="451"/>
      <c r="QIK131" s="451"/>
      <c r="QIL131" s="451"/>
      <c r="QIM131" s="451"/>
      <c r="QIN131" s="451"/>
      <c r="QIO131" s="451"/>
      <c r="QIP131" s="451"/>
      <c r="QIQ131" s="451"/>
      <c r="QIR131" s="451"/>
      <c r="QIS131" s="451"/>
      <c r="QIT131" s="451"/>
      <c r="QIU131" s="451"/>
      <c r="QIV131" s="451"/>
      <c r="QIW131" s="451"/>
      <c r="QIX131" s="451"/>
      <c r="QIY131" s="451"/>
      <c r="QIZ131" s="451"/>
      <c r="QJA131" s="451"/>
      <c r="QJB131" s="451"/>
      <c r="QJC131" s="451"/>
      <c r="QJD131" s="451"/>
      <c r="QJE131" s="451"/>
      <c r="QJF131" s="451"/>
      <c r="QJG131" s="451"/>
      <c r="QJH131" s="451"/>
      <c r="QJI131" s="451"/>
      <c r="QJJ131" s="451"/>
      <c r="QJK131" s="451"/>
      <c r="QJL131" s="451"/>
      <c r="QJM131" s="451"/>
      <c r="QJN131" s="451"/>
      <c r="QJO131" s="451"/>
      <c r="QJP131" s="451"/>
      <c r="QJQ131" s="451"/>
      <c r="QJR131" s="451"/>
      <c r="QJS131" s="451"/>
      <c r="QJT131" s="451"/>
      <c r="QJU131" s="451"/>
      <c r="QJV131" s="451"/>
      <c r="QJW131" s="451"/>
      <c r="QJX131" s="451"/>
      <c r="QJY131" s="451"/>
      <c r="QJZ131" s="451"/>
      <c r="QKA131" s="451"/>
      <c r="QKB131" s="451"/>
      <c r="QKC131" s="451"/>
      <c r="QKD131" s="451"/>
      <c r="QKE131" s="451"/>
      <c r="QKF131" s="451"/>
      <c r="QKG131" s="451"/>
      <c r="QKH131" s="451"/>
      <c r="QKI131" s="451"/>
      <c r="QKJ131" s="451"/>
      <c r="QKK131" s="451"/>
      <c r="QKL131" s="451"/>
      <c r="QKM131" s="451"/>
      <c r="QKN131" s="451"/>
      <c r="QKO131" s="451"/>
      <c r="QKP131" s="451"/>
      <c r="QKQ131" s="451"/>
      <c r="QKR131" s="451"/>
      <c r="QKS131" s="451"/>
      <c r="QKT131" s="451"/>
      <c r="QKU131" s="451"/>
      <c r="QKV131" s="451"/>
      <c r="QKW131" s="451"/>
      <c r="QKX131" s="451"/>
      <c r="QKY131" s="451"/>
      <c r="QKZ131" s="451"/>
      <c r="QLA131" s="451"/>
      <c r="QLB131" s="451"/>
      <c r="QLC131" s="451"/>
      <c r="QLD131" s="451"/>
      <c r="QLE131" s="451"/>
      <c r="QLF131" s="451"/>
      <c r="QLG131" s="451"/>
      <c r="QLH131" s="451"/>
      <c r="QLI131" s="451"/>
      <c r="QLJ131" s="451"/>
      <c r="QLK131" s="451"/>
      <c r="QLL131" s="451"/>
      <c r="QLM131" s="451"/>
      <c r="QLN131" s="451"/>
      <c r="QLO131" s="451"/>
      <c r="QLP131" s="451"/>
      <c r="QLQ131" s="451"/>
      <c r="QLR131" s="451"/>
      <c r="QLS131" s="451"/>
      <c r="QLT131" s="451"/>
      <c r="QLU131" s="451"/>
      <c r="QLV131" s="451"/>
      <c r="QLW131" s="451"/>
      <c r="QLX131" s="451"/>
      <c r="QLY131" s="451"/>
      <c r="QLZ131" s="451"/>
      <c r="QMA131" s="451"/>
      <c r="QMB131" s="451"/>
      <c r="QMC131" s="451"/>
      <c r="QMD131" s="451"/>
      <c r="QME131" s="451"/>
      <c r="QMF131" s="451"/>
      <c r="QMG131" s="451"/>
      <c r="QMH131" s="451"/>
      <c r="QMI131" s="451"/>
      <c r="QMJ131" s="451"/>
      <c r="QMK131" s="451"/>
      <c r="QML131" s="451"/>
      <c r="QMM131" s="451"/>
      <c r="QMN131" s="451"/>
      <c r="QMO131" s="451"/>
      <c r="QMP131" s="451"/>
      <c r="QMQ131" s="451"/>
      <c r="QMR131" s="451"/>
      <c r="QMS131" s="451"/>
      <c r="QMT131" s="451"/>
      <c r="QMU131" s="451"/>
      <c r="QMV131" s="451"/>
      <c r="QMW131" s="451"/>
      <c r="QMX131" s="451"/>
      <c r="QMY131" s="451"/>
      <c r="QMZ131" s="451"/>
      <c r="QNA131" s="451"/>
      <c r="QNB131" s="451"/>
      <c r="QNC131" s="451"/>
      <c r="QND131" s="451"/>
      <c r="QNE131" s="451"/>
      <c r="QNF131" s="451"/>
      <c r="QNG131" s="451"/>
      <c r="QNH131" s="451"/>
      <c r="QNI131" s="451"/>
      <c r="QNJ131" s="451"/>
      <c r="QNK131" s="451"/>
      <c r="QNL131" s="451"/>
      <c r="QNM131" s="451"/>
      <c r="QNN131" s="451"/>
      <c r="QNO131" s="451"/>
      <c r="QNP131" s="451"/>
      <c r="QNQ131" s="451"/>
      <c r="QNR131" s="451"/>
      <c r="QNS131" s="451"/>
      <c r="QNT131" s="451"/>
      <c r="QNU131" s="451"/>
      <c r="QNV131" s="451"/>
      <c r="QNW131" s="451"/>
      <c r="QNX131" s="451"/>
      <c r="QNY131" s="451"/>
      <c r="QNZ131" s="451"/>
      <c r="QOA131" s="451"/>
      <c r="QOB131" s="451"/>
      <c r="QOC131" s="451"/>
      <c r="QOD131" s="451"/>
      <c r="QOE131" s="451"/>
      <c r="QOF131" s="451"/>
      <c r="QOG131" s="451"/>
      <c r="QOH131" s="451"/>
      <c r="QOI131" s="451"/>
      <c r="QOJ131" s="451"/>
      <c r="QOK131" s="451"/>
      <c r="QOL131" s="451"/>
      <c r="QOM131" s="451"/>
      <c r="QON131" s="451"/>
      <c r="QOO131" s="451"/>
      <c r="QOP131" s="451"/>
      <c r="QOQ131" s="451"/>
      <c r="QOR131" s="451"/>
      <c r="QOS131" s="451"/>
      <c r="QOT131" s="451"/>
      <c r="QOU131" s="451"/>
      <c r="QOV131" s="451"/>
      <c r="QOW131" s="451"/>
      <c r="QOX131" s="451"/>
      <c r="QOY131" s="451"/>
      <c r="QOZ131" s="451"/>
      <c r="QPA131" s="451"/>
      <c r="QPB131" s="451"/>
      <c r="QPC131" s="451"/>
      <c r="QPD131" s="451"/>
      <c r="QPE131" s="451"/>
      <c r="QPF131" s="451"/>
      <c r="QPG131" s="451"/>
      <c r="QPH131" s="451"/>
      <c r="QPI131" s="451"/>
      <c r="QPJ131" s="451"/>
      <c r="QPK131" s="451"/>
      <c r="QPL131" s="451"/>
      <c r="QPM131" s="451"/>
      <c r="QPN131" s="451"/>
      <c r="QPO131" s="451"/>
      <c r="QPP131" s="451"/>
      <c r="QPQ131" s="451"/>
      <c r="QPR131" s="451"/>
      <c r="QPS131" s="451"/>
      <c r="QPT131" s="451"/>
      <c r="QPU131" s="451"/>
      <c r="QPV131" s="451"/>
      <c r="QPW131" s="451"/>
      <c r="QPX131" s="451"/>
      <c r="QPY131" s="451"/>
      <c r="QPZ131" s="451"/>
      <c r="QQA131" s="451"/>
      <c r="QQB131" s="451"/>
      <c r="QQC131" s="451"/>
      <c r="QQD131" s="451"/>
      <c r="QQE131" s="451"/>
      <c r="QQF131" s="451"/>
      <c r="QQG131" s="451"/>
      <c r="QQH131" s="451"/>
      <c r="QQI131" s="451"/>
      <c r="QQJ131" s="451"/>
      <c r="QQK131" s="451"/>
      <c r="QQL131" s="451"/>
      <c r="QQM131" s="451"/>
      <c r="QQN131" s="451"/>
      <c r="QQO131" s="451"/>
      <c r="QQP131" s="451"/>
      <c r="QQQ131" s="451"/>
      <c r="QQR131" s="451"/>
      <c r="QQS131" s="451"/>
      <c r="QQT131" s="451"/>
      <c r="QQU131" s="451"/>
      <c r="QQV131" s="451"/>
      <c r="QQW131" s="451"/>
      <c r="QQX131" s="451"/>
      <c r="QQY131" s="451"/>
      <c r="QQZ131" s="451"/>
      <c r="QRA131" s="451"/>
      <c r="QRB131" s="451"/>
      <c r="QRC131" s="451"/>
      <c r="QRD131" s="451"/>
      <c r="QRE131" s="451"/>
      <c r="QRF131" s="451"/>
      <c r="QRG131" s="451"/>
      <c r="QRH131" s="451"/>
      <c r="QRI131" s="451"/>
      <c r="QRJ131" s="451"/>
      <c r="QRK131" s="451"/>
      <c r="QRL131" s="451"/>
      <c r="QRM131" s="451"/>
      <c r="QRN131" s="451"/>
      <c r="QRO131" s="451"/>
      <c r="QRP131" s="451"/>
      <c r="QRQ131" s="451"/>
      <c r="QRR131" s="451"/>
      <c r="QRS131" s="451"/>
      <c r="QRT131" s="451"/>
      <c r="QRU131" s="451"/>
      <c r="QRV131" s="451"/>
      <c r="QRW131" s="451"/>
      <c r="QRX131" s="451"/>
      <c r="QRY131" s="451"/>
      <c r="QRZ131" s="451"/>
      <c r="QSA131" s="451"/>
      <c r="QSB131" s="451"/>
      <c r="QSC131" s="451"/>
      <c r="QSD131" s="451"/>
      <c r="QSE131" s="451"/>
      <c r="QSF131" s="451"/>
      <c r="QSG131" s="451"/>
      <c r="QSH131" s="451"/>
      <c r="QSI131" s="451"/>
      <c r="QSJ131" s="451"/>
      <c r="QSK131" s="451"/>
      <c r="QSL131" s="451"/>
      <c r="QSM131" s="451"/>
      <c r="QSN131" s="451"/>
      <c r="QSO131" s="451"/>
      <c r="QSP131" s="451"/>
      <c r="QSQ131" s="451"/>
      <c r="QSR131" s="451"/>
      <c r="QSS131" s="451"/>
      <c r="QST131" s="451"/>
      <c r="QSU131" s="451"/>
      <c r="QSV131" s="451"/>
      <c r="QSW131" s="451"/>
      <c r="QSX131" s="451"/>
      <c r="QSY131" s="451"/>
      <c r="QSZ131" s="451"/>
      <c r="QTA131" s="451"/>
      <c r="QTB131" s="451"/>
      <c r="QTC131" s="451"/>
      <c r="QTD131" s="451"/>
      <c r="QTE131" s="451"/>
      <c r="QTF131" s="451"/>
      <c r="QTG131" s="451"/>
      <c r="QTH131" s="451"/>
      <c r="QTI131" s="451"/>
      <c r="QTJ131" s="451"/>
      <c r="QTK131" s="451"/>
      <c r="QTL131" s="451"/>
      <c r="QTM131" s="451"/>
      <c r="QTN131" s="451"/>
      <c r="QTO131" s="451"/>
      <c r="QTP131" s="451"/>
      <c r="QTQ131" s="451"/>
      <c r="QTR131" s="451"/>
      <c r="QTS131" s="451"/>
      <c r="QTT131" s="451"/>
      <c r="QTU131" s="451"/>
      <c r="QTV131" s="451"/>
      <c r="QTW131" s="451"/>
      <c r="QTX131" s="451"/>
      <c r="QTY131" s="451"/>
      <c r="QTZ131" s="451"/>
      <c r="QUA131" s="451"/>
      <c r="QUB131" s="451"/>
      <c r="QUC131" s="451"/>
      <c r="QUD131" s="451"/>
      <c r="QUE131" s="451"/>
      <c r="QUF131" s="451"/>
      <c r="QUG131" s="451"/>
      <c r="QUH131" s="451"/>
      <c r="QUI131" s="451"/>
      <c r="QUJ131" s="451"/>
      <c r="QUK131" s="451"/>
      <c r="QUL131" s="451"/>
      <c r="QUM131" s="451"/>
      <c r="QUN131" s="451"/>
      <c r="QUO131" s="451"/>
      <c r="QUP131" s="451"/>
      <c r="QUQ131" s="451"/>
      <c r="QUR131" s="451"/>
      <c r="QUS131" s="451"/>
      <c r="QUT131" s="451"/>
      <c r="QUU131" s="451"/>
      <c r="QUV131" s="451"/>
      <c r="QUW131" s="451"/>
      <c r="QUX131" s="451"/>
      <c r="QUY131" s="451"/>
      <c r="QUZ131" s="451"/>
      <c r="QVA131" s="451"/>
      <c r="QVB131" s="451"/>
      <c r="QVC131" s="451"/>
      <c r="QVD131" s="451"/>
      <c r="QVE131" s="451"/>
      <c r="QVF131" s="451"/>
      <c r="QVG131" s="451"/>
      <c r="QVH131" s="451"/>
      <c r="QVI131" s="451"/>
      <c r="QVJ131" s="451"/>
      <c r="QVK131" s="451"/>
      <c r="QVL131" s="451"/>
      <c r="QVM131" s="451"/>
      <c r="QVN131" s="451"/>
      <c r="QVO131" s="451"/>
      <c r="QVP131" s="451"/>
      <c r="QVQ131" s="451"/>
      <c r="QVR131" s="451"/>
      <c r="QVS131" s="451"/>
      <c r="QVT131" s="451"/>
      <c r="QVU131" s="451"/>
      <c r="QVV131" s="451"/>
      <c r="QVW131" s="451"/>
      <c r="QVX131" s="451"/>
      <c r="QVY131" s="451"/>
      <c r="QVZ131" s="451"/>
      <c r="QWA131" s="451"/>
      <c r="QWB131" s="451"/>
      <c r="QWC131" s="451"/>
      <c r="QWD131" s="451"/>
      <c r="QWE131" s="451"/>
      <c r="QWF131" s="451"/>
      <c r="QWG131" s="451"/>
      <c r="QWH131" s="451"/>
      <c r="QWI131" s="451"/>
      <c r="QWJ131" s="451"/>
      <c r="QWK131" s="451"/>
      <c r="QWL131" s="451"/>
      <c r="QWM131" s="451"/>
      <c r="QWN131" s="451"/>
      <c r="QWO131" s="451"/>
      <c r="QWP131" s="451"/>
      <c r="QWQ131" s="451"/>
      <c r="QWR131" s="451"/>
      <c r="QWS131" s="451"/>
      <c r="QWT131" s="451"/>
      <c r="QWU131" s="451"/>
      <c r="QWV131" s="451"/>
      <c r="QWW131" s="451"/>
      <c r="QWX131" s="451"/>
      <c r="QWY131" s="451"/>
      <c r="QWZ131" s="451"/>
      <c r="QXA131" s="451"/>
      <c r="QXB131" s="451"/>
      <c r="QXC131" s="451"/>
      <c r="QXD131" s="451"/>
      <c r="QXE131" s="451"/>
      <c r="QXF131" s="451"/>
      <c r="QXG131" s="451"/>
      <c r="QXH131" s="451"/>
      <c r="QXI131" s="451"/>
      <c r="QXJ131" s="451"/>
      <c r="QXK131" s="451"/>
      <c r="QXL131" s="451"/>
      <c r="QXM131" s="451"/>
      <c r="QXN131" s="451"/>
      <c r="QXO131" s="451"/>
      <c r="QXP131" s="451"/>
      <c r="QXQ131" s="451"/>
      <c r="QXR131" s="451"/>
      <c r="QXS131" s="451"/>
      <c r="QXT131" s="451"/>
      <c r="QXU131" s="451"/>
      <c r="QXV131" s="451"/>
      <c r="QXW131" s="451"/>
      <c r="QXX131" s="451"/>
      <c r="QXY131" s="451"/>
      <c r="QXZ131" s="451"/>
      <c r="QYA131" s="451"/>
      <c r="QYB131" s="451"/>
      <c r="QYC131" s="451"/>
      <c r="QYD131" s="451"/>
      <c r="QYE131" s="451"/>
      <c r="QYF131" s="451"/>
      <c r="QYG131" s="451"/>
      <c r="QYH131" s="451"/>
      <c r="QYI131" s="451"/>
      <c r="QYJ131" s="451"/>
      <c r="QYK131" s="451"/>
      <c r="QYL131" s="451"/>
      <c r="QYM131" s="451"/>
      <c r="QYN131" s="451"/>
      <c r="QYO131" s="451"/>
      <c r="QYP131" s="451"/>
      <c r="QYQ131" s="451"/>
      <c r="QYR131" s="451"/>
      <c r="QYS131" s="451"/>
      <c r="QYT131" s="451"/>
      <c r="QYU131" s="451"/>
      <c r="QYV131" s="451"/>
      <c r="QYW131" s="451"/>
      <c r="QYX131" s="451"/>
      <c r="QYY131" s="451"/>
      <c r="QYZ131" s="451"/>
      <c r="QZA131" s="451"/>
      <c r="QZB131" s="451"/>
      <c r="QZC131" s="451"/>
      <c r="QZD131" s="451"/>
      <c r="QZE131" s="451"/>
      <c r="QZF131" s="451"/>
      <c r="QZG131" s="451"/>
      <c r="QZH131" s="451"/>
      <c r="QZI131" s="451"/>
      <c r="QZJ131" s="451"/>
      <c r="QZK131" s="451"/>
      <c r="QZL131" s="451"/>
      <c r="QZM131" s="451"/>
      <c r="QZN131" s="451"/>
      <c r="QZO131" s="451"/>
      <c r="QZP131" s="451"/>
      <c r="QZQ131" s="451"/>
      <c r="QZR131" s="451"/>
      <c r="QZS131" s="451"/>
      <c r="QZT131" s="451"/>
      <c r="QZU131" s="451"/>
      <c r="QZV131" s="451"/>
      <c r="QZW131" s="451"/>
      <c r="QZX131" s="451"/>
      <c r="QZY131" s="451"/>
      <c r="QZZ131" s="451"/>
      <c r="RAA131" s="451"/>
      <c r="RAB131" s="451"/>
      <c r="RAC131" s="451"/>
      <c r="RAD131" s="451"/>
      <c r="RAE131" s="451"/>
      <c r="RAF131" s="451"/>
      <c r="RAG131" s="451"/>
      <c r="RAH131" s="451"/>
      <c r="RAI131" s="451"/>
      <c r="RAJ131" s="451"/>
      <c r="RAK131" s="451"/>
      <c r="RAL131" s="451"/>
      <c r="RAM131" s="451"/>
      <c r="RAN131" s="451"/>
      <c r="RAO131" s="451"/>
      <c r="RAP131" s="451"/>
      <c r="RAQ131" s="451"/>
      <c r="RAR131" s="451"/>
      <c r="RAS131" s="451"/>
      <c r="RAT131" s="451"/>
      <c r="RAU131" s="451"/>
      <c r="RAV131" s="451"/>
      <c r="RAW131" s="451"/>
      <c r="RAX131" s="451"/>
      <c r="RAY131" s="451"/>
      <c r="RAZ131" s="451"/>
      <c r="RBA131" s="451"/>
      <c r="RBB131" s="451"/>
      <c r="RBC131" s="451"/>
      <c r="RBD131" s="451"/>
      <c r="RBE131" s="451"/>
      <c r="RBF131" s="451"/>
      <c r="RBG131" s="451"/>
      <c r="RBH131" s="451"/>
      <c r="RBI131" s="451"/>
      <c r="RBJ131" s="451"/>
      <c r="RBK131" s="451"/>
      <c r="RBL131" s="451"/>
      <c r="RBM131" s="451"/>
      <c r="RBN131" s="451"/>
      <c r="RBO131" s="451"/>
      <c r="RBP131" s="451"/>
      <c r="RBQ131" s="451"/>
      <c r="RBR131" s="451"/>
      <c r="RBS131" s="451"/>
      <c r="RBT131" s="451"/>
      <c r="RBU131" s="451"/>
      <c r="RBV131" s="451"/>
      <c r="RBW131" s="451"/>
      <c r="RBX131" s="451"/>
      <c r="RBY131" s="451"/>
      <c r="RBZ131" s="451"/>
      <c r="RCA131" s="451"/>
      <c r="RCB131" s="451"/>
      <c r="RCC131" s="451"/>
      <c r="RCD131" s="451"/>
      <c r="RCE131" s="451"/>
      <c r="RCF131" s="451"/>
      <c r="RCG131" s="451"/>
      <c r="RCH131" s="451"/>
      <c r="RCI131" s="451"/>
      <c r="RCJ131" s="451"/>
      <c r="RCK131" s="451"/>
      <c r="RCL131" s="451"/>
      <c r="RCM131" s="451"/>
      <c r="RCN131" s="451"/>
      <c r="RCO131" s="451"/>
      <c r="RCP131" s="451"/>
      <c r="RCQ131" s="451"/>
      <c r="RCR131" s="451"/>
      <c r="RCS131" s="451"/>
      <c r="RCT131" s="451"/>
      <c r="RCU131" s="451"/>
      <c r="RCV131" s="451"/>
      <c r="RCW131" s="451"/>
      <c r="RCX131" s="451"/>
      <c r="RCY131" s="451"/>
      <c r="RCZ131" s="451"/>
      <c r="RDA131" s="451"/>
      <c r="RDB131" s="451"/>
      <c r="RDC131" s="451"/>
      <c r="RDD131" s="451"/>
      <c r="RDE131" s="451"/>
      <c r="RDF131" s="451"/>
      <c r="RDG131" s="451"/>
      <c r="RDH131" s="451"/>
      <c r="RDI131" s="451"/>
      <c r="RDJ131" s="451"/>
      <c r="RDK131" s="451"/>
      <c r="RDL131" s="451"/>
      <c r="RDM131" s="451"/>
      <c r="RDN131" s="451"/>
      <c r="RDO131" s="451"/>
      <c r="RDP131" s="451"/>
      <c r="RDQ131" s="451"/>
      <c r="RDR131" s="451"/>
      <c r="RDS131" s="451"/>
      <c r="RDT131" s="451"/>
      <c r="RDU131" s="451"/>
      <c r="RDV131" s="451"/>
      <c r="RDW131" s="451"/>
      <c r="RDX131" s="451"/>
      <c r="RDY131" s="451"/>
      <c r="RDZ131" s="451"/>
      <c r="REA131" s="451"/>
      <c r="REB131" s="451"/>
      <c r="REC131" s="451"/>
      <c r="RED131" s="451"/>
      <c r="REE131" s="451"/>
      <c r="REF131" s="451"/>
      <c r="REG131" s="451"/>
      <c r="REH131" s="451"/>
      <c r="REI131" s="451"/>
      <c r="REJ131" s="451"/>
      <c r="REK131" s="451"/>
      <c r="REL131" s="451"/>
      <c r="REM131" s="451"/>
      <c r="REN131" s="451"/>
      <c r="REO131" s="451"/>
      <c r="REP131" s="451"/>
      <c r="REQ131" s="451"/>
      <c r="RER131" s="451"/>
      <c r="RES131" s="451"/>
      <c r="RET131" s="451"/>
      <c r="REU131" s="451"/>
      <c r="REV131" s="451"/>
      <c r="REW131" s="451"/>
      <c r="REX131" s="451"/>
      <c r="REY131" s="451"/>
      <c r="REZ131" s="451"/>
      <c r="RFA131" s="451"/>
      <c r="RFB131" s="451"/>
      <c r="RFC131" s="451"/>
      <c r="RFD131" s="451"/>
      <c r="RFE131" s="451"/>
      <c r="RFF131" s="451"/>
      <c r="RFG131" s="451"/>
      <c r="RFH131" s="451"/>
      <c r="RFI131" s="451"/>
      <c r="RFJ131" s="451"/>
      <c r="RFK131" s="451"/>
      <c r="RFL131" s="451"/>
      <c r="RFM131" s="451"/>
      <c r="RFN131" s="451"/>
      <c r="RFO131" s="451"/>
      <c r="RFP131" s="451"/>
      <c r="RFQ131" s="451"/>
      <c r="RFR131" s="451"/>
      <c r="RFS131" s="451"/>
      <c r="RFT131" s="451"/>
      <c r="RFU131" s="451"/>
      <c r="RFV131" s="451"/>
      <c r="RFW131" s="451"/>
      <c r="RFX131" s="451"/>
      <c r="RFY131" s="451"/>
      <c r="RFZ131" s="451"/>
      <c r="RGA131" s="451"/>
      <c r="RGB131" s="451"/>
      <c r="RGC131" s="451"/>
      <c r="RGD131" s="451"/>
      <c r="RGE131" s="451"/>
      <c r="RGF131" s="451"/>
      <c r="RGG131" s="451"/>
      <c r="RGH131" s="451"/>
      <c r="RGI131" s="451"/>
      <c r="RGJ131" s="451"/>
      <c r="RGK131" s="451"/>
      <c r="RGL131" s="451"/>
      <c r="RGM131" s="451"/>
      <c r="RGN131" s="451"/>
      <c r="RGO131" s="451"/>
      <c r="RGP131" s="451"/>
      <c r="RGQ131" s="451"/>
      <c r="RGR131" s="451"/>
      <c r="RGS131" s="451"/>
      <c r="RGT131" s="451"/>
      <c r="RGU131" s="451"/>
      <c r="RGV131" s="451"/>
      <c r="RGW131" s="451"/>
      <c r="RGX131" s="451"/>
      <c r="RGY131" s="451"/>
      <c r="RGZ131" s="451"/>
      <c r="RHA131" s="451"/>
      <c r="RHB131" s="451"/>
      <c r="RHC131" s="451"/>
      <c r="RHD131" s="451"/>
      <c r="RHE131" s="451"/>
      <c r="RHF131" s="451"/>
      <c r="RHG131" s="451"/>
      <c r="RHH131" s="451"/>
      <c r="RHI131" s="451"/>
      <c r="RHJ131" s="451"/>
      <c r="RHK131" s="451"/>
      <c r="RHL131" s="451"/>
      <c r="RHM131" s="451"/>
      <c r="RHN131" s="451"/>
      <c r="RHO131" s="451"/>
      <c r="RHP131" s="451"/>
      <c r="RHQ131" s="451"/>
      <c r="RHR131" s="451"/>
      <c r="RHS131" s="451"/>
      <c r="RHT131" s="451"/>
      <c r="RHU131" s="451"/>
      <c r="RHV131" s="451"/>
      <c r="RHW131" s="451"/>
      <c r="RHX131" s="451"/>
      <c r="RHY131" s="451"/>
      <c r="RHZ131" s="451"/>
      <c r="RIA131" s="451"/>
      <c r="RIB131" s="451"/>
      <c r="RIC131" s="451"/>
      <c r="RID131" s="451"/>
      <c r="RIE131" s="451"/>
      <c r="RIF131" s="451"/>
      <c r="RIG131" s="451"/>
      <c r="RIH131" s="451"/>
      <c r="RII131" s="451"/>
      <c r="RIJ131" s="451"/>
      <c r="RIK131" s="451"/>
      <c r="RIL131" s="451"/>
      <c r="RIM131" s="451"/>
      <c r="RIN131" s="451"/>
      <c r="RIO131" s="451"/>
      <c r="RIP131" s="451"/>
      <c r="RIQ131" s="451"/>
      <c r="RIR131" s="451"/>
      <c r="RIS131" s="451"/>
      <c r="RIT131" s="451"/>
      <c r="RIU131" s="451"/>
      <c r="RIV131" s="451"/>
      <c r="RIW131" s="451"/>
      <c r="RIX131" s="451"/>
      <c r="RIY131" s="451"/>
      <c r="RIZ131" s="451"/>
      <c r="RJA131" s="451"/>
      <c r="RJB131" s="451"/>
      <c r="RJC131" s="451"/>
      <c r="RJD131" s="451"/>
      <c r="RJE131" s="451"/>
      <c r="RJF131" s="451"/>
      <c r="RJG131" s="451"/>
      <c r="RJH131" s="451"/>
      <c r="RJI131" s="451"/>
      <c r="RJJ131" s="451"/>
      <c r="RJK131" s="451"/>
      <c r="RJL131" s="451"/>
      <c r="RJM131" s="451"/>
      <c r="RJN131" s="451"/>
      <c r="RJO131" s="451"/>
      <c r="RJP131" s="451"/>
      <c r="RJQ131" s="451"/>
      <c r="RJR131" s="451"/>
      <c r="RJS131" s="451"/>
      <c r="RJT131" s="451"/>
      <c r="RJU131" s="451"/>
      <c r="RJV131" s="451"/>
      <c r="RJW131" s="451"/>
      <c r="RJX131" s="451"/>
      <c r="RJY131" s="451"/>
      <c r="RJZ131" s="451"/>
      <c r="RKA131" s="451"/>
      <c r="RKB131" s="451"/>
      <c r="RKC131" s="451"/>
      <c r="RKD131" s="451"/>
      <c r="RKE131" s="451"/>
      <c r="RKF131" s="451"/>
      <c r="RKG131" s="451"/>
      <c r="RKH131" s="451"/>
      <c r="RKI131" s="451"/>
      <c r="RKJ131" s="451"/>
      <c r="RKK131" s="451"/>
      <c r="RKL131" s="451"/>
      <c r="RKM131" s="451"/>
      <c r="RKN131" s="451"/>
      <c r="RKO131" s="451"/>
      <c r="RKP131" s="451"/>
      <c r="RKQ131" s="451"/>
      <c r="RKR131" s="451"/>
      <c r="RKS131" s="451"/>
      <c r="RKT131" s="451"/>
      <c r="RKU131" s="451"/>
      <c r="RKV131" s="451"/>
      <c r="RKW131" s="451"/>
      <c r="RKX131" s="451"/>
      <c r="RKY131" s="451"/>
      <c r="RKZ131" s="451"/>
      <c r="RLA131" s="451"/>
      <c r="RLB131" s="451"/>
      <c r="RLC131" s="451"/>
      <c r="RLD131" s="451"/>
      <c r="RLE131" s="451"/>
      <c r="RLF131" s="451"/>
      <c r="RLG131" s="451"/>
      <c r="RLH131" s="451"/>
      <c r="RLI131" s="451"/>
      <c r="RLJ131" s="451"/>
      <c r="RLK131" s="451"/>
      <c r="RLL131" s="451"/>
      <c r="RLM131" s="451"/>
      <c r="RLN131" s="451"/>
      <c r="RLO131" s="451"/>
      <c r="RLP131" s="451"/>
      <c r="RLQ131" s="451"/>
      <c r="RLR131" s="451"/>
      <c r="RLS131" s="451"/>
      <c r="RLT131" s="451"/>
      <c r="RLU131" s="451"/>
      <c r="RLV131" s="451"/>
      <c r="RLW131" s="451"/>
      <c r="RLX131" s="451"/>
      <c r="RLY131" s="451"/>
      <c r="RLZ131" s="451"/>
      <c r="RMA131" s="451"/>
      <c r="RMB131" s="451"/>
      <c r="RMC131" s="451"/>
      <c r="RMD131" s="451"/>
      <c r="RME131" s="451"/>
      <c r="RMF131" s="451"/>
      <c r="RMG131" s="451"/>
      <c r="RMH131" s="451"/>
      <c r="RMI131" s="451"/>
      <c r="RMJ131" s="451"/>
      <c r="RMK131" s="451"/>
      <c r="RML131" s="451"/>
      <c r="RMM131" s="451"/>
      <c r="RMN131" s="451"/>
      <c r="RMO131" s="451"/>
      <c r="RMP131" s="451"/>
      <c r="RMQ131" s="451"/>
      <c r="RMR131" s="451"/>
      <c r="RMS131" s="451"/>
      <c r="RMT131" s="451"/>
      <c r="RMU131" s="451"/>
      <c r="RMV131" s="451"/>
      <c r="RMW131" s="451"/>
      <c r="RMX131" s="451"/>
      <c r="RMY131" s="451"/>
      <c r="RMZ131" s="451"/>
      <c r="RNA131" s="451"/>
      <c r="RNB131" s="451"/>
      <c r="RNC131" s="451"/>
      <c r="RND131" s="451"/>
      <c r="RNE131" s="451"/>
      <c r="RNF131" s="451"/>
      <c r="RNG131" s="451"/>
      <c r="RNH131" s="451"/>
      <c r="RNI131" s="451"/>
      <c r="RNJ131" s="451"/>
      <c r="RNK131" s="451"/>
      <c r="RNL131" s="451"/>
      <c r="RNM131" s="451"/>
      <c r="RNN131" s="451"/>
      <c r="RNO131" s="451"/>
      <c r="RNP131" s="451"/>
      <c r="RNQ131" s="451"/>
      <c r="RNR131" s="451"/>
      <c r="RNS131" s="451"/>
      <c r="RNT131" s="451"/>
      <c r="RNU131" s="451"/>
      <c r="RNV131" s="451"/>
      <c r="RNW131" s="451"/>
      <c r="RNX131" s="451"/>
      <c r="RNY131" s="451"/>
      <c r="RNZ131" s="451"/>
      <c r="ROA131" s="451"/>
      <c r="ROB131" s="451"/>
      <c r="ROC131" s="451"/>
      <c r="ROD131" s="451"/>
      <c r="ROE131" s="451"/>
      <c r="ROF131" s="451"/>
      <c r="ROG131" s="451"/>
      <c r="ROH131" s="451"/>
      <c r="ROI131" s="451"/>
      <c r="ROJ131" s="451"/>
      <c r="ROK131" s="451"/>
      <c r="ROL131" s="451"/>
      <c r="ROM131" s="451"/>
      <c r="RON131" s="451"/>
      <c r="ROO131" s="451"/>
      <c r="ROP131" s="451"/>
      <c r="ROQ131" s="451"/>
      <c r="ROR131" s="451"/>
      <c r="ROS131" s="451"/>
      <c r="ROT131" s="451"/>
      <c r="ROU131" s="451"/>
      <c r="ROV131" s="451"/>
      <c r="ROW131" s="451"/>
      <c r="ROX131" s="451"/>
      <c r="ROY131" s="451"/>
      <c r="ROZ131" s="451"/>
      <c r="RPA131" s="451"/>
      <c r="RPB131" s="451"/>
      <c r="RPC131" s="451"/>
      <c r="RPD131" s="451"/>
      <c r="RPE131" s="451"/>
      <c r="RPF131" s="451"/>
      <c r="RPG131" s="451"/>
      <c r="RPH131" s="451"/>
      <c r="RPI131" s="451"/>
      <c r="RPJ131" s="451"/>
      <c r="RPK131" s="451"/>
      <c r="RPL131" s="451"/>
      <c r="RPM131" s="451"/>
      <c r="RPN131" s="451"/>
      <c r="RPO131" s="451"/>
      <c r="RPP131" s="451"/>
      <c r="RPQ131" s="451"/>
      <c r="RPR131" s="451"/>
      <c r="RPS131" s="451"/>
      <c r="RPT131" s="451"/>
      <c r="RPU131" s="451"/>
      <c r="RPV131" s="451"/>
      <c r="RPW131" s="451"/>
      <c r="RPX131" s="451"/>
      <c r="RPY131" s="451"/>
      <c r="RPZ131" s="451"/>
      <c r="RQA131" s="451"/>
      <c r="RQB131" s="451"/>
      <c r="RQC131" s="451"/>
      <c r="RQD131" s="451"/>
      <c r="RQE131" s="451"/>
      <c r="RQF131" s="451"/>
      <c r="RQG131" s="451"/>
      <c r="RQH131" s="451"/>
      <c r="RQI131" s="451"/>
      <c r="RQJ131" s="451"/>
      <c r="RQK131" s="451"/>
      <c r="RQL131" s="451"/>
      <c r="RQM131" s="451"/>
      <c r="RQN131" s="451"/>
      <c r="RQO131" s="451"/>
      <c r="RQP131" s="451"/>
      <c r="RQQ131" s="451"/>
      <c r="RQR131" s="451"/>
      <c r="RQS131" s="451"/>
      <c r="RQT131" s="451"/>
      <c r="RQU131" s="451"/>
      <c r="RQV131" s="451"/>
      <c r="RQW131" s="451"/>
      <c r="RQX131" s="451"/>
      <c r="RQY131" s="451"/>
      <c r="RQZ131" s="451"/>
      <c r="RRA131" s="451"/>
      <c r="RRB131" s="451"/>
      <c r="RRC131" s="451"/>
      <c r="RRD131" s="451"/>
      <c r="RRE131" s="451"/>
      <c r="RRF131" s="451"/>
      <c r="RRG131" s="451"/>
      <c r="RRH131" s="451"/>
      <c r="RRI131" s="451"/>
      <c r="RRJ131" s="451"/>
      <c r="RRK131" s="451"/>
      <c r="RRL131" s="451"/>
      <c r="RRM131" s="451"/>
      <c r="RRN131" s="451"/>
      <c r="RRO131" s="451"/>
      <c r="RRP131" s="451"/>
      <c r="RRQ131" s="451"/>
      <c r="RRR131" s="451"/>
      <c r="RRS131" s="451"/>
      <c r="RRT131" s="451"/>
      <c r="RRU131" s="451"/>
      <c r="RRV131" s="451"/>
      <c r="RRW131" s="451"/>
      <c r="RRX131" s="451"/>
      <c r="RRY131" s="451"/>
      <c r="RRZ131" s="451"/>
      <c r="RSA131" s="451"/>
      <c r="RSB131" s="451"/>
      <c r="RSC131" s="451"/>
      <c r="RSD131" s="451"/>
      <c r="RSE131" s="451"/>
      <c r="RSF131" s="451"/>
      <c r="RSG131" s="451"/>
      <c r="RSH131" s="451"/>
      <c r="RSI131" s="451"/>
      <c r="RSJ131" s="451"/>
      <c r="RSK131" s="451"/>
      <c r="RSL131" s="451"/>
      <c r="RSM131" s="451"/>
      <c r="RSN131" s="451"/>
      <c r="RSO131" s="451"/>
      <c r="RSP131" s="451"/>
      <c r="RSQ131" s="451"/>
      <c r="RSR131" s="451"/>
      <c r="RSS131" s="451"/>
      <c r="RST131" s="451"/>
      <c r="RSU131" s="451"/>
      <c r="RSV131" s="451"/>
      <c r="RSW131" s="451"/>
      <c r="RSX131" s="451"/>
      <c r="RSY131" s="451"/>
      <c r="RSZ131" s="451"/>
      <c r="RTA131" s="451"/>
      <c r="RTB131" s="451"/>
      <c r="RTC131" s="451"/>
      <c r="RTD131" s="451"/>
      <c r="RTE131" s="451"/>
      <c r="RTF131" s="451"/>
      <c r="RTG131" s="451"/>
      <c r="RTH131" s="451"/>
      <c r="RTI131" s="451"/>
      <c r="RTJ131" s="451"/>
      <c r="RTK131" s="451"/>
      <c r="RTL131" s="451"/>
      <c r="RTM131" s="451"/>
      <c r="RTN131" s="451"/>
      <c r="RTO131" s="451"/>
      <c r="RTP131" s="451"/>
      <c r="RTQ131" s="451"/>
      <c r="RTR131" s="451"/>
      <c r="RTS131" s="451"/>
      <c r="RTT131" s="451"/>
      <c r="RTU131" s="451"/>
      <c r="RTV131" s="451"/>
      <c r="RTW131" s="451"/>
      <c r="RTX131" s="451"/>
      <c r="RTY131" s="451"/>
      <c r="RTZ131" s="451"/>
      <c r="RUA131" s="451"/>
      <c r="RUB131" s="451"/>
      <c r="RUC131" s="451"/>
      <c r="RUD131" s="451"/>
      <c r="RUE131" s="451"/>
      <c r="RUF131" s="451"/>
      <c r="RUG131" s="451"/>
      <c r="RUH131" s="451"/>
      <c r="RUI131" s="451"/>
      <c r="RUJ131" s="451"/>
      <c r="RUK131" s="451"/>
      <c r="RUL131" s="451"/>
      <c r="RUM131" s="451"/>
      <c r="RUN131" s="451"/>
      <c r="RUO131" s="451"/>
      <c r="RUP131" s="451"/>
      <c r="RUQ131" s="451"/>
      <c r="RUR131" s="451"/>
      <c r="RUS131" s="451"/>
      <c r="RUT131" s="451"/>
      <c r="RUU131" s="451"/>
      <c r="RUV131" s="451"/>
      <c r="RUW131" s="451"/>
      <c r="RUX131" s="451"/>
      <c r="RUY131" s="451"/>
      <c r="RUZ131" s="451"/>
      <c r="RVA131" s="451"/>
      <c r="RVB131" s="451"/>
      <c r="RVC131" s="451"/>
      <c r="RVD131" s="451"/>
      <c r="RVE131" s="451"/>
      <c r="RVF131" s="451"/>
      <c r="RVG131" s="451"/>
      <c r="RVH131" s="451"/>
      <c r="RVI131" s="451"/>
      <c r="RVJ131" s="451"/>
      <c r="RVK131" s="451"/>
      <c r="RVL131" s="451"/>
      <c r="RVM131" s="451"/>
      <c r="RVN131" s="451"/>
      <c r="RVO131" s="451"/>
      <c r="RVP131" s="451"/>
      <c r="RVQ131" s="451"/>
      <c r="RVR131" s="451"/>
      <c r="RVS131" s="451"/>
      <c r="RVT131" s="451"/>
      <c r="RVU131" s="451"/>
      <c r="RVV131" s="451"/>
      <c r="RVW131" s="451"/>
      <c r="RVX131" s="451"/>
      <c r="RVY131" s="451"/>
      <c r="RVZ131" s="451"/>
      <c r="RWA131" s="451"/>
      <c r="RWB131" s="451"/>
      <c r="RWC131" s="451"/>
      <c r="RWD131" s="451"/>
      <c r="RWE131" s="451"/>
      <c r="RWF131" s="451"/>
      <c r="RWG131" s="451"/>
      <c r="RWH131" s="451"/>
      <c r="RWI131" s="451"/>
      <c r="RWJ131" s="451"/>
      <c r="RWK131" s="451"/>
      <c r="RWL131" s="451"/>
      <c r="RWM131" s="451"/>
      <c r="RWN131" s="451"/>
      <c r="RWO131" s="451"/>
      <c r="RWP131" s="451"/>
      <c r="RWQ131" s="451"/>
      <c r="RWR131" s="451"/>
      <c r="RWS131" s="451"/>
      <c r="RWT131" s="451"/>
      <c r="RWU131" s="451"/>
      <c r="RWV131" s="451"/>
      <c r="RWW131" s="451"/>
      <c r="RWX131" s="451"/>
      <c r="RWY131" s="451"/>
      <c r="RWZ131" s="451"/>
      <c r="RXA131" s="451"/>
      <c r="RXB131" s="451"/>
      <c r="RXC131" s="451"/>
      <c r="RXD131" s="451"/>
      <c r="RXE131" s="451"/>
      <c r="RXF131" s="451"/>
      <c r="RXG131" s="451"/>
      <c r="RXH131" s="451"/>
      <c r="RXI131" s="451"/>
      <c r="RXJ131" s="451"/>
      <c r="RXK131" s="451"/>
      <c r="RXL131" s="451"/>
      <c r="RXM131" s="451"/>
      <c r="RXN131" s="451"/>
      <c r="RXO131" s="451"/>
      <c r="RXP131" s="451"/>
      <c r="RXQ131" s="451"/>
      <c r="RXR131" s="451"/>
      <c r="RXS131" s="451"/>
      <c r="RXT131" s="451"/>
      <c r="RXU131" s="451"/>
      <c r="RXV131" s="451"/>
      <c r="RXW131" s="451"/>
      <c r="RXX131" s="451"/>
      <c r="RXY131" s="451"/>
      <c r="RXZ131" s="451"/>
      <c r="RYA131" s="451"/>
      <c r="RYB131" s="451"/>
      <c r="RYC131" s="451"/>
      <c r="RYD131" s="451"/>
      <c r="RYE131" s="451"/>
      <c r="RYF131" s="451"/>
      <c r="RYG131" s="451"/>
      <c r="RYH131" s="451"/>
      <c r="RYI131" s="451"/>
      <c r="RYJ131" s="451"/>
      <c r="RYK131" s="451"/>
      <c r="RYL131" s="451"/>
      <c r="RYM131" s="451"/>
      <c r="RYN131" s="451"/>
      <c r="RYO131" s="451"/>
      <c r="RYP131" s="451"/>
      <c r="RYQ131" s="451"/>
      <c r="RYR131" s="451"/>
      <c r="RYS131" s="451"/>
      <c r="RYT131" s="451"/>
      <c r="RYU131" s="451"/>
      <c r="RYV131" s="451"/>
      <c r="RYW131" s="451"/>
      <c r="RYX131" s="451"/>
      <c r="RYY131" s="451"/>
      <c r="RYZ131" s="451"/>
      <c r="RZA131" s="451"/>
      <c r="RZB131" s="451"/>
      <c r="RZC131" s="451"/>
      <c r="RZD131" s="451"/>
      <c r="RZE131" s="451"/>
      <c r="RZF131" s="451"/>
      <c r="RZG131" s="451"/>
      <c r="RZH131" s="451"/>
      <c r="RZI131" s="451"/>
      <c r="RZJ131" s="451"/>
      <c r="RZK131" s="451"/>
      <c r="RZL131" s="451"/>
      <c r="RZM131" s="451"/>
      <c r="RZN131" s="451"/>
      <c r="RZO131" s="451"/>
      <c r="RZP131" s="451"/>
      <c r="RZQ131" s="451"/>
      <c r="RZR131" s="451"/>
      <c r="RZS131" s="451"/>
      <c r="RZT131" s="451"/>
      <c r="RZU131" s="451"/>
      <c r="RZV131" s="451"/>
      <c r="RZW131" s="451"/>
      <c r="RZX131" s="451"/>
      <c r="RZY131" s="451"/>
      <c r="RZZ131" s="451"/>
      <c r="SAA131" s="451"/>
      <c r="SAB131" s="451"/>
      <c r="SAC131" s="451"/>
      <c r="SAD131" s="451"/>
      <c r="SAE131" s="451"/>
      <c r="SAF131" s="451"/>
      <c r="SAG131" s="451"/>
      <c r="SAH131" s="451"/>
      <c r="SAI131" s="451"/>
      <c r="SAJ131" s="451"/>
      <c r="SAK131" s="451"/>
      <c r="SAL131" s="451"/>
      <c r="SAM131" s="451"/>
      <c r="SAN131" s="451"/>
      <c r="SAO131" s="451"/>
      <c r="SAP131" s="451"/>
      <c r="SAQ131" s="451"/>
      <c r="SAR131" s="451"/>
      <c r="SAS131" s="451"/>
      <c r="SAT131" s="451"/>
      <c r="SAU131" s="451"/>
      <c r="SAV131" s="451"/>
      <c r="SAW131" s="451"/>
      <c r="SAX131" s="451"/>
      <c r="SAY131" s="451"/>
      <c r="SAZ131" s="451"/>
      <c r="SBA131" s="451"/>
      <c r="SBB131" s="451"/>
      <c r="SBC131" s="451"/>
      <c r="SBD131" s="451"/>
      <c r="SBE131" s="451"/>
      <c r="SBF131" s="451"/>
      <c r="SBG131" s="451"/>
      <c r="SBH131" s="451"/>
      <c r="SBI131" s="451"/>
      <c r="SBJ131" s="451"/>
      <c r="SBK131" s="451"/>
      <c r="SBL131" s="451"/>
      <c r="SBM131" s="451"/>
      <c r="SBN131" s="451"/>
      <c r="SBO131" s="451"/>
      <c r="SBP131" s="451"/>
      <c r="SBQ131" s="451"/>
      <c r="SBR131" s="451"/>
      <c r="SBS131" s="451"/>
      <c r="SBT131" s="451"/>
      <c r="SBU131" s="451"/>
      <c r="SBV131" s="451"/>
      <c r="SBW131" s="451"/>
      <c r="SBX131" s="451"/>
      <c r="SBY131" s="451"/>
      <c r="SBZ131" s="451"/>
      <c r="SCA131" s="451"/>
      <c r="SCB131" s="451"/>
      <c r="SCC131" s="451"/>
      <c r="SCD131" s="451"/>
      <c r="SCE131" s="451"/>
      <c r="SCF131" s="451"/>
      <c r="SCG131" s="451"/>
      <c r="SCH131" s="451"/>
      <c r="SCI131" s="451"/>
      <c r="SCJ131" s="451"/>
      <c r="SCK131" s="451"/>
      <c r="SCL131" s="451"/>
      <c r="SCM131" s="451"/>
      <c r="SCN131" s="451"/>
      <c r="SCO131" s="451"/>
      <c r="SCP131" s="451"/>
      <c r="SCQ131" s="451"/>
      <c r="SCR131" s="451"/>
      <c r="SCS131" s="451"/>
      <c r="SCT131" s="451"/>
      <c r="SCU131" s="451"/>
      <c r="SCV131" s="451"/>
      <c r="SCW131" s="451"/>
      <c r="SCX131" s="451"/>
      <c r="SCY131" s="451"/>
      <c r="SCZ131" s="451"/>
      <c r="SDA131" s="451"/>
      <c r="SDB131" s="451"/>
      <c r="SDC131" s="451"/>
      <c r="SDD131" s="451"/>
      <c r="SDE131" s="451"/>
      <c r="SDF131" s="451"/>
      <c r="SDG131" s="451"/>
      <c r="SDH131" s="451"/>
      <c r="SDI131" s="451"/>
      <c r="SDJ131" s="451"/>
      <c r="SDK131" s="451"/>
      <c r="SDL131" s="451"/>
      <c r="SDM131" s="451"/>
      <c r="SDN131" s="451"/>
      <c r="SDO131" s="451"/>
      <c r="SDP131" s="451"/>
      <c r="SDQ131" s="451"/>
      <c r="SDR131" s="451"/>
      <c r="SDS131" s="451"/>
      <c r="SDT131" s="451"/>
      <c r="SDU131" s="451"/>
      <c r="SDV131" s="451"/>
      <c r="SDW131" s="451"/>
      <c r="SDX131" s="451"/>
      <c r="SDY131" s="451"/>
      <c r="SDZ131" s="451"/>
      <c r="SEA131" s="451"/>
      <c r="SEB131" s="451"/>
      <c r="SEC131" s="451"/>
      <c r="SED131" s="451"/>
      <c r="SEE131" s="451"/>
      <c r="SEF131" s="451"/>
      <c r="SEG131" s="451"/>
      <c r="SEH131" s="451"/>
      <c r="SEI131" s="451"/>
      <c r="SEJ131" s="451"/>
      <c r="SEK131" s="451"/>
      <c r="SEL131" s="451"/>
      <c r="SEM131" s="451"/>
      <c r="SEN131" s="451"/>
      <c r="SEO131" s="451"/>
      <c r="SEP131" s="451"/>
      <c r="SEQ131" s="451"/>
      <c r="SER131" s="451"/>
      <c r="SES131" s="451"/>
      <c r="SET131" s="451"/>
      <c r="SEU131" s="451"/>
      <c r="SEV131" s="451"/>
      <c r="SEW131" s="451"/>
      <c r="SEX131" s="451"/>
      <c r="SEY131" s="451"/>
      <c r="SEZ131" s="451"/>
      <c r="SFA131" s="451"/>
      <c r="SFB131" s="451"/>
      <c r="SFC131" s="451"/>
      <c r="SFD131" s="451"/>
      <c r="SFE131" s="451"/>
      <c r="SFF131" s="451"/>
      <c r="SFG131" s="451"/>
      <c r="SFH131" s="451"/>
      <c r="SFI131" s="451"/>
      <c r="SFJ131" s="451"/>
      <c r="SFK131" s="451"/>
      <c r="SFL131" s="451"/>
      <c r="SFM131" s="451"/>
      <c r="SFN131" s="451"/>
      <c r="SFO131" s="451"/>
      <c r="SFP131" s="451"/>
      <c r="SFQ131" s="451"/>
      <c r="SFR131" s="451"/>
      <c r="SFS131" s="451"/>
      <c r="SFT131" s="451"/>
      <c r="SFU131" s="451"/>
      <c r="SFV131" s="451"/>
      <c r="SFW131" s="451"/>
      <c r="SFX131" s="451"/>
      <c r="SFY131" s="451"/>
      <c r="SFZ131" s="451"/>
      <c r="SGA131" s="451"/>
      <c r="SGB131" s="451"/>
      <c r="SGC131" s="451"/>
      <c r="SGD131" s="451"/>
      <c r="SGE131" s="451"/>
      <c r="SGF131" s="451"/>
      <c r="SGG131" s="451"/>
      <c r="SGH131" s="451"/>
      <c r="SGI131" s="451"/>
      <c r="SGJ131" s="451"/>
      <c r="SGK131" s="451"/>
      <c r="SGL131" s="451"/>
      <c r="SGM131" s="451"/>
      <c r="SGN131" s="451"/>
      <c r="SGO131" s="451"/>
      <c r="SGP131" s="451"/>
      <c r="SGQ131" s="451"/>
      <c r="SGR131" s="451"/>
      <c r="SGS131" s="451"/>
      <c r="SGT131" s="451"/>
      <c r="SGU131" s="451"/>
      <c r="SGV131" s="451"/>
      <c r="SGW131" s="451"/>
      <c r="SGX131" s="451"/>
      <c r="SGY131" s="451"/>
      <c r="SGZ131" s="451"/>
      <c r="SHA131" s="451"/>
      <c r="SHB131" s="451"/>
      <c r="SHC131" s="451"/>
      <c r="SHD131" s="451"/>
      <c r="SHE131" s="451"/>
      <c r="SHF131" s="451"/>
      <c r="SHG131" s="451"/>
      <c r="SHH131" s="451"/>
      <c r="SHI131" s="451"/>
      <c r="SHJ131" s="451"/>
      <c r="SHK131" s="451"/>
      <c r="SHL131" s="451"/>
      <c r="SHM131" s="451"/>
      <c r="SHN131" s="451"/>
      <c r="SHO131" s="451"/>
      <c r="SHP131" s="451"/>
      <c r="SHQ131" s="451"/>
      <c r="SHR131" s="451"/>
      <c r="SHS131" s="451"/>
      <c r="SHT131" s="451"/>
      <c r="SHU131" s="451"/>
      <c r="SHV131" s="451"/>
      <c r="SHW131" s="451"/>
      <c r="SHX131" s="451"/>
      <c r="SHY131" s="451"/>
      <c r="SHZ131" s="451"/>
      <c r="SIA131" s="451"/>
      <c r="SIB131" s="451"/>
      <c r="SIC131" s="451"/>
      <c r="SID131" s="451"/>
      <c r="SIE131" s="451"/>
      <c r="SIF131" s="451"/>
      <c r="SIG131" s="451"/>
      <c r="SIH131" s="451"/>
      <c r="SII131" s="451"/>
      <c r="SIJ131" s="451"/>
      <c r="SIK131" s="451"/>
      <c r="SIL131" s="451"/>
      <c r="SIM131" s="451"/>
      <c r="SIN131" s="451"/>
      <c r="SIO131" s="451"/>
      <c r="SIP131" s="451"/>
      <c r="SIQ131" s="451"/>
      <c r="SIR131" s="451"/>
      <c r="SIS131" s="451"/>
      <c r="SIT131" s="451"/>
      <c r="SIU131" s="451"/>
      <c r="SIV131" s="451"/>
      <c r="SIW131" s="451"/>
      <c r="SIX131" s="451"/>
      <c r="SIY131" s="451"/>
      <c r="SIZ131" s="451"/>
      <c r="SJA131" s="451"/>
      <c r="SJB131" s="451"/>
      <c r="SJC131" s="451"/>
      <c r="SJD131" s="451"/>
      <c r="SJE131" s="451"/>
      <c r="SJF131" s="451"/>
      <c r="SJG131" s="451"/>
      <c r="SJH131" s="451"/>
      <c r="SJI131" s="451"/>
      <c r="SJJ131" s="451"/>
      <c r="SJK131" s="451"/>
      <c r="SJL131" s="451"/>
      <c r="SJM131" s="451"/>
      <c r="SJN131" s="451"/>
      <c r="SJO131" s="451"/>
      <c r="SJP131" s="451"/>
      <c r="SJQ131" s="451"/>
      <c r="SJR131" s="451"/>
      <c r="SJS131" s="451"/>
      <c r="SJT131" s="451"/>
      <c r="SJU131" s="451"/>
      <c r="SJV131" s="451"/>
      <c r="SJW131" s="451"/>
      <c r="SJX131" s="451"/>
      <c r="SJY131" s="451"/>
      <c r="SJZ131" s="451"/>
      <c r="SKA131" s="451"/>
      <c r="SKB131" s="451"/>
      <c r="SKC131" s="451"/>
      <c r="SKD131" s="451"/>
      <c r="SKE131" s="451"/>
      <c r="SKF131" s="451"/>
      <c r="SKG131" s="451"/>
      <c r="SKH131" s="451"/>
      <c r="SKI131" s="451"/>
      <c r="SKJ131" s="451"/>
      <c r="SKK131" s="451"/>
      <c r="SKL131" s="451"/>
      <c r="SKM131" s="451"/>
      <c r="SKN131" s="451"/>
      <c r="SKO131" s="451"/>
      <c r="SKP131" s="451"/>
      <c r="SKQ131" s="451"/>
      <c r="SKR131" s="451"/>
      <c r="SKS131" s="451"/>
      <c r="SKT131" s="451"/>
      <c r="SKU131" s="451"/>
      <c r="SKV131" s="451"/>
      <c r="SKW131" s="451"/>
      <c r="SKX131" s="451"/>
      <c r="SKY131" s="451"/>
      <c r="SKZ131" s="451"/>
      <c r="SLA131" s="451"/>
      <c r="SLB131" s="451"/>
      <c r="SLC131" s="451"/>
      <c r="SLD131" s="451"/>
      <c r="SLE131" s="451"/>
      <c r="SLF131" s="451"/>
      <c r="SLG131" s="451"/>
      <c r="SLH131" s="451"/>
      <c r="SLI131" s="451"/>
      <c r="SLJ131" s="451"/>
      <c r="SLK131" s="451"/>
      <c r="SLL131" s="451"/>
      <c r="SLM131" s="451"/>
      <c r="SLN131" s="451"/>
      <c r="SLO131" s="451"/>
      <c r="SLP131" s="451"/>
      <c r="SLQ131" s="451"/>
      <c r="SLR131" s="451"/>
      <c r="SLS131" s="451"/>
      <c r="SLT131" s="451"/>
      <c r="SLU131" s="451"/>
      <c r="SLV131" s="451"/>
      <c r="SLW131" s="451"/>
      <c r="SLX131" s="451"/>
      <c r="SLY131" s="451"/>
      <c r="SLZ131" s="451"/>
      <c r="SMA131" s="451"/>
      <c r="SMB131" s="451"/>
      <c r="SMC131" s="451"/>
      <c r="SMD131" s="451"/>
      <c r="SME131" s="451"/>
      <c r="SMF131" s="451"/>
      <c r="SMG131" s="451"/>
      <c r="SMH131" s="451"/>
      <c r="SMI131" s="451"/>
      <c r="SMJ131" s="451"/>
      <c r="SMK131" s="451"/>
      <c r="SML131" s="451"/>
      <c r="SMM131" s="451"/>
      <c r="SMN131" s="451"/>
      <c r="SMO131" s="451"/>
      <c r="SMP131" s="451"/>
      <c r="SMQ131" s="451"/>
      <c r="SMR131" s="451"/>
      <c r="SMS131" s="451"/>
      <c r="SMT131" s="451"/>
      <c r="SMU131" s="451"/>
      <c r="SMV131" s="451"/>
      <c r="SMW131" s="451"/>
      <c r="SMX131" s="451"/>
      <c r="SMY131" s="451"/>
      <c r="SMZ131" s="451"/>
      <c r="SNA131" s="451"/>
      <c r="SNB131" s="451"/>
      <c r="SNC131" s="451"/>
      <c r="SND131" s="451"/>
      <c r="SNE131" s="451"/>
      <c r="SNF131" s="451"/>
      <c r="SNG131" s="451"/>
      <c r="SNH131" s="451"/>
      <c r="SNI131" s="451"/>
      <c r="SNJ131" s="451"/>
      <c r="SNK131" s="451"/>
      <c r="SNL131" s="451"/>
      <c r="SNM131" s="451"/>
      <c r="SNN131" s="451"/>
      <c r="SNO131" s="451"/>
      <c r="SNP131" s="451"/>
      <c r="SNQ131" s="451"/>
      <c r="SNR131" s="451"/>
      <c r="SNS131" s="451"/>
      <c r="SNT131" s="451"/>
      <c r="SNU131" s="451"/>
      <c r="SNV131" s="451"/>
      <c r="SNW131" s="451"/>
      <c r="SNX131" s="451"/>
      <c r="SNY131" s="451"/>
      <c r="SNZ131" s="451"/>
      <c r="SOA131" s="451"/>
      <c r="SOB131" s="451"/>
      <c r="SOC131" s="451"/>
      <c r="SOD131" s="451"/>
      <c r="SOE131" s="451"/>
      <c r="SOF131" s="451"/>
      <c r="SOG131" s="451"/>
      <c r="SOH131" s="451"/>
      <c r="SOI131" s="451"/>
      <c r="SOJ131" s="451"/>
      <c r="SOK131" s="451"/>
      <c r="SOL131" s="451"/>
      <c r="SOM131" s="451"/>
      <c r="SON131" s="451"/>
      <c r="SOO131" s="451"/>
      <c r="SOP131" s="451"/>
      <c r="SOQ131" s="451"/>
      <c r="SOR131" s="451"/>
      <c r="SOS131" s="451"/>
      <c r="SOT131" s="451"/>
      <c r="SOU131" s="451"/>
      <c r="SOV131" s="451"/>
      <c r="SOW131" s="451"/>
      <c r="SOX131" s="451"/>
      <c r="SOY131" s="451"/>
      <c r="SOZ131" s="451"/>
      <c r="SPA131" s="451"/>
      <c r="SPB131" s="451"/>
      <c r="SPC131" s="451"/>
      <c r="SPD131" s="451"/>
      <c r="SPE131" s="451"/>
      <c r="SPF131" s="451"/>
      <c r="SPG131" s="451"/>
      <c r="SPH131" s="451"/>
      <c r="SPI131" s="451"/>
      <c r="SPJ131" s="451"/>
      <c r="SPK131" s="451"/>
      <c r="SPL131" s="451"/>
      <c r="SPM131" s="451"/>
      <c r="SPN131" s="451"/>
      <c r="SPO131" s="451"/>
      <c r="SPP131" s="451"/>
      <c r="SPQ131" s="451"/>
      <c r="SPR131" s="451"/>
      <c r="SPS131" s="451"/>
      <c r="SPT131" s="451"/>
      <c r="SPU131" s="451"/>
      <c r="SPV131" s="451"/>
      <c r="SPW131" s="451"/>
      <c r="SPX131" s="451"/>
      <c r="SPY131" s="451"/>
      <c r="SPZ131" s="451"/>
      <c r="SQA131" s="451"/>
      <c r="SQB131" s="451"/>
      <c r="SQC131" s="451"/>
      <c r="SQD131" s="451"/>
      <c r="SQE131" s="451"/>
      <c r="SQF131" s="451"/>
      <c r="SQG131" s="451"/>
      <c r="SQH131" s="451"/>
      <c r="SQI131" s="451"/>
      <c r="SQJ131" s="451"/>
      <c r="SQK131" s="451"/>
      <c r="SQL131" s="451"/>
      <c r="SQM131" s="451"/>
      <c r="SQN131" s="451"/>
      <c r="SQO131" s="451"/>
      <c r="SQP131" s="451"/>
      <c r="SQQ131" s="451"/>
      <c r="SQR131" s="451"/>
      <c r="SQS131" s="451"/>
      <c r="SQT131" s="451"/>
      <c r="SQU131" s="451"/>
      <c r="SQV131" s="451"/>
      <c r="SQW131" s="451"/>
      <c r="SQX131" s="451"/>
      <c r="SQY131" s="451"/>
      <c r="SQZ131" s="451"/>
      <c r="SRA131" s="451"/>
      <c r="SRB131" s="451"/>
      <c r="SRC131" s="451"/>
      <c r="SRD131" s="451"/>
      <c r="SRE131" s="451"/>
      <c r="SRF131" s="451"/>
      <c r="SRG131" s="451"/>
      <c r="SRH131" s="451"/>
      <c r="SRI131" s="451"/>
      <c r="SRJ131" s="451"/>
      <c r="SRK131" s="451"/>
      <c r="SRL131" s="451"/>
      <c r="SRM131" s="451"/>
      <c r="SRN131" s="451"/>
      <c r="SRO131" s="451"/>
      <c r="SRP131" s="451"/>
      <c r="SRQ131" s="451"/>
      <c r="SRR131" s="451"/>
      <c r="SRS131" s="451"/>
      <c r="SRT131" s="451"/>
      <c r="SRU131" s="451"/>
      <c r="SRV131" s="451"/>
      <c r="SRW131" s="451"/>
      <c r="SRX131" s="451"/>
      <c r="SRY131" s="451"/>
      <c r="SRZ131" s="451"/>
      <c r="SSA131" s="451"/>
      <c r="SSB131" s="451"/>
      <c r="SSC131" s="451"/>
      <c r="SSD131" s="451"/>
      <c r="SSE131" s="451"/>
      <c r="SSF131" s="451"/>
      <c r="SSG131" s="451"/>
      <c r="SSH131" s="451"/>
      <c r="SSI131" s="451"/>
      <c r="SSJ131" s="451"/>
      <c r="SSK131" s="451"/>
      <c r="SSL131" s="451"/>
      <c r="SSM131" s="451"/>
      <c r="SSN131" s="451"/>
      <c r="SSO131" s="451"/>
      <c r="SSP131" s="451"/>
      <c r="SSQ131" s="451"/>
      <c r="SSR131" s="451"/>
      <c r="SSS131" s="451"/>
      <c r="SST131" s="451"/>
      <c r="SSU131" s="451"/>
      <c r="SSV131" s="451"/>
      <c r="SSW131" s="451"/>
      <c r="SSX131" s="451"/>
      <c r="SSY131" s="451"/>
      <c r="SSZ131" s="451"/>
      <c r="STA131" s="451"/>
      <c r="STB131" s="451"/>
      <c r="STC131" s="451"/>
      <c r="STD131" s="451"/>
      <c r="STE131" s="451"/>
      <c r="STF131" s="451"/>
      <c r="STG131" s="451"/>
      <c r="STH131" s="451"/>
      <c r="STI131" s="451"/>
      <c r="STJ131" s="451"/>
      <c r="STK131" s="451"/>
      <c r="STL131" s="451"/>
      <c r="STM131" s="451"/>
      <c r="STN131" s="451"/>
      <c r="STO131" s="451"/>
      <c r="STP131" s="451"/>
      <c r="STQ131" s="451"/>
      <c r="STR131" s="451"/>
      <c r="STS131" s="451"/>
      <c r="STT131" s="451"/>
      <c r="STU131" s="451"/>
      <c r="STV131" s="451"/>
      <c r="STW131" s="451"/>
      <c r="STX131" s="451"/>
      <c r="STY131" s="451"/>
      <c r="STZ131" s="451"/>
      <c r="SUA131" s="451"/>
      <c r="SUB131" s="451"/>
      <c r="SUC131" s="451"/>
      <c r="SUD131" s="451"/>
      <c r="SUE131" s="451"/>
      <c r="SUF131" s="451"/>
      <c r="SUG131" s="451"/>
      <c r="SUH131" s="451"/>
      <c r="SUI131" s="451"/>
      <c r="SUJ131" s="451"/>
      <c r="SUK131" s="451"/>
      <c r="SUL131" s="451"/>
      <c r="SUM131" s="451"/>
      <c r="SUN131" s="451"/>
      <c r="SUO131" s="451"/>
      <c r="SUP131" s="451"/>
      <c r="SUQ131" s="451"/>
      <c r="SUR131" s="451"/>
      <c r="SUS131" s="451"/>
      <c r="SUT131" s="451"/>
      <c r="SUU131" s="451"/>
      <c r="SUV131" s="451"/>
      <c r="SUW131" s="451"/>
      <c r="SUX131" s="451"/>
      <c r="SUY131" s="451"/>
      <c r="SUZ131" s="451"/>
      <c r="SVA131" s="451"/>
      <c r="SVB131" s="451"/>
      <c r="SVC131" s="451"/>
      <c r="SVD131" s="451"/>
      <c r="SVE131" s="451"/>
      <c r="SVF131" s="451"/>
      <c r="SVG131" s="451"/>
      <c r="SVH131" s="451"/>
      <c r="SVI131" s="451"/>
      <c r="SVJ131" s="451"/>
      <c r="SVK131" s="451"/>
      <c r="SVL131" s="451"/>
      <c r="SVM131" s="451"/>
      <c r="SVN131" s="451"/>
      <c r="SVO131" s="451"/>
      <c r="SVP131" s="451"/>
      <c r="SVQ131" s="451"/>
      <c r="SVR131" s="451"/>
      <c r="SVS131" s="451"/>
      <c r="SVT131" s="451"/>
      <c r="SVU131" s="451"/>
      <c r="SVV131" s="451"/>
      <c r="SVW131" s="451"/>
      <c r="SVX131" s="451"/>
      <c r="SVY131" s="451"/>
      <c r="SVZ131" s="451"/>
      <c r="SWA131" s="451"/>
      <c r="SWB131" s="451"/>
      <c r="SWC131" s="451"/>
      <c r="SWD131" s="451"/>
      <c r="SWE131" s="451"/>
      <c r="SWF131" s="451"/>
      <c r="SWG131" s="451"/>
      <c r="SWH131" s="451"/>
      <c r="SWI131" s="451"/>
      <c r="SWJ131" s="451"/>
      <c r="SWK131" s="451"/>
      <c r="SWL131" s="451"/>
      <c r="SWM131" s="451"/>
      <c r="SWN131" s="451"/>
      <c r="SWO131" s="451"/>
      <c r="SWP131" s="451"/>
      <c r="SWQ131" s="451"/>
      <c r="SWR131" s="451"/>
      <c r="SWS131" s="451"/>
      <c r="SWT131" s="451"/>
      <c r="SWU131" s="451"/>
      <c r="SWV131" s="451"/>
      <c r="SWW131" s="451"/>
      <c r="SWX131" s="451"/>
      <c r="SWY131" s="451"/>
      <c r="SWZ131" s="451"/>
      <c r="SXA131" s="451"/>
      <c r="SXB131" s="451"/>
      <c r="SXC131" s="451"/>
      <c r="SXD131" s="451"/>
      <c r="SXE131" s="451"/>
      <c r="SXF131" s="451"/>
      <c r="SXG131" s="451"/>
      <c r="SXH131" s="451"/>
      <c r="SXI131" s="451"/>
      <c r="SXJ131" s="451"/>
      <c r="SXK131" s="451"/>
      <c r="SXL131" s="451"/>
      <c r="SXM131" s="451"/>
      <c r="SXN131" s="451"/>
      <c r="SXO131" s="451"/>
      <c r="SXP131" s="451"/>
      <c r="SXQ131" s="451"/>
      <c r="SXR131" s="451"/>
      <c r="SXS131" s="451"/>
      <c r="SXT131" s="451"/>
      <c r="SXU131" s="451"/>
      <c r="SXV131" s="451"/>
      <c r="SXW131" s="451"/>
      <c r="SXX131" s="451"/>
      <c r="SXY131" s="451"/>
      <c r="SXZ131" s="451"/>
      <c r="SYA131" s="451"/>
      <c r="SYB131" s="451"/>
      <c r="SYC131" s="451"/>
      <c r="SYD131" s="451"/>
      <c r="SYE131" s="451"/>
      <c r="SYF131" s="451"/>
      <c r="SYG131" s="451"/>
      <c r="SYH131" s="451"/>
      <c r="SYI131" s="451"/>
      <c r="SYJ131" s="451"/>
      <c r="SYK131" s="451"/>
      <c r="SYL131" s="451"/>
      <c r="SYM131" s="451"/>
      <c r="SYN131" s="451"/>
      <c r="SYO131" s="451"/>
      <c r="SYP131" s="451"/>
      <c r="SYQ131" s="451"/>
      <c r="SYR131" s="451"/>
      <c r="SYS131" s="451"/>
      <c r="SYT131" s="451"/>
      <c r="SYU131" s="451"/>
      <c r="SYV131" s="451"/>
      <c r="SYW131" s="451"/>
      <c r="SYX131" s="451"/>
      <c r="SYY131" s="451"/>
      <c r="SYZ131" s="451"/>
      <c r="SZA131" s="451"/>
      <c r="SZB131" s="451"/>
      <c r="SZC131" s="451"/>
      <c r="SZD131" s="451"/>
      <c r="SZE131" s="451"/>
      <c r="SZF131" s="451"/>
      <c r="SZG131" s="451"/>
      <c r="SZH131" s="451"/>
      <c r="SZI131" s="451"/>
      <c r="SZJ131" s="451"/>
      <c r="SZK131" s="451"/>
      <c r="SZL131" s="451"/>
      <c r="SZM131" s="451"/>
      <c r="SZN131" s="451"/>
      <c r="SZO131" s="451"/>
      <c r="SZP131" s="451"/>
      <c r="SZQ131" s="451"/>
      <c r="SZR131" s="451"/>
      <c r="SZS131" s="451"/>
      <c r="SZT131" s="451"/>
      <c r="SZU131" s="451"/>
      <c r="SZV131" s="451"/>
      <c r="SZW131" s="451"/>
      <c r="SZX131" s="451"/>
      <c r="SZY131" s="451"/>
      <c r="SZZ131" s="451"/>
      <c r="TAA131" s="451"/>
      <c r="TAB131" s="451"/>
      <c r="TAC131" s="451"/>
      <c r="TAD131" s="451"/>
      <c r="TAE131" s="451"/>
      <c r="TAF131" s="451"/>
      <c r="TAG131" s="451"/>
      <c r="TAH131" s="451"/>
      <c r="TAI131" s="451"/>
      <c r="TAJ131" s="451"/>
      <c r="TAK131" s="451"/>
      <c r="TAL131" s="451"/>
      <c r="TAM131" s="451"/>
      <c r="TAN131" s="451"/>
      <c r="TAO131" s="451"/>
      <c r="TAP131" s="451"/>
      <c r="TAQ131" s="451"/>
      <c r="TAR131" s="451"/>
      <c r="TAS131" s="451"/>
      <c r="TAT131" s="451"/>
      <c r="TAU131" s="451"/>
      <c r="TAV131" s="451"/>
      <c r="TAW131" s="451"/>
      <c r="TAX131" s="451"/>
      <c r="TAY131" s="451"/>
      <c r="TAZ131" s="451"/>
      <c r="TBA131" s="451"/>
      <c r="TBB131" s="451"/>
      <c r="TBC131" s="451"/>
      <c r="TBD131" s="451"/>
      <c r="TBE131" s="451"/>
      <c r="TBF131" s="451"/>
      <c r="TBG131" s="451"/>
      <c r="TBH131" s="451"/>
      <c r="TBI131" s="451"/>
      <c r="TBJ131" s="451"/>
      <c r="TBK131" s="451"/>
      <c r="TBL131" s="451"/>
      <c r="TBM131" s="451"/>
      <c r="TBN131" s="451"/>
      <c r="TBO131" s="451"/>
      <c r="TBP131" s="451"/>
      <c r="TBQ131" s="451"/>
      <c r="TBR131" s="451"/>
      <c r="TBS131" s="451"/>
      <c r="TBT131" s="451"/>
      <c r="TBU131" s="451"/>
      <c r="TBV131" s="451"/>
      <c r="TBW131" s="451"/>
      <c r="TBX131" s="451"/>
      <c r="TBY131" s="451"/>
      <c r="TBZ131" s="451"/>
      <c r="TCA131" s="451"/>
      <c r="TCB131" s="451"/>
      <c r="TCC131" s="451"/>
      <c r="TCD131" s="451"/>
      <c r="TCE131" s="451"/>
      <c r="TCF131" s="451"/>
      <c r="TCG131" s="451"/>
      <c r="TCH131" s="451"/>
      <c r="TCI131" s="451"/>
      <c r="TCJ131" s="451"/>
      <c r="TCK131" s="451"/>
      <c r="TCL131" s="451"/>
      <c r="TCM131" s="451"/>
      <c r="TCN131" s="451"/>
      <c r="TCO131" s="451"/>
      <c r="TCP131" s="451"/>
      <c r="TCQ131" s="451"/>
      <c r="TCR131" s="451"/>
      <c r="TCS131" s="451"/>
      <c r="TCT131" s="451"/>
      <c r="TCU131" s="451"/>
      <c r="TCV131" s="451"/>
      <c r="TCW131" s="451"/>
      <c r="TCX131" s="451"/>
      <c r="TCY131" s="451"/>
      <c r="TCZ131" s="451"/>
      <c r="TDA131" s="451"/>
      <c r="TDB131" s="451"/>
      <c r="TDC131" s="451"/>
      <c r="TDD131" s="451"/>
      <c r="TDE131" s="451"/>
      <c r="TDF131" s="451"/>
      <c r="TDG131" s="451"/>
      <c r="TDH131" s="451"/>
      <c r="TDI131" s="451"/>
      <c r="TDJ131" s="451"/>
      <c r="TDK131" s="451"/>
      <c r="TDL131" s="451"/>
      <c r="TDM131" s="451"/>
      <c r="TDN131" s="451"/>
      <c r="TDO131" s="451"/>
      <c r="TDP131" s="451"/>
      <c r="TDQ131" s="451"/>
      <c r="TDR131" s="451"/>
      <c r="TDS131" s="451"/>
      <c r="TDT131" s="451"/>
      <c r="TDU131" s="451"/>
      <c r="TDV131" s="451"/>
      <c r="TDW131" s="451"/>
      <c r="TDX131" s="451"/>
      <c r="TDY131" s="451"/>
      <c r="TDZ131" s="451"/>
      <c r="TEA131" s="451"/>
      <c r="TEB131" s="451"/>
      <c r="TEC131" s="451"/>
      <c r="TED131" s="451"/>
      <c r="TEE131" s="451"/>
      <c r="TEF131" s="451"/>
      <c r="TEG131" s="451"/>
      <c r="TEH131" s="451"/>
      <c r="TEI131" s="451"/>
      <c r="TEJ131" s="451"/>
      <c r="TEK131" s="451"/>
      <c r="TEL131" s="451"/>
      <c r="TEM131" s="451"/>
      <c r="TEN131" s="451"/>
      <c r="TEO131" s="451"/>
      <c r="TEP131" s="451"/>
      <c r="TEQ131" s="451"/>
      <c r="TER131" s="451"/>
      <c r="TES131" s="451"/>
      <c r="TET131" s="451"/>
      <c r="TEU131" s="451"/>
      <c r="TEV131" s="451"/>
      <c r="TEW131" s="451"/>
      <c r="TEX131" s="451"/>
      <c r="TEY131" s="451"/>
      <c r="TEZ131" s="451"/>
      <c r="TFA131" s="451"/>
      <c r="TFB131" s="451"/>
      <c r="TFC131" s="451"/>
      <c r="TFD131" s="451"/>
      <c r="TFE131" s="451"/>
      <c r="TFF131" s="451"/>
      <c r="TFG131" s="451"/>
      <c r="TFH131" s="451"/>
      <c r="TFI131" s="451"/>
      <c r="TFJ131" s="451"/>
      <c r="TFK131" s="451"/>
      <c r="TFL131" s="451"/>
      <c r="TFM131" s="451"/>
      <c r="TFN131" s="451"/>
      <c r="TFO131" s="451"/>
      <c r="TFP131" s="451"/>
      <c r="TFQ131" s="451"/>
      <c r="TFR131" s="451"/>
      <c r="TFS131" s="451"/>
      <c r="TFT131" s="451"/>
      <c r="TFU131" s="451"/>
      <c r="TFV131" s="451"/>
      <c r="TFW131" s="451"/>
      <c r="TFX131" s="451"/>
      <c r="TFY131" s="451"/>
      <c r="TFZ131" s="451"/>
      <c r="TGA131" s="451"/>
      <c r="TGB131" s="451"/>
      <c r="TGC131" s="451"/>
      <c r="TGD131" s="451"/>
      <c r="TGE131" s="451"/>
      <c r="TGF131" s="451"/>
      <c r="TGG131" s="451"/>
      <c r="TGH131" s="451"/>
      <c r="TGI131" s="451"/>
      <c r="TGJ131" s="451"/>
      <c r="TGK131" s="451"/>
      <c r="TGL131" s="451"/>
      <c r="TGM131" s="451"/>
      <c r="TGN131" s="451"/>
      <c r="TGO131" s="451"/>
      <c r="TGP131" s="451"/>
      <c r="TGQ131" s="451"/>
      <c r="TGR131" s="451"/>
      <c r="TGS131" s="451"/>
      <c r="TGT131" s="451"/>
      <c r="TGU131" s="451"/>
      <c r="TGV131" s="451"/>
      <c r="TGW131" s="451"/>
      <c r="TGX131" s="451"/>
      <c r="TGY131" s="451"/>
      <c r="TGZ131" s="451"/>
      <c r="THA131" s="451"/>
      <c r="THB131" s="451"/>
      <c r="THC131" s="451"/>
      <c r="THD131" s="451"/>
      <c r="THE131" s="451"/>
      <c r="THF131" s="451"/>
      <c r="THG131" s="451"/>
      <c r="THH131" s="451"/>
      <c r="THI131" s="451"/>
      <c r="THJ131" s="451"/>
      <c r="THK131" s="451"/>
      <c r="THL131" s="451"/>
      <c r="THM131" s="451"/>
      <c r="THN131" s="451"/>
      <c r="THO131" s="451"/>
      <c r="THP131" s="451"/>
      <c r="THQ131" s="451"/>
      <c r="THR131" s="451"/>
      <c r="THS131" s="451"/>
      <c r="THT131" s="451"/>
      <c r="THU131" s="451"/>
      <c r="THV131" s="451"/>
      <c r="THW131" s="451"/>
      <c r="THX131" s="451"/>
      <c r="THY131" s="451"/>
      <c r="THZ131" s="451"/>
      <c r="TIA131" s="451"/>
      <c r="TIB131" s="451"/>
      <c r="TIC131" s="451"/>
      <c r="TID131" s="451"/>
      <c r="TIE131" s="451"/>
      <c r="TIF131" s="451"/>
      <c r="TIG131" s="451"/>
      <c r="TIH131" s="451"/>
      <c r="TII131" s="451"/>
      <c r="TIJ131" s="451"/>
      <c r="TIK131" s="451"/>
      <c r="TIL131" s="451"/>
      <c r="TIM131" s="451"/>
      <c r="TIN131" s="451"/>
      <c r="TIO131" s="451"/>
      <c r="TIP131" s="451"/>
      <c r="TIQ131" s="451"/>
      <c r="TIR131" s="451"/>
      <c r="TIS131" s="451"/>
      <c r="TIT131" s="451"/>
      <c r="TIU131" s="451"/>
      <c r="TIV131" s="451"/>
      <c r="TIW131" s="451"/>
      <c r="TIX131" s="451"/>
      <c r="TIY131" s="451"/>
      <c r="TIZ131" s="451"/>
      <c r="TJA131" s="451"/>
      <c r="TJB131" s="451"/>
      <c r="TJC131" s="451"/>
      <c r="TJD131" s="451"/>
      <c r="TJE131" s="451"/>
      <c r="TJF131" s="451"/>
      <c r="TJG131" s="451"/>
      <c r="TJH131" s="451"/>
      <c r="TJI131" s="451"/>
      <c r="TJJ131" s="451"/>
      <c r="TJK131" s="451"/>
      <c r="TJL131" s="451"/>
      <c r="TJM131" s="451"/>
      <c r="TJN131" s="451"/>
      <c r="TJO131" s="451"/>
      <c r="TJP131" s="451"/>
      <c r="TJQ131" s="451"/>
      <c r="TJR131" s="451"/>
      <c r="TJS131" s="451"/>
      <c r="TJT131" s="451"/>
      <c r="TJU131" s="451"/>
      <c r="TJV131" s="451"/>
      <c r="TJW131" s="451"/>
      <c r="TJX131" s="451"/>
      <c r="TJY131" s="451"/>
      <c r="TJZ131" s="451"/>
      <c r="TKA131" s="451"/>
      <c r="TKB131" s="451"/>
      <c r="TKC131" s="451"/>
      <c r="TKD131" s="451"/>
      <c r="TKE131" s="451"/>
      <c r="TKF131" s="451"/>
      <c r="TKG131" s="451"/>
      <c r="TKH131" s="451"/>
      <c r="TKI131" s="451"/>
      <c r="TKJ131" s="451"/>
      <c r="TKK131" s="451"/>
      <c r="TKL131" s="451"/>
      <c r="TKM131" s="451"/>
      <c r="TKN131" s="451"/>
      <c r="TKO131" s="451"/>
      <c r="TKP131" s="451"/>
      <c r="TKQ131" s="451"/>
      <c r="TKR131" s="451"/>
      <c r="TKS131" s="451"/>
      <c r="TKT131" s="451"/>
      <c r="TKU131" s="451"/>
      <c r="TKV131" s="451"/>
      <c r="TKW131" s="451"/>
      <c r="TKX131" s="451"/>
      <c r="TKY131" s="451"/>
      <c r="TKZ131" s="451"/>
      <c r="TLA131" s="451"/>
      <c r="TLB131" s="451"/>
      <c r="TLC131" s="451"/>
      <c r="TLD131" s="451"/>
      <c r="TLE131" s="451"/>
      <c r="TLF131" s="451"/>
      <c r="TLG131" s="451"/>
      <c r="TLH131" s="451"/>
      <c r="TLI131" s="451"/>
      <c r="TLJ131" s="451"/>
      <c r="TLK131" s="451"/>
      <c r="TLL131" s="451"/>
      <c r="TLM131" s="451"/>
      <c r="TLN131" s="451"/>
      <c r="TLO131" s="451"/>
      <c r="TLP131" s="451"/>
      <c r="TLQ131" s="451"/>
      <c r="TLR131" s="451"/>
      <c r="TLS131" s="451"/>
      <c r="TLT131" s="451"/>
      <c r="TLU131" s="451"/>
      <c r="TLV131" s="451"/>
      <c r="TLW131" s="451"/>
      <c r="TLX131" s="451"/>
      <c r="TLY131" s="451"/>
      <c r="TLZ131" s="451"/>
      <c r="TMA131" s="451"/>
      <c r="TMB131" s="451"/>
      <c r="TMC131" s="451"/>
      <c r="TMD131" s="451"/>
      <c r="TME131" s="451"/>
      <c r="TMF131" s="451"/>
      <c r="TMG131" s="451"/>
      <c r="TMH131" s="451"/>
      <c r="TMI131" s="451"/>
      <c r="TMJ131" s="451"/>
      <c r="TMK131" s="451"/>
      <c r="TML131" s="451"/>
      <c r="TMM131" s="451"/>
      <c r="TMN131" s="451"/>
      <c r="TMO131" s="451"/>
      <c r="TMP131" s="451"/>
      <c r="TMQ131" s="451"/>
      <c r="TMR131" s="451"/>
      <c r="TMS131" s="451"/>
      <c r="TMT131" s="451"/>
      <c r="TMU131" s="451"/>
      <c r="TMV131" s="451"/>
      <c r="TMW131" s="451"/>
      <c r="TMX131" s="451"/>
      <c r="TMY131" s="451"/>
      <c r="TMZ131" s="451"/>
      <c r="TNA131" s="451"/>
      <c r="TNB131" s="451"/>
      <c r="TNC131" s="451"/>
      <c r="TND131" s="451"/>
      <c r="TNE131" s="451"/>
      <c r="TNF131" s="451"/>
      <c r="TNG131" s="451"/>
      <c r="TNH131" s="451"/>
      <c r="TNI131" s="451"/>
      <c r="TNJ131" s="451"/>
      <c r="TNK131" s="451"/>
      <c r="TNL131" s="451"/>
      <c r="TNM131" s="451"/>
      <c r="TNN131" s="451"/>
      <c r="TNO131" s="451"/>
      <c r="TNP131" s="451"/>
      <c r="TNQ131" s="451"/>
      <c r="TNR131" s="451"/>
      <c r="TNS131" s="451"/>
      <c r="TNT131" s="451"/>
      <c r="TNU131" s="451"/>
      <c r="TNV131" s="451"/>
      <c r="TNW131" s="451"/>
      <c r="TNX131" s="451"/>
      <c r="TNY131" s="451"/>
      <c r="TNZ131" s="451"/>
      <c r="TOA131" s="451"/>
      <c r="TOB131" s="451"/>
      <c r="TOC131" s="451"/>
      <c r="TOD131" s="451"/>
      <c r="TOE131" s="451"/>
      <c r="TOF131" s="451"/>
      <c r="TOG131" s="451"/>
      <c r="TOH131" s="451"/>
      <c r="TOI131" s="451"/>
      <c r="TOJ131" s="451"/>
      <c r="TOK131" s="451"/>
      <c r="TOL131" s="451"/>
      <c r="TOM131" s="451"/>
      <c r="TON131" s="451"/>
      <c r="TOO131" s="451"/>
      <c r="TOP131" s="451"/>
      <c r="TOQ131" s="451"/>
      <c r="TOR131" s="451"/>
      <c r="TOS131" s="451"/>
      <c r="TOT131" s="451"/>
      <c r="TOU131" s="451"/>
      <c r="TOV131" s="451"/>
      <c r="TOW131" s="451"/>
      <c r="TOX131" s="451"/>
      <c r="TOY131" s="451"/>
      <c r="TOZ131" s="451"/>
      <c r="TPA131" s="451"/>
      <c r="TPB131" s="451"/>
      <c r="TPC131" s="451"/>
      <c r="TPD131" s="451"/>
      <c r="TPE131" s="451"/>
      <c r="TPF131" s="451"/>
      <c r="TPG131" s="451"/>
      <c r="TPH131" s="451"/>
      <c r="TPI131" s="451"/>
      <c r="TPJ131" s="451"/>
      <c r="TPK131" s="451"/>
      <c r="TPL131" s="451"/>
      <c r="TPM131" s="451"/>
      <c r="TPN131" s="451"/>
      <c r="TPO131" s="451"/>
      <c r="TPP131" s="451"/>
      <c r="TPQ131" s="451"/>
      <c r="TPR131" s="451"/>
      <c r="TPS131" s="451"/>
      <c r="TPT131" s="451"/>
      <c r="TPU131" s="451"/>
      <c r="TPV131" s="451"/>
      <c r="TPW131" s="451"/>
      <c r="TPX131" s="451"/>
      <c r="TPY131" s="451"/>
      <c r="TPZ131" s="451"/>
      <c r="TQA131" s="451"/>
      <c r="TQB131" s="451"/>
      <c r="TQC131" s="451"/>
      <c r="TQD131" s="451"/>
      <c r="TQE131" s="451"/>
      <c r="TQF131" s="451"/>
      <c r="TQG131" s="451"/>
      <c r="TQH131" s="451"/>
      <c r="TQI131" s="451"/>
      <c r="TQJ131" s="451"/>
      <c r="TQK131" s="451"/>
      <c r="TQL131" s="451"/>
      <c r="TQM131" s="451"/>
      <c r="TQN131" s="451"/>
      <c r="TQO131" s="451"/>
      <c r="TQP131" s="451"/>
      <c r="TQQ131" s="451"/>
      <c r="TQR131" s="451"/>
      <c r="TQS131" s="451"/>
      <c r="TQT131" s="451"/>
      <c r="TQU131" s="451"/>
      <c r="TQV131" s="451"/>
      <c r="TQW131" s="451"/>
      <c r="TQX131" s="451"/>
      <c r="TQY131" s="451"/>
      <c r="TQZ131" s="451"/>
      <c r="TRA131" s="451"/>
      <c r="TRB131" s="451"/>
      <c r="TRC131" s="451"/>
      <c r="TRD131" s="451"/>
      <c r="TRE131" s="451"/>
      <c r="TRF131" s="451"/>
      <c r="TRG131" s="451"/>
      <c r="TRH131" s="451"/>
      <c r="TRI131" s="451"/>
      <c r="TRJ131" s="451"/>
      <c r="TRK131" s="451"/>
      <c r="TRL131" s="451"/>
      <c r="TRM131" s="451"/>
      <c r="TRN131" s="451"/>
      <c r="TRO131" s="451"/>
      <c r="TRP131" s="451"/>
      <c r="TRQ131" s="451"/>
      <c r="TRR131" s="451"/>
      <c r="TRS131" s="451"/>
      <c r="TRT131" s="451"/>
      <c r="TRU131" s="451"/>
      <c r="TRV131" s="451"/>
      <c r="TRW131" s="451"/>
      <c r="TRX131" s="451"/>
      <c r="TRY131" s="451"/>
      <c r="TRZ131" s="451"/>
      <c r="TSA131" s="451"/>
      <c r="TSB131" s="451"/>
      <c r="TSC131" s="451"/>
      <c r="TSD131" s="451"/>
      <c r="TSE131" s="451"/>
      <c r="TSF131" s="451"/>
      <c r="TSG131" s="451"/>
      <c r="TSH131" s="451"/>
      <c r="TSI131" s="451"/>
      <c r="TSJ131" s="451"/>
      <c r="TSK131" s="451"/>
      <c r="TSL131" s="451"/>
      <c r="TSM131" s="451"/>
      <c r="TSN131" s="451"/>
      <c r="TSO131" s="451"/>
      <c r="TSP131" s="451"/>
      <c r="TSQ131" s="451"/>
      <c r="TSR131" s="451"/>
      <c r="TSS131" s="451"/>
      <c r="TST131" s="451"/>
      <c r="TSU131" s="451"/>
      <c r="TSV131" s="451"/>
      <c r="TSW131" s="451"/>
      <c r="TSX131" s="451"/>
      <c r="TSY131" s="451"/>
      <c r="TSZ131" s="451"/>
      <c r="TTA131" s="451"/>
      <c r="TTB131" s="451"/>
      <c r="TTC131" s="451"/>
      <c r="TTD131" s="451"/>
      <c r="TTE131" s="451"/>
      <c r="TTF131" s="451"/>
      <c r="TTG131" s="451"/>
      <c r="TTH131" s="451"/>
      <c r="TTI131" s="451"/>
      <c r="TTJ131" s="451"/>
      <c r="TTK131" s="451"/>
      <c r="TTL131" s="451"/>
      <c r="TTM131" s="451"/>
      <c r="TTN131" s="451"/>
      <c r="TTO131" s="451"/>
      <c r="TTP131" s="451"/>
      <c r="TTQ131" s="451"/>
      <c r="TTR131" s="451"/>
      <c r="TTS131" s="451"/>
      <c r="TTT131" s="451"/>
      <c r="TTU131" s="451"/>
      <c r="TTV131" s="451"/>
      <c r="TTW131" s="451"/>
      <c r="TTX131" s="451"/>
      <c r="TTY131" s="451"/>
      <c r="TTZ131" s="451"/>
      <c r="TUA131" s="451"/>
      <c r="TUB131" s="451"/>
      <c r="TUC131" s="451"/>
      <c r="TUD131" s="451"/>
      <c r="TUE131" s="451"/>
      <c r="TUF131" s="451"/>
      <c r="TUG131" s="451"/>
      <c r="TUH131" s="451"/>
      <c r="TUI131" s="451"/>
      <c r="TUJ131" s="451"/>
      <c r="TUK131" s="451"/>
      <c r="TUL131" s="451"/>
      <c r="TUM131" s="451"/>
      <c r="TUN131" s="451"/>
      <c r="TUO131" s="451"/>
      <c r="TUP131" s="451"/>
      <c r="TUQ131" s="451"/>
      <c r="TUR131" s="451"/>
      <c r="TUS131" s="451"/>
      <c r="TUT131" s="451"/>
      <c r="TUU131" s="451"/>
      <c r="TUV131" s="451"/>
      <c r="TUW131" s="451"/>
      <c r="TUX131" s="451"/>
      <c r="TUY131" s="451"/>
      <c r="TUZ131" s="451"/>
      <c r="TVA131" s="451"/>
      <c r="TVB131" s="451"/>
      <c r="TVC131" s="451"/>
      <c r="TVD131" s="451"/>
      <c r="TVE131" s="451"/>
      <c r="TVF131" s="451"/>
      <c r="TVG131" s="451"/>
      <c r="TVH131" s="451"/>
      <c r="TVI131" s="451"/>
      <c r="TVJ131" s="451"/>
      <c r="TVK131" s="451"/>
      <c r="TVL131" s="451"/>
      <c r="TVM131" s="451"/>
      <c r="TVN131" s="451"/>
      <c r="TVO131" s="451"/>
      <c r="TVP131" s="451"/>
      <c r="TVQ131" s="451"/>
      <c r="TVR131" s="451"/>
      <c r="TVS131" s="451"/>
      <c r="TVT131" s="451"/>
      <c r="TVU131" s="451"/>
      <c r="TVV131" s="451"/>
      <c r="TVW131" s="451"/>
      <c r="TVX131" s="451"/>
      <c r="TVY131" s="451"/>
      <c r="TVZ131" s="451"/>
      <c r="TWA131" s="451"/>
      <c r="TWB131" s="451"/>
      <c r="TWC131" s="451"/>
      <c r="TWD131" s="451"/>
      <c r="TWE131" s="451"/>
      <c r="TWF131" s="451"/>
      <c r="TWG131" s="451"/>
      <c r="TWH131" s="451"/>
      <c r="TWI131" s="451"/>
      <c r="TWJ131" s="451"/>
      <c r="TWK131" s="451"/>
      <c r="TWL131" s="451"/>
      <c r="TWM131" s="451"/>
      <c r="TWN131" s="451"/>
      <c r="TWO131" s="451"/>
      <c r="TWP131" s="451"/>
      <c r="TWQ131" s="451"/>
      <c r="TWR131" s="451"/>
      <c r="TWS131" s="451"/>
      <c r="TWT131" s="451"/>
      <c r="TWU131" s="451"/>
      <c r="TWV131" s="451"/>
      <c r="TWW131" s="451"/>
      <c r="TWX131" s="451"/>
      <c r="TWY131" s="451"/>
      <c r="TWZ131" s="451"/>
      <c r="TXA131" s="451"/>
      <c r="TXB131" s="451"/>
      <c r="TXC131" s="451"/>
      <c r="TXD131" s="451"/>
      <c r="TXE131" s="451"/>
      <c r="TXF131" s="451"/>
      <c r="TXG131" s="451"/>
      <c r="TXH131" s="451"/>
      <c r="TXI131" s="451"/>
      <c r="TXJ131" s="451"/>
      <c r="TXK131" s="451"/>
      <c r="TXL131" s="451"/>
      <c r="TXM131" s="451"/>
      <c r="TXN131" s="451"/>
      <c r="TXO131" s="451"/>
      <c r="TXP131" s="451"/>
      <c r="TXQ131" s="451"/>
      <c r="TXR131" s="451"/>
      <c r="TXS131" s="451"/>
      <c r="TXT131" s="451"/>
      <c r="TXU131" s="451"/>
      <c r="TXV131" s="451"/>
      <c r="TXW131" s="451"/>
      <c r="TXX131" s="451"/>
      <c r="TXY131" s="451"/>
      <c r="TXZ131" s="451"/>
      <c r="TYA131" s="451"/>
      <c r="TYB131" s="451"/>
      <c r="TYC131" s="451"/>
      <c r="TYD131" s="451"/>
      <c r="TYE131" s="451"/>
      <c r="TYF131" s="451"/>
      <c r="TYG131" s="451"/>
      <c r="TYH131" s="451"/>
      <c r="TYI131" s="451"/>
      <c r="TYJ131" s="451"/>
      <c r="TYK131" s="451"/>
      <c r="TYL131" s="451"/>
      <c r="TYM131" s="451"/>
      <c r="TYN131" s="451"/>
      <c r="TYO131" s="451"/>
      <c r="TYP131" s="451"/>
      <c r="TYQ131" s="451"/>
      <c r="TYR131" s="451"/>
      <c r="TYS131" s="451"/>
      <c r="TYT131" s="451"/>
      <c r="TYU131" s="451"/>
      <c r="TYV131" s="451"/>
      <c r="TYW131" s="451"/>
      <c r="TYX131" s="451"/>
      <c r="TYY131" s="451"/>
      <c r="TYZ131" s="451"/>
      <c r="TZA131" s="451"/>
      <c r="TZB131" s="451"/>
      <c r="TZC131" s="451"/>
      <c r="TZD131" s="451"/>
      <c r="TZE131" s="451"/>
      <c r="TZF131" s="451"/>
      <c r="TZG131" s="451"/>
      <c r="TZH131" s="451"/>
      <c r="TZI131" s="451"/>
      <c r="TZJ131" s="451"/>
      <c r="TZK131" s="451"/>
      <c r="TZL131" s="451"/>
      <c r="TZM131" s="451"/>
      <c r="TZN131" s="451"/>
      <c r="TZO131" s="451"/>
      <c r="TZP131" s="451"/>
      <c r="TZQ131" s="451"/>
      <c r="TZR131" s="451"/>
      <c r="TZS131" s="451"/>
      <c r="TZT131" s="451"/>
      <c r="TZU131" s="451"/>
      <c r="TZV131" s="451"/>
      <c r="TZW131" s="451"/>
      <c r="TZX131" s="451"/>
      <c r="TZY131" s="451"/>
      <c r="TZZ131" s="451"/>
      <c r="UAA131" s="451"/>
      <c r="UAB131" s="451"/>
      <c r="UAC131" s="451"/>
      <c r="UAD131" s="451"/>
      <c r="UAE131" s="451"/>
      <c r="UAF131" s="451"/>
      <c r="UAG131" s="451"/>
      <c r="UAH131" s="451"/>
      <c r="UAI131" s="451"/>
      <c r="UAJ131" s="451"/>
      <c r="UAK131" s="451"/>
      <c r="UAL131" s="451"/>
      <c r="UAM131" s="451"/>
      <c r="UAN131" s="451"/>
      <c r="UAO131" s="451"/>
      <c r="UAP131" s="451"/>
      <c r="UAQ131" s="451"/>
      <c r="UAR131" s="451"/>
      <c r="UAS131" s="451"/>
      <c r="UAT131" s="451"/>
      <c r="UAU131" s="451"/>
      <c r="UAV131" s="451"/>
      <c r="UAW131" s="451"/>
      <c r="UAX131" s="451"/>
      <c r="UAY131" s="451"/>
      <c r="UAZ131" s="451"/>
      <c r="UBA131" s="451"/>
      <c r="UBB131" s="451"/>
      <c r="UBC131" s="451"/>
      <c r="UBD131" s="451"/>
      <c r="UBE131" s="451"/>
      <c r="UBF131" s="451"/>
      <c r="UBG131" s="451"/>
      <c r="UBH131" s="451"/>
      <c r="UBI131" s="451"/>
      <c r="UBJ131" s="451"/>
      <c r="UBK131" s="451"/>
      <c r="UBL131" s="451"/>
      <c r="UBM131" s="451"/>
      <c r="UBN131" s="451"/>
      <c r="UBO131" s="451"/>
      <c r="UBP131" s="451"/>
      <c r="UBQ131" s="451"/>
      <c r="UBR131" s="451"/>
      <c r="UBS131" s="451"/>
      <c r="UBT131" s="451"/>
      <c r="UBU131" s="451"/>
      <c r="UBV131" s="451"/>
      <c r="UBW131" s="451"/>
      <c r="UBX131" s="451"/>
      <c r="UBY131" s="451"/>
      <c r="UBZ131" s="451"/>
      <c r="UCA131" s="451"/>
      <c r="UCB131" s="451"/>
      <c r="UCC131" s="451"/>
      <c r="UCD131" s="451"/>
      <c r="UCE131" s="451"/>
      <c r="UCF131" s="451"/>
      <c r="UCG131" s="451"/>
      <c r="UCH131" s="451"/>
      <c r="UCI131" s="451"/>
      <c r="UCJ131" s="451"/>
      <c r="UCK131" s="451"/>
      <c r="UCL131" s="451"/>
      <c r="UCM131" s="451"/>
      <c r="UCN131" s="451"/>
      <c r="UCO131" s="451"/>
      <c r="UCP131" s="451"/>
      <c r="UCQ131" s="451"/>
      <c r="UCR131" s="451"/>
      <c r="UCS131" s="451"/>
      <c r="UCT131" s="451"/>
      <c r="UCU131" s="451"/>
      <c r="UCV131" s="451"/>
      <c r="UCW131" s="451"/>
      <c r="UCX131" s="451"/>
      <c r="UCY131" s="451"/>
      <c r="UCZ131" s="451"/>
      <c r="UDA131" s="451"/>
      <c r="UDB131" s="451"/>
      <c r="UDC131" s="451"/>
      <c r="UDD131" s="451"/>
      <c r="UDE131" s="451"/>
      <c r="UDF131" s="451"/>
      <c r="UDG131" s="451"/>
      <c r="UDH131" s="451"/>
      <c r="UDI131" s="451"/>
      <c r="UDJ131" s="451"/>
      <c r="UDK131" s="451"/>
      <c r="UDL131" s="451"/>
      <c r="UDM131" s="451"/>
      <c r="UDN131" s="451"/>
      <c r="UDO131" s="451"/>
      <c r="UDP131" s="451"/>
      <c r="UDQ131" s="451"/>
      <c r="UDR131" s="451"/>
      <c r="UDS131" s="451"/>
      <c r="UDT131" s="451"/>
      <c r="UDU131" s="451"/>
      <c r="UDV131" s="451"/>
      <c r="UDW131" s="451"/>
      <c r="UDX131" s="451"/>
      <c r="UDY131" s="451"/>
      <c r="UDZ131" s="451"/>
      <c r="UEA131" s="451"/>
      <c r="UEB131" s="451"/>
      <c r="UEC131" s="451"/>
      <c r="UED131" s="451"/>
      <c r="UEE131" s="451"/>
      <c r="UEF131" s="451"/>
      <c r="UEG131" s="451"/>
      <c r="UEH131" s="451"/>
      <c r="UEI131" s="451"/>
      <c r="UEJ131" s="451"/>
      <c r="UEK131" s="451"/>
      <c r="UEL131" s="451"/>
      <c r="UEM131" s="451"/>
      <c r="UEN131" s="451"/>
      <c r="UEO131" s="451"/>
      <c r="UEP131" s="451"/>
      <c r="UEQ131" s="451"/>
      <c r="UER131" s="451"/>
      <c r="UES131" s="451"/>
      <c r="UET131" s="451"/>
      <c r="UEU131" s="451"/>
      <c r="UEV131" s="451"/>
      <c r="UEW131" s="451"/>
      <c r="UEX131" s="451"/>
      <c r="UEY131" s="451"/>
      <c r="UEZ131" s="451"/>
      <c r="UFA131" s="451"/>
      <c r="UFB131" s="451"/>
      <c r="UFC131" s="451"/>
      <c r="UFD131" s="451"/>
      <c r="UFE131" s="451"/>
      <c r="UFF131" s="451"/>
      <c r="UFG131" s="451"/>
      <c r="UFH131" s="451"/>
      <c r="UFI131" s="451"/>
      <c r="UFJ131" s="451"/>
      <c r="UFK131" s="451"/>
      <c r="UFL131" s="451"/>
      <c r="UFM131" s="451"/>
      <c r="UFN131" s="451"/>
      <c r="UFO131" s="451"/>
      <c r="UFP131" s="451"/>
      <c r="UFQ131" s="451"/>
      <c r="UFR131" s="451"/>
      <c r="UFS131" s="451"/>
      <c r="UFT131" s="451"/>
      <c r="UFU131" s="451"/>
      <c r="UFV131" s="451"/>
      <c r="UFW131" s="451"/>
      <c r="UFX131" s="451"/>
      <c r="UFY131" s="451"/>
      <c r="UFZ131" s="451"/>
      <c r="UGA131" s="451"/>
      <c r="UGB131" s="451"/>
      <c r="UGC131" s="451"/>
      <c r="UGD131" s="451"/>
      <c r="UGE131" s="451"/>
      <c r="UGF131" s="451"/>
      <c r="UGG131" s="451"/>
      <c r="UGH131" s="451"/>
      <c r="UGI131" s="451"/>
      <c r="UGJ131" s="451"/>
      <c r="UGK131" s="451"/>
      <c r="UGL131" s="451"/>
      <c r="UGM131" s="451"/>
      <c r="UGN131" s="451"/>
      <c r="UGO131" s="451"/>
      <c r="UGP131" s="451"/>
      <c r="UGQ131" s="451"/>
      <c r="UGR131" s="451"/>
      <c r="UGS131" s="451"/>
      <c r="UGT131" s="451"/>
      <c r="UGU131" s="451"/>
      <c r="UGV131" s="451"/>
      <c r="UGW131" s="451"/>
      <c r="UGX131" s="451"/>
      <c r="UGY131" s="451"/>
      <c r="UGZ131" s="451"/>
      <c r="UHA131" s="451"/>
      <c r="UHB131" s="451"/>
      <c r="UHC131" s="451"/>
      <c r="UHD131" s="451"/>
      <c r="UHE131" s="451"/>
      <c r="UHF131" s="451"/>
      <c r="UHG131" s="451"/>
      <c r="UHH131" s="451"/>
      <c r="UHI131" s="451"/>
      <c r="UHJ131" s="451"/>
      <c r="UHK131" s="451"/>
      <c r="UHL131" s="451"/>
      <c r="UHM131" s="451"/>
      <c r="UHN131" s="451"/>
      <c r="UHO131" s="451"/>
      <c r="UHP131" s="451"/>
      <c r="UHQ131" s="451"/>
      <c r="UHR131" s="451"/>
      <c r="UHS131" s="451"/>
      <c r="UHT131" s="451"/>
      <c r="UHU131" s="451"/>
      <c r="UHV131" s="451"/>
      <c r="UHW131" s="451"/>
      <c r="UHX131" s="451"/>
      <c r="UHY131" s="451"/>
      <c r="UHZ131" s="451"/>
      <c r="UIA131" s="451"/>
      <c r="UIB131" s="451"/>
      <c r="UIC131" s="451"/>
      <c r="UID131" s="451"/>
      <c r="UIE131" s="451"/>
      <c r="UIF131" s="451"/>
      <c r="UIG131" s="451"/>
      <c r="UIH131" s="451"/>
      <c r="UII131" s="451"/>
      <c r="UIJ131" s="451"/>
      <c r="UIK131" s="451"/>
      <c r="UIL131" s="451"/>
      <c r="UIM131" s="451"/>
      <c r="UIN131" s="451"/>
      <c r="UIO131" s="451"/>
      <c r="UIP131" s="451"/>
      <c r="UIQ131" s="451"/>
      <c r="UIR131" s="451"/>
      <c r="UIS131" s="451"/>
      <c r="UIT131" s="451"/>
      <c r="UIU131" s="451"/>
      <c r="UIV131" s="451"/>
      <c r="UIW131" s="451"/>
      <c r="UIX131" s="451"/>
      <c r="UIY131" s="451"/>
      <c r="UIZ131" s="451"/>
      <c r="UJA131" s="451"/>
      <c r="UJB131" s="451"/>
      <c r="UJC131" s="451"/>
      <c r="UJD131" s="451"/>
      <c r="UJE131" s="451"/>
      <c r="UJF131" s="451"/>
      <c r="UJG131" s="451"/>
      <c r="UJH131" s="451"/>
      <c r="UJI131" s="451"/>
      <c r="UJJ131" s="451"/>
      <c r="UJK131" s="451"/>
      <c r="UJL131" s="451"/>
      <c r="UJM131" s="451"/>
      <c r="UJN131" s="451"/>
      <c r="UJO131" s="451"/>
      <c r="UJP131" s="451"/>
      <c r="UJQ131" s="451"/>
      <c r="UJR131" s="451"/>
      <c r="UJS131" s="451"/>
      <c r="UJT131" s="451"/>
      <c r="UJU131" s="451"/>
      <c r="UJV131" s="451"/>
      <c r="UJW131" s="451"/>
      <c r="UJX131" s="451"/>
      <c r="UJY131" s="451"/>
      <c r="UJZ131" s="451"/>
      <c r="UKA131" s="451"/>
      <c r="UKB131" s="451"/>
      <c r="UKC131" s="451"/>
      <c r="UKD131" s="451"/>
      <c r="UKE131" s="451"/>
      <c r="UKF131" s="451"/>
      <c r="UKG131" s="451"/>
      <c r="UKH131" s="451"/>
      <c r="UKI131" s="451"/>
      <c r="UKJ131" s="451"/>
      <c r="UKK131" s="451"/>
      <c r="UKL131" s="451"/>
      <c r="UKM131" s="451"/>
      <c r="UKN131" s="451"/>
      <c r="UKO131" s="451"/>
      <c r="UKP131" s="451"/>
      <c r="UKQ131" s="451"/>
      <c r="UKR131" s="451"/>
      <c r="UKS131" s="451"/>
      <c r="UKT131" s="451"/>
      <c r="UKU131" s="451"/>
      <c r="UKV131" s="451"/>
      <c r="UKW131" s="451"/>
      <c r="UKX131" s="451"/>
      <c r="UKY131" s="451"/>
      <c r="UKZ131" s="451"/>
      <c r="ULA131" s="451"/>
      <c r="ULB131" s="451"/>
      <c r="ULC131" s="451"/>
      <c r="ULD131" s="451"/>
      <c r="ULE131" s="451"/>
      <c r="ULF131" s="451"/>
      <c r="ULG131" s="451"/>
      <c r="ULH131" s="451"/>
      <c r="ULI131" s="451"/>
      <c r="ULJ131" s="451"/>
      <c r="ULK131" s="451"/>
      <c r="ULL131" s="451"/>
      <c r="ULM131" s="451"/>
      <c r="ULN131" s="451"/>
      <c r="ULO131" s="451"/>
      <c r="ULP131" s="451"/>
      <c r="ULQ131" s="451"/>
      <c r="ULR131" s="451"/>
      <c r="ULS131" s="451"/>
      <c r="ULT131" s="451"/>
      <c r="ULU131" s="451"/>
      <c r="ULV131" s="451"/>
      <c r="ULW131" s="451"/>
      <c r="ULX131" s="451"/>
      <c r="ULY131" s="451"/>
      <c r="ULZ131" s="451"/>
      <c r="UMA131" s="451"/>
      <c r="UMB131" s="451"/>
      <c r="UMC131" s="451"/>
      <c r="UMD131" s="451"/>
      <c r="UME131" s="451"/>
      <c r="UMF131" s="451"/>
      <c r="UMG131" s="451"/>
      <c r="UMH131" s="451"/>
      <c r="UMI131" s="451"/>
      <c r="UMJ131" s="451"/>
      <c r="UMK131" s="451"/>
      <c r="UML131" s="451"/>
      <c r="UMM131" s="451"/>
      <c r="UMN131" s="451"/>
      <c r="UMO131" s="451"/>
      <c r="UMP131" s="451"/>
      <c r="UMQ131" s="451"/>
      <c r="UMR131" s="451"/>
      <c r="UMS131" s="451"/>
      <c r="UMT131" s="451"/>
      <c r="UMU131" s="451"/>
      <c r="UMV131" s="451"/>
      <c r="UMW131" s="451"/>
      <c r="UMX131" s="451"/>
      <c r="UMY131" s="451"/>
      <c r="UMZ131" s="451"/>
      <c r="UNA131" s="451"/>
      <c r="UNB131" s="451"/>
      <c r="UNC131" s="451"/>
      <c r="UND131" s="451"/>
      <c r="UNE131" s="451"/>
      <c r="UNF131" s="451"/>
      <c r="UNG131" s="451"/>
      <c r="UNH131" s="451"/>
      <c r="UNI131" s="451"/>
      <c r="UNJ131" s="451"/>
      <c r="UNK131" s="451"/>
      <c r="UNL131" s="451"/>
      <c r="UNM131" s="451"/>
      <c r="UNN131" s="451"/>
      <c r="UNO131" s="451"/>
      <c r="UNP131" s="451"/>
      <c r="UNQ131" s="451"/>
      <c r="UNR131" s="451"/>
      <c r="UNS131" s="451"/>
      <c r="UNT131" s="451"/>
      <c r="UNU131" s="451"/>
      <c r="UNV131" s="451"/>
      <c r="UNW131" s="451"/>
      <c r="UNX131" s="451"/>
      <c r="UNY131" s="451"/>
      <c r="UNZ131" s="451"/>
      <c r="UOA131" s="451"/>
      <c r="UOB131" s="451"/>
      <c r="UOC131" s="451"/>
      <c r="UOD131" s="451"/>
      <c r="UOE131" s="451"/>
      <c r="UOF131" s="451"/>
      <c r="UOG131" s="451"/>
      <c r="UOH131" s="451"/>
      <c r="UOI131" s="451"/>
      <c r="UOJ131" s="451"/>
      <c r="UOK131" s="451"/>
      <c r="UOL131" s="451"/>
      <c r="UOM131" s="451"/>
      <c r="UON131" s="451"/>
      <c r="UOO131" s="451"/>
      <c r="UOP131" s="451"/>
      <c r="UOQ131" s="451"/>
      <c r="UOR131" s="451"/>
      <c r="UOS131" s="451"/>
      <c r="UOT131" s="451"/>
      <c r="UOU131" s="451"/>
      <c r="UOV131" s="451"/>
      <c r="UOW131" s="451"/>
      <c r="UOX131" s="451"/>
      <c r="UOY131" s="451"/>
      <c r="UOZ131" s="451"/>
      <c r="UPA131" s="451"/>
      <c r="UPB131" s="451"/>
      <c r="UPC131" s="451"/>
      <c r="UPD131" s="451"/>
      <c r="UPE131" s="451"/>
      <c r="UPF131" s="451"/>
      <c r="UPG131" s="451"/>
      <c r="UPH131" s="451"/>
      <c r="UPI131" s="451"/>
      <c r="UPJ131" s="451"/>
      <c r="UPK131" s="451"/>
      <c r="UPL131" s="451"/>
      <c r="UPM131" s="451"/>
      <c r="UPN131" s="451"/>
      <c r="UPO131" s="451"/>
      <c r="UPP131" s="451"/>
      <c r="UPQ131" s="451"/>
      <c r="UPR131" s="451"/>
      <c r="UPS131" s="451"/>
      <c r="UPT131" s="451"/>
      <c r="UPU131" s="451"/>
      <c r="UPV131" s="451"/>
      <c r="UPW131" s="451"/>
      <c r="UPX131" s="451"/>
      <c r="UPY131" s="451"/>
      <c r="UPZ131" s="451"/>
      <c r="UQA131" s="451"/>
      <c r="UQB131" s="451"/>
      <c r="UQC131" s="451"/>
      <c r="UQD131" s="451"/>
      <c r="UQE131" s="451"/>
      <c r="UQF131" s="451"/>
      <c r="UQG131" s="451"/>
      <c r="UQH131" s="451"/>
      <c r="UQI131" s="451"/>
      <c r="UQJ131" s="451"/>
      <c r="UQK131" s="451"/>
      <c r="UQL131" s="451"/>
      <c r="UQM131" s="451"/>
      <c r="UQN131" s="451"/>
      <c r="UQO131" s="451"/>
      <c r="UQP131" s="451"/>
      <c r="UQQ131" s="451"/>
      <c r="UQR131" s="451"/>
      <c r="UQS131" s="451"/>
      <c r="UQT131" s="451"/>
      <c r="UQU131" s="451"/>
      <c r="UQV131" s="451"/>
      <c r="UQW131" s="451"/>
      <c r="UQX131" s="451"/>
      <c r="UQY131" s="451"/>
      <c r="UQZ131" s="451"/>
      <c r="URA131" s="451"/>
      <c r="URB131" s="451"/>
      <c r="URC131" s="451"/>
      <c r="URD131" s="451"/>
      <c r="URE131" s="451"/>
      <c r="URF131" s="451"/>
      <c r="URG131" s="451"/>
      <c r="URH131" s="451"/>
      <c r="URI131" s="451"/>
      <c r="URJ131" s="451"/>
      <c r="URK131" s="451"/>
      <c r="URL131" s="451"/>
      <c r="URM131" s="451"/>
      <c r="URN131" s="451"/>
      <c r="URO131" s="451"/>
      <c r="URP131" s="451"/>
      <c r="URQ131" s="451"/>
      <c r="URR131" s="451"/>
      <c r="URS131" s="451"/>
      <c r="URT131" s="451"/>
      <c r="URU131" s="451"/>
      <c r="URV131" s="451"/>
      <c r="URW131" s="451"/>
      <c r="URX131" s="451"/>
      <c r="URY131" s="451"/>
      <c r="URZ131" s="451"/>
      <c r="USA131" s="451"/>
      <c r="USB131" s="451"/>
      <c r="USC131" s="451"/>
      <c r="USD131" s="451"/>
      <c r="USE131" s="451"/>
      <c r="USF131" s="451"/>
      <c r="USG131" s="451"/>
      <c r="USH131" s="451"/>
      <c r="USI131" s="451"/>
      <c r="USJ131" s="451"/>
      <c r="USK131" s="451"/>
      <c r="USL131" s="451"/>
      <c r="USM131" s="451"/>
      <c r="USN131" s="451"/>
      <c r="USO131" s="451"/>
      <c r="USP131" s="451"/>
      <c r="USQ131" s="451"/>
      <c r="USR131" s="451"/>
      <c r="USS131" s="451"/>
      <c r="UST131" s="451"/>
      <c r="USU131" s="451"/>
      <c r="USV131" s="451"/>
      <c r="USW131" s="451"/>
      <c r="USX131" s="451"/>
      <c r="USY131" s="451"/>
      <c r="USZ131" s="451"/>
      <c r="UTA131" s="451"/>
      <c r="UTB131" s="451"/>
      <c r="UTC131" s="451"/>
      <c r="UTD131" s="451"/>
      <c r="UTE131" s="451"/>
      <c r="UTF131" s="451"/>
      <c r="UTG131" s="451"/>
      <c r="UTH131" s="451"/>
      <c r="UTI131" s="451"/>
      <c r="UTJ131" s="451"/>
      <c r="UTK131" s="451"/>
      <c r="UTL131" s="451"/>
      <c r="UTM131" s="451"/>
      <c r="UTN131" s="451"/>
      <c r="UTO131" s="451"/>
      <c r="UTP131" s="451"/>
      <c r="UTQ131" s="451"/>
      <c r="UTR131" s="451"/>
      <c r="UTS131" s="451"/>
      <c r="UTT131" s="451"/>
      <c r="UTU131" s="451"/>
      <c r="UTV131" s="451"/>
      <c r="UTW131" s="451"/>
      <c r="UTX131" s="451"/>
      <c r="UTY131" s="451"/>
      <c r="UTZ131" s="451"/>
      <c r="UUA131" s="451"/>
      <c r="UUB131" s="451"/>
      <c r="UUC131" s="451"/>
      <c r="UUD131" s="451"/>
      <c r="UUE131" s="451"/>
      <c r="UUF131" s="451"/>
      <c r="UUG131" s="451"/>
      <c r="UUH131" s="451"/>
      <c r="UUI131" s="451"/>
      <c r="UUJ131" s="451"/>
      <c r="UUK131" s="451"/>
      <c r="UUL131" s="451"/>
      <c r="UUM131" s="451"/>
      <c r="UUN131" s="451"/>
      <c r="UUO131" s="451"/>
      <c r="UUP131" s="451"/>
      <c r="UUQ131" s="451"/>
      <c r="UUR131" s="451"/>
      <c r="UUS131" s="451"/>
      <c r="UUT131" s="451"/>
      <c r="UUU131" s="451"/>
      <c r="UUV131" s="451"/>
      <c r="UUW131" s="451"/>
      <c r="UUX131" s="451"/>
      <c r="UUY131" s="451"/>
      <c r="UUZ131" s="451"/>
      <c r="UVA131" s="451"/>
      <c r="UVB131" s="451"/>
      <c r="UVC131" s="451"/>
      <c r="UVD131" s="451"/>
      <c r="UVE131" s="451"/>
      <c r="UVF131" s="451"/>
      <c r="UVG131" s="451"/>
      <c r="UVH131" s="451"/>
      <c r="UVI131" s="451"/>
      <c r="UVJ131" s="451"/>
      <c r="UVK131" s="451"/>
      <c r="UVL131" s="451"/>
      <c r="UVM131" s="451"/>
      <c r="UVN131" s="451"/>
      <c r="UVO131" s="451"/>
      <c r="UVP131" s="451"/>
      <c r="UVQ131" s="451"/>
      <c r="UVR131" s="451"/>
      <c r="UVS131" s="451"/>
      <c r="UVT131" s="451"/>
      <c r="UVU131" s="451"/>
      <c r="UVV131" s="451"/>
      <c r="UVW131" s="451"/>
      <c r="UVX131" s="451"/>
      <c r="UVY131" s="451"/>
      <c r="UVZ131" s="451"/>
      <c r="UWA131" s="451"/>
      <c r="UWB131" s="451"/>
      <c r="UWC131" s="451"/>
      <c r="UWD131" s="451"/>
      <c r="UWE131" s="451"/>
      <c r="UWF131" s="451"/>
      <c r="UWG131" s="451"/>
      <c r="UWH131" s="451"/>
      <c r="UWI131" s="451"/>
      <c r="UWJ131" s="451"/>
      <c r="UWK131" s="451"/>
      <c r="UWL131" s="451"/>
      <c r="UWM131" s="451"/>
      <c r="UWN131" s="451"/>
      <c r="UWO131" s="451"/>
      <c r="UWP131" s="451"/>
      <c r="UWQ131" s="451"/>
      <c r="UWR131" s="451"/>
      <c r="UWS131" s="451"/>
      <c r="UWT131" s="451"/>
      <c r="UWU131" s="451"/>
      <c r="UWV131" s="451"/>
      <c r="UWW131" s="451"/>
      <c r="UWX131" s="451"/>
      <c r="UWY131" s="451"/>
      <c r="UWZ131" s="451"/>
      <c r="UXA131" s="451"/>
      <c r="UXB131" s="451"/>
      <c r="UXC131" s="451"/>
      <c r="UXD131" s="451"/>
      <c r="UXE131" s="451"/>
      <c r="UXF131" s="451"/>
      <c r="UXG131" s="451"/>
      <c r="UXH131" s="451"/>
      <c r="UXI131" s="451"/>
      <c r="UXJ131" s="451"/>
      <c r="UXK131" s="451"/>
      <c r="UXL131" s="451"/>
      <c r="UXM131" s="451"/>
      <c r="UXN131" s="451"/>
      <c r="UXO131" s="451"/>
      <c r="UXP131" s="451"/>
      <c r="UXQ131" s="451"/>
      <c r="UXR131" s="451"/>
      <c r="UXS131" s="451"/>
      <c r="UXT131" s="451"/>
      <c r="UXU131" s="451"/>
      <c r="UXV131" s="451"/>
      <c r="UXW131" s="451"/>
      <c r="UXX131" s="451"/>
      <c r="UXY131" s="451"/>
      <c r="UXZ131" s="451"/>
      <c r="UYA131" s="451"/>
      <c r="UYB131" s="451"/>
      <c r="UYC131" s="451"/>
      <c r="UYD131" s="451"/>
      <c r="UYE131" s="451"/>
      <c r="UYF131" s="451"/>
      <c r="UYG131" s="451"/>
      <c r="UYH131" s="451"/>
      <c r="UYI131" s="451"/>
      <c r="UYJ131" s="451"/>
      <c r="UYK131" s="451"/>
      <c r="UYL131" s="451"/>
      <c r="UYM131" s="451"/>
      <c r="UYN131" s="451"/>
      <c r="UYO131" s="451"/>
      <c r="UYP131" s="451"/>
      <c r="UYQ131" s="451"/>
      <c r="UYR131" s="451"/>
      <c r="UYS131" s="451"/>
      <c r="UYT131" s="451"/>
      <c r="UYU131" s="451"/>
      <c r="UYV131" s="451"/>
      <c r="UYW131" s="451"/>
      <c r="UYX131" s="451"/>
      <c r="UYY131" s="451"/>
      <c r="UYZ131" s="451"/>
      <c r="UZA131" s="451"/>
      <c r="UZB131" s="451"/>
      <c r="UZC131" s="451"/>
      <c r="UZD131" s="451"/>
      <c r="UZE131" s="451"/>
      <c r="UZF131" s="451"/>
      <c r="UZG131" s="451"/>
      <c r="UZH131" s="451"/>
      <c r="UZI131" s="451"/>
      <c r="UZJ131" s="451"/>
      <c r="UZK131" s="451"/>
      <c r="UZL131" s="451"/>
      <c r="UZM131" s="451"/>
      <c r="UZN131" s="451"/>
      <c r="UZO131" s="451"/>
      <c r="UZP131" s="451"/>
      <c r="UZQ131" s="451"/>
      <c r="UZR131" s="451"/>
      <c r="UZS131" s="451"/>
      <c r="UZT131" s="451"/>
      <c r="UZU131" s="451"/>
      <c r="UZV131" s="451"/>
      <c r="UZW131" s="451"/>
      <c r="UZX131" s="451"/>
      <c r="UZY131" s="451"/>
      <c r="UZZ131" s="451"/>
      <c r="VAA131" s="451"/>
      <c r="VAB131" s="451"/>
      <c r="VAC131" s="451"/>
      <c r="VAD131" s="451"/>
      <c r="VAE131" s="451"/>
      <c r="VAF131" s="451"/>
      <c r="VAG131" s="451"/>
      <c r="VAH131" s="451"/>
      <c r="VAI131" s="451"/>
      <c r="VAJ131" s="451"/>
      <c r="VAK131" s="451"/>
      <c r="VAL131" s="451"/>
      <c r="VAM131" s="451"/>
      <c r="VAN131" s="451"/>
      <c r="VAO131" s="451"/>
      <c r="VAP131" s="451"/>
      <c r="VAQ131" s="451"/>
      <c r="VAR131" s="451"/>
      <c r="VAS131" s="451"/>
      <c r="VAT131" s="451"/>
      <c r="VAU131" s="451"/>
      <c r="VAV131" s="451"/>
      <c r="VAW131" s="451"/>
      <c r="VAX131" s="451"/>
      <c r="VAY131" s="451"/>
      <c r="VAZ131" s="451"/>
      <c r="VBA131" s="451"/>
      <c r="VBB131" s="451"/>
      <c r="VBC131" s="451"/>
      <c r="VBD131" s="451"/>
      <c r="VBE131" s="451"/>
      <c r="VBF131" s="451"/>
      <c r="VBG131" s="451"/>
      <c r="VBH131" s="451"/>
      <c r="VBI131" s="451"/>
      <c r="VBJ131" s="451"/>
      <c r="VBK131" s="451"/>
      <c r="VBL131" s="451"/>
      <c r="VBM131" s="451"/>
      <c r="VBN131" s="451"/>
      <c r="VBO131" s="451"/>
      <c r="VBP131" s="451"/>
      <c r="VBQ131" s="451"/>
      <c r="VBR131" s="451"/>
      <c r="VBS131" s="451"/>
      <c r="VBT131" s="451"/>
      <c r="VBU131" s="451"/>
      <c r="VBV131" s="451"/>
      <c r="VBW131" s="451"/>
      <c r="VBX131" s="451"/>
      <c r="VBY131" s="451"/>
      <c r="VBZ131" s="451"/>
      <c r="VCA131" s="451"/>
      <c r="VCB131" s="451"/>
      <c r="VCC131" s="451"/>
      <c r="VCD131" s="451"/>
      <c r="VCE131" s="451"/>
      <c r="VCF131" s="451"/>
      <c r="VCG131" s="451"/>
      <c r="VCH131" s="451"/>
      <c r="VCI131" s="451"/>
      <c r="VCJ131" s="451"/>
      <c r="VCK131" s="451"/>
      <c r="VCL131" s="451"/>
      <c r="VCM131" s="451"/>
      <c r="VCN131" s="451"/>
      <c r="VCO131" s="451"/>
      <c r="VCP131" s="451"/>
      <c r="VCQ131" s="451"/>
      <c r="VCR131" s="451"/>
      <c r="VCS131" s="451"/>
      <c r="VCT131" s="451"/>
      <c r="VCU131" s="451"/>
      <c r="VCV131" s="451"/>
      <c r="VCW131" s="451"/>
      <c r="VCX131" s="451"/>
      <c r="VCY131" s="451"/>
      <c r="VCZ131" s="451"/>
      <c r="VDA131" s="451"/>
      <c r="VDB131" s="451"/>
      <c r="VDC131" s="451"/>
      <c r="VDD131" s="451"/>
      <c r="VDE131" s="451"/>
      <c r="VDF131" s="451"/>
      <c r="VDG131" s="451"/>
      <c r="VDH131" s="451"/>
      <c r="VDI131" s="451"/>
      <c r="VDJ131" s="451"/>
      <c r="VDK131" s="451"/>
      <c r="VDL131" s="451"/>
      <c r="VDM131" s="451"/>
      <c r="VDN131" s="451"/>
      <c r="VDO131" s="451"/>
      <c r="VDP131" s="451"/>
      <c r="VDQ131" s="451"/>
      <c r="VDR131" s="451"/>
      <c r="VDS131" s="451"/>
      <c r="VDT131" s="451"/>
      <c r="VDU131" s="451"/>
      <c r="VDV131" s="451"/>
      <c r="VDW131" s="451"/>
      <c r="VDX131" s="451"/>
      <c r="VDY131" s="451"/>
      <c r="VDZ131" s="451"/>
      <c r="VEA131" s="451"/>
      <c r="VEB131" s="451"/>
      <c r="VEC131" s="451"/>
      <c r="VED131" s="451"/>
      <c r="VEE131" s="451"/>
      <c r="VEF131" s="451"/>
      <c r="VEG131" s="451"/>
      <c r="VEH131" s="451"/>
      <c r="VEI131" s="451"/>
      <c r="VEJ131" s="451"/>
      <c r="VEK131" s="451"/>
      <c r="VEL131" s="451"/>
      <c r="VEM131" s="451"/>
      <c r="VEN131" s="451"/>
      <c r="VEO131" s="451"/>
      <c r="VEP131" s="451"/>
      <c r="VEQ131" s="451"/>
      <c r="VER131" s="451"/>
      <c r="VES131" s="451"/>
      <c r="VET131" s="451"/>
      <c r="VEU131" s="451"/>
      <c r="VEV131" s="451"/>
      <c r="VEW131" s="451"/>
      <c r="VEX131" s="451"/>
      <c r="VEY131" s="451"/>
      <c r="VEZ131" s="451"/>
      <c r="VFA131" s="451"/>
      <c r="VFB131" s="451"/>
      <c r="VFC131" s="451"/>
      <c r="VFD131" s="451"/>
      <c r="VFE131" s="451"/>
      <c r="VFF131" s="451"/>
      <c r="VFG131" s="451"/>
      <c r="VFH131" s="451"/>
      <c r="VFI131" s="451"/>
      <c r="VFJ131" s="451"/>
      <c r="VFK131" s="451"/>
      <c r="VFL131" s="451"/>
      <c r="VFM131" s="451"/>
      <c r="VFN131" s="451"/>
      <c r="VFO131" s="451"/>
      <c r="VFP131" s="451"/>
      <c r="VFQ131" s="451"/>
      <c r="VFR131" s="451"/>
      <c r="VFS131" s="451"/>
      <c r="VFT131" s="451"/>
      <c r="VFU131" s="451"/>
      <c r="VFV131" s="451"/>
      <c r="VFW131" s="451"/>
      <c r="VFX131" s="451"/>
      <c r="VFY131" s="451"/>
      <c r="VFZ131" s="451"/>
      <c r="VGA131" s="451"/>
      <c r="VGB131" s="451"/>
      <c r="VGC131" s="451"/>
      <c r="VGD131" s="451"/>
      <c r="VGE131" s="451"/>
      <c r="VGF131" s="451"/>
      <c r="VGG131" s="451"/>
      <c r="VGH131" s="451"/>
      <c r="VGI131" s="451"/>
      <c r="VGJ131" s="451"/>
      <c r="VGK131" s="451"/>
      <c r="VGL131" s="451"/>
      <c r="VGM131" s="451"/>
      <c r="VGN131" s="451"/>
      <c r="VGO131" s="451"/>
      <c r="VGP131" s="451"/>
      <c r="VGQ131" s="451"/>
      <c r="VGR131" s="451"/>
      <c r="VGS131" s="451"/>
      <c r="VGT131" s="451"/>
      <c r="VGU131" s="451"/>
      <c r="VGV131" s="451"/>
      <c r="VGW131" s="451"/>
      <c r="VGX131" s="451"/>
      <c r="VGY131" s="451"/>
      <c r="VGZ131" s="451"/>
      <c r="VHA131" s="451"/>
      <c r="VHB131" s="451"/>
      <c r="VHC131" s="451"/>
      <c r="VHD131" s="451"/>
      <c r="VHE131" s="451"/>
      <c r="VHF131" s="451"/>
      <c r="VHG131" s="451"/>
      <c r="VHH131" s="451"/>
      <c r="VHI131" s="451"/>
      <c r="VHJ131" s="451"/>
      <c r="VHK131" s="451"/>
      <c r="VHL131" s="451"/>
      <c r="VHM131" s="451"/>
      <c r="VHN131" s="451"/>
      <c r="VHO131" s="451"/>
      <c r="VHP131" s="451"/>
      <c r="VHQ131" s="451"/>
      <c r="VHR131" s="451"/>
      <c r="VHS131" s="451"/>
      <c r="VHT131" s="451"/>
      <c r="VHU131" s="451"/>
      <c r="VHV131" s="451"/>
      <c r="VHW131" s="451"/>
      <c r="VHX131" s="451"/>
      <c r="VHY131" s="451"/>
      <c r="VHZ131" s="451"/>
      <c r="VIA131" s="451"/>
      <c r="VIB131" s="451"/>
      <c r="VIC131" s="451"/>
      <c r="VID131" s="451"/>
      <c r="VIE131" s="451"/>
      <c r="VIF131" s="451"/>
      <c r="VIG131" s="451"/>
      <c r="VIH131" s="451"/>
      <c r="VII131" s="451"/>
      <c r="VIJ131" s="451"/>
      <c r="VIK131" s="451"/>
      <c r="VIL131" s="451"/>
      <c r="VIM131" s="451"/>
      <c r="VIN131" s="451"/>
      <c r="VIO131" s="451"/>
      <c r="VIP131" s="451"/>
      <c r="VIQ131" s="451"/>
      <c r="VIR131" s="451"/>
      <c r="VIS131" s="451"/>
      <c r="VIT131" s="451"/>
      <c r="VIU131" s="451"/>
      <c r="VIV131" s="451"/>
      <c r="VIW131" s="451"/>
      <c r="VIX131" s="451"/>
      <c r="VIY131" s="451"/>
      <c r="VIZ131" s="451"/>
      <c r="VJA131" s="451"/>
      <c r="VJB131" s="451"/>
      <c r="VJC131" s="451"/>
      <c r="VJD131" s="451"/>
      <c r="VJE131" s="451"/>
      <c r="VJF131" s="451"/>
      <c r="VJG131" s="451"/>
      <c r="VJH131" s="451"/>
      <c r="VJI131" s="451"/>
      <c r="VJJ131" s="451"/>
      <c r="VJK131" s="451"/>
      <c r="VJL131" s="451"/>
      <c r="VJM131" s="451"/>
      <c r="VJN131" s="451"/>
      <c r="VJO131" s="451"/>
      <c r="VJP131" s="451"/>
      <c r="VJQ131" s="451"/>
      <c r="VJR131" s="451"/>
      <c r="VJS131" s="451"/>
      <c r="VJT131" s="451"/>
      <c r="VJU131" s="451"/>
      <c r="VJV131" s="451"/>
      <c r="VJW131" s="451"/>
      <c r="VJX131" s="451"/>
      <c r="VJY131" s="451"/>
      <c r="VJZ131" s="451"/>
      <c r="VKA131" s="451"/>
      <c r="VKB131" s="451"/>
      <c r="VKC131" s="451"/>
      <c r="VKD131" s="451"/>
      <c r="VKE131" s="451"/>
      <c r="VKF131" s="451"/>
      <c r="VKG131" s="451"/>
      <c r="VKH131" s="451"/>
      <c r="VKI131" s="451"/>
      <c r="VKJ131" s="451"/>
      <c r="VKK131" s="451"/>
      <c r="VKL131" s="451"/>
      <c r="VKM131" s="451"/>
      <c r="VKN131" s="451"/>
      <c r="VKO131" s="451"/>
      <c r="VKP131" s="451"/>
      <c r="VKQ131" s="451"/>
      <c r="VKR131" s="451"/>
      <c r="VKS131" s="451"/>
      <c r="VKT131" s="451"/>
      <c r="VKU131" s="451"/>
      <c r="VKV131" s="451"/>
      <c r="VKW131" s="451"/>
      <c r="VKX131" s="451"/>
      <c r="VKY131" s="451"/>
      <c r="VKZ131" s="451"/>
      <c r="VLA131" s="451"/>
      <c r="VLB131" s="451"/>
      <c r="VLC131" s="451"/>
      <c r="VLD131" s="451"/>
      <c r="VLE131" s="451"/>
      <c r="VLF131" s="451"/>
      <c r="VLG131" s="451"/>
      <c r="VLH131" s="451"/>
      <c r="VLI131" s="451"/>
      <c r="VLJ131" s="451"/>
      <c r="VLK131" s="451"/>
      <c r="VLL131" s="451"/>
      <c r="VLM131" s="451"/>
      <c r="VLN131" s="451"/>
      <c r="VLO131" s="451"/>
      <c r="VLP131" s="451"/>
      <c r="VLQ131" s="451"/>
      <c r="VLR131" s="451"/>
      <c r="VLS131" s="451"/>
      <c r="VLT131" s="451"/>
      <c r="VLU131" s="451"/>
      <c r="VLV131" s="451"/>
      <c r="VLW131" s="451"/>
      <c r="VLX131" s="451"/>
      <c r="VLY131" s="451"/>
      <c r="VLZ131" s="451"/>
      <c r="VMA131" s="451"/>
      <c r="VMB131" s="451"/>
      <c r="VMC131" s="451"/>
      <c r="VMD131" s="451"/>
      <c r="VME131" s="451"/>
      <c r="VMF131" s="451"/>
      <c r="VMG131" s="451"/>
      <c r="VMH131" s="451"/>
      <c r="VMI131" s="451"/>
      <c r="VMJ131" s="451"/>
      <c r="VMK131" s="451"/>
      <c r="VML131" s="451"/>
      <c r="VMM131" s="451"/>
      <c r="VMN131" s="451"/>
      <c r="VMO131" s="451"/>
      <c r="VMP131" s="451"/>
      <c r="VMQ131" s="451"/>
      <c r="VMR131" s="451"/>
      <c r="VMS131" s="451"/>
      <c r="VMT131" s="451"/>
      <c r="VMU131" s="451"/>
      <c r="VMV131" s="451"/>
      <c r="VMW131" s="451"/>
      <c r="VMX131" s="451"/>
      <c r="VMY131" s="451"/>
      <c r="VMZ131" s="451"/>
      <c r="VNA131" s="451"/>
      <c r="VNB131" s="451"/>
      <c r="VNC131" s="451"/>
      <c r="VND131" s="451"/>
      <c r="VNE131" s="451"/>
      <c r="VNF131" s="451"/>
      <c r="VNG131" s="451"/>
      <c r="VNH131" s="451"/>
      <c r="VNI131" s="451"/>
      <c r="VNJ131" s="451"/>
      <c r="VNK131" s="451"/>
      <c r="VNL131" s="451"/>
      <c r="VNM131" s="451"/>
      <c r="VNN131" s="451"/>
      <c r="VNO131" s="451"/>
      <c r="VNP131" s="451"/>
      <c r="VNQ131" s="451"/>
      <c r="VNR131" s="451"/>
      <c r="VNS131" s="451"/>
      <c r="VNT131" s="451"/>
      <c r="VNU131" s="451"/>
      <c r="VNV131" s="451"/>
      <c r="VNW131" s="451"/>
      <c r="VNX131" s="451"/>
      <c r="VNY131" s="451"/>
      <c r="VNZ131" s="451"/>
      <c r="VOA131" s="451"/>
      <c r="VOB131" s="451"/>
      <c r="VOC131" s="451"/>
      <c r="VOD131" s="451"/>
      <c r="VOE131" s="451"/>
      <c r="VOF131" s="451"/>
      <c r="VOG131" s="451"/>
      <c r="VOH131" s="451"/>
      <c r="VOI131" s="451"/>
      <c r="VOJ131" s="451"/>
      <c r="VOK131" s="451"/>
      <c r="VOL131" s="451"/>
      <c r="VOM131" s="451"/>
      <c r="VON131" s="451"/>
      <c r="VOO131" s="451"/>
      <c r="VOP131" s="451"/>
      <c r="VOQ131" s="451"/>
      <c r="VOR131" s="451"/>
      <c r="VOS131" s="451"/>
      <c r="VOT131" s="451"/>
      <c r="VOU131" s="451"/>
      <c r="VOV131" s="451"/>
      <c r="VOW131" s="451"/>
      <c r="VOX131" s="451"/>
      <c r="VOY131" s="451"/>
      <c r="VOZ131" s="451"/>
      <c r="VPA131" s="451"/>
      <c r="VPB131" s="451"/>
      <c r="VPC131" s="451"/>
      <c r="VPD131" s="451"/>
      <c r="VPE131" s="451"/>
      <c r="VPF131" s="451"/>
      <c r="VPG131" s="451"/>
      <c r="VPH131" s="451"/>
      <c r="VPI131" s="451"/>
      <c r="VPJ131" s="451"/>
      <c r="VPK131" s="451"/>
      <c r="VPL131" s="451"/>
      <c r="VPM131" s="451"/>
      <c r="VPN131" s="451"/>
      <c r="VPO131" s="451"/>
      <c r="VPP131" s="451"/>
      <c r="VPQ131" s="451"/>
      <c r="VPR131" s="451"/>
      <c r="VPS131" s="451"/>
      <c r="VPT131" s="451"/>
      <c r="VPU131" s="451"/>
      <c r="VPV131" s="451"/>
      <c r="VPW131" s="451"/>
      <c r="VPX131" s="451"/>
      <c r="VPY131" s="451"/>
      <c r="VPZ131" s="451"/>
      <c r="VQA131" s="451"/>
      <c r="VQB131" s="451"/>
      <c r="VQC131" s="451"/>
      <c r="VQD131" s="451"/>
      <c r="VQE131" s="451"/>
      <c r="VQF131" s="451"/>
      <c r="VQG131" s="451"/>
      <c r="VQH131" s="451"/>
      <c r="VQI131" s="451"/>
      <c r="VQJ131" s="451"/>
      <c r="VQK131" s="451"/>
      <c r="VQL131" s="451"/>
      <c r="VQM131" s="451"/>
      <c r="VQN131" s="451"/>
      <c r="VQO131" s="451"/>
      <c r="VQP131" s="451"/>
      <c r="VQQ131" s="451"/>
      <c r="VQR131" s="451"/>
      <c r="VQS131" s="451"/>
      <c r="VQT131" s="451"/>
      <c r="VQU131" s="451"/>
      <c r="VQV131" s="451"/>
      <c r="VQW131" s="451"/>
      <c r="VQX131" s="451"/>
      <c r="VQY131" s="451"/>
      <c r="VQZ131" s="451"/>
      <c r="VRA131" s="451"/>
      <c r="VRB131" s="451"/>
      <c r="VRC131" s="451"/>
      <c r="VRD131" s="451"/>
      <c r="VRE131" s="451"/>
      <c r="VRF131" s="451"/>
      <c r="VRG131" s="451"/>
      <c r="VRH131" s="451"/>
      <c r="VRI131" s="451"/>
      <c r="VRJ131" s="451"/>
      <c r="VRK131" s="451"/>
      <c r="VRL131" s="451"/>
      <c r="VRM131" s="451"/>
      <c r="VRN131" s="451"/>
      <c r="VRO131" s="451"/>
      <c r="VRP131" s="451"/>
      <c r="VRQ131" s="451"/>
      <c r="VRR131" s="451"/>
      <c r="VRS131" s="451"/>
      <c r="VRT131" s="451"/>
      <c r="VRU131" s="451"/>
      <c r="VRV131" s="451"/>
      <c r="VRW131" s="451"/>
      <c r="VRX131" s="451"/>
      <c r="VRY131" s="451"/>
      <c r="VRZ131" s="451"/>
      <c r="VSA131" s="451"/>
      <c r="VSB131" s="451"/>
      <c r="VSC131" s="451"/>
      <c r="VSD131" s="451"/>
      <c r="VSE131" s="451"/>
      <c r="VSF131" s="451"/>
      <c r="VSG131" s="451"/>
      <c r="VSH131" s="451"/>
      <c r="VSI131" s="451"/>
      <c r="VSJ131" s="451"/>
      <c r="VSK131" s="451"/>
      <c r="VSL131" s="451"/>
      <c r="VSM131" s="451"/>
      <c r="VSN131" s="451"/>
      <c r="VSO131" s="451"/>
      <c r="VSP131" s="451"/>
      <c r="VSQ131" s="451"/>
      <c r="VSR131" s="451"/>
      <c r="VSS131" s="451"/>
      <c r="VST131" s="451"/>
      <c r="VSU131" s="451"/>
      <c r="VSV131" s="451"/>
      <c r="VSW131" s="451"/>
      <c r="VSX131" s="451"/>
      <c r="VSY131" s="451"/>
      <c r="VSZ131" s="451"/>
      <c r="VTA131" s="451"/>
      <c r="VTB131" s="451"/>
      <c r="VTC131" s="451"/>
      <c r="VTD131" s="451"/>
      <c r="VTE131" s="451"/>
      <c r="VTF131" s="451"/>
      <c r="VTG131" s="451"/>
      <c r="VTH131" s="451"/>
      <c r="VTI131" s="451"/>
      <c r="VTJ131" s="451"/>
      <c r="VTK131" s="451"/>
      <c r="VTL131" s="451"/>
      <c r="VTM131" s="451"/>
      <c r="VTN131" s="451"/>
      <c r="VTO131" s="451"/>
      <c r="VTP131" s="451"/>
      <c r="VTQ131" s="451"/>
      <c r="VTR131" s="451"/>
      <c r="VTS131" s="451"/>
      <c r="VTT131" s="451"/>
      <c r="VTU131" s="451"/>
      <c r="VTV131" s="451"/>
      <c r="VTW131" s="451"/>
      <c r="VTX131" s="451"/>
      <c r="VTY131" s="451"/>
      <c r="VTZ131" s="451"/>
      <c r="VUA131" s="451"/>
      <c r="VUB131" s="451"/>
      <c r="VUC131" s="451"/>
      <c r="VUD131" s="451"/>
      <c r="VUE131" s="451"/>
      <c r="VUF131" s="451"/>
      <c r="VUG131" s="451"/>
      <c r="VUH131" s="451"/>
      <c r="VUI131" s="451"/>
      <c r="VUJ131" s="451"/>
      <c r="VUK131" s="451"/>
      <c r="VUL131" s="451"/>
      <c r="VUM131" s="451"/>
      <c r="VUN131" s="451"/>
      <c r="VUO131" s="451"/>
      <c r="VUP131" s="451"/>
      <c r="VUQ131" s="451"/>
      <c r="VUR131" s="451"/>
      <c r="VUS131" s="451"/>
      <c r="VUT131" s="451"/>
      <c r="VUU131" s="451"/>
      <c r="VUV131" s="451"/>
      <c r="VUW131" s="451"/>
      <c r="VUX131" s="451"/>
      <c r="VUY131" s="451"/>
      <c r="VUZ131" s="451"/>
      <c r="VVA131" s="451"/>
      <c r="VVB131" s="451"/>
      <c r="VVC131" s="451"/>
      <c r="VVD131" s="451"/>
      <c r="VVE131" s="451"/>
      <c r="VVF131" s="451"/>
      <c r="VVG131" s="451"/>
      <c r="VVH131" s="451"/>
      <c r="VVI131" s="451"/>
      <c r="VVJ131" s="451"/>
      <c r="VVK131" s="451"/>
      <c r="VVL131" s="451"/>
      <c r="VVM131" s="451"/>
      <c r="VVN131" s="451"/>
      <c r="VVO131" s="451"/>
      <c r="VVP131" s="451"/>
      <c r="VVQ131" s="451"/>
      <c r="VVR131" s="451"/>
      <c r="VVS131" s="451"/>
      <c r="VVT131" s="451"/>
      <c r="VVU131" s="451"/>
      <c r="VVV131" s="451"/>
      <c r="VVW131" s="451"/>
      <c r="VVX131" s="451"/>
      <c r="VVY131" s="451"/>
      <c r="VVZ131" s="451"/>
      <c r="VWA131" s="451"/>
      <c r="VWB131" s="451"/>
      <c r="VWC131" s="451"/>
      <c r="VWD131" s="451"/>
      <c r="VWE131" s="451"/>
      <c r="VWF131" s="451"/>
      <c r="VWG131" s="451"/>
      <c r="VWH131" s="451"/>
      <c r="VWI131" s="451"/>
      <c r="VWJ131" s="451"/>
      <c r="VWK131" s="451"/>
      <c r="VWL131" s="451"/>
      <c r="VWM131" s="451"/>
      <c r="VWN131" s="451"/>
      <c r="VWO131" s="451"/>
      <c r="VWP131" s="451"/>
      <c r="VWQ131" s="451"/>
      <c r="VWR131" s="451"/>
      <c r="VWS131" s="451"/>
      <c r="VWT131" s="451"/>
      <c r="VWU131" s="451"/>
      <c r="VWV131" s="451"/>
      <c r="VWW131" s="451"/>
      <c r="VWX131" s="451"/>
      <c r="VWY131" s="451"/>
      <c r="VWZ131" s="451"/>
      <c r="VXA131" s="451"/>
      <c r="VXB131" s="451"/>
      <c r="VXC131" s="451"/>
      <c r="VXD131" s="451"/>
      <c r="VXE131" s="451"/>
      <c r="VXF131" s="451"/>
      <c r="VXG131" s="451"/>
      <c r="VXH131" s="451"/>
      <c r="VXI131" s="451"/>
      <c r="VXJ131" s="451"/>
      <c r="VXK131" s="451"/>
      <c r="VXL131" s="451"/>
      <c r="VXM131" s="451"/>
      <c r="VXN131" s="451"/>
      <c r="VXO131" s="451"/>
      <c r="VXP131" s="451"/>
      <c r="VXQ131" s="451"/>
      <c r="VXR131" s="451"/>
      <c r="VXS131" s="451"/>
      <c r="VXT131" s="451"/>
      <c r="VXU131" s="451"/>
      <c r="VXV131" s="451"/>
      <c r="VXW131" s="451"/>
      <c r="VXX131" s="451"/>
      <c r="VXY131" s="451"/>
      <c r="VXZ131" s="451"/>
      <c r="VYA131" s="451"/>
      <c r="VYB131" s="451"/>
      <c r="VYC131" s="451"/>
      <c r="VYD131" s="451"/>
      <c r="VYE131" s="451"/>
      <c r="VYF131" s="451"/>
      <c r="VYG131" s="451"/>
      <c r="VYH131" s="451"/>
      <c r="VYI131" s="451"/>
      <c r="VYJ131" s="451"/>
      <c r="VYK131" s="451"/>
      <c r="VYL131" s="451"/>
      <c r="VYM131" s="451"/>
      <c r="VYN131" s="451"/>
      <c r="VYO131" s="451"/>
      <c r="VYP131" s="451"/>
      <c r="VYQ131" s="451"/>
      <c r="VYR131" s="451"/>
      <c r="VYS131" s="451"/>
      <c r="VYT131" s="451"/>
      <c r="VYU131" s="451"/>
      <c r="VYV131" s="451"/>
      <c r="VYW131" s="451"/>
      <c r="VYX131" s="451"/>
      <c r="VYY131" s="451"/>
      <c r="VYZ131" s="451"/>
      <c r="VZA131" s="451"/>
      <c r="VZB131" s="451"/>
      <c r="VZC131" s="451"/>
      <c r="VZD131" s="451"/>
      <c r="VZE131" s="451"/>
      <c r="VZF131" s="451"/>
      <c r="VZG131" s="451"/>
      <c r="VZH131" s="451"/>
      <c r="VZI131" s="451"/>
      <c r="VZJ131" s="451"/>
      <c r="VZK131" s="451"/>
      <c r="VZL131" s="451"/>
      <c r="VZM131" s="451"/>
      <c r="VZN131" s="451"/>
      <c r="VZO131" s="451"/>
      <c r="VZP131" s="451"/>
      <c r="VZQ131" s="451"/>
      <c r="VZR131" s="451"/>
      <c r="VZS131" s="451"/>
      <c r="VZT131" s="451"/>
      <c r="VZU131" s="451"/>
      <c r="VZV131" s="451"/>
      <c r="VZW131" s="451"/>
      <c r="VZX131" s="451"/>
      <c r="VZY131" s="451"/>
      <c r="VZZ131" s="451"/>
      <c r="WAA131" s="451"/>
      <c r="WAB131" s="451"/>
      <c r="WAC131" s="451"/>
      <c r="WAD131" s="451"/>
      <c r="WAE131" s="451"/>
      <c r="WAF131" s="451"/>
      <c r="WAG131" s="451"/>
      <c r="WAH131" s="451"/>
      <c r="WAI131" s="451"/>
      <c r="WAJ131" s="451"/>
      <c r="WAK131" s="451"/>
      <c r="WAL131" s="451"/>
      <c r="WAM131" s="451"/>
      <c r="WAN131" s="451"/>
      <c r="WAO131" s="451"/>
      <c r="WAP131" s="451"/>
      <c r="WAQ131" s="451"/>
      <c r="WAR131" s="451"/>
      <c r="WAS131" s="451"/>
      <c r="WAT131" s="451"/>
      <c r="WAU131" s="451"/>
      <c r="WAV131" s="451"/>
      <c r="WAW131" s="451"/>
      <c r="WAX131" s="451"/>
      <c r="WAY131" s="451"/>
      <c r="WAZ131" s="451"/>
      <c r="WBA131" s="451"/>
      <c r="WBB131" s="451"/>
      <c r="WBC131" s="451"/>
      <c r="WBD131" s="451"/>
      <c r="WBE131" s="451"/>
      <c r="WBF131" s="451"/>
      <c r="WBG131" s="451"/>
      <c r="WBH131" s="451"/>
      <c r="WBI131" s="451"/>
      <c r="WBJ131" s="451"/>
      <c r="WBK131" s="451"/>
      <c r="WBL131" s="451"/>
      <c r="WBM131" s="451"/>
      <c r="WBN131" s="451"/>
      <c r="WBO131" s="451"/>
      <c r="WBP131" s="451"/>
      <c r="WBQ131" s="451"/>
      <c r="WBR131" s="451"/>
      <c r="WBS131" s="451"/>
      <c r="WBT131" s="451"/>
      <c r="WBU131" s="451"/>
      <c r="WBV131" s="451"/>
      <c r="WBW131" s="451"/>
      <c r="WBX131" s="451"/>
      <c r="WBY131" s="451"/>
      <c r="WBZ131" s="451"/>
      <c r="WCA131" s="451"/>
      <c r="WCB131" s="451"/>
      <c r="WCC131" s="451"/>
      <c r="WCD131" s="451"/>
      <c r="WCE131" s="451"/>
      <c r="WCF131" s="451"/>
      <c r="WCG131" s="451"/>
      <c r="WCH131" s="451"/>
      <c r="WCI131" s="451"/>
      <c r="WCJ131" s="451"/>
      <c r="WCK131" s="451"/>
      <c r="WCL131" s="451"/>
      <c r="WCM131" s="451"/>
      <c r="WCN131" s="451"/>
      <c r="WCO131" s="451"/>
      <c r="WCP131" s="451"/>
      <c r="WCQ131" s="451"/>
      <c r="WCR131" s="451"/>
      <c r="WCS131" s="451"/>
      <c r="WCT131" s="451"/>
      <c r="WCU131" s="451"/>
      <c r="WCV131" s="451"/>
      <c r="WCW131" s="451"/>
      <c r="WCX131" s="451"/>
      <c r="WCY131" s="451"/>
      <c r="WCZ131" s="451"/>
      <c r="WDA131" s="451"/>
      <c r="WDB131" s="451"/>
      <c r="WDC131" s="451"/>
      <c r="WDD131" s="451"/>
      <c r="WDE131" s="451"/>
      <c r="WDF131" s="451"/>
      <c r="WDG131" s="451"/>
      <c r="WDH131" s="451"/>
      <c r="WDI131" s="451"/>
      <c r="WDJ131" s="451"/>
      <c r="WDK131" s="451"/>
      <c r="WDL131" s="451"/>
      <c r="WDM131" s="451"/>
      <c r="WDN131" s="451"/>
      <c r="WDO131" s="451"/>
      <c r="WDP131" s="451"/>
      <c r="WDQ131" s="451"/>
      <c r="WDR131" s="451"/>
      <c r="WDS131" s="451"/>
      <c r="WDT131" s="451"/>
      <c r="WDU131" s="451"/>
      <c r="WDV131" s="451"/>
      <c r="WDW131" s="451"/>
      <c r="WDX131" s="451"/>
      <c r="WDY131" s="451"/>
      <c r="WDZ131" s="451"/>
      <c r="WEA131" s="451"/>
      <c r="WEB131" s="451"/>
      <c r="WEC131" s="451"/>
      <c r="WED131" s="451"/>
      <c r="WEE131" s="451"/>
      <c r="WEF131" s="451"/>
      <c r="WEG131" s="451"/>
      <c r="WEH131" s="451"/>
      <c r="WEI131" s="451"/>
      <c r="WEJ131" s="451"/>
      <c r="WEK131" s="451"/>
      <c r="WEL131" s="451"/>
      <c r="WEM131" s="451"/>
      <c r="WEN131" s="451"/>
      <c r="WEO131" s="451"/>
      <c r="WEP131" s="451"/>
      <c r="WEQ131" s="451"/>
      <c r="WER131" s="451"/>
      <c r="WES131" s="451"/>
      <c r="WET131" s="451"/>
      <c r="WEU131" s="451"/>
      <c r="WEV131" s="451"/>
      <c r="WEW131" s="451"/>
      <c r="WEX131" s="451"/>
      <c r="WEY131" s="451"/>
      <c r="WEZ131" s="451"/>
      <c r="WFA131" s="451"/>
      <c r="WFB131" s="451"/>
      <c r="WFC131" s="451"/>
      <c r="WFD131" s="451"/>
      <c r="WFE131" s="451"/>
      <c r="WFF131" s="451"/>
      <c r="WFG131" s="451"/>
      <c r="WFH131" s="451"/>
      <c r="WFI131" s="451"/>
      <c r="WFJ131" s="451"/>
      <c r="WFK131" s="451"/>
      <c r="WFL131" s="451"/>
      <c r="WFM131" s="451"/>
      <c r="WFN131" s="451"/>
      <c r="WFO131" s="451"/>
      <c r="WFP131" s="451"/>
      <c r="WFQ131" s="451"/>
      <c r="WFR131" s="451"/>
      <c r="WFS131" s="451"/>
      <c r="WFT131" s="451"/>
      <c r="WFU131" s="451"/>
      <c r="WFV131" s="451"/>
      <c r="WFW131" s="451"/>
      <c r="WFX131" s="451"/>
      <c r="WFY131" s="451"/>
      <c r="WFZ131" s="451"/>
      <c r="WGA131" s="451"/>
      <c r="WGB131" s="451"/>
      <c r="WGC131" s="451"/>
      <c r="WGD131" s="451"/>
      <c r="WGE131" s="451"/>
      <c r="WGF131" s="451"/>
      <c r="WGG131" s="451"/>
      <c r="WGH131" s="451"/>
      <c r="WGI131" s="451"/>
      <c r="WGJ131" s="451"/>
      <c r="WGK131" s="451"/>
      <c r="WGL131" s="451"/>
      <c r="WGM131" s="451"/>
      <c r="WGN131" s="451"/>
      <c r="WGO131" s="451"/>
      <c r="WGP131" s="451"/>
      <c r="WGQ131" s="451"/>
      <c r="WGR131" s="451"/>
      <c r="WGS131" s="451"/>
      <c r="WGT131" s="451"/>
      <c r="WGU131" s="451"/>
      <c r="WGV131" s="451"/>
      <c r="WGW131" s="451"/>
      <c r="WGX131" s="451"/>
      <c r="WGY131" s="451"/>
      <c r="WGZ131" s="451"/>
      <c r="WHA131" s="451"/>
      <c r="WHB131" s="451"/>
      <c r="WHC131" s="451"/>
      <c r="WHD131" s="451"/>
      <c r="WHE131" s="451"/>
      <c r="WHF131" s="451"/>
      <c r="WHG131" s="451"/>
      <c r="WHH131" s="451"/>
      <c r="WHI131" s="451"/>
      <c r="WHJ131" s="451"/>
      <c r="WHK131" s="451"/>
      <c r="WHL131" s="451"/>
      <c r="WHM131" s="451"/>
      <c r="WHN131" s="451"/>
      <c r="WHO131" s="451"/>
      <c r="WHP131" s="451"/>
      <c r="WHQ131" s="451"/>
      <c r="WHR131" s="451"/>
      <c r="WHS131" s="451"/>
      <c r="WHT131" s="451"/>
      <c r="WHU131" s="451"/>
      <c r="WHV131" s="451"/>
      <c r="WHW131" s="451"/>
      <c r="WHX131" s="451"/>
      <c r="WHY131" s="451"/>
      <c r="WHZ131" s="451"/>
      <c r="WIA131" s="451"/>
      <c r="WIB131" s="451"/>
      <c r="WIC131" s="451"/>
      <c r="WID131" s="451"/>
      <c r="WIE131" s="451"/>
      <c r="WIF131" s="451"/>
      <c r="WIG131" s="451"/>
      <c r="WIH131" s="451"/>
      <c r="WII131" s="451"/>
      <c r="WIJ131" s="451"/>
      <c r="WIK131" s="451"/>
      <c r="WIL131" s="451"/>
      <c r="WIM131" s="451"/>
      <c r="WIN131" s="451"/>
      <c r="WIO131" s="451"/>
      <c r="WIP131" s="451"/>
      <c r="WIQ131" s="451"/>
      <c r="WIR131" s="451"/>
      <c r="WIS131" s="451"/>
      <c r="WIT131" s="451"/>
      <c r="WIU131" s="451"/>
      <c r="WIV131" s="451"/>
      <c r="WIW131" s="451"/>
      <c r="WIX131" s="451"/>
      <c r="WIY131" s="451"/>
      <c r="WIZ131" s="451"/>
      <c r="WJA131" s="451"/>
      <c r="WJB131" s="451"/>
      <c r="WJC131" s="451"/>
      <c r="WJD131" s="451"/>
      <c r="WJE131" s="451"/>
      <c r="WJF131" s="451"/>
      <c r="WJG131" s="451"/>
      <c r="WJH131" s="451"/>
      <c r="WJI131" s="451"/>
      <c r="WJJ131" s="451"/>
      <c r="WJK131" s="451"/>
      <c r="WJL131" s="451"/>
      <c r="WJM131" s="451"/>
      <c r="WJN131" s="451"/>
      <c r="WJO131" s="451"/>
      <c r="WJP131" s="451"/>
      <c r="WJQ131" s="451"/>
      <c r="WJR131" s="451"/>
      <c r="WJS131" s="451"/>
      <c r="WJT131" s="451"/>
      <c r="WJU131" s="451"/>
      <c r="WJV131" s="451"/>
      <c r="WJW131" s="451"/>
      <c r="WJX131" s="451"/>
      <c r="WJY131" s="451"/>
      <c r="WJZ131" s="451"/>
      <c r="WKA131" s="451"/>
      <c r="WKB131" s="451"/>
      <c r="WKC131" s="451"/>
      <c r="WKD131" s="451"/>
      <c r="WKE131" s="451"/>
      <c r="WKF131" s="451"/>
      <c r="WKG131" s="451"/>
      <c r="WKH131" s="451"/>
      <c r="WKI131" s="451"/>
      <c r="WKJ131" s="451"/>
      <c r="WKK131" s="451"/>
      <c r="WKL131" s="451"/>
      <c r="WKM131" s="451"/>
      <c r="WKN131" s="451"/>
      <c r="WKO131" s="451"/>
      <c r="WKP131" s="451"/>
      <c r="WKQ131" s="451"/>
      <c r="WKR131" s="451"/>
      <c r="WKS131" s="451"/>
      <c r="WKT131" s="451"/>
      <c r="WKU131" s="451"/>
      <c r="WKV131" s="451"/>
      <c r="WKW131" s="451"/>
      <c r="WKX131" s="451"/>
      <c r="WKY131" s="451"/>
      <c r="WKZ131" s="451"/>
      <c r="WLA131" s="451"/>
      <c r="WLB131" s="451"/>
      <c r="WLC131" s="451"/>
      <c r="WLD131" s="451"/>
      <c r="WLE131" s="451"/>
      <c r="WLF131" s="451"/>
      <c r="WLG131" s="451"/>
      <c r="WLH131" s="451"/>
      <c r="WLI131" s="451"/>
      <c r="WLJ131" s="451"/>
      <c r="WLK131" s="451"/>
      <c r="WLL131" s="451"/>
      <c r="WLM131" s="451"/>
      <c r="WLN131" s="451"/>
      <c r="WLO131" s="451"/>
      <c r="WLP131" s="451"/>
      <c r="WLQ131" s="451"/>
      <c r="WLR131" s="451"/>
      <c r="WLS131" s="451"/>
      <c r="WLT131" s="451"/>
      <c r="WLU131" s="451"/>
      <c r="WLV131" s="451"/>
      <c r="WLW131" s="451"/>
      <c r="WLX131" s="451"/>
      <c r="WLY131" s="451"/>
      <c r="WLZ131" s="451"/>
      <c r="WMA131" s="451"/>
      <c r="WMB131" s="451"/>
      <c r="WMC131" s="451"/>
      <c r="WMD131" s="451"/>
      <c r="WME131" s="451"/>
      <c r="WMF131" s="451"/>
      <c r="WMG131" s="451"/>
      <c r="WMH131" s="451"/>
      <c r="WMI131" s="451"/>
      <c r="WMJ131" s="451"/>
      <c r="WMK131" s="451"/>
      <c r="WML131" s="451"/>
      <c r="WMM131" s="451"/>
      <c r="WMN131" s="451"/>
      <c r="WMO131" s="451"/>
      <c r="WMP131" s="451"/>
      <c r="WMQ131" s="451"/>
      <c r="WMR131" s="451"/>
      <c r="WMS131" s="451"/>
      <c r="WMT131" s="451"/>
      <c r="WMU131" s="451"/>
      <c r="WMV131" s="451"/>
      <c r="WMW131" s="451"/>
      <c r="WMX131" s="451"/>
      <c r="WMY131" s="451"/>
      <c r="WMZ131" s="451"/>
      <c r="WNA131" s="451"/>
      <c r="WNB131" s="451"/>
      <c r="WNC131" s="451"/>
      <c r="WND131" s="451"/>
      <c r="WNE131" s="451"/>
      <c r="WNF131" s="451"/>
      <c r="WNG131" s="451"/>
      <c r="WNH131" s="451"/>
      <c r="WNI131" s="451"/>
      <c r="WNJ131" s="451"/>
      <c r="WNK131" s="451"/>
      <c r="WNL131" s="451"/>
      <c r="WNM131" s="451"/>
      <c r="WNN131" s="451"/>
      <c r="WNO131" s="451"/>
      <c r="WNP131" s="451"/>
      <c r="WNQ131" s="451"/>
      <c r="WNR131" s="451"/>
      <c r="WNS131" s="451"/>
      <c r="WNT131" s="451"/>
      <c r="WNU131" s="451"/>
      <c r="WNV131" s="451"/>
      <c r="WNW131" s="451"/>
      <c r="WNX131" s="451"/>
      <c r="WNY131" s="451"/>
      <c r="WNZ131" s="451"/>
      <c r="WOA131" s="451"/>
      <c r="WOB131" s="451"/>
      <c r="WOC131" s="451"/>
      <c r="WOD131" s="451"/>
      <c r="WOE131" s="451"/>
      <c r="WOF131" s="451"/>
      <c r="WOG131" s="451"/>
      <c r="WOH131" s="451"/>
      <c r="WOI131" s="451"/>
      <c r="WOJ131" s="451"/>
      <c r="WOK131" s="451"/>
      <c r="WOL131" s="451"/>
      <c r="WOM131" s="451"/>
      <c r="WON131" s="451"/>
      <c r="WOO131" s="451"/>
      <c r="WOP131" s="451"/>
      <c r="WOQ131" s="451"/>
      <c r="WOR131" s="451"/>
      <c r="WOS131" s="451"/>
      <c r="WOT131" s="451"/>
      <c r="WOU131" s="451"/>
      <c r="WOV131" s="451"/>
      <c r="WOW131" s="451"/>
      <c r="WOX131" s="451"/>
      <c r="WOY131" s="451"/>
      <c r="WOZ131" s="451"/>
      <c r="WPA131" s="451"/>
      <c r="WPB131" s="451"/>
      <c r="WPC131" s="451"/>
      <c r="WPD131" s="451"/>
      <c r="WPE131" s="451"/>
      <c r="WPF131" s="451"/>
      <c r="WPG131" s="451"/>
      <c r="WPH131" s="451"/>
      <c r="WPI131" s="451"/>
      <c r="WPJ131" s="451"/>
      <c r="WPK131" s="451"/>
      <c r="WPL131" s="451"/>
      <c r="WPM131" s="451"/>
      <c r="WPN131" s="451"/>
      <c r="WPO131" s="451"/>
      <c r="WPP131" s="451"/>
      <c r="WPQ131" s="451"/>
      <c r="WPR131" s="451"/>
      <c r="WPS131" s="451"/>
      <c r="WPT131" s="451"/>
      <c r="WPU131" s="451"/>
      <c r="WPV131" s="451"/>
      <c r="WPW131" s="451"/>
      <c r="WPX131" s="451"/>
      <c r="WPY131" s="451"/>
      <c r="WPZ131" s="451"/>
      <c r="WQA131" s="451"/>
      <c r="WQB131" s="451"/>
      <c r="WQC131" s="451"/>
      <c r="WQD131" s="451"/>
      <c r="WQE131" s="451"/>
      <c r="WQF131" s="451"/>
      <c r="WQG131" s="451"/>
      <c r="WQH131" s="451"/>
      <c r="WQI131" s="451"/>
      <c r="WQJ131" s="451"/>
      <c r="WQK131" s="451"/>
      <c r="WQL131" s="451"/>
      <c r="WQM131" s="451"/>
      <c r="WQN131" s="451"/>
      <c r="WQO131" s="451"/>
      <c r="WQP131" s="451"/>
      <c r="WQQ131" s="451"/>
      <c r="WQR131" s="451"/>
      <c r="WQS131" s="451"/>
      <c r="WQT131" s="451"/>
      <c r="WQU131" s="451"/>
      <c r="WQV131" s="451"/>
      <c r="WQW131" s="451"/>
      <c r="WQX131" s="451"/>
      <c r="WQY131" s="451"/>
      <c r="WQZ131" s="451"/>
      <c r="WRA131" s="451"/>
      <c r="WRB131" s="451"/>
      <c r="WRC131" s="451"/>
      <c r="WRD131" s="451"/>
      <c r="WRE131" s="451"/>
      <c r="WRF131" s="451"/>
      <c r="WRG131" s="451"/>
      <c r="WRH131" s="451"/>
      <c r="WRI131" s="451"/>
      <c r="WRJ131" s="451"/>
      <c r="WRK131" s="451"/>
      <c r="WRL131" s="451"/>
      <c r="WRM131" s="451"/>
      <c r="WRN131" s="451"/>
      <c r="WRO131" s="451"/>
      <c r="WRP131" s="451"/>
      <c r="WRQ131" s="451"/>
      <c r="WRR131" s="451"/>
      <c r="WRS131" s="451"/>
      <c r="WRT131" s="451"/>
      <c r="WRU131" s="451"/>
      <c r="WRV131" s="451"/>
      <c r="WRW131" s="451"/>
      <c r="WRX131" s="451"/>
      <c r="WRY131" s="451"/>
      <c r="WRZ131" s="451"/>
      <c r="WSA131" s="451"/>
      <c r="WSB131" s="451"/>
      <c r="WSC131" s="451"/>
      <c r="WSD131" s="451"/>
      <c r="WSE131" s="451"/>
      <c r="WSF131" s="451"/>
      <c r="WSG131" s="451"/>
      <c r="WSH131" s="451"/>
      <c r="WSI131" s="451"/>
      <c r="WSJ131" s="451"/>
      <c r="WSK131" s="451"/>
      <c r="WSL131" s="451"/>
      <c r="WSM131" s="451"/>
      <c r="WSN131" s="451"/>
      <c r="WSO131" s="451"/>
      <c r="WSP131" s="451"/>
      <c r="WSQ131" s="451"/>
      <c r="WSR131" s="451"/>
      <c r="WSS131" s="451"/>
      <c r="WST131" s="451"/>
      <c r="WSU131" s="451"/>
      <c r="WSV131" s="451"/>
      <c r="WSW131" s="451"/>
      <c r="WSX131" s="451"/>
      <c r="WSY131" s="451"/>
      <c r="WSZ131" s="451"/>
      <c r="WTA131" s="451"/>
      <c r="WTB131" s="451"/>
      <c r="WTC131" s="451"/>
      <c r="WTD131" s="451"/>
      <c r="WTE131" s="451"/>
      <c r="WTF131" s="451"/>
      <c r="WTG131" s="451"/>
      <c r="WTH131" s="451"/>
      <c r="WTI131" s="451"/>
      <c r="WTJ131" s="451"/>
      <c r="WTK131" s="451"/>
      <c r="WTL131" s="451"/>
      <c r="WTM131" s="451"/>
      <c r="WTN131" s="451"/>
      <c r="WTO131" s="451"/>
      <c r="WTP131" s="451"/>
      <c r="WTQ131" s="451"/>
      <c r="WTR131" s="451"/>
      <c r="WTS131" s="451"/>
      <c r="WTT131" s="451"/>
      <c r="WTU131" s="451"/>
      <c r="WTV131" s="451"/>
      <c r="WTW131" s="451"/>
      <c r="WTX131" s="451"/>
      <c r="WTY131" s="451"/>
      <c r="WTZ131" s="451"/>
      <c r="WUA131" s="451"/>
      <c r="WUB131" s="451"/>
      <c r="WUC131" s="451"/>
      <c r="WUD131" s="451"/>
      <c r="WUE131" s="451"/>
      <c r="WUF131" s="451"/>
      <c r="WUG131" s="451"/>
      <c r="WUH131" s="451"/>
      <c r="WUI131" s="451"/>
      <c r="WUJ131" s="451"/>
      <c r="WUK131" s="451"/>
      <c r="WUL131" s="451"/>
      <c r="WUM131" s="451"/>
      <c r="WUN131" s="451"/>
      <c r="WUO131" s="451"/>
      <c r="WUP131" s="451"/>
      <c r="WUQ131" s="451"/>
      <c r="WUR131" s="451"/>
      <c r="WUS131" s="451"/>
      <c r="WUT131" s="451"/>
      <c r="WUU131" s="451"/>
      <c r="WUV131" s="451"/>
      <c r="WUW131" s="451"/>
      <c r="WUX131" s="451"/>
      <c r="WUY131" s="451"/>
      <c r="WUZ131" s="451"/>
      <c r="WVA131" s="451"/>
      <c r="WVB131" s="451"/>
      <c r="WVC131" s="451"/>
      <c r="WVD131" s="451"/>
      <c r="WVE131" s="451"/>
      <c r="WVF131" s="451"/>
      <c r="WVG131" s="451"/>
      <c r="WVH131" s="451"/>
      <c r="WVI131" s="451"/>
      <c r="WVJ131" s="451"/>
      <c r="WVK131" s="451"/>
      <c r="WVL131" s="451"/>
      <c r="WVM131" s="451"/>
      <c r="WVN131" s="451"/>
      <c r="WVO131" s="451"/>
      <c r="WVP131" s="451"/>
      <c r="WVQ131" s="451"/>
      <c r="WVR131" s="451"/>
      <c r="WVS131" s="451"/>
      <c r="WVT131" s="451"/>
      <c r="WVU131" s="451"/>
      <c r="WVV131" s="451"/>
      <c r="WVW131" s="451"/>
      <c r="WVX131" s="451"/>
      <c r="WVY131" s="451"/>
      <c r="WVZ131" s="451"/>
      <c r="WWA131" s="451"/>
      <c r="WWB131" s="451"/>
      <c r="WWC131" s="451"/>
      <c r="WWD131" s="451"/>
      <c r="WWE131" s="451"/>
      <c r="WWF131" s="451"/>
      <c r="WWG131" s="451"/>
      <c r="WWH131" s="451"/>
      <c r="WWI131" s="451"/>
      <c r="WWJ131" s="451"/>
      <c r="WWK131" s="451"/>
      <c r="WWL131" s="451"/>
      <c r="WWM131" s="451"/>
      <c r="WWN131" s="451"/>
      <c r="WWO131" s="451"/>
      <c r="WWP131" s="451"/>
      <c r="WWQ131" s="451"/>
      <c r="WWR131" s="451"/>
      <c r="WWS131" s="451"/>
      <c r="WWT131" s="451"/>
      <c r="WWU131" s="451"/>
      <c r="WWV131" s="451"/>
      <c r="WWW131" s="451"/>
      <c r="WWX131" s="451"/>
      <c r="WWY131" s="451"/>
      <c r="WWZ131" s="451"/>
      <c r="WXA131" s="451"/>
      <c r="WXB131" s="451"/>
      <c r="WXC131" s="451"/>
      <c r="WXD131" s="451"/>
      <c r="WXE131" s="451"/>
      <c r="WXF131" s="451"/>
      <c r="WXG131" s="451"/>
      <c r="WXH131" s="451"/>
      <c r="WXI131" s="451"/>
      <c r="WXJ131" s="451"/>
      <c r="WXK131" s="451"/>
      <c r="WXL131" s="451"/>
      <c r="WXM131" s="451"/>
      <c r="WXN131" s="451"/>
      <c r="WXO131" s="451"/>
      <c r="WXP131" s="451"/>
      <c r="WXQ131" s="451"/>
      <c r="WXR131" s="451"/>
      <c r="WXS131" s="451"/>
      <c r="WXT131" s="451"/>
      <c r="WXU131" s="451"/>
      <c r="WXV131" s="451"/>
      <c r="WXW131" s="451"/>
      <c r="WXX131" s="451"/>
      <c r="WXY131" s="451"/>
      <c r="WXZ131" s="451"/>
      <c r="WYA131" s="451"/>
      <c r="WYB131" s="451"/>
      <c r="WYC131" s="451"/>
      <c r="WYD131" s="451"/>
      <c r="WYE131" s="451"/>
      <c r="WYF131" s="451"/>
      <c r="WYG131" s="451"/>
      <c r="WYH131" s="451"/>
      <c r="WYI131" s="451"/>
      <c r="WYJ131" s="451"/>
      <c r="WYK131" s="451"/>
      <c r="WYL131" s="451"/>
      <c r="WYM131" s="451"/>
      <c r="WYN131" s="451"/>
      <c r="WYO131" s="451"/>
      <c r="WYP131" s="451"/>
      <c r="WYQ131" s="451"/>
      <c r="WYR131" s="451"/>
      <c r="WYS131" s="451"/>
      <c r="WYT131" s="451"/>
      <c r="WYU131" s="451"/>
      <c r="WYV131" s="451"/>
      <c r="WYW131" s="451"/>
      <c r="WYX131" s="451"/>
      <c r="WYY131" s="451"/>
      <c r="WYZ131" s="451"/>
      <c r="WZA131" s="451"/>
      <c r="WZB131" s="451"/>
      <c r="WZC131" s="451"/>
      <c r="WZD131" s="451"/>
      <c r="WZE131" s="451"/>
      <c r="WZF131" s="451"/>
      <c r="WZG131" s="451"/>
      <c r="WZH131" s="451"/>
      <c r="WZI131" s="451"/>
      <c r="WZJ131" s="451"/>
      <c r="WZK131" s="451"/>
      <c r="WZL131" s="451"/>
      <c r="WZM131" s="451"/>
      <c r="WZN131" s="451"/>
      <c r="WZO131" s="451"/>
      <c r="WZP131" s="451"/>
      <c r="WZQ131" s="451"/>
      <c r="WZR131" s="451"/>
      <c r="WZS131" s="451"/>
      <c r="WZT131" s="451"/>
      <c r="WZU131" s="451"/>
      <c r="WZV131" s="451"/>
      <c r="WZW131" s="451"/>
      <c r="WZX131" s="451"/>
      <c r="WZY131" s="451"/>
      <c r="WZZ131" s="451"/>
      <c r="XAA131" s="451"/>
      <c r="XAB131" s="451"/>
      <c r="XAC131" s="451"/>
      <c r="XAD131" s="451"/>
      <c r="XAE131" s="451"/>
      <c r="XAF131" s="451"/>
      <c r="XAG131" s="451"/>
      <c r="XAH131" s="451"/>
      <c r="XAI131" s="451"/>
      <c r="XAJ131" s="451"/>
      <c r="XAK131" s="451"/>
      <c r="XAL131" s="451"/>
      <c r="XAM131" s="451"/>
      <c r="XAN131" s="451"/>
      <c r="XAO131" s="451"/>
      <c r="XAP131" s="451"/>
      <c r="XAQ131" s="451"/>
      <c r="XAR131" s="451"/>
      <c r="XAS131" s="451"/>
      <c r="XAT131" s="451"/>
      <c r="XAU131" s="451"/>
      <c r="XAV131" s="451"/>
      <c r="XAW131" s="451"/>
      <c r="XAX131" s="451"/>
      <c r="XAY131" s="451"/>
      <c r="XAZ131" s="451"/>
      <c r="XBA131" s="451"/>
      <c r="XBB131" s="451"/>
      <c r="XBC131" s="451"/>
      <c r="XBD131" s="451"/>
      <c r="XBE131" s="451"/>
      <c r="XBF131" s="451"/>
      <c r="XBG131" s="451"/>
      <c r="XBH131" s="451"/>
      <c r="XBI131" s="451"/>
      <c r="XBJ131" s="451"/>
      <c r="XBK131" s="451"/>
      <c r="XBL131" s="451"/>
      <c r="XBM131" s="451"/>
      <c r="XBN131" s="451"/>
      <c r="XBO131" s="451"/>
      <c r="XBP131" s="451"/>
      <c r="XBQ131" s="451"/>
      <c r="XBR131" s="451"/>
      <c r="XBS131" s="451"/>
      <c r="XBT131" s="451"/>
      <c r="XBU131" s="451"/>
      <c r="XBV131" s="451"/>
      <c r="XBW131" s="451"/>
      <c r="XBX131" s="451"/>
      <c r="XBY131" s="451"/>
      <c r="XBZ131" s="451"/>
      <c r="XCA131" s="451"/>
      <c r="XCB131" s="451"/>
      <c r="XCC131" s="451"/>
      <c r="XCD131" s="451"/>
      <c r="XCE131" s="451"/>
      <c r="XCF131" s="451"/>
      <c r="XCG131" s="451"/>
      <c r="XCH131" s="451"/>
      <c r="XCI131" s="451"/>
      <c r="XCJ131" s="451"/>
      <c r="XCK131" s="451"/>
      <c r="XCL131" s="451"/>
      <c r="XCM131" s="451"/>
      <c r="XCN131" s="451"/>
      <c r="XCO131" s="451"/>
      <c r="XCP131" s="451"/>
      <c r="XCQ131" s="451"/>
      <c r="XCR131" s="451"/>
      <c r="XCS131" s="451"/>
      <c r="XCT131" s="451"/>
      <c r="XCU131" s="451"/>
      <c r="XCV131" s="451"/>
      <c r="XCW131" s="451"/>
      <c r="XCX131" s="451"/>
      <c r="XCY131" s="451"/>
      <c r="XCZ131" s="451"/>
      <c r="XDA131" s="451"/>
      <c r="XDB131" s="451"/>
      <c r="XDC131" s="451"/>
      <c r="XDD131" s="451"/>
      <c r="XDE131" s="451"/>
      <c r="XDF131" s="451"/>
      <c r="XDG131" s="451"/>
      <c r="XDH131" s="451"/>
      <c r="XDI131" s="451"/>
      <c r="XDJ131" s="451"/>
      <c r="XDK131" s="451"/>
      <c r="XDL131" s="451"/>
      <c r="XDM131" s="451"/>
      <c r="XDN131" s="451"/>
      <c r="XDO131" s="451"/>
      <c r="XDP131" s="451"/>
      <c r="XDQ131" s="451"/>
      <c r="XDR131" s="451"/>
      <c r="XDS131" s="451"/>
      <c r="XDT131" s="451"/>
      <c r="XDU131" s="451"/>
      <c r="XDV131" s="451"/>
      <c r="XDW131" s="451"/>
      <c r="XDX131" s="451"/>
      <c r="XDY131" s="451"/>
      <c r="XDZ131" s="451"/>
      <c r="XEA131" s="451"/>
      <c r="XEB131" s="451"/>
      <c r="XEC131" s="451"/>
      <c r="XED131" s="451"/>
      <c r="XEE131" s="451"/>
      <c r="XEF131" s="451"/>
      <c r="XEG131" s="451"/>
      <c r="XEH131" s="451"/>
      <c r="XEI131" s="451"/>
      <c r="XEJ131" s="451"/>
      <c r="XEK131" s="451"/>
      <c r="XEL131" s="451"/>
      <c r="XEM131" s="451"/>
      <c r="XEN131" s="451"/>
      <c r="XEO131" s="451"/>
      <c r="XEP131" s="451"/>
      <c r="XEQ131" s="451"/>
      <c r="XER131" s="451"/>
      <c r="XES131" s="451"/>
      <c r="XET131" s="451"/>
      <c r="XEU131" s="451"/>
      <c r="XEV131" s="451"/>
      <c r="XEW131" s="451"/>
      <c r="XEX131" s="451"/>
      <c r="XEY131" s="451"/>
      <c r="XEZ131" s="451"/>
      <c r="XFA131" s="451"/>
      <c r="XFB131" s="451"/>
    </row>
    <row r="132" spans="1:16382" s="451" customFormat="1" ht="14.4" customHeight="1" x14ac:dyDescent="0.25">
      <c r="A132" s="564" t="s">
        <v>312</v>
      </c>
      <c r="B132" s="565">
        <f>[11]Pe!$C274</f>
        <v>0.56776509682337439</v>
      </c>
      <c r="C132" s="565">
        <f>[11]Pe!$P274</f>
        <v>0.74406907955805457</v>
      </c>
      <c r="D132" s="565">
        <f>[11]Pe!$S274</f>
        <v>0.57783672213554382</v>
      </c>
      <c r="E132" s="566">
        <f>[11]Pe!$M274</f>
        <v>45.060017903645836</v>
      </c>
      <c r="F132" s="565">
        <f>[11]Pe!$J274</f>
        <v>0.37630038956801098</v>
      </c>
      <c r="G132" s="565">
        <f>[11]Pe!$G274</f>
        <v>0.44804999977350235</v>
      </c>
      <c r="H132" s="567">
        <f>[11]Pe!$H274</f>
        <v>1.0005718966325123</v>
      </c>
    </row>
    <row r="133" spans="1:16382" ht="14.4" customHeight="1" x14ac:dyDescent="0.25">
      <c r="A133" s="564" t="s">
        <v>313</v>
      </c>
      <c r="B133" s="565">
        <f>[11]Pe!$C277</f>
        <v>0.55970161159833276</v>
      </c>
      <c r="C133" s="565">
        <f>[11]Pe!$P277</f>
        <v>0.70906781156857812</v>
      </c>
      <c r="D133" s="565">
        <f>[11]Pe!$S277</f>
        <v>0.5839694241682688</v>
      </c>
      <c r="E133" s="566">
        <f>[11]Pe!$M277</f>
        <v>48.076552073160805</v>
      </c>
      <c r="F133" s="565">
        <f>[11]Pe!$J277</f>
        <v>0.36713447173436481</v>
      </c>
      <c r="G133" s="565">
        <f>[11]Pe!$G277</f>
        <v>0.44047499448060989</v>
      </c>
      <c r="H133" s="567">
        <f>[11]Pe!$H277</f>
        <v>0.9953310489654541</v>
      </c>
    </row>
    <row r="134" spans="1:16382" ht="14.4" customHeight="1" x14ac:dyDescent="0.25">
      <c r="A134" s="564" t="s">
        <v>314</v>
      </c>
      <c r="B134" s="565">
        <f>[11]Pe!$C280</f>
        <v>0.56453328331311547</v>
      </c>
      <c r="C134" s="565">
        <f>[11]Pe!$P280</f>
        <v>0.71712903544108075</v>
      </c>
      <c r="D134" s="565">
        <f>[11]Pe!$S280</f>
        <v>0.57030157248179114</v>
      </c>
      <c r="E134" s="566">
        <f>[11]Pe!$M280</f>
        <v>45.091044743855797</v>
      </c>
      <c r="F134" s="565">
        <f>[11]Pe!$J280</f>
        <v>0.36813260614871979</v>
      </c>
      <c r="G134" s="565">
        <f>[11]Pe!$G280</f>
        <v>0.45934999688863754</v>
      </c>
      <c r="H134" s="567">
        <f>[11]Pe!$H280</f>
        <v>0.99729672746658327</v>
      </c>
    </row>
    <row r="135" spans="1:16382" s="452" customFormat="1" ht="14.4" customHeight="1" x14ac:dyDescent="0.25">
      <c r="A135" s="564" t="s">
        <v>315</v>
      </c>
      <c r="B135" s="565">
        <f>[11]Pe!$C283</f>
        <v>0.55623165766398108</v>
      </c>
      <c r="C135" s="565">
        <f>[11]Pe!$P283</f>
        <v>0.69603123267491662</v>
      </c>
      <c r="D135" s="565">
        <f>[11]Pe!$S283</f>
        <v>0.58449654777844751</v>
      </c>
      <c r="E135" s="566">
        <f>[11]Pe!$M283</f>
        <v>45.472664515177406</v>
      </c>
      <c r="F135" s="565">
        <f>[11]Pe!$J283</f>
        <v>0.36053389807542163</v>
      </c>
      <c r="G135" s="565">
        <f>[11]Pe!$G283</f>
        <v>0.45365000516176224</v>
      </c>
      <c r="H135" s="567">
        <f>[11]Pe!$H283</f>
        <v>1.0008095800876617</v>
      </c>
      <c r="I135" s="451"/>
      <c r="J135" s="451"/>
      <c r="K135" s="451"/>
      <c r="L135" s="451"/>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1"/>
      <c r="BM135" s="451"/>
      <c r="BN135" s="451"/>
      <c r="BO135" s="451"/>
      <c r="BP135" s="451"/>
      <c r="BQ135" s="451"/>
      <c r="BR135" s="451"/>
      <c r="BS135" s="451"/>
      <c r="BT135" s="451"/>
      <c r="BU135" s="451"/>
      <c r="BV135" s="451"/>
      <c r="BW135" s="451"/>
      <c r="BX135" s="451"/>
      <c r="BY135" s="451"/>
      <c r="BZ135" s="451"/>
      <c r="CA135" s="451"/>
      <c r="CB135" s="451"/>
      <c r="CC135" s="451"/>
      <c r="CD135" s="451"/>
      <c r="CE135" s="451"/>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451"/>
      <c r="DG135" s="451"/>
      <c r="DH135" s="451"/>
      <c r="DI135" s="451"/>
      <c r="DJ135" s="451"/>
      <c r="DK135" s="451"/>
      <c r="DL135" s="451"/>
      <c r="DM135" s="451"/>
      <c r="DN135" s="451"/>
      <c r="DO135" s="451"/>
      <c r="DP135" s="451"/>
      <c r="DQ135" s="451"/>
      <c r="DR135" s="451"/>
      <c r="DS135" s="451"/>
      <c r="DT135" s="451"/>
      <c r="DU135" s="451"/>
      <c r="DV135" s="451"/>
      <c r="DW135" s="451"/>
      <c r="DX135" s="451"/>
      <c r="DY135" s="451"/>
      <c r="DZ135" s="451"/>
      <c r="EA135" s="451"/>
      <c r="EB135" s="451"/>
      <c r="EC135" s="451"/>
      <c r="ED135" s="451"/>
      <c r="EE135" s="451"/>
      <c r="EF135" s="451"/>
      <c r="EG135" s="451"/>
      <c r="EH135" s="451"/>
      <c r="EI135" s="451"/>
      <c r="EJ135" s="451"/>
      <c r="EK135" s="451"/>
      <c r="EL135" s="451"/>
      <c r="EM135" s="451"/>
      <c r="EN135" s="451"/>
      <c r="EO135" s="451"/>
      <c r="EP135" s="451"/>
      <c r="EQ135" s="451"/>
      <c r="ER135" s="451"/>
      <c r="ES135" s="451"/>
      <c r="ET135" s="451"/>
      <c r="EU135" s="451"/>
      <c r="EV135" s="451"/>
      <c r="EW135" s="451"/>
      <c r="EX135" s="451"/>
      <c r="EY135" s="451"/>
      <c r="EZ135" s="451"/>
      <c r="FA135" s="451"/>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451"/>
      <c r="GR135" s="451"/>
      <c r="GS135" s="451"/>
      <c r="GT135" s="451"/>
      <c r="GU135" s="451"/>
      <c r="GV135" s="451"/>
      <c r="GW135" s="451"/>
      <c r="GX135" s="451"/>
      <c r="GY135" s="451"/>
      <c r="GZ135" s="451"/>
      <c r="HA135" s="451"/>
      <c r="HB135" s="451"/>
      <c r="HC135" s="451"/>
      <c r="HD135" s="451"/>
      <c r="HE135" s="451"/>
      <c r="HF135" s="451"/>
      <c r="HG135" s="451"/>
      <c r="HH135" s="451"/>
      <c r="HI135" s="451"/>
      <c r="HJ135" s="451"/>
      <c r="HK135" s="451"/>
      <c r="HL135" s="451"/>
      <c r="HM135" s="451"/>
      <c r="HN135" s="451"/>
      <c r="HO135" s="451"/>
      <c r="HP135" s="451"/>
      <c r="HQ135" s="451"/>
      <c r="HR135" s="451"/>
      <c r="HS135" s="451"/>
      <c r="HT135" s="451"/>
      <c r="HU135" s="451"/>
      <c r="HV135" s="451"/>
      <c r="HW135" s="451"/>
      <c r="HX135" s="451"/>
      <c r="HY135" s="451"/>
      <c r="HZ135" s="451"/>
      <c r="IA135" s="451"/>
      <c r="IB135" s="451"/>
      <c r="IC135" s="451"/>
      <c r="ID135" s="451"/>
      <c r="IE135" s="451"/>
      <c r="IF135" s="451"/>
      <c r="IG135" s="451"/>
      <c r="IH135" s="451"/>
      <c r="II135" s="451"/>
      <c r="IJ135" s="451"/>
      <c r="IK135" s="451"/>
      <c r="IL135" s="451"/>
      <c r="IM135" s="451"/>
      <c r="IN135" s="451"/>
      <c r="IO135" s="451"/>
      <c r="IP135" s="451"/>
      <c r="IQ135" s="451"/>
      <c r="IR135" s="451"/>
      <c r="IS135" s="451"/>
      <c r="IT135" s="451"/>
      <c r="IU135" s="451"/>
      <c r="IV135" s="451"/>
      <c r="IW135" s="451"/>
      <c r="IX135" s="451"/>
      <c r="IY135" s="451"/>
      <c r="IZ135" s="451"/>
      <c r="JA135" s="451"/>
      <c r="JB135" s="451"/>
      <c r="JC135" s="451"/>
      <c r="JD135" s="451"/>
      <c r="JE135" s="451"/>
      <c r="JF135" s="451"/>
      <c r="JG135" s="451"/>
      <c r="JH135" s="451"/>
      <c r="JI135" s="451"/>
      <c r="JJ135" s="451"/>
      <c r="JK135" s="451"/>
      <c r="JL135" s="451"/>
      <c r="JM135" s="451"/>
      <c r="JN135" s="451"/>
      <c r="JO135" s="451"/>
      <c r="JP135" s="451"/>
      <c r="JQ135" s="451"/>
      <c r="JR135" s="451"/>
      <c r="JS135" s="451"/>
      <c r="JT135" s="451"/>
      <c r="JU135" s="451"/>
      <c r="JV135" s="451"/>
      <c r="JW135" s="451"/>
      <c r="JX135" s="451"/>
      <c r="JY135" s="451"/>
      <c r="JZ135" s="451"/>
      <c r="KA135" s="451"/>
      <c r="KB135" s="451"/>
      <c r="KC135" s="451"/>
      <c r="KD135" s="451"/>
      <c r="KE135" s="451"/>
      <c r="KF135" s="451"/>
      <c r="KG135" s="451"/>
      <c r="KH135" s="451"/>
      <c r="KI135" s="451"/>
      <c r="KJ135" s="451"/>
      <c r="KK135" s="451"/>
      <c r="KL135" s="451"/>
      <c r="KM135" s="451"/>
      <c r="KN135" s="451"/>
      <c r="KO135" s="451"/>
      <c r="KP135" s="451"/>
      <c r="KQ135" s="451"/>
      <c r="KR135" s="451"/>
      <c r="KS135" s="451"/>
      <c r="KT135" s="451"/>
      <c r="KU135" s="451"/>
      <c r="KV135" s="451"/>
      <c r="KW135" s="451"/>
      <c r="KX135" s="451"/>
      <c r="KY135" s="451"/>
      <c r="KZ135" s="451"/>
      <c r="LA135" s="451"/>
      <c r="LB135" s="451"/>
      <c r="LC135" s="451"/>
      <c r="LD135" s="451"/>
      <c r="LE135" s="451"/>
      <c r="LF135" s="451"/>
      <c r="LG135" s="451"/>
      <c r="LH135" s="451"/>
      <c r="LI135" s="451"/>
      <c r="LJ135" s="451"/>
      <c r="LK135" s="451"/>
      <c r="LL135" s="451"/>
      <c r="LM135" s="451"/>
      <c r="LN135" s="451"/>
      <c r="LO135" s="451"/>
      <c r="LP135" s="451"/>
      <c r="LQ135" s="451"/>
      <c r="LR135" s="451"/>
      <c r="LS135" s="451"/>
      <c r="LT135" s="451"/>
      <c r="LU135" s="451"/>
      <c r="LV135" s="451"/>
      <c r="LW135" s="451"/>
      <c r="LX135" s="451"/>
      <c r="LY135" s="451"/>
      <c r="LZ135" s="451"/>
      <c r="MA135" s="451"/>
      <c r="MB135" s="451"/>
      <c r="MC135" s="451"/>
      <c r="MD135" s="451"/>
      <c r="ME135" s="451"/>
      <c r="MF135" s="451"/>
      <c r="MG135" s="451"/>
      <c r="MH135" s="451"/>
      <c r="MI135" s="451"/>
      <c r="MJ135" s="451"/>
      <c r="MK135" s="451"/>
      <c r="ML135" s="451"/>
      <c r="MM135" s="451"/>
      <c r="MN135" s="451"/>
      <c r="MO135" s="451"/>
      <c r="MP135" s="451"/>
      <c r="MQ135" s="451"/>
      <c r="MR135" s="451"/>
      <c r="MS135" s="451"/>
      <c r="MT135" s="451"/>
      <c r="MU135" s="451"/>
      <c r="MV135" s="451"/>
      <c r="MW135" s="451"/>
      <c r="MX135" s="451"/>
      <c r="MY135" s="451"/>
      <c r="MZ135" s="451"/>
      <c r="NA135" s="451"/>
      <c r="NB135" s="451"/>
      <c r="NC135" s="451"/>
      <c r="ND135" s="451"/>
      <c r="NE135" s="451"/>
      <c r="NF135" s="451"/>
      <c r="NG135" s="451"/>
      <c r="NH135" s="451"/>
      <c r="NI135" s="451"/>
      <c r="NJ135" s="451"/>
      <c r="NK135" s="451"/>
      <c r="NL135" s="451"/>
      <c r="NM135" s="451"/>
      <c r="NN135" s="451"/>
      <c r="NO135" s="451"/>
      <c r="NP135" s="451"/>
      <c r="NQ135" s="451"/>
      <c r="NR135" s="451"/>
      <c r="NS135" s="451"/>
      <c r="NT135" s="451"/>
      <c r="NU135" s="451"/>
      <c r="NV135" s="451"/>
      <c r="NW135" s="451"/>
      <c r="NX135" s="451"/>
      <c r="NY135" s="451"/>
      <c r="NZ135" s="451"/>
      <c r="OA135" s="451"/>
      <c r="OB135" s="451"/>
      <c r="OC135" s="451"/>
      <c r="OD135" s="451"/>
      <c r="OE135" s="451"/>
      <c r="OF135" s="451"/>
      <c r="OG135" s="451"/>
      <c r="OH135" s="451"/>
      <c r="OI135" s="451"/>
      <c r="OJ135" s="451"/>
      <c r="OK135" s="451"/>
      <c r="OL135" s="451"/>
      <c r="OM135" s="451"/>
      <c r="ON135" s="451"/>
      <c r="OO135" s="451"/>
      <c r="OP135" s="451"/>
      <c r="OQ135" s="451"/>
      <c r="OR135" s="451"/>
      <c r="OS135" s="451"/>
      <c r="OT135" s="451"/>
      <c r="OU135" s="451"/>
      <c r="OV135" s="451"/>
      <c r="OW135" s="451"/>
      <c r="OX135" s="451"/>
      <c r="OY135" s="451"/>
      <c r="OZ135" s="451"/>
      <c r="PA135" s="451"/>
      <c r="PB135" s="451"/>
      <c r="PC135" s="451"/>
      <c r="PD135" s="451"/>
      <c r="PE135" s="451"/>
      <c r="PF135" s="451"/>
      <c r="PG135" s="451"/>
      <c r="PH135" s="451"/>
      <c r="PI135" s="451"/>
      <c r="PJ135" s="451"/>
      <c r="PK135" s="451"/>
      <c r="PL135" s="451"/>
      <c r="PM135" s="451"/>
      <c r="PN135" s="451"/>
      <c r="PO135" s="451"/>
      <c r="PP135" s="451"/>
      <c r="PQ135" s="451"/>
      <c r="PR135" s="451"/>
      <c r="PS135" s="451"/>
      <c r="PT135" s="451"/>
      <c r="PU135" s="451"/>
      <c r="PV135" s="451"/>
      <c r="PW135" s="451"/>
      <c r="PX135" s="451"/>
      <c r="PY135" s="451"/>
      <c r="PZ135" s="451"/>
      <c r="QA135" s="451"/>
      <c r="QB135" s="451"/>
      <c r="QC135" s="451"/>
      <c r="QD135" s="451"/>
      <c r="QE135" s="451"/>
      <c r="QF135" s="451"/>
      <c r="QG135" s="451"/>
      <c r="QH135" s="451"/>
      <c r="QI135" s="451"/>
      <c r="QJ135" s="451"/>
      <c r="QK135" s="451"/>
      <c r="QL135" s="451"/>
      <c r="QM135" s="451"/>
      <c r="QN135" s="451"/>
      <c r="QO135" s="451"/>
      <c r="QP135" s="451"/>
      <c r="QQ135" s="451"/>
      <c r="QR135" s="451"/>
      <c r="QS135" s="451"/>
      <c r="QT135" s="451"/>
      <c r="QU135" s="451"/>
      <c r="QV135" s="451"/>
      <c r="QW135" s="451"/>
      <c r="QX135" s="451"/>
      <c r="QY135" s="451"/>
      <c r="QZ135" s="451"/>
      <c r="RA135" s="451"/>
      <c r="RB135" s="451"/>
      <c r="RC135" s="451"/>
      <c r="RD135" s="451"/>
      <c r="RE135" s="451"/>
      <c r="RF135" s="451"/>
      <c r="RG135" s="451"/>
      <c r="RH135" s="451"/>
      <c r="RI135" s="451"/>
      <c r="RJ135" s="451"/>
      <c r="RK135" s="451"/>
      <c r="RL135" s="451"/>
      <c r="RM135" s="451"/>
      <c r="RN135" s="451"/>
      <c r="RO135" s="451"/>
      <c r="RP135" s="451"/>
      <c r="RQ135" s="451"/>
      <c r="RR135" s="451"/>
      <c r="RS135" s="451"/>
      <c r="RT135" s="451"/>
      <c r="RU135" s="451"/>
      <c r="RV135" s="451"/>
      <c r="RW135" s="451"/>
      <c r="RX135" s="451"/>
      <c r="RY135" s="451"/>
      <c r="RZ135" s="451"/>
      <c r="SA135" s="451"/>
      <c r="SB135" s="451"/>
      <c r="SC135" s="451"/>
      <c r="SD135" s="451"/>
      <c r="SE135" s="451"/>
      <c r="SF135" s="451"/>
      <c r="SG135" s="451"/>
      <c r="SH135" s="451"/>
      <c r="SI135" s="451"/>
      <c r="SJ135" s="451"/>
      <c r="SK135" s="451"/>
      <c r="SL135" s="451"/>
      <c r="SM135" s="451"/>
      <c r="SN135" s="451"/>
      <c r="SO135" s="451"/>
      <c r="SP135" s="451"/>
      <c r="SQ135" s="451"/>
      <c r="SR135" s="451"/>
      <c r="SS135" s="451"/>
      <c r="ST135" s="451"/>
      <c r="SU135" s="451"/>
      <c r="SV135" s="451"/>
      <c r="SW135" s="451"/>
      <c r="SX135" s="451"/>
      <c r="SY135" s="451"/>
      <c r="SZ135" s="451"/>
      <c r="TA135" s="451"/>
      <c r="TB135" s="451"/>
      <c r="TC135" s="451"/>
      <c r="TD135" s="451"/>
      <c r="TE135" s="451"/>
      <c r="TF135" s="451"/>
      <c r="TG135" s="451"/>
      <c r="TH135" s="451"/>
      <c r="TI135" s="451"/>
      <c r="TJ135" s="451"/>
      <c r="TK135" s="451"/>
      <c r="TL135" s="451"/>
      <c r="TM135" s="451"/>
      <c r="TN135" s="451"/>
      <c r="TO135" s="451"/>
      <c r="TP135" s="451"/>
      <c r="TQ135" s="451"/>
      <c r="TR135" s="451"/>
      <c r="TS135" s="451"/>
      <c r="TT135" s="451"/>
      <c r="TU135" s="451"/>
      <c r="TV135" s="451"/>
      <c r="TW135" s="451"/>
      <c r="TX135" s="451"/>
      <c r="TY135" s="451"/>
      <c r="TZ135" s="451"/>
      <c r="UA135" s="451"/>
      <c r="UB135" s="451"/>
      <c r="UC135" s="451"/>
      <c r="UD135" s="451"/>
      <c r="UE135" s="451"/>
      <c r="UF135" s="451"/>
      <c r="UG135" s="451"/>
      <c r="UH135" s="451"/>
      <c r="UI135" s="451"/>
      <c r="UJ135" s="451"/>
      <c r="UK135" s="451"/>
      <c r="UL135" s="451"/>
      <c r="UM135" s="451"/>
      <c r="UN135" s="451"/>
      <c r="UO135" s="451"/>
      <c r="UP135" s="451"/>
      <c r="UQ135" s="451"/>
      <c r="UR135" s="451"/>
      <c r="US135" s="451"/>
      <c r="UT135" s="451"/>
      <c r="UU135" s="451"/>
      <c r="UV135" s="451"/>
      <c r="UW135" s="451"/>
      <c r="UX135" s="451"/>
      <c r="UY135" s="451"/>
      <c r="UZ135" s="451"/>
      <c r="VA135" s="451"/>
      <c r="VB135" s="451"/>
      <c r="VC135" s="451"/>
      <c r="VD135" s="451"/>
      <c r="VE135" s="451"/>
      <c r="VF135" s="451"/>
      <c r="VG135" s="451"/>
      <c r="VH135" s="451"/>
      <c r="VI135" s="451"/>
      <c r="VJ135" s="451"/>
      <c r="VK135" s="451"/>
      <c r="VL135" s="451"/>
      <c r="VM135" s="451"/>
      <c r="VN135" s="451"/>
      <c r="VO135" s="451"/>
      <c r="VP135" s="451"/>
      <c r="VQ135" s="451"/>
      <c r="VR135" s="451"/>
      <c r="VS135" s="451"/>
      <c r="VT135" s="451"/>
      <c r="VU135" s="451"/>
      <c r="VV135" s="451"/>
      <c r="VW135" s="451"/>
      <c r="VX135" s="451"/>
      <c r="VY135" s="451"/>
      <c r="VZ135" s="451"/>
      <c r="WA135" s="451"/>
      <c r="WB135" s="451"/>
      <c r="WC135" s="451"/>
      <c r="WD135" s="451"/>
      <c r="WE135" s="451"/>
      <c r="WF135" s="451"/>
      <c r="WG135" s="451"/>
      <c r="WH135" s="451"/>
      <c r="WI135" s="451"/>
      <c r="WJ135" s="451"/>
      <c r="WK135" s="451"/>
      <c r="WL135" s="451"/>
      <c r="WM135" s="451"/>
      <c r="WN135" s="451"/>
      <c r="WO135" s="451"/>
      <c r="WP135" s="451"/>
      <c r="WQ135" s="451"/>
      <c r="WR135" s="451"/>
      <c r="WS135" s="451"/>
      <c r="WT135" s="451"/>
      <c r="WU135" s="451"/>
      <c r="WV135" s="451"/>
      <c r="WW135" s="451"/>
      <c r="WX135" s="451"/>
      <c r="WY135" s="451"/>
      <c r="WZ135" s="451"/>
      <c r="XA135" s="451"/>
      <c r="XB135" s="451"/>
      <c r="XC135" s="451"/>
      <c r="XD135" s="451"/>
      <c r="XE135" s="451"/>
      <c r="XF135" s="451"/>
      <c r="XG135" s="451"/>
      <c r="XH135" s="451"/>
      <c r="XI135" s="451"/>
      <c r="XJ135" s="451"/>
      <c r="XK135" s="451"/>
      <c r="XL135" s="451"/>
      <c r="XM135" s="451"/>
      <c r="XN135" s="451"/>
      <c r="XO135" s="451"/>
      <c r="XP135" s="451"/>
      <c r="XQ135" s="451"/>
      <c r="XR135" s="451"/>
      <c r="XS135" s="451"/>
      <c r="XT135" s="451"/>
      <c r="XU135" s="451"/>
      <c r="XV135" s="451"/>
      <c r="XW135" s="451"/>
      <c r="XX135" s="451"/>
      <c r="XY135" s="451"/>
      <c r="XZ135" s="451"/>
      <c r="YA135" s="451"/>
      <c r="YB135" s="451"/>
      <c r="YC135" s="451"/>
      <c r="YD135" s="451"/>
      <c r="YE135" s="451"/>
      <c r="YF135" s="451"/>
      <c r="YG135" s="451"/>
      <c r="YH135" s="451"/>
      <c r="YI135" s="451"/>
      <c r="YJ135" s="451"/>
      <c r="YK135" s="451"/>
      <c r="YL135" s="451"/>
      <c r="YM135" s="451"/>
      <c r="YN135" s="451"/>
      <c r="YO135" s="451"/>
      <c r="YP135" s="451"/>
      <c r="YQ135" s="451"/>
      <c r="YR135" s="451"/>
      <c r="YS135" s="451"/>
      <c r="YT135" s="451"/>
      <c r="YU135" s="451"/>
      <c r="YV135" s="451"/>
      <c r="YW135" s="451"/>
      <c r="YX135" s="451"/>
      <c r="YY135" s="451"/>
      <c r="YZ135" s="451"/>
      <c r="ZA135" s="451"/>
      <c r="ZB135" s="451"/>
      <c r="ZC135" s="451"/>
      <c r="ZD135" s="451"/>
      <c r="ZE135" s="451"/>
      <c r="ZF135" s="451"/>
      <c r="ZG135" s="451"/>
      <c r="ZH135" s="451"/>
      <c r="ZI135" s="451"/>
      <c r="ZJ135" s="451"/>
      <c r="ZK135" s="451"/>
      <c r="ZL135" s="451"/>
      <c r="ZM135" s="451"/>
      <c r="ZN135" s="451"/>
      <c r="ZO135" s="451"/>
      <c r="ZP135" s="451"/>
      <c r="ZQ135" s="451"/>
      <c r="ZR135" s="451"/>
      <c r="ZS135" s="451"/>
      <c r="ZT135" s="451"/>
      <c r="ZU135" s="451"/>
      <c r="ZV135" s="451"/>
      <c r="ZW135" s="451"/>
      <c r="ZX135" s="451"/>
      <c r="ZY135" s="451"/>
      <c r="ZZ135" s="451"/>
      <c r="AAA135" s="451"/>
      <c r="AAB135" s="451"/>
      <c r="AAC135" s="451"/>
      <c r="AAD135" s="451"/>
      <c r="AAE135" s="451"/>
      <c r="AAF135" s="451"/>
      <c r="AAG135" s="451"/>
      <c r="AAH135" s="451"/>
      <c r="AAI135" s="451"/>
      <c r="AAJ135" s="451"/>
      <c r="AAK135" s="451"/>
      <c r="AAL135" s="451"/>
      <c r="AAM135" s="451"/>
      <c r="AAN135" s="451"/>
      <c r="AAO135" s="451"/>
      <c r="AAP135" s="451"/>
      <c r="AAQ135" s="451"/>
      <c r="AAR135" s="451"/>
      <c r="AAS135" s="451"/>
      <c r="AAT135" s="451"/>
      <c r="AAU135" s="451"/>
      <c r="AAV135" s="451"/>
      <c r="AAW135" s="451"/>
      <c r="AAX135" s="451"/>
      <c r="AAY135" s="451"/>
      <c r="AAZ135" s="451"/>
      <c r="ABA135" s="451"/>
      <c r="ABB135" s="451"/>
      <c r="ABC135" s="451"/>
      <c r="ABD135" s="451"/>
      <c r="ABE135" s="451"/>
      <c r="ABF135" s="451"/>
      <c r="ABG135" s="451"/>
      <c r="ABH135" s="451"/>
      <c r="ABI135" s="451"/>
      <c r="ABJ135" s="451"/>
      <c r="ABK135" s="451"/>
      <c r="ABL135" s="451"/>
      <c r="ABM135" s="451"/>
      <c r="ABN135" s="451"/>
      <c r="ABO135" s="451"/>
      <c r="ABP135" s="451"/>
      <c r="ABQ135" s="451"/>
      <c r="ABR135" s="451"/>
      <c r="ABS135" s="451"/>
      <c r="ABT135" s="451"/>
      <c r="ABU135" s="451"/>
      <c r="ABV135" s="451"/>
      <c r="ABW135" s="451"/>
      <c r="ABX135" s="451"/>
      <c r="ABY135" s="451"/>
      <c r="ABZ135" s="451"/>
      <c r="ACA135" s="451"/>
      <c r="ACB135" s="451"/>
      <c r="ACC135" s="451"/>
      <c r="ACD135" s="451"/>
      <c r="ACE135" s="451"/>
      <c r="ACF135" s="451"/>
      <c r="ACG135" s="451"/>
      <c r="ACH135" s="451"/>
      <c r="ACI135" s="451"/>
      <c r="ACJ135" s="451"/>
      <c r="ACK135" s="451"/>
      <c r="ACL135" s="451"/>
      <c r="ACM135" s="451"/>
      <c r="ACN135" s="451"/>
      <c r="ACO135" s="451"/>
      <c r="ACP135" s="451"/>
      <c r="ACQ135" s="451"/>
      <c r="ACR135" s="451"/>
      <c r="ACS135" s="451"/>
      <c r="ACT135" s="451"/>
      <c r="ACU135" s="451"/>
      <c r="ACV135" s="451"/>
      <c r="ACW135" s="451"/>
      <c r="ACX135" s="451"/>
      <c r="ACY135" s="451"/>
      <c r="ACZ135" s="451"/>
      <c r="ADA135" s="451"/>
      <c r="ADB135" s="451"/>
      <c r="ADC135" s="451"/>
      <c r="ADD135" s="451"/>
      <c r="ADE135" s="451"/>
      <c r="ADF135" s="451"/>
      <c r="ADG135" s="451"/>
      <c r="ADH135" s="451"/>
      <c r="ADI135" s="451"/>
      <c r="ADJ135" s="451"/>
      <c r="ADK135" s="451"/>
      <c r="ADL135" s="451"/>
      <c r="ADM135" s="451"/>
      <c r="ADN135" s="451"/>
      <c r="ADO135" s="451"/>
      <c r="ADP135" s="451"/>
      <c r="ADQ135" s="451"/>
      <c r="ADR135" s="451"/>
      <c r="ADS135" s="451"/>
      <c r="ADT135" s="451"/>
      <c r="ADU135" s="451"/>
      <c r="ADV135" s="451"/>
      <c r="ADW135" s="451"/>
      <c r="ADX135" s="451"/>
      <c r="ADY135" s="451"/>
      <c r="ADZ135" s="451"/>
      <c r="AEA135" s="451"/>
      <c r="AEB135" s="451"/>
      <c r="AEC135" s="451"/>
      <c r="AED135" s="451"/>
      <c r="AEE135" s="451"/>
      <c r="AEF135" s="451"/>
      <c r="AEG135" s="451"/>
      <c r="AEH135" s="451"/>
      <c r="AEI135" s="451"/>
      <c r="AEJ135" s="451"/>
      <c r="AEK135" s="451"/>
      <c r="AEL135" s="451"/>
      <c r="AEM135" s="451"/>
      <c r="AEN135" s="451"/>
      <c r="AEO135" s="451"/>
      <c r="AEP135" s="451"/>
      <c r="AEQ135" s="451"/>
      <c r="AER135" s="451"/>
      <c r="AES135" s="451"/>
      <c r="AET135" s="451"/>
      <c r="AEU135" s="451"/>
      <c r="AEV135" s="451"/>
      <c r="AEW135" s="451"/>
      <c r="AEX135" s="451"/>
      <c r="AEY135" s="451"/>
      <c r="AEZ135" s="451"/>
      <c r="AFA135" s="451"/>
      <c r="AFB135" s="451"/>
      <c r="AFC135" s="451"/>
      <c r="AFD135" s="451"/>
      <c r="AFE135" s="451"/>
      <c r="AFF135" s="451"/>
      <c r="AFG135" s="451"/>
      <c r="AFH135" s="451"/>
      <c r="AFI135" s="451"/>
      <c r="AFJ135" s="451"/>
      <c r="AFK135" s="451"/>
      <c r="AFL135" s="451"/>
      <c r="AFM135" s="451"/>
      <c r="AFN135" s="451"/>
      <c r="AFO135" s="451"/>
      <c r="AFP135" s="451"/>
      <c r="AFQ135" s="451"/>
      <c r="AFR135" s="451"/>
      <c r="AFS135" s="451"/>
      <c r="AFT135" s="451"/>
      <c r="AFU135" s="451"/>
      <c r="AFV135" s="451"/>
      <c r="AFW135" s="451"/>
      <c r="AFX135" s="451"/>
      <c r="AFY135" s="451"/>
      <c r="AFZ135" s="451"/>
      <c r="AGA135" s="451"/>
      <c r="AGB135" s="451"/>
      <c r="AGC135" s="451"/>
      <c r="AGD135" s="451"/>
      <c r="AGE135" s="451"/>
      <c r="AGF135" s="451"/>
      <c r="AGG135" s="451"/>
      <c r="AGH135" s="451"/>
      <c r="AGI135" s="451"/>
      <c r="AGJ135" s="451"/>
      <c r="AGK135" s="451"/>
      <c r="AGL135" s="451"/>
      <c r="AGM135" s="451"/>
      <c r="AGN135" s="451"/>
      <c r="AGO135" s="451"/>
      <c r="AGP135" s="451"/>
      <c r="AGQ135" s="451"/>
      <c r="AGR135" s="451"/>
      <c r="AGS135" s="451"/>
      <c r="AGT135" s="451"/>
      <c r="AGU135" s="451"/>
      <c r="AGV135" s="451"/>
      <c r="AGW135" s="451"/>
      <c r="AGX135" s="451"/>
      <c r="AGY135" s="451"/>
      <c r="AGZ135" s="451"/>
      <c r="AHA135" s="451"/>
      <c r="AHB135" s="451"/>
      <c r="AHC135" s="451"/>
      <c r="AHD135" s="451"/>
      <c r="AHE135" s="451"/>
      <c r="AHF135" s="451"/>
      <c r="AHG135" s="451"/>
      <c r="AHH135" s="451"/>
      <c r="AHI135" s="451"/>
      <c r="AHJ135" s="451"/>
      <c r="AHK135" s="451"/>
      <c r="AHL135" s="451"/>
      <c r="AHM135" s="451"/>
      <c r="AHN135" s="451"/>
      <c r="AHO135" s="451"/>
      <c r="AHP135" s="451"/>
      <c r="AHQ135" s="451"/>
      <c r="AHR135" s="451"/>
      <c r="AHS135" s="451"/>
      <c r="AHT135" s="451"/>
      <c r="AHU135" s="451"/>
      <c r="AHV135" s="451"/>
      <c r="AHW135" s="451"/>
      <c r="AHX135" s="451"/>
      <c r="AHY135" s="451"/>
      <c r="AHZ135" s="451"/>
      <c r="AIA135" s="451"/>
      <c r="AIB135" s="451"/>
      <c r="AIC135" s="451"/>
      <c r="AID135" s="451"/>
      <c r="AIE135" s="451"/>
      <c r="AIF135" s="451"/>
      <c r="AIG135" s="451"/>
      <c r="AIH135" s="451"/>
      <c r="AII135" s="451"/>
      <c r="AIJ135" s="451"/>
      <c r="AIK135" s="451"/>
      <c r="AIL135" s="451"/>
      <c r="AIM135" s="451"/>
      <c r="AIN135" s="451"/>
      <c r="AIO135" s="451"/>
      <c r="AIP135" s="451"/>
      <c r="AIQ135" s="451"/>
      <c r="AIR135" s="451"/>
      <c r="AIS135" s="451"/>
      <c r="AIT135" s="451"/>
      <c r="AIU135" s="451"/>
      <c r="AIV135" s="451"/>
      <c r="AIW135" s="451"/>
      <c r="AIX135" s="451"/>
      <c r="AIY135" s="451"/>
      <c r="AIZ135" s="451"/>
      <c r="AJA135" s="451"/>
      <c r="AJB135" s="451"/>
      <c r="AJC135" s="451"/>
      <c r="AJD135" s="451"/>
      <c r="AJE135" s="451"/>
      <c r="AJF135" s="451"/>
      <c r="AJG135" s="451"/>
      <c r="AJH135" s="451"/>
      <c r="AJI135" s="451"/>
      <c r="AJJ135" s="451"/>
      <c r="AJK135" s="451"/>
      <c r="AJL135" s="451"/>
      <c r="AJM135" s="451"/>
      <c r="AJN135" s="451"/>
      <c r="AJO135" s="451"/>
      <c r="AJP135" s="451"/>
      <c r="AJQ135" s="451"/>
      <c r="AJR135" s="451"/>
      <c r="AJS135" s="451"/>
      <c r="AJT135" s="451"/>
      <c r="AJU135" s="451"/>
      <c r="AJV135" s="451"/>
      <c r="AJW135" s="451"/>
      <c r="AJX135" s="451"/>
      <c r="AJY135" s="451"/>
      <c r="AJZ135" s="451"/>
      <c r="AKA135" s="451"/>
      <c r="AKB135" s="451"/>
      <c r="AKC135" s="451"/>
      <c r="AKD135" s="451"/>
      <c r="AKE135" s="451"/>
      <c r="AKF135" s="451"/>
      <c r="AKG135" s="451"/>
      <c r="AKH135" s="451"/>
      <c r="AKI135" s="451"/>
      <c r="AKJ135" s="451"/>
      <c r="AKK135" s="451"/>
      <c r="AKL135" s="451"/>
      <c r="AKM135" s="451"/>
      <c r="AKN135" s="451"/>
      <c r="AKO135" s="451"/>
      <c r="AKP135" s="451"/>
      <c r="AKQ135" s="451"/>
      <c r="AKR135" s="451"/>
      <c r="AKS135" s="451"/>
      <c r="AKT135" s="451"/>
      <c r="AKU135" s="451"/>
      <c r="AKV135" s="451"/>
      <c r="AKW135" s="451"/>
      <c r="AKX135" s="451"/>
      <c r="AKY135" s="451"/>
      <c r="AKZ135" s="451"/>
      <c r="ALA135" s="451"/>
      <c r="ALB135" s="451"/>
      <c r="ALC135" s="451"/>
      <c r="ALD135" s="451"/>
      <c r="ALE135" s="451"/>
      <c r="ALF135" s="451"/>
      <c r="ALG135" s="451"/>
      <c r="ALH135" s="451"/>
      <c r="ALI135" s="451"/>
      <c r="ALJ135" s="451"/>
      <c r="ALK135" s="451"/>
      <c r="ALL135" s="451"/>
      <c r="ALM135" s="451"/>
      <c r="ALN135" s="451"/>
      <c r="ALO135" s="451"/>
      <c r="ALP135" s="451"/>
      <c r="ALQ135" s="451"/>
      <c r="ALR135" s="451"/>
      <c r="ALS135" s="451"/>
      <c r="ALT135" s="451"/>
      <c r="ALU135" s="451"/>
      <c r="ALV135" s="451"/>
      <c r="ALW135" s="451"/>
      <c r="ALX135" s="451"/>
      <c r="ALY135" s="451"/>
      <c r="ALZ135" s="451"/>
      <c r="AMA135" s="451"/>
      <c r="AMB135" s="451"/>
      <c r="AMC135" s="451"/>
      <c r="AMD135" s="451"/>
      <c r="AME135" s="451"/>
      <c r="AMF135" s="451"/>
      <c r="AMG135" s="451"/>
      <c r="AMH135" s="451"/>
      <c r="AMI135" s="451"/>
      <c r="AMJ135" s="451"/>
      <c r="AMK135" s="451"/>
      <c r="AML135" s="451"/>
      <c r="AMM135" s="451"/>
      <c r="AMN135" s="451"/>
      <c r="AMO135" s="451"/>
      <c r="AMP135" s="451"/>
      <c r="AMQ135" s="451"/>
      <c r="AMR135" s="451"/>
      <c r="AMS135" s="451"/>
      <c r="AMT135" s="451"/>
      <c r="AMU135" s="451"/>
      <c r="AMV135" s="451"/>
      <c r="AMW135" s="451"/>
      <c r="AMX135" s="451"/>
      <c r="AMY135" s="451"/>
      <c r="AMZ135" s="451"/>
      <c r="ANA135" s="451"/>
      <c r="ANB135" s="451"/>
      <c r="ANC135" s="451"/>
      <c r="AND135" s="451"/>
      <c r="ANE135" s="451"/>
      <c r="ANF135" s="451"/>
      <c r="ANG135" s="451"/>
      <c r="ANH135" s="451"/>
      <c r="ANI135" s="451"/>
      <c r="ANJ135" s="451"/>
      <c r="ANK135" s="451"/>
      <c r="ANL135" s="451"/>
      <c r="ANM135" s="451"/>
      <c r="ANN135" s="451"/>
      <c r="ANO135" s="451"/>
      <c r="ANP135" s="451"/>
      <c r="ANQ135" s="451"/>
      <c r="ANR135" s="451"/>
      <c r="ANS135" s="451"/>
      <c r="ANT135" s="451"/>
      <c r="ANU135" s="451"/>
      <c r="ANV135" s="451"/>
      <c r="ANW135" s="451"/>
      <c r="ANX135" s="451"/>
      <c r="ANY135" s="451"/>
      <c r="ANZ135" s="451"/>
      <c r="AOA135" s="451"/>
      <c r="AOB135" s="451"/>
      <c r="AOC135" s="451"/>
      <c r="AOD135" s="451"/>
      <c r="AOE135" s="451"/>
      <c r="AOF135" s="451"/>
      <c r="AOG135" s="451"/>
      <c r="AOH135" s="451"/>
      <c r="AOI135" s="451"/>
      <c r="AOJ135" s="451"/>
      <c r="AOK135" s="451"/>
      <c r="AOL135" s="451"/>
      <c r="AOM135" s="451"/>
      <c r="AON135" s="451"/>
      <c r="AOO135" s="451"/>
      <c r="AOP135" s="451"/>
      <c r="AOQ135" s="451"/>
      <c r="AOR135" s="451"/>
      <c r="AOS135" s="451"/>
      <c r="AOT135" s="451"/>
      <c r="AOU135" s="451"/>
      <c r="AOV135" s="451"/>
      <c r="AOW135" s="451"/>
      <c r="AOX135" s="451"/>
      <c r="AOY135" s="451"/>
      <c r="AOZ135" s="451"/>
      <c r="APA135" s="451"/>
      <c r="APB135" s="451"/>
      <c r="APC135" s="451"/>
      <c r="APD135" s="451"/>
      <c r="APE135" s="451"/>
      <c r="APF135" s="451"/>
      <c r="APG135" s="451"/>
      <c r="APH135" s="451"/>
      <c r="API135" s="451"/>
      <c r="APJ135" s="451"/>
      <c r="APK135" s="451"/>
      <c r="APL135" s="451"/>
      <c r="APM135" s="451"/>
      <c r="APN135" s="451"/>
      <c r="APO135" s="451"/>
      <c r="APP135" s="451"/>
      <c r="APQ135" s="451"/>
      <c r="APR135" s="451"/>
      <c r="APS135" s="451"/>
      <c r="APT135" s="451"/>
      <c r="APU135" s="451"/>
      <c r="APV135" s="451"/>
      <c r="APW135" s="451"/>
      <c r="APX135" s="451"/>
      <c r="APY135" s="451"/>
      <c r="APZ135" s="451"/>
      <c r="AQA135" s="451"/>
      <c r="AQB135" s="451"/>
      <c r="AQC135" s="451"/>
      <c r="AQD135" s="451"/>
      <c r="AQE135" s="451"/>
      <c r="AQF135" s="451"/>
      <c r="AQG135" s="451"/>
      <c r="AQH135" s="451"/>
      <c r="AQI135" s="451"/>
      <c r="AQJ135" s="451"/>
      <c r="AQK135" s="451"/>
      <c r="AQL135" s="451"/>
      <c r="AQM135" s="451"/>
      <c r="AQN135" s="451"/>
      <c r="AQO135" s="451"/>
      <c r="AQP135" s="451"/>
      <c r="AQQ135" s="451"/>
      <c r="AQR135" s="451"/>
      <c r="AQS135" s="451"/>
      <c r="AQT135" s="451"/>
      <c r="AQU135" s="451"/>
      <c r="AQV135" s="451"/>
      <c r="AQW135" s="451"/>
      <c r="AQX135" s="451"/>
      <c r="AQY135" s="451"/>
      <c r="AQZ135" s="451"/>
      <c r="ARA135" s="451"/>
      <c r="ARB135" s="451"/>
      <c r="ARC135" s="451"/>
      <c r="ARD135" s="451"/>
      <c r="ARE135" s="451"/>
      <c r="ARF135" s="451"/>
      <c r="ARG135" s="451"/>
      <c r="ARH135" s="451"/>
      <c r="ARI135" s="451"/>
      <c r="ARJ135" s="451"/>
      <c r="ARK135" s="451"/>
      <c r="ARL135" s="451"/>
      <c r="ARM135" s="451"/>
      <c r="ARN135" s="451"/>
      <c r="ARO135" s="451"/>
      <c r="ARP135" s="451"/>
      <c r="ARQ135" s="451"/>
      <c r="ARR135" s="451"/>
      <c r="ARS135" s="451"/>
      <c r="ART135" s="451"/>
      <c r="ARU135" s="451"/>
      <c r="ARV135" s="451"/>
      <c r="ARW135" s="451"/>
      <c r="ARX135" s="451"/>
      <c r="ARY135" s="451"/>
      <c r="ARZ135" s="451"/>
      <c r="ASA135" s="451"/>
      <c r="ASB135" s="451"/>
      <c r="ASC135" s="451"/>
      <c r="ASD135" s="451"/>
      <c r="ASE135" s="451"/>
      <c r="ASF135" s="451"/>
      <c r="ASG135" s="451"/>
      <c r="ASH135" s="451"/>
      <c r="ASI135" s="451"/>
      <c r="ASJ135" s="451"/>
      <c r="ASK135" s="451"/>
      <c r="ASL135" s="451"/>
      <c r="ASM135" s="451"/>
      <c r="ASN135" s="451"/>
      <c r="ASO135" s="451"/>
      <c r="ASP135" s="451"/>
      <c r="ASQ135" s="451"/>
      <c r="ASR135" s="451"/>
      <c r="ASS135" s="451"/>
      <c r="AST135" s="451"/>
      <c r="ASU135" s="451"/>
      <c r="ASV135" s="451"/>
      <c r="ASW135" s="451"/>
      <c r="ASX135" s="451"/>
      <c r="ASY135" s="451"/>
      <c r="ASZ135" s="451"/>
      <c r="ATA135" s="451"/>
      <c r="ATB135" s="451"/>
      <c r="ATC135" s="451"/>
      <c r="ATD135" s="451"/>
      <c r="ATE135" s="451"/>
      <c r="ATF135" s="451"/>
      <c r="ATG135" s="451"/>
      <c r="ATH135" s="451"/>
      <c r="ATI135" s="451"/>
      <c r="ATJ135" s="451"/>
      <c r="ATK135" s="451"/>
      <c r="ATL135" s="451"/>
      <c r="ATM135" s="451"/>
      <c r="ATN135" s="451"/>
      <c r="ATO135" s="451"/>
      <c r="ATP135" s="451"/>
      <c r="ATQ135" s="451"/>
      <c r="ATR135" s="451"/>
      <c r="ATS135" s="451"/>
      <c r="ATT135" s="451"/>
      <c r="ATU135" s="451"/>
      <c r="ATV135" s="451"/>
      <c r="ATW135" s="451"/>
      <c r="ATX135" s="451"/>
      <c r="ATY135" s="451"/>
      <c r="ATZ135" s="451"/>
      <c r="AUA135" s="451"/>
      <c r="AUB135" s="451"/>
      <c r="AUC135" s="451"/>
      <c r="AUD135" s="451"/>
      <c r="AUE135" s="451"/>
      <c r="AUF135" s="451"/>
      <c r="AUG135" s="451"/>
      <c r="AUH135" s="451"/>
      <c r="AUI135" s="451"/>
      <c r="AUJ135" s="451"/>
      <c r="AUK135" s="451"/>
      <c r="AUL135" s="451"/>
      <c r="AUM135" s="451"/>
      <c r="AUN135" s="451"/>
      <c r="AUO135" s="451"/>
      <c r="AUP135" s="451"/>
      <c r="AUQ135" s="451"/>
      <c r="AUR135" s="451"/>
      <c r="AUS135" s="451"/>
      <c r="AUT135" s="451"/>
      <c r="AUU135" s="451"/>
      <c r="AUV135" s="451"/>
      <c r="AUW135" s="451"/>
      <c r="AUX135" s="451"/>
      <c r="AUY135" s="451"/>
      <c r="AUZ135" s="451"/>
      <c r="AVA135" s="451"/>
      <c r="AVB135" s="451"/>
      <c r="AVC135" s="451"/>
      <c r="AVD135" s="451"/>
      <c r="AVE135" s="451"/>
      <c r="AVF135" s="451"/>
      <c r="AVG135" s="451"/>
      <c r="AVH135" s="451"/>
      <c r="AVI135" s="451"/>
      <c r="AVJ135" s="451"/>
      <c r="AVK135" s="451"/>
      <c r="AVL135" s="451"/>
      <c r="AVM135" s="451"/>
      <c r="AVN135" s="451"/>
      <c r="AVO135" s="451"/>
      <c r="AVP135" s="451"/>
      <c r="AVQ135" s="451"/>
      <c r="AVR135" s="451"/>
      <c r="AVS135" s="451"/>
      <c r="AVT135" s="451"/>
      <c r="AVU135" s="451"/>
      <c r="AVV135" s="451"/>
      <c r="AVW135" s="451"/>
      <c r="AVX135" s="451"/>
      <c r="AVY135" s="451"/>
      <c r="AVZ135" s="451"/>
      <c r="AWA135" s="451"/>
      <c r="AWB135" s="451"/>
      <c r="AWC135" s="451"/>
      <c r="AWD135" s="451"/>
      <c r="AWE135" s="451"/>
      <c r="AWF135" s="451"/>
      <c r="AWG135" s="451"/>
      <c r="AWH135" s="451"/>
      <c r="AWI135" s="451"/>
      <c r="AWJ135" s="451"/>
      <c r="AWK135" s="451"/>
      <c r="AWL135" s="451"/>
      <c r="AWM135" s="451"/>
      <c r="AWN135" s="451"/>
      <c r="AWO135" s="451"/>
      <c r="AWP135" s="451"/>
      <c r="AWQ135" s="451"/>
      <c r="AWR135" s="451"/>
      <c r="AWS135" s="451"/>
      <c r="AWT135" s="451"/>
      <c r="AWU135" s="451"/>
      <c r="AWV135" s="451"/>
      <c r="AWW135" s="451"/>
      <c r="AWX135" s="451"/>
      <c r="AWY135" s="451"/>
      <c r="AWZ135" s="451"/>
      <c r="AXA135" s="451"/>
      <c r="AXB135" s="451"/>
      <c r="AXC135" s="451"/>
      <c r="AXD135" s="451"/>
      <c r="AXE135" s="451"/>
      <c r="AXF135" s="451"/>
      <c r="AXG135" s="451"/>
      <c r="AXH135" s="451"/>
      <c r="AXI135" s="451"/>
      <c r="AXJ135" s="451"/>
      <c r="AXK135" s="451"/>
      <c r="AXL135" s="451"/>
      <c r="AXM135" s="451"/>
      <c r="AXN135" s="451"/>
      <c r="AXO135" s="451"/>
      <c r="AXP135" s="451"/>
      <c r="AXQ135" s="451"/>
      <c r="AXR135" s="451"/>
      <c r="AXS135" s="451"/>
      <c r="AXT135" s="451"/>
      <c r="AXU135" s="451"/>
      <c r="AXV135" s="451"/>
      <c r="AXW135" s="451"/>
      <c r="AXX135" s="451"/>
      <c r="AXY135" s="451"/>
      <c r="AXZ135" s="451"/>
      <c r="AYA135" s="451"/>
      <c r="AYB135" s="451"/>
      <c r="AYC135" s="451"/>
      <c r="AYD135" s="451"/>
      <c r="AYE135" s="451"/>
      <c r="AYF135" s="451"/>
      <c r="AYG135" s="451"/>
      <c r="AYH135" s="451"/>
      <c r="AYI135" s="451"/>
      <c r="AYJ135" s="451"/>
      <c r="AYK135" s="451"/>
      <c r="AYL135" s="451"/>
      <c r="AYM135" s="451"/>
      <c r="AYN135" s="451"/>
      <c r="AYO135" s="451"/>
      <c r="AYP135" s="451"/>
      <c r="AYQ135" s="451"/>
      <c r="AYR135" s="451"/>
      <c r="AYS135" s="451"/>
      <c r="AYT135" s="451"/>
      <c r="AYU135" s="451"/>
      <c r="AYV135" s="451"/>
      <c r="AYW135" s="451"/>
      <c r="AYX135" s="451"/>
      <c r="AYY135" s="451"/>
      <c r="AYZ135" s="451"/>
      <c r="AZA135" s="451"/>
      <c r="AZB135" s="451"/>
      <c r="AZC135" s="451"/>
      <c r="AZD135" s="451"/>
      <c r="AZE135" s="451"/>
      <c r="AZF135" s="451"/>
      <c r="AZG135" s="451"/>
      <c r="AZH135" s="451"/>
      <c r="AZI135" s="451"/>
      <c r="AZJ135" s="451"/>
      <c r="AZK135" s="451"/>
      <c r="AZL135" s="451"/>
      <c r="AZM135" s="451"/>
      <c r="AZN135" s="451"/>
      <c r="AZO135" s="451"/>
      <c r="AZP135" s="451"/>
      <c r="AZQ135" s="451"/>
      <c r="AZR135" s="451"/>
      <c r="AZS135" s="451"/>
      <c r="AZT135" s="451"/>
      <c r="AZU135" s="451"/>
      <c r="AZV135" s="451"/>
      <c r="AZW135" s="451"/>
      <c r="AZX135" s="451"/>
      <c r="AZY135" s="451"/>
      <c r="AZZ135" s="451"/>
      <c r="BAA135" s="451"/>
      <c r="BAB135" s="451"/>
      <c r="BAC135" s="451"/>
      <c r="BAD135" s="451"/>
      <c r="BAE135" s="451"/>
      <c r="BAF135" s="451"/>
      <c r="BAG135" s="451"/>
      <c r="BAH135" s="451"/>
      <c r="BAI135" s="451"/>
      <c r="BAJ135" s="451"/>
      <c r="BAK135" s="451"/>
      <c r="BAL135" s="451"/>
      <c r="BAM135" s="451"/>
      <c r="BAN135" s="451"/>
      <c r="BAO135" s="451"/>
      <c r="BAP135" s="451"/>
      <c r="BAQ135" s="451"/>
      <c r="BAR135" s="451"/>
      <c r="BAS135" s="451"/>
      <c r="BAT135" s="451"/>
      <c r="BAU135" s="451"/>
      <c r="BAV135" s="451"/>
      <c r="BAW135" s="451"/>
      <c r="BAX135" s="451"/>
      <c r="BAY135" s="451"/>
      <c r="BAZ135" s="451"/>
      <c r="BBA135" s="451"/>
      <c r="BBB135" s="451"/>
      <c r="BBC135" s="451"/>
      <c r="BBD135" s="451"/>
      <c r="BBE135" s="451"/>
      <c r="BBF135" s="451"/>
      <c r="BBG135" s="451"/>
      <c r="BBH135" s="451"/>
      <c r="BBI135" s="451"/>
      <c r="BBJ135" s="451"/>
      <c r="BBK135" s="451"/>
      <c r="BBL135" s="451"/>
      <c r="BBM135" s="451"/>
      <c r="BBN135" s="451"/>
      <c r="BBO135" s="451"/>
      <c r="BBP135" s="451"/>
      <c r="BBQ135" s="451"/>
      <c r="BBR135" s="451"/>
      <c r="BBS135" s="451"/>
      <c r="BBT135" s="451"/>
      <c r="BBU135" s="451"/>
      <c r="BBV135" s="451"/>
      <c r="BBW135" s="451"/>
      <c r="BBX135" s="451"/>
      <c r="BBY135" s="451"/>
      <c r="BBZ135" s="451"/>
      <c r="BCA135" s="451"/>
      <c r="BCB135" s="451"/>
      <c r="BCC135" s="451"/>
      <c r="BCD135" s="451"/>
      <c r="BCE135" s="451"/>
      <c r="BCF135" s="451"/>
      <c r="BCG135" s="451"/>
      <c r="BCH135" s="451"/>
      <c r="BCI135" s="451"/>
      <c r="BCJ135" s="451"/>
      <c r="BCK135" s="451"/>
      <c r="BCL135" s="451"/>
      <c r="BCM135" s="451"/>
      <c r="BCN135" s="451"/>
      <c r="BCO135" s="451"/>
      <c r="BCP135" s="451"/>
      <c r="BCQ135" s="451"/>
      <c r="BCR135" s="451"/>
      <c r="BCS135" s="451"/>
      <c r="BCT135" s="451"/>
      <c r="BCU135" s="451"/>
      <c r="BCV135" s="451"/>
      <c r="BCW135" s="451"/>
      <c r="BCX135" s="451"/>
      <c r="BCY135" s="451"/>
      <c r="BCZ135" s="451"/>
      <c r="BDA135" s="451"/>
      <c r="BDB135" s="451"/>
      <c r="BDC135" s="451"/>
      <c r="BDD135" s="451"/>
      <c r="BDE135" s="451"/>
      <c r="BDF135" s="451"/>
      <c r="BDG135" s="451"/>
      <c r="BDH135" s="451"/>
      <c r="BDI135" s="451"/>
      <c r="BDJ135" s="451"/>
      <c r="BDK135" s="451"/>
      <c r="BDL135" s="451"/>
      <c r="BDM135" s="451"/>
      <c r="BDN135" s="451"/>
      <c r="BDO135" s="451"/>
      <c r="BDP135" s="451"/>
      <c r="BDQ135" s="451"/>
      <c r="BDR135" s="451"/>
      <c r="BDS135" s="451"/>
      <c r="BDT135" s="451"/>
      <c r="BDU135" s="451"/>
      <c r="BDV135" s="451"/>
      <c r="BDW135" s="451"/>
      <c r="BDX135" s="451"/>
      <c r="BDY135" s="451"/>
      <c r="BDZ135" s="451"/>
      <c r="BEA135" s="451"/>
      <c r="BEB135" s="451"/>
      <c r="BEC135" s="451"/>
      <c r="BED135" s="451"/>
      <c r="BEE135" s="451"/>
      <c r="BEF135" s="451"/>
      <c r="BEG135" s="451"/>
      <c r="BEH135" s="451"/>
      <c r="BEI135" s="451"/>
      <c r="BEJ135" s="451"/>
      <c r="BEK135" s="451"/>
      <c r="BEL135" s="451"/>
      <c r="BEM135" s="451"/>
      <c r="BEN135" s="451"/>
      <c r="BEO135" s="451"/>
      <c r="BEP135" s="451"/>
      <c r="BEQ135" s="451"/>
      <c r="BER135" s="451"/>
      <c r="BES135" s="451"/>
      <c r="BET135" s="451"/>
      <c r="BEU135" s="451"/>
      <c r="BEV135" s="451"/>
      <c r="BEW135" s="451"/>
      <c r="BEX135" s="451"/>
      <c r="BEY135" s="451"/>
      <c r="BEZ135" s="451"/>
      <c r="BFA135" s="451"/>
      <c r="BFB135" s="451"/>
      <c r="BFC135" s="451"/>
      <c r="BFD135" s="451"/>
      <c r="BFE135" s="451"/>
      <c r="BFF135" s="451"/>
      <c r="BFG135" s="451"/>
      <c r="BFH135" s="451"/>
      <c r="BFI135" s="451"/>
      <c r="BFJ135" s="451"/>
      <c r="BFK135" s="451"/>
      <c r="BFL135" s="451"/>
      <c r="BFM135" s="451"/>
      <c r="BFN135" s="451"/>
      <c r="BFO135" s="451"/>
      <c r="BFP135" s="451"/>
      <c r="BFQ135" s="451"/>
      <c r="BFR135" s="451"/>
      <c r="BFS135" s="451"/>
      <c r="BFT135" s="451"/>
      <c r="BFU135" s="451"/>
      <c r="BFV135" s="451"/>
      <c r="BFW135" s="451"/>
      <c r="BFX135" s="451"/>
      <c r="BFY135" s="451"/>
      <c r="BFZ135" s="451"/>
      <c r="BGA135" s="451"/>
      <c r="BGB135" s="451"/>
      <c r="BGC135" s="451"/>
      <c r="BGD135" s="451"/>
      <c r="BGE135" s="451"/>
      <c r="BGF135" s="451"/>
      <c r="BGG135" s="451"/>
      <c r="BGH135" s="451"/>
      <c r="BGI135" s="451"/>
      <c r="BGJ135" s="451"/>
      <c r="BGK135" s="451"/>
      <c r="BGL135" s="451"/>
      <c r="BGM135" s="451"/>
      <c r="BGN135" s="451"/>
      <c r="BGO135" s="451"/>
      <c r="BGP135" s="451"/>
      <c r="BGQ135" s="451"/>
      <c r="BGR135" s="451"/>
      <c r="BGS135" s="451"/>
      <c r="BGT135" s="451"/>
      <c r="BGU135" s="451"/>
      <c r="BGV135" s="451"/>
      <c r="BGW135" s="451"/>
      <c r="BGX135" s="451"/>
      <c r="BGY135" s="451"/>
      <c r="BGZ135" s="451"/>
      <c r="BHA135" s="451"/>
      <c r="BHB135" s="451"/>
      <c r="BHC135" s="451"/>
      <c r="BHD135" s="451"/>
      <c r="BHE135" s="451"/>
      <c r="BHF135" s="451"/>
      <c r="BHG135" s="451"/>
      <c r="BHH135" s="451"/>
      <c r="BHI135" s="451"/>
      <c r="BHJ135" s="451"/>
      <c r="BHK135" s="451"/>
      <c r="BHL135" s="451"/>
      <c r="BHM135" s="451"/>
      <c r="BHN135" s="451"/>
      <c r="BHO135" s="451"/>
      <c r="BHP135" s="451"/>
      <c r="BHQ135" s="451"/>
      <c r="BHR135" s="451"/>
      <c r="BHS135" s="451"/>
      <c r="BHT135" s="451"/>
      <c r="BHU135" s="451"/>
      <c r="BHV135" s="451"/>
      <c r="BHW135" s="451"/>
      <c r="BHX135" s="451"/>
      <c r="BHY135" s="451"/>
      <c r="BHZ135" s="451"/>
      <c r="BIA135" s="451"/>
      <c r="BIB135" s="451"/>
      <c r="BIC135" s="451"/>
      <c r="BID135" s="451"/>
      <c r="BIE135" s="451"/>
      <c r="BIF135" s="451"/>
      <c r="BIG135" s="451"/>
      <c r="BIH135" s="451"/>
      <c r="BII135" s="451"/>
      <c r="BIJ135" s="451"/>
      <c r="BIK135" s="451"/>
      <c r="BIL135" s="451"/>
      <c r="BIM135" s="451"/>
      <c r="BIN135" s="451"/>
      <c r="BIO135" s="451"/>
      <c r="BIP135" s="451"/>
      <c r="BIQ135" s="451"/>
      <c r="BIR135" s="451"/>
      <c r="BIS135" s="451"/>
      <c r="BIT135" s="451"/>
      <c r="BIU135" s="451"/>
      <c r="BIV135" s="451"/>
      <c r="BIW135" s="451"/>
      <c r="BIX135" s="451"/>
      <c r="BIY135" s="451"/>
      <c r="BIZ135" s="451"/>
      <c r="BJA135" s="451"/>
      <c r="BJB135" s="451"/>
      <c r="BJC135" s="451"/>
      <c r="BJD135" s="451"/>
      <c r="BJE135" s="451"/>
      <c r="BJF135" s="451"/>
      <c r="BJG135" s="451"/>
      <c r="BJH135" s="451"/>
      <c r="BJI135" s="451"/>
      <c r="BJJ135" s="451"/>
      <c r="BJK135" s="451"/>
      <c r="BJL135" s="451"/>
      <c r="BJM135" s="451"/>
      <c r="BJN135" s="451"/>
      <c r="BJO135" s="451"/>
      <c r="BJP135" s="451"/>
      <c r="BJQ135" s="451"/>
      <c r="BJR135" s="451"/>
      <c r="BJS135" s="451"/>
      <c r="BJT135" s="451"/>
      <c r="BJU135" s="451"/>
      <c r="BJV135" s="451"/>
      <c r="BJW135" s="451"/>
      <c r="BJX135" s="451"/>
      <c r="BJY135" s="451"/>
      <c r="BJZ135" s="451"/>
      <c r="BKA135" s="451"/>
      <c r="BKB135" s="451"/>
      <c r="BKC135" s="451"/>
      <c r="BKD135" s="451"/>
      <c r="BKE135" s="451"/>
      <c r="BKF135" s="451"/>
      <c r="BKG135" s="451"/>
      <c r="BKH135" s="451"/>
      <c r="BKI135" s="451"/>
      <c r="BKJ135" s="451"/>
      <c r="BKK135" s="451"/>
      <c r="BKL135" s="451"/>
      <c r="BKM135" s="451"/>
      <c r="BKN135" s="451"/>
      <c r="BKO135" s="451"/>
      <c r="BKP135" s="451"/>
      <c r="BKQ135" s="451"/>
      <c r="BKR135" s="451"/>
      <c r="BKS135" s="451"/>
      <c r="BKT135" s="451"/>
      <c r="BKU135" s="451"/>
      <c r="BKV135" s="451"/>
      <c r="BKW135" s="451"/>
      <c r="BKX135" s="451"/>
      <c r="BKY135" s="451"/>
      <c r="BKZ135" s="451"/>
      <c r="BLA135" s="451"/>
      <c r="BLB135" s="451"/>
      <c r="BLC135" s="451"/>
      <c r="BLD135" s="451"/>
      <c r="BLE135" s="451"/>
      <c r="BLF135" s="451"/>
      <c r="BLG135" s="451"/>
      <c r="BLH135" s="451"/>
      <c r="BLI135" s="451"/>
      <c r="BLJ135" s="451"/>
      <c r="BLK135" s="451"/>
      <c r="BLL135" s="451"/>
      <c r="BLM135" s="451"/>
      <c r="BLN135" s="451"/>
      <c r="BLO135" s="451"/>
      <c r="BLP135" s="451"/>
      <c r="BLQ135" s="451"/>
      <c r="BLR135" s="451"/>
      <c r="BLS135" s="451"/>
      <c r="BLT135" s="451"/>
      <c r="BLU135" s="451"/>
      <c r="BLV135" s="451"/>
      <c r="BLW135" s="451"/>
      <c r="BLX135" s="451"/>
      <c r="BLY135" s="451"/>
      <c r="BLZ135" s="451"/>
      <c r="BMA135" s="451"/>
      <c r="BMB135" s="451"/>
      <c r="BMC135" s="451"/>
      <c r="BMD135" s="451"/>
      <c r="BME135" s="451"/>
      <c r="BMF135" s="451"/>
      <c r="BMG135" s="451"/>
      <c r="BMH135" s="451"/>
      <c r="BMI135" s="451"/>
      <c r="BMJ135" s="451"/>
      <c r="BMK135" s="451"/>
      <c r="BML135" s="451"/>
      <c r="BMM135" s="451"/>
      <c r="BMN135" s="451"/>
      <c r="BMO135" s="451"/>
      <c r="BMP135" s="451"/>
      <c r="BMQ135" s="451"/>
      <c r="BMR135" s="451"/>
      <c r="BMS135" s="451"/>
      <c r="BMT135" s="451"/>
      <c r="BMU135" s="451"/>
      <c r="BMV135" s="451"/>
      <c r="BMW135" s="451"/>
      <c r="BMX135" s="451"/>
      <c r="BMY135" s="451"/>
      <c r="BMZ135" s="451"/>
      <c r="BNA135" s="451"/>
      <c r="BNB135" s="451"/>
      <c r="BNC135" s="451"/>
      <c r="BND135" s="451"/>
      <c r="BNE135" s="451"/>
      <c r="BNF135" s="451"/>
      <c r="BNG135" s="451"/>
      <c r="BNH135" s="451"/>
      <c r="BNI135" s="451"/>
      <c r="BNJ135" s="451"/>
      <c r="BNK135" s="451"/>
      <c r="BNL135" s="451"/>
      <c r="BNM135" s="451"/>
      <c r="BNN135" s="451"/>
      <c r="BNO135" s="451"/>
      <c r="BNP135" s="451"/>
      <c r="BNQ135" s="451"/>
      <c r="BNR135" s="451"/>
      <c r="BNS135" s="451"/>
      <c r="BNT135" s="451"/>
      <c r="BNU135" s="451"/>
      <c r="BNV135" s="451"/>
      <c r="BNW135" s="451"/>
      <c r="BNX135" s="451"/>
      <c r="BNY135" s="451"/>
      <c r="BNZ135" s="451"/>
      <c r="BOA135" s="451"/>
      <c r="BOB135" s="451"/>
      <c r="BOC135" s="451"/>
      <c r="BOD135" s="451"/>
      <c r="BOE135" s="451"/>
      <c r="BOF135" s="451"/>
      <c r="BOG135" s="451"/>
      <c r="BOH135" s="451"/>
      <c r="BOI135" s="451"/>
      <c r="BOJ135" s="451"/>
      <c r="BOK135" s="451"/>
      <c r="BOL135" s="451"/>
      <c r="BOM135" s="451"/>
      <c r="BON135" s="451"/>
      <c r="BOO135" s="451"/>
      <c r="BOP135" s="451"/>
      <c r="BOQ135" s="451"/>
      <c r="BOR135" s="451"/>
      <c r="BOS135" s="451"/>
      <c r="BOT135" s="451"/>
      <c r="BOU135" s="451"/>
      <c r="BOV135" s="451"/>
      <c r="BOW135" s="451"/>
      <c r="BOX135" s="451"/>
      <c r="BOY135" s="451"/>
      <c r="BOZ135" s="451"/>
      <c r="BPA135" s="451"/>
      <c r="BPB135" s="451"/>
      <c r="BPC135" s="451"/>
      <c r="BPD135" s="451"/>
      <c r="BPE135" s="451"/>
      <c r="BPF135" s="451"/>
      <c r="BPG135" s="451"/>
      <c r="BPH135" s="451"/>
      <c r="BPI135" s="451"/>
      <c r="BPJ135" s="451"/>
      <c r="BPK135" s="451"/>
      <c r="BPL135" s="451"/>
      <c r="BPM135" s="451"/>
      <c r="BPN135" s="451"/>
      <c r="BPO135" s="451"/>
      <c r="BPP135" s="451"/>
      <c r="BPQ135" s="451"/>
      <c r="BPR135" s="451"/>
      <c r="BPS135" s="451"/>
      <c r="BPT135" s="451"/>
      <c r="BPU135" s="451"/>
      <c r="BPV135" s="451"/>
      <c r="BPW135" s="451"/>
      <c r="BPX135" s="451"/>
      <c r="BPY135" s="451"/>
      <c r="BPZ135" s="451"/>
      <c r="BQA135" s="451"/>
      <c r="BQB135" s="451"/>
      <c r="BQC135" s="451"/>
      <c r="BQD135" s="451"/>
      <c r="BQE135" s="451"/>
      <c r="BQF135" s="451"/>
      <c r="BQG135" s="451"/>
      <c r="BQH135" s="451"/>
      <c r="BQI135" s="451"/>
      <c r="BQJ135" s="451"/>
      <c r="BQK135" s="451"/>
      <c r="BQL135" s="451"/>
      <c r="BQM135" s="451"/>
      <c r="BQN135" s="451"/>
      <c r="BQO135" s="451"/>
      <c r="BQP135" s="451"/>
      <c r="BQQ135" s="451"/>
      <c r="BQR135" s="451"/>
      <c r="BQS135" s="451"/>
      <c r="BQT135" s="451"/>
      <c r="BQU135" s="451"/>
      <c r="BQV135" s="451"/>
      <c r="BQW135" s="451"/>
      <c r="BQX135" s="451"/>
      <c r="BQY135" s="451"/>
      <c r="BQZ135" s="451"/>
      <c r="BRA135" s="451"/>
      <c r="BRB135" s="451"/>
      <c r="BRC135" s="451"/>
      <c r="BRD135" s="451"/>
      <c r="BRE135" s="451"/>
      <c r="BRF135" s="451"/>
      <c r="BRG135" s="451"/>
      <c r="BRH135" s="451"/>
      <c r="BRI135" s="451"/>
      <c r="BRJ135" s="451"/>
      <c r="BRK135" s="451"/>
      <c r="BRL135" s="451"/>
      <c r="BRM135" s="451"/>
      <c r="BRN135" s="451"/>
      <c r="BRO135" s="451"/>
      <c r="BRP135" s="451"/>
      <c r="BRQ135" s="451"/>
      <c r="BRR135" s="451"/>
      <c r="BRS135" s="451"/>
      <c r="BRT135" s="451"/>
      <c r="BRU135" s="451"/>
      <c r="BRV135" s="451"/>
      <c r="BRW135" s="451"/>
      <c r="BRX135" s="451"/>
      <c r="BRY135" s="451"/>
      <c r="BRZ135" s="451"/>
      <c r="BSA135" s="451"/>
      <c r="BSB135" s="451"/>
      <c r="BSC135" s="451"/>
      <c r="BSD135" s="451"/>
      <c r="BSE135" s="451"/>
      <c r="BSF135" s="451"/>
      <c r="BSG135" s="451"/>
      <c r="BSH135" s="451"/>
      <c r="BSI135" s="451"/>
      <c r="BSJ135" s="451"/>
      <c r="BSK135" s="451"/>
      <c r="BSL135" s="451"/>
      <c r="BSM135" s="451"/>
      <c r="BSN135" s="451"/>
      <c r="BSO135" s="451"/>
      <c r="BSP135" s="451"/>
      <c r="BSQ135" s="451"/>
      <c r="BSR135" s="451"/>
      <c r="BSS135" s="451"/>
      <c r="BST135" s="451"/>
      <c r="BSU135" s="451"/>
      <c r="BSV135" s="451"/>
      <c r="BSW135" s="451"/>
      <c r="BSX135" s="451"/>
      <c r="BSY135" s="451"/>
      <c r="BSZ135" s="451"/>
      <c r="BTA135" s="451"/>
      <c r="BTB135" s="451"/>
      <c r="BTC135" s="451"/>
      <c r="BTD135" s="451"/>
      <c r="BTE135" s="451"/>
      <c r="BTF135" s="451"/>
      <c r="BTG135" s="451"/>
      <c r="BTH135" s="451"/>
      <c r="BTI135" s="451"/>
      <c r="BTJ135" s="451"/>
      <c r="BTK135" s="451"/>
      <c r="BTL135" s="451"/>
      <c r="BTM135" s="451"/>
      <c r="BTN135" s="451"/>
      <c r="BTO135" s="451"/>
      <c r="BTP135" s="451"/>
      <c r="BTQ135" s="451"/>
      <c r="BTR135" s="451"/>
      <c r="BTS135" s="451"/>
      <c r="BTT135" s="451"/>
      <c r="BTU135" s="451"/>
      <c r="BTV135" s="451"/>
      <c r="BTW135" s="451"/>
      <c r="BTX135" s="451"/>
      <c r="BTY135" s="451"/>
      <c r="BTZ135" s="451"/>
      <c r="BUA135" s="451"/>
      <c r="BUB135" s="451"/>
      <c r="BUC135" s="451"/>
      <c r="BUD135" s="451"/>
      <c r="BUE135" s="451"/>
      <c r="BUF135" s="451"/>
      <c r="BUG135" s="451"/>
      <c r="BUH135" s="451"/>
      <c r="BUI135" s="451"/>
      <c r="BUJ135" s="451"/>
      <c r="BUK135" s="451"/>
      <c r="BUL135" s="451"/>
      <c r="BUM135" s="451"/>
      <c r="BUN135" s="451"/>
      <c r="BUO135" s="451"/>
      <c r="BUP135" s="451"/>
      <c r="BUQ135" s="451"/>
      <c r="BUR135" s="451"/>
      <c r="BUS135" s="451"/>
      <c r="BUT135" s="451"/>
      <c r="BUU135" s="451"/>
      <c r="BUV135" s="451"/>
      <c r="BUW135" s="451"/>
      <c r="BUX135" s="451"/>
      <c r="BUY135" s="451"/>
      <c r="BUZ135" s="451"/>
      <c r="BVA135" s="451"/>
      <c r="BVB135" s="451"/>
      <c r="BVC135" s="451"/>
      <c r="BVD135" s="451"/>
      <c r="BVE135" s="451"/>
      <c r="BVF135" s="451"/>
      <c r="BVG135" s="451"/>
      <c r="BVH135" s="451"/>
      <c r="BVI135" s="451"/>
      <c r="BVJ135" s="451"/>
      <c r="BVK135" s="451"/>
      <c r="BVL135" s="451"/>
      <c r="BVM135" s="451"/>
      <c r="BVN135" s="451"/>
      <c r="BVO135" s="451"/>
      <c r="BVP135" s="451"/>
      <c r="BVQ135" s="451"/>
      <c r="BVR135" s="451"/>
      <c r="BVS135" s="451"/>
      <c r="BVT135" s="451"/>
      <c r="BVU135" s="451"/>
      <c r="BVV135" s="451"/>
      <c r="BVW135" s="451"/>
      <c r="BVX135" s="451"/>
      <c r="BVY135" s="451"/>
      <c r="BVZ135" s="451"/>
      <c r="BWA135" s="451"/>
      <c r="BWB135" s="451"/>
      <c r="BWC135" s="451"/>
      <c r="BWD135" s="451"/>
      <c r="BWE135" s="451"/>
      <c r="BWF135" s="451"/>
      <c r="BWG135" s="451"/>
      <c r="BWH135" s="451"/>
      <c r="BWI135" s="451"/>
      <c r="BWJ135" s="451"/>
      <c r="BWK135" s="451"/>
      <c r="BWL135" s="451"/>
      <c r="BWM135" s="451"/>
      <c r="BWN135" s="451"/>
      <c r="BWO135" s="451"/>
      <c r="BWP135" s="451"/>
      <c r="BWQ135" s="451"/>
      <c r="BWR135" s="451"/>
      <c r="BWS135" s="451"/>
      <c r="BWT135" s="451"/>
      <c r="BWU135" s="451"/>
      <c r="BWV135" s="451"/>
      <c r="BWW135" s="451"/>
      <c r="BWX135" s="451"/>
      <c r="BWY135" s="451"/>
      <c r="BWZ135" s="451"/>
      <c r="BXA135" s="451"/>
      <c r="BXB135" s="451"/>
      <c r="BXC135" s="451"/>
      <c r="BXD135" s="451"/>
      <c r="BXE135" s="451"/>
      <c r="BXF135" s="451"/>
      <c r="BXG135" s="451"/>
      <c r="BXH135" s="451"/>
      <c r="BXI135" s="451"/>
      <c r="BXJ135" s="451"/>
      <c r="BXK135" s="451"/>
      <c r="BXL135" s="451"/>
      <c r="BXM135" s="451"/>
      <c r="BXN135" s="451"/>
      <c r="BXO135" s="451"/>
      <c r="BXP135" s="451"/>
      <c r="BXQ135" s="451"/>
      <c r="BXR135" s="451"/>
      <c r="BXS135" s="451"/>
      <c r="BXT135" s="451"/>
      <c r="BXU135" s="451"/>
      <c r="BXV135" s="451"/>
      <c r="BXW135" s="451"/>
      <c r="BXX135" s="451"/>
      <c r="BXY135" s="451"/>
      <c r="BXZ135" s="451"/>
      <c r="BYA135" s="451"/>
      <c r="BYB135" s="451"/>
      <c r="BYC135" s="451"/>
      <c r="BYD135" s="451"/>
      <c r="BYE135" s="451"/>
      <c r="BYF135" s="451"/>
      <c r="BYG135" s="451"/>
      <c r="BYH135" s="451"/>
      <c r="BYI135" s="451"/>
      <c r="BYJ135" s="451"/>
      <c r="BYK135" s="451"/>
      <c r="BYL135" s="451"/>
      <c r="BYM135" s="451"/>
      <c r="BYN135" s="451"/>
      <c r="BYO135" s="451"/>
      <c r="BYP135" s="451"/>
      <c r="BYQ135" s="451"/>
      <c r="BYR135" s="451"/>
      <c r="BYS135" s="451"/>
      <c r="BYT135" s="451"/>
      <c r="BYU135" s="451"/>
      <c r="BYV135" s="451"/>
      <c r="BYW135" s="451"/>
      <c r="BYX135" s="451"/>
      <c r="BYY135" s="451"/>
      <c r="BYZ135" s="451"/>
      <c r="BZA135" s="451"/>
      <c r="BZB135" s="451"/>
      <c r="BZC135" s="451"/>
      <c r="BZD135" s="451"/>
      <c r="BZE135" s="451"/>
      <c r="BZF135" s="451"/>
      <c r="BZG135" s="451"/>
      <c r="BZH135" s="451"/>
      <c r="BZI135" s="451"/>
      <c r="BZJ135" s="451"/>
      <c r="BZK135" s="451"/>
      <c r="BZL135" s="451"/>
      <c r="BZM135" s="451"/>
      <c r="BZN135" s="451"/>
      <c r="BZO135" s="451"/>
      <c r="BZP135" s="451"/>
      <c r="BZQ135" s="451"/>
      <c r="BZR135" s="451"/>
      <c r="BZS135" s="451"/>
      <c r="BZT135" s="451"/>
      <c r="BZU135" s="451"/>
      <c r="BZV135" s="451"/>
      <c r="BZW135" s="451"/>
      <c r="BZX135" s="451"/>
      <c r="BZY135" s="451"/>
      <c r="BZZ135" s="451"/>
      <c r="CAA135" s="451"/>
      <c r="CAB135" s="451"/>
      <c r="CAC135" s="451"/>
      <c r="CAD135" s="451"/>
      <c r="CAE135" s="451"/>
      <c r="CAF135" s="451"/>
      <c r="CAG135" s="451"/>
      <c r="CAH135" s="451"/>
      <c r="CAI135" s="451"/>
      <c r="CAJ135" s="451"/>
      <c r="CAK135" s="451"/>
      <c r="CAL135" s="451"/>
      <c r="CAM135" s="451"/>
      <c r="CAN135" s="451"/>
      <c r="CAO135" s="451"/>
      <c r="CAP135" s="451"/>
      <c r="CAQ135" s="451"/>
      <c r="CAR135" s="451"/>
      <c r="CAS135" s="451"/>
      <c r="CAT135" s="451"/>
      <c r="CAU135" s="451"/>
      <c r="CAV135" s="451"/>
      <c r="CAW135" s="451"/>
      <c r="CAX135" s="451"/>
      <c r="CAY135" s="451"/>
      <c r="CAZ135" s="451"/>
      <c r="CBA135" s="451"/>
      <c r="CBB135" s="451"/>
      <c r="CBC135" s="451"/>
      <c r="CBD135" s="451"/>
      <c r="CBE135" s="451"/>
      <c r="CBF135" s="451"/>
      <c r="CBG135" s="451"/>
      <c r="CBH135" s="451"/>
      <c r="CBI135" s="451"/>
      <c r="CBJ135" s="451"/>
      <c r="CBK135" s="451"/>
      <c r="CBL135" s="451"/>
      <c r="CBM135" s="451"/>
      <c r="CBN135" s="451"/>
      <c r="CBO135" s="451"/>
      <c r="CBP135" s="451"/>
      <c r="CBQ135" s="451"/>
      <c r="CBR135" s="451"/>
      <c r="CBS135" s="451"/>
      <c r="CBT135" s="451"/>
      <c r="CBU135" s="451"/>
      <c r="CBV135" s="451"/>
      <c r="CBW135" s="451"/>
      <c r="CBX135" s="451"/>
      <c r="CBY135" s="451"/>
      <c r="CBZ135" s="451"/>
      <c r="CCA135" s="451"/>
      <c r="CCB135" s="451"/>
      <c r="CCC135" s="451"/>
      <c r="CCD135" s="451"/>
      <c r="CCE135" s="451"/>
      <c r="CCF135" s="451"/>
      <c r="CCG135" s="451"/>
      <c r="CCH135" s="451"/>
      <c r="CCI135" s="451"/>
      <c r="CCJ135" s="451"/>
      <c r="CCK135" s="451"/>
      <c r="CCL135" s="451"/>
      <c r="CCM135" s="451"/>
      <c r="CCN135" s="451"/>
      <c r="CCO135" s="451"/>
      <c r="CCP135" s="451"/>
      <c r="CCQ135" s="451"/>
      <c r="CCR135" s="451"/>
      <c r="CCS135" s="451"/>
      <c r="CCT135" s="451"/>
      <c r="CCU135" s="451"/>
      <c r="CCV135" s="451"/>
      <c r="CCW135" s="451"/>
      <c r="CCX135" s="451"/>
      <c r="CCY135" s="451"/>
      <c r="CCZ135" s="451"/>
      <c r="CDA135" s="451"/>
      <c r="CDB135" s="451"/>
      <c r="CDC135" s="451"/>
      <c r="CDD135" s="451"/>
      <c r="CDE135" s="451"/>
      <c r="CDF135" s="451"/>
      <c r="CDG135" s="451"/>
      <c r="CDH135" s="451"/>
      <c r="CDI135" s="451"/>
      <c r="CDJ135" s="451"/>
      <c r="CDK135" s="451"/>
      <c r="CDL135" s="451"/>
      <c r="CDM135" s="451"/>
      <c r="CDN135" s="451"/>
      <c r="CDO135" s="451"/>
      <c r="CDP135" s="451"/>
      <c r="CDQ135" s="451"/>
      <c r="CDR135" s="451"/>
      <c r="CDS135" s="451"/>
      <c r="CDT135" s="451"/>
      <c r="CDU135" s="451"/>
      <c r="CDV135" s="451"/>
      <c r="CDW135" s="451"/>
      <c r="CDX135" s="451"/>
      <c r="CDY135" s="451"/>
      <c r="CDZ135" s="451"/>
      <c r="CEA135" s="451"/>
      <c r="CEB135" s="451"/>
      <c r="CEC135" s="451"/>
      <c r="CED135" s="451"/>
      <c r="CEE135" s="451"/>
      <c r="CEF135" s="451"/>
      <c r="CEG135" s="451"/>
      <c r="CEH135" s="451"/>
      <c r="CEI135" s="451"/>
      <c r="CEJ135" s="451"/>
      <c r="CEK135" s="451"/>
      <c r="CEL135" s="451"/>
      <c r="CEM135" s="451"/>
      <c r="CEN135" s="451"/>
      <c r="CEO135" s="451"/>
      <c r="CEP135" s="451"/>
      <c r="CEQ135" s="451"/>
      <c r="CER135" s="451"/>
      <c r="CES135" s="451"/>
      <c r="CET135" s="451"/>
      <c r="CEU135" s="451"/>
      <c r="CEV135" s="451"/>
      <c r="CEW135" s="451"/>
      <c r="CEX135" s="451"/>
      <c r="CEY135" s="451"/>
      <c r="CEZ135" s="451"/>
      <c r="CFA135" s="451"/>
      <c r="CFB135" s="451"/>
      <c r="CFC135" s="451"/>
      <c r="CFD135" s="451"/>
      <c r="CFE135" s="451"/>
      <c r="CFF135" s="451"/>
      <c r="CFG135" s="451"/>
      <c r="CFH135" s="451"/>
      <c r="CFI135" s="451"/>
      <c r="CFJ135" s="451"/>
      <c r="CFK135" s="451"/>
      <c r="CFL135" s="451"/>
      <c r="CFM135" s="451"/>
      <c r="CFN135" s="451"/>
      <c r="CFO135" s="451"/>
      <c r="CFP135" s="451"/>
      <c r="CFQ135" s="451"/>
      <c r="CFR135" s="451"/>
      <c r="CFS135" s="451"/>
      <c r="CFT135" s="451"/>
      <c r="CFU135" s="451"/>
      <c r="CFV135" s="451"/>
      <c r="CFW135" s="451"/>
      <c r="CFX135" s="451"/>
      <c r="CFY135" s="451"/>
      <c r="CFZ135" s="451"/>
      <c r="CGA135" s="451"/>
      <c r="CGB135" s="451"/>
      <c r="CGC135" s="451"/>
      <c r="CGD135" s="451"/>
      <c r="CGE135" s="451"/>
      <c r="CGF135" s="451"/>
      <c r="CGG135" s="451"/>
      <c r="CGH135" s="451"/>
      <c r="CGI135" s="451"/>
      <c r="CGJ135" s="451"/>
      <c r="CGK135" s="451"/>
      <c r="CGL135" s="451"/>
      <c r="CGM135" s="451"/>
      <c r="CGN135" s="451"/>
      <c r="CGO135" s="451"/>
      <c r="CGP135" s="451"/>
      <c r="CGQ135" s="451"/>
      <c r="CGR135" s="451"/>
      <c r="CGS135" s="451"/>
      <c r="CGT135" s="451"/>
      <c r="CGU135" s="451"/>
      <c r="CGV135" s="451"/>
      <c r="CGW135" s="451"/>
      <c r="CGX135" s="451"/>
      <c r="CGY135" s="451"/>
      <c r="CGZ135" s="451"/>
      <c r="CHA135" s="451"/>
      <c r="CHB135" s="451"/>
      <c r="CHC135" s="451"/>
      <c r="CHD135" s="451"/>
      <c r="CHE135" s="451"/>
      <c r="CHF135" s="451"/>
      <c r="CHG135" s="451"/>
      <c r="CHH135" s="451"/>
      <c r="CHI135" s="451"/>
      <c r="CHJ135" s="451"/>
      <c r="CHK135" s="451"/>
      <c r="CHL135" s="451"/>
      <c r="CHM135" s="451"/>
      <c r="CHN135" s="451"/>
      <c r="CHO135" s="451"/>
      <c r="CHP135" s="451"/>
      <c r="CHQ135" s="451"/>
      <c r="CHR135" s="451"/>
      <c r="CHS135" s="451"/>
      <c r="CHT135" s="451"/>
      <c r="CHU135" s="451"/>
      <c r="CHV135" s="451"/>
      <c r="CHW135" s="451"/>
      <c r="CHX135" s="451"/>
      <c r="CHY135" s="451"/>
      <c r="CHZ135" s="451"/>
      <c r="CIA135" s="451"/>
      <c r="CIB135" s="451"/>
      <c r="CIC135" s="451"/>
      <c r="CID135" s="451"/>
      <c r="CIE135" s="451"/>
      <c r="CIF135" s="451"/>
      <c r="CIG135" s="451"/>
      <c r="CIH135" s="451"/>
      <c r="CII135" s="451"/>
      <c r="CIJ135" s="451"/>
      <c r="CIK135" s="451"/>
      <c r="CIL135" s="451"/>
      <c r="CIM135" s="451"/>
      <c r="CIN135" s="451"/>
      <c r="CIO135" s="451"/>
      <c r="CIP135" s="451"/>
      <c r="CIQ135" s="451"/>
      <c r="CIR135" s="451"/>
      <c r="CIS135" s="451"/>
      <c r="CIT135" s="451"/>
      <c r="CIU135" s="451"/>
      <c r="CIV135" s="451"/>
      <c r="CIW135" s="451"/>
      <c r="CIX135" s="451"/>
      <c r="CIY135" s="451"/>
      <c r="CIZ135" s="451"/>
      <c r="CJA135" s="451"/>
      <c r="CJB135" s="451"/>
      <c r="CJC135" s="451"/>
      <c r="CJD135" s="451"/>
      <c r="CJE135" s="451"/>
      <c r="CJF135" s="451"/>
      <c r="CJG135" s="451"/>
      <c r="CJH135" s="451"/>
      <c r="CJI135" s="451"/>
      <c r="CJJ135" s="451"/>
      <c r="CJK135" s="451"/>
      <c r="CJL135" s="451"/>
      <c r="CJM135" s="451"/>
      <c r="CJN135" s="451"/>
      <c r="CJO135" s="451"/>
      <c r="CJP135" s="451"/>
      <c r="CJQ135" s="451"/>
      <c r="CJR135" s="451"/>
      <c r="CJS135" s="451"/>
      <c r="CJT135" s="451"/>
      <c r="CJU135" s="451"/>
      <c r="CJV135" s="451"/>
      <c r="CJW135" s="451"/>
      <c r="CJX135" s="451"/>
      <c r="CJY135" s="451"/>
      <c r="CJZ135" s="451"/>
      <c r="CKA135" s="451"/>
      <c r="CKB135" s="451"/>
      <c r="CKC135" s="451"/>
      <c r="CKD135" s="451"/>
      <c r="CKE135" s="451"/>
      <c r="CKF135" s="451"/>
      <c r="CKG135" s="451"/>
      <c r="CKH135" s="451"/>
      <c r="CKI135" s="451"/>
      <c r="CKJ135" s="451"/>
      <c r="CKK135" s="451"/>
      <c r="CKL135" s="451"/>
      <c r="CKM135" s="451"/>
      <c r="CKN135" s="451"/>
      <c r="CKO135" s="451"/>
      <c r="CKP135" s="451"/>
      <c r="CKQ135" s="451"/>
      <c r="CKR135" s="451"/>
      <c r="CKS135" s="451"/>
      <c r="CKT135" s="451"/>
      <c r="CKU135" s="451"/>
      <c r="CKV135" s="451"/>
      <c r="CKW135" s="451"/>
      <c r="CKX135" s="451"/>
      <c r="CKY135" s="451"/>
      <c r="CKZ135" s="451"/>
      <c r="CLA135" s="451"/>
      <c r="CLB135" s="451"/>
      <c r="CLC135" s="451"/>
      <c r="CLD135" s="451"/>
      <c r="CLE135" s="451"/>
      <c r="CLF135" s="451"/>
      <c r="CLG135" s="451"/>
      <c r="CLH135" s="451"/>
      <c r="CLI135" s="451"/>
      <c r="CLJ135" s="451"/>
      <c r="CLK135" s="451"/>
      <c r="CLL135" s="451"/>
      <c r="CLM135" s="451"/>
      <c r="CLN135" s="451"/>
      <c r="CLO135" s="451"/>
      <c r="CLP135" s="451"/>
      <c r="CLQ135" s="451"/>
      <c r="CLR135" s="451"/>
      <c r="CLS135" s="451"/>
      <c r="CLT135" s="451"/>
      <c r="CLU135" s="451"/>
      <c r="CLV135" s="451"/>
      <c r="CLW135" s="451"/>
      <c r="CLX135" s="451"/>
      <c r="CLY135" s="451"/>
      <c r="CLZ135" s="451"/>
      <c r="CMA135" s="451"/>
      <c r="CMB135" s="451"/>
      <c r="CMC135" s="451"/>
      <c r="CMD135" s="451"/>
      <c r="CME135" s="451"/>
      <c r="CMF135" s="451"/>
      <c r="CMG135" s="451"/>
      <c r="CMH135" s="451"/>
      <c r="CMI135" s="451"/>
      <c r="CMJ135" s="451"/>
      <c r="CMK135" s="451"/>
      <c r="CML135" s="451"/>
      <c r="CMM135" s="451"/>
      <c r="CMN135" s="451"/>
      <c r="CMO135" s="451"/>
      <c r="CMP135" s="451"/>
      <c r="CMQ135" s="451"/>
      <c r="CMR135" s="451"/>
      <c r="CMS135" s="451"/>
      <c r="CMT135" s="451"/>
      <c r="CMU135" s="451"/>
      <c r="CMV135" s="451"/>
      <c r="CMW135" s="451"/>
      <c r="CMX135" s="451"/>
      <c r="CMY135" s="451"/>
      <c r="CMZ135" s="451"/>
      <c r="CNA135" s="451"/>
      <c r="CNB135" s="451"/>
      <c r="CNC135" s="451"/>
      <c r="CND135" s="451"/>
      <c r="CNE135" s="451"/>
      <c r="CNF135" s="451"/>
      <c r="CNG135" s="451"/>
      <c r="CNH135" s="451"/>
      <c r="CNI135" s="451"/>
      <c r="CNJ135" s="451"/>
      <c r="CNK135" s="451"/>
      <c r="CNL135" s="451"/>
      <c r="CNM135" s="451"/>
      <c r="CNN135" s="451"/>
      <c r="CNO135" s="451"/>
      <c r="CNP135" s="451"/>
      <c r="CNQ135" s="451"/>
      <c r="CNR135" s="451"/>
      <c r="CNS135" s="451"/>
      <c r="CNT135" s="451"/>
      <c r="CNU135" s="451"/>
      <c r="CNV135" s="451"/>
      <c r="CNW135" s="451"/>
      <c r="CNX135" s="451"/>
      <c r="CNY135" s="451"/>
      <c r="CNZ135" s="451"/>
      <c r="COA135" s="451"/>
      <c r="COB135" s="451"/>
      <c r="COC135" s="451"/>
      <c r="COD135" s="451"/>
      <c r="COE135" s="451"/>
      <c r="COF135" s="451"/>
      <c r="COG135" s="451"/>
      <c r="COH135" s="451"/>
      <c r="COI135" s="451"/>
      <c r="COJ135" s="451"/>
      <c r="COK135" s="451"/>
      <c r="COL135" s="451"/>
      <c r="COM135" s="451"/>
      <c r="CON135" s="451"/>
      <c r="COO135" s="451"/>
      <c r="COP135" s="451"/>
      <c r="COQ135" s="451"/>
      <c r="COR135" s="451"/>
      <c r="COS135" s="451"/>
      <c r="COT135" s="451"/>
      <c r="COU135" s="451"/>
      <c r="COV135" s="451"/>
      <c r="COW135" s="451"/>
      <c r="COX135" s="451"/>
      <c r="COY135" s="451"/>
      <c r="COZ135" s="451"/>
      <c r="CPA135" s="451"/>
      <c r="CPB135" s="451"/>
      <c r="CPC135" s="451"/>
      <c r="CPD135" s="451"/>
      <c r="CPE135" s="451"/>
      <c r="CPF135" s="451"/>
      <c r="CPG135" s="451"/>
      <c r="CPH135" s="451"/>
      <c r="CPI135" s="451"/>
      <c r="CPJ135" s="451"/>
      <c r="CPK135" s="451"/>
      <c r="CPL135" s="451"/>
      <c r="CPM135" s="451"/>
      <c r="CPN135" s="451"/>
      <c r="CPO135" s="451"/>
      <c r="CPP135" s="451"/>
      <c r="CPQ135" s="451"/>
      <c r="CPR135" s="451"/>
      <c r="CPS135" s="451"/>
      <c r="CPT135" s="451"/>
      <c r="CPU135" s="451"/>
      <c r="CPV135" s="451"/>
      <c r="CPW135" s="451"/>
      <c r="CPX135" s="451"/>
      <c r="CPY135" s="451"/>
      <c r="CPZ135" s="451"/>
      <c r="CQA135" s="451"/>
      <c r="CQB135" s="451"/>
      <c r="CQC135" s="451"/>
      <c r="CQD135" s="451"/>
      <c r="CQE135" s="451"/>
      <c r="CQF135" s="451"/>
      <c r="CQG135" s="451"/>
      <c r="CQH135" s="451"/>
      <c r="CQI135" s="451"/>
      <c r="CQJ135" s="451"/>
      <c r="CQK135" s="451"/>
      <c r="CQL135" s="451"/>
      <c r="CQM135" s="451"/>
      <c r="CQN135" s="451"/>
      <c r="CQO135" s="451"/>
      <c r="CQP135" s="451"/>
      <c r="CQQ135" s="451"/>
      <c r="CQR135" s="451"/>
      <c r="CQS135" s="451"/>
      <c r="CQT135" s="451"/>
      <c r="CQU135" s="451"/>
      <c r="CQV135" s="451"/>
      <c r="CQW135" s="451"/>
      <c r="CQX135" s="451"/>
      <c r="CQY135" s="451"/>
      <c r="CQZ135" s="451"/>
      <c r="CRA135" s="451"/>
      <c r="CRB135" s="451"/>
      <c r="CRC135" s="451"/>
      <c r="CRD135" s="451"/>
      <c r="CRE135" s="451"/>
      <c r="CRF135" s="451"/>
      <c r="CRG135" s="451"/>
      <c r="CRH135" s="451"/>
      <c r="CRI135" s="451"/>
      <c r="CRJ135" s="451"/>
      <c r="CRK135" s="451"/>
      <c r="CRL135" s="451"/>
      <c r="CRM135" s="451"/>
      <c r="CRN135" s="451"/>
      <c r="CRO135" s="451"/>
      <c r="CRP135" s="451"/>
      <c r="CRQ135" s="451"/>
      <c r="CRR135" s="451"/>
      <c r="CRS135" s="451"/>
      <c r="CRT135" s="451"/>
      <c r="CRU135" s="451"/>
      <c r="CRV135" s="451"/>
      <c r="CRW135" s="451"/>
      <c r="CRX135" s="451"/>
      <c r="CRY135" s="451"/>
      <c r="CRZ135" s="451"/>
      <c r="CSA135" s="451"/>
      <c r="CSB135" s="451"/>
      <c r="CSC135" s="451"/>
      <c r="CSD135" s="451"/>
      <c r="CSE135" s="451"/>
      <c r="CSF135" s="451"/>
      <c r="CSG135" s="451"/>
      <c r="CSH135" s="451"/>
      <c r="CSI135" s="451"/>
      <c r="CSJ135" s="451"/>
      <c r="CSK135" s="451"/>
      <c r="CSL135" s="451"/>
      <c r="CSM135" s="451"/>
      <c r="CSN135" s="451"/>
      <c r="CSO135" s="451"/>
      <c r="CSP135" s="451"/>
      <c r="CSQ135" s="451"/>
      <c r="CSR135" s="451"/>
      <c r="CSS135" s="451"/>
      <c r="CST135" s="451"/>
      <c r="CSU135" s="451"/>
      <c r="CSV135" s="451"/>
      <c r="CSW135" s="451"/>
      <c r="CSX135" s="451"/>
      <c r="CSY135" s="451"/>
      <c r="CSZ135" s="451"/>
      <c r="CTA135" s="451"/>
      <c r="CTB135" s="451"/>
      <c r="CTC135" s="451"/>
      <c r="CTD135" s="451"/>
      <c r="CTE135" s="451"/>
      <c r="CTF135" s="451"/>
      <c r="CTG135" s="451"/>
      <c r="CTH135" s="451"/>
      <c r="CTI135" s="451"/>
      <c r="CTJ135" s="451"/>
      <c r="CTK135" s="451"/>
      <c r="CTL135" s="451"/>
      <c r="CTM135" s="451"/>
      <c r="CTN135" s="451"/>
      <c r="CTO135" s="451"/>
      <c r="CTP135" s="451"/>
      <c r="CTQ135" s="451"/>
      <c r="CTR135" s="451"/>
      <c r="CTS135" s="451"/>
      <c r="CTT135" s="451"/>
      <c r="CTU135" s="451"/>
      <c r="CTV135" s="451"/>
      <c r="CTW135" s="451"/>
      <c r="CTX135" s="451"/>
      <c r="CTY135" s="451"/>
      <c r="CTZ135" s="451"/>
      <c r="CUA135" s="451"/>
      <c r="CUB135" s="451"/>
      <c r="CUC135" s="451"/>
      <c r="CUD135" s="451"/>
      <c r="CUE135" s="451"/>
      <c r="CUF135" s="451"/>
      <c r="CUG135" s="451"/>
      <c r="CUH135" s="451"/>
      <c r="CUI135" s="451"/>
      <c r="CUJ135" s="451"/>
      <c r="CUK135" s="451"/>
      <c r="CUL135" s="451"/>
      <c r="CUM135" s="451"/>
      <c r="CUN135" s="451"/>
      <c r="CUO135" s="451"/>
      <c r="CUP135" s="451"/>
      <c r="CUQ135" s="451"/>
      <c r="CUR135" s="451"/>
      <c r="CUS135" s="451"/>
      <c r="CUT135" s="451"/>
      <c r="CUU135" s="451"/>
      <c r="CUV135" s="451"/>
      <c r="CUW135" s="451"/>
      <c r="CUX135" s="451"/>
      <c r="CUY135" s="451"/>
      <c r="CUZ135" s="451"/>
      <c r="CVA135" s="451"/>
      <c r="CVB135" s="451"/>
      <c r="CVC135" s="451"/>
      <c r="CVD135" s="451"/>
      <c r="CVE135" s="451"/>
      <c r="CVF135" s="451"/>
      <c r="CVG135" s="451"/>
      <c r="CVH135" s="451"/>
      <c r="CVI135" s="451"/>
      <c r="CVJ135" s="451"/>
      <c r="CVK135" s="451"/>
      <c r="CVL135" s="451"/>
      <c r="CVM135" s="451"/>
      <c r="CVN135" s="451"/>
      <c r="CVO135" s="451"/>
      <c r="CVP135" s="451"/>
      <c r="CVQ135" s="451"/>
      <c r="CVR135" s="451"/>
      <c r="CVS135" s="451"/>
      <c r="CVT135" s="451"/>
      <c r="CVU135" s="451"/>
      <c r="CVV135" s="451"/>
      <c r="CVW135" s="451"/>
      <c r="CVX135" s="451"/>
      <c r="CVY135" s="451"/>
      <c r="CVZ135" s="451"/>
      <c r="CWA135" s="451"/>
      <c r="CWB135" s="451"/>
      <c r="CWC135" s="451"/>
      <c r="CWD135" s="451"/>
      <c r="CWE135" s="451"/>
      <c r="CWF135" s="451"/>
      <c r="CWG135" s="451"/>
      <c r="CWH135" s="451"/>
      <c r="CWI135" s="451"/>
      <c r="CWJ135" s="451"/>
      <c r="CWK135" s="451"/>
      <c r="CWL135" s="451"/>
      <c r="CWM135" s="451"/>
      <c r="CWN135" s="451"/>
      <c r="CWO135" s="451"/>
      <c r="CWP135" s="451"/>
      <c r="CWQ135" s="451"/>
      <c r="CWR135" s="451"/>
      <c r="CWS135" s="451"/>
      <c r="CWT135" s="451"/>
      <c r="CWU135" s="451"/>
      <c r="CWV135" s="451"/>
      <c r="CWW135" s="451"/>
      <c r="CWX135" s="451"/>
      <c r="CWY135" s="451"/>
      <c r="CWZ135" s="451"/>
      <c r="CXA135" s="451"/>
      <c r="CXB135" s="451"/>
      <c r="CXC135" s="451"/>
      <c r="CXD135" s="451"/>
      <c r="CXE135" s="451"/>
      <c r="CXF135" s="451"/>
      <c r="CXG135" s="451"/>
      <c r="CXH135" s="451"/>
      <c r="CXI135" s="451"/>
      <c r="CXJ135" s="451"/>
      <c r="CXK135" s="451"/>
      <c r="CXL135" s="451"/>
      <c r="CXM135" s="451"/>
      <c r="CXN135" s="451"/>
      <c r="CXO135" s="451"/>
      <c r="CXP135" s="451"/>
      <c r="CXQ135" s="451"/>
      <c r="CXR135" s="451"/>
      <c r="CXS135" s="451"/>
      <c r="CXT135" s="451"/>
      <c r="CXU135" s="451"/>
      <c r="CXV135" s="451"/>
      <c r="CXW135" s="451"/>
      <c r="CXX135" s="451"/>
      <c r="CXY135" s="451"/>
      <c r="CXZ135" s="451"/>
      <c r="CYA135" s="451"/>
      <c r="CYB135" s="451"/>
      <c r="CYC135" s="451"/>
      <c r="CYD135" s="451"/>
      <c r="CYE135" s="451"/>
      <c r="CYF135" s="451"/>
      <c r="CYG135" s="451"/>
      <c r="CYH135" s="451"/>
      <c r="CYI135" s="451"/>
      <c r="CYJ135" s="451"/>
      <c r="CYK135" s="451"/>
      <c r="CYL135" s="451"/>
      <c r="CYM135" s="451"/>
      <c r="CYN135" s="451"/>
      <c r="CYO135" s="451"/>
      <c r="CYP135" s="451"/>
      <c r="CYQ135" s="451"/>
      <c r="CYR135" s="451"/>
      <c r="CYS135" s="451"/>
      <c r="CYT135" s="451"/>
      <c r="CYU135" s="451"/>
      <c r="CYV135" s="451"/>
      <c r="CYW135" s="451"/>
      <c r="CYX135" s="451"/>
      <c r="CYY135" s="451"/>
      <c r="CYZ135" s="451"/>
      <c r="CZA135" s="451"/>
      <c r="CZB135" s="451"/>
      <c r="CZC135" s="451"/>
      <c r="CZD135" s="451"/>
      <c r="CZE135" s="451"/>
      <c r="CZF135" s="451"/>
      <c r="CZG135" s="451"/>
      <c r="CZH135" s="451"/>
      <c r="CZI135" s="451"/>
      <c r="CZJ135" s="451"/>
      <c r="CZK135" s="451"/>
      <c r="CZL135" s="451"/>
      <c r="CZM135" s="451"/>
      <c r="CZN135" s="451"/>
      <c r="CZO135" s="451"/>
      <c r="CZP135" s="451"/>
      <c r="CZQ135" s="451"/>
      <c r="CZR135" s="451"/>
      <c r="CZS135" s="451"/>
      <c r="CZT135" s="451"/>
      <c r="CZU135" s="451"/>
      <c r="CZV135" s="451"/>
      <c r="CZW135" s="451"/>
      <c r="CZX135" s="451"/>
      <c r="CZY135" s="451"/>
      <c r="CZZ135" s="451"/>
      <c r="DAA135" s="451"/>
      <c r="DAB135" s="451"/>
      <c r="DAC135" s="451"/>
      <c r="DAD135" s="451"/>
      <c r="DAE135" s="451"/>
      <c r="DAF135" s="451"/>
      <c r="DAG135" s="451"/>
      <c r="DAH135" s="451"/>
      <c r="DAI135" s="451"/>
      <c r="DAJ135" s="451"/>
      <c r="DAK135" s="451"/>
      <c r="DAL135" s="451"/>
      <c r="DAM135" s="451"/>
      <c r="DAN135" s="451"/>
      <c r="DAO135" s="451"/>
      <c r="DAP135" s="451"/>
      <c r="DAQ135" s="451"/>
      <c r="DAR135" s="451"/>
      <c r="DAS135" s="451"/>
      <c r="DAT135" s="451"/>
      <c r="DAU135" s="451"/>
      <c r="DAV135" s="451"/>
      <c r="DAW135" s="451"/>
      <c r="DAX135" s="451"/>
      <c r="DAY135" s="451"/>
      <c r="DAZ135" s="451"/>
      <c r="DBA135" s="451"/>
      <c r="DBB135" s="451"/>
      <c r="DBC135" s="451"/>
      <c r="DBD135" s="451"/>
      <c r="DBE135" s="451"/>
      <c r="DBF135" s="451"/>
      <c r="DBG135" s="451"/>
      <c r="DBH135" s="451"/>
      <c r="DBI135" s="451"/>
      <c r="DBJ135" s="451"/>
      <c r="DBK135" s="451"/>
      <c r="DBL135" s="451"/>
      <c r="DBM135" s="451"/>
      <c r="DBN135" s="451"/>
      <c r="DBO135" s="451"/>
      <c r="DBP135" s="451"/>
      <c r="DBQ135" s="451"/>
      <c r="DBR135" s="451"/>
      <c r="DBS135" s="451"/>
      <c r="DBT135" s="451"/>
      <c r="DBU135" s="451"/>
      <c r="DBV135" s="451"/>
      <c r="DBW135" s="451"/>
      <c r="DBX135" s="451"/>
      <c r="DBY135" s="451"/>
      <c r="DBZ135" s="451"/>
      <c r="DCA135" s="451"/>
      <c r="DCB135" s="451"/>
      <c r="DCC135" s="451"/>
      <c r="DCD135" s="451"/>
      <c r="DCE135" s="451"/>
      <c r="DCF135" s="451"/>
      <c r="DCG135" s="451"/>
      <c r="DCH135" s="451"/>
      <c r="DCI135" s="451"/>
      <c r="DCJ135" s="451"/>
      <c r="DCK135" s="451"/>
      <c r="DCL135" s="451"/>
      <c r="DCM135" s="451"/>
      <c r="DCN135" s="451"/>
      <c r="DCO135" s="451"/>
      <c r="DCP135" s="451"/>
      <c r="DCQ135" s="451"/>
      <c r="DCR135" s="451"/>
      <c r="DCS135" s="451"/>
      <c r="DCT135" s="451"/>
      <c r="DCU135" s="451"/>
      <c r="DCV135" s="451"/>
      <c r="DCW135" s="451"/>
      <c r="DCX135" s="451"/>
      <c r="DCY135" s="451"/>
      <c r="DCZ135" s="451"/>
      <c r="DDA135" s="451"/>
      <c r="DDB135" s="451"/>
      <c r="DDC135" s="451"/>
      <c r="DDD135" s="451"/>
      <c r="DDE135" s="451"/>
      <c r="DDF135" s="451"/>
      <c r="DDG135" s="451"/>
      <c r="DDH135" s="451"/>
      <c r="DDI135" s="451"/>
      <c r="DDJ135" s="451"/>
      <c r="DDK135" s="451"/>
      <c r="DDL135" s="451"/>
      <c r="DDM135" s="451"/>
      <c r="DDN135" s="451"/>
      <c r="DDO135" s="451"/>
      <c r="DDP135" s="451"/>
      <c r="DDQ135" s="451"/>
      <c r="DDR135" s="451"/>
      <c r="DDS135" s="451"/>
      <c r="DDT135" s="451"/>
      <c r="DDU135" s="451"/>
      <c r="DDV135" s="451"/>
      <c r="DDW135" s="451"/>
      <c r="DDX135" s="451"/>
      <c r="DDY135" s="451"/>
      <c r="DDZ135" s="451"/>
      <c r="DEA135" s="451"/>
      <c r="DEB135" s="451"/>
      <c r="DEC135" s="451"/>
      <c r="DED135" s="451"/>
      <c r="DEE135" s="451"/>
      <c r="DEF135" s="451"/>
      <c r="DEG135" s="451"/>
      <c r="DEH135" s="451"/>
      <c r="DEI135" s="451"/>
      <c r="DEJ135" s="451"/>
      <c r="DEK135" s="451"/>
      <c r="DEL135" s="451"/>
      <c r="DEM135" s="451"/>
      <c r="DEN135" s="451"/>
      <c r="DEO135" s="451"/>
      <c r="DEP135" s="451"/>
      <c r="DEQ135" s="451"/>
      <c r="DER135" s="451"/>
      <c r="DES135" s="451"/>
      <c r="DET135" s="451"/>
      <c r="DEU135" s="451"/>
      <c r="DEV135" s="451"/>
      <c r="DEW135" s="451"/>
      <c r="DEX135" s="451"/>
      <c r="DEY135" s="451"/>
      <c r="DEZ135" s="451"/>
      <c r="DFA135" s="451"/>
      <c r="DFB135" s="451"/>
      <c r="DFC135" s="451"/>
      <c r="DFD135" s="451"/>
      <c r="DFE135" s="451"/>
      <c r="DFF135" s="451"/>
      <c r="DFG135" s="451"/>
      <c r="DFH135" s="451"/>
      <c r="DFI135" s="451"/>
      <c r="DFJ135" s="451"/>
      <c r="DFK135" s="451"/>
      <c r="DFL135" s="451"/>
      <c r="DFM135" s="451"/>
      <c r="DFN135" s="451"/>
      <c r="DFO135" s="451"/>
      <c r="DFP135" s="451"/>
      <c r="DFQ135" s="451"/>
      <c r="DFR135" s="451"/>
      <c r="DFS135" s="451"/>
      <c r="DFT135" s="451"/>
      <c r="DFU135" s="451"/>
      <c r="DFV135" s="451"/>
      <c r="DFW135" s="451"/>
      <c r="DFX135" s="451"/>
      <c r="DFY135" s="451"/>
      <c r="DFZ135" s="451"/>
      <c r="DGA135" s="451"/>
      <c r="DGB135" s="451"/>
      <c r="DGC135" s="451"/>
      <c r="DGD135" s="451"/>
      <c r="DGE135" s="451"/>
      <c r="DGF135" s="451"/>
      <c r="DGG135" s="451"/>
      <c r="DGH135" s="451"/>
      <c r="DGI135" s="451"/>
      <c r="DGJ135" s="451"/>
      <c r="DGK135" s="451"/>
      <c r="DGL135" s="451"/>
      <c r="DGM135" s="451"/>
      <c r="DGN135" s="451"/>
      <c r="DGO135" s="451"/>
      <c r="DGP135" s="451"/>
      <c r="DGQ135" s="451"/>
      <c r="DGR135" s="451"/>
      <c r="DGS135" s="451"/>
      <c r="DGT135" s="451"/>
      <c r="DGU135" s="451"/>
      <c r="DGV135" s="451"/>
      <c r="DGW135" s="451"/>
      <c r="DGX135" s="451"/>
      <c r="DGY135" s="451"/>
      <c r="DGZ135" s="451"/>
      <c r="DHA135" s="451"/>
      <c r="DHB135" s="451"/>
      <c r="DHC135" s="451"/>
      <c r="DHD135" s="451"/>
      <c r="DHE135" s="451"/>
      <c r="DHF135" s="451"/>
      <c r="DHG135" s="451"/>
      <c r="DHH135" s="451"/>
      <c r="DHI135" s="451"/>
      <c r="DHJ135" s="451"/>
      <c r="DHK135" s="451"/>
      <c r="DHL135" s="451"/>
      <c r="DHM135" s="451"/>
      <c r="DHN135" s="451"/>
      <c r="DHO135" s="451"/>
      <c r="DHP135" s="451"/>
      <c r="DHQ135" s="451"/>
      <c r="DHR135" s="451"/>
      <c r="DHS135" s="451"/>
      <c r="DHT135" s="451"/>
      <c r="DHU135" s="451"/>
      <c r="DHV135" s="451"/>
      <c r="DHW135" s="451"/>
      <c r="DHX135" s="451"/>
      <c r="DHY135" s="451"/>
      <c r="DHZ135" s="451"/>
      <c r="DIA135" s="451"/>
      <c r="DIB135" s="451"/>
      <c r="DIC135" s="451"/>
      <c r="DID135" s="451"/>
      <c r="DIE135" s="451"/>
      <c r="DIF135" s="451"/>
      <c r="DIG135" s="451"/>
      <c r="DIH135" s="451"/>
      <c r="DII135" s="451"/>
      <c r="DIJ135" s="451"/>
      <c r="DIK135" s="451"/>
      <c r="DIL135" s="451"/>
      <c r="DIM135" s="451"/>
      <c r="DIN135" s="451"/>
      <c r="DIO135" s="451"/>
      <c r="DIP135" s="451"/>
      <c r="DIQ135" s="451"/>
      <c r="DIR135" s="451"/>
      <c r="DIS135" s="451"/>
      <c r="DIT135" s="451"/>
      <c r="DIU135" s="451"/>
      <c r="DIV135" s="451"/>
      <c r="DIW135" s="451"/>
      <c r="DIX135" s="451"/>
      <c r="DIY135" s="451"/>
      <c r="DIZ135" s="451"/>
      <c r="DJA135" s="451"/>
      <c r="DJB135" s="451"/>
      <c r="DJC135" s="451"/>
      <c r="DJD135" s="451"/>
      <c r="DJE135" s="451"/>
      <c r="DJF135" s="451"/>
      <c r="DJG135" s="451"/>
      <c r="DJH135" s="451"/>
      <c r="DJI135" s="451"/>
      <c r="DJJ135" s="451"/>
      <c r="DJK135" s="451"/>
      <c r="DJL135" s="451"/>
      <c r="DJM135" s="451"/>
      <c r="DJN135" s="451"/>
      <c r="DJO135" s="451"/>
      <c r="DJP135" s="451"/>
      <c r="DJQ135" s="451"/>
      <c r="DJR135" s="451"/>
      <c r="DJS135" s="451"/>
      <c r="DJT135" s="451"/>
      <c r="DJU135" s="451"/>
      <c r="DJV135" s="451"/>
      <c r="DJW135" s="451"/>
      <c r="DJX135" s="451"/>
      <c r="DJY135" s="451"/>
      <c r="DJZ135" s="451"/>
      <c r="DKA135" s="451"/>
      <c r="DKB135" s="451"/>
      <c r="DKC135" s="451"/>
      <c r="DKD135" s="451"/>
      <c r="DKE135" s="451"/>
      <c r="DKF135" s="451"/>
      <c r="DKG135" s="451"/>
      <c r="DKH135" s="451"/>
      <c r="DKI135" s="451"/>
      <c r="DKJ135" s="451"/>
      <c r="DKK135" s="451"/>
      <c r="DKL135" s="451"/>
      <c r="DKM135" s="451"/>
      <c r="DKN135" s="451"/>
      <c r="DKO135" s="451"/>
      <c r="DKP135" s="451"/>
      <c r="DKQ135" s="451"/>
      <c r="DKR135" s="451"/>
      <c r="DKS135" s="451"/>
      <c r="DKT135" s="451"/>
      <c r="DKU135" s="451"/>
      <c r="DKV135" s="451"/>
      <c r="DKW135" s="451"/>
      <c r="DKX135" s="451"/>
      <c r="DKY135" s="451"/>
      <c r="DKZ135" s="451"/>
      <c r="DLA135" s="451"/>
      <c r="DLB135" s="451"/>
      <c r="DLC135" s="451"/>
      <c r="DLD135" s="451"/>
      <c r="DLE135" s="451"/>
      <c r="DLF135" s="451"/>
      <c r="DLG135" s="451"/>
      <c r="DLH135" s="451"/>
      <c r="DLI135" s="451"/>
      <c r="DLJ135" s="451"/>
      <c r="DLK135" s="451"/>
      <c r="DLL135" s="451"/>
      <c r="DLM135" s="451"/>
      <c r="DLN135" s="451"/>
      <c r="DLO135" s="451"/>
      <c r="DLP135" s="451"/>
      <c r="DLQ135" s="451"/>
      <c r="DLR135" s="451"/>
      <c r="DLS135" s="451"/>
      <c r="DLT135" s="451"/>
      <c r="DLU135" s="451"/>
      <c r="DLV135" s="451"/>
      <c r="DLW135" s="451"/>
      <c r="DLX135" s="451"/>
      <c r="DLY135" s="451"/>
      <c r="DLZ135" s="451"/>
      <c r="DMA135" s="451"/>
      <c r="DMB135" s="451"/>
      <c r="DMC135" s="451"/>
      <c r="DMD135" s="451"/>
      <c r="DME135" s="451"/>
      <c r="DMF135" s="451"/>
      <c r="DMG135" s="451"/>
      <c r="DMH135" s="451"/>
      <c r="DMI135" s="451"/>
      <c r="DMJ135" s="451"/>
      <c r="DMK135" s="451"/>
      <c r="DML135" s="451"/>
      <c r="DMM135" s="451"/>
      <c r="DMN135" s="451"/>
      <c r="DMO135" s="451"/>
      <c r="DMP135" s="451"/>
      <c r="DMQ135" s="451"/>
      <c r="DMR135" s="451"/>
      <c r="DMS135" s="451"/>
      <c r="DMT135" s="451"/>
      <c r="DMU135" s="451"/>
      <c r="DMV135" s="451"/>
      <c r="DMW135" s="451"/>
      <c r="DMX135" s="451"/>
      <c r="DMY135" s="451"/>
      <c r="DMZ135" s="451"/>
      <c r="DNA135" s="451"/>
      <c r="DNB135" s="451"/>
      <c r="DNC135" s="451"/>
      <c r="DND135" s="451"/>
      <c r="DNE135" s="451"/>
      <c r="DNF135" s="451"/>
      <c r="DNG135" s="451"/>
      <c r="DNH135" s="451"/>
      <c r="DNI135" s="451"/>
      <c r="DNJ135" s="451"/>
      <c r="DNK135" s="451"/>
      <c r="DNL135" s="451"/>
      <c r="DNM135" s="451"/>
      <c r="DNN135" s="451"/>
      <c r="DNO135" s="451"/>
      <c r="DNP135" s="451"/>
      <c r="DNQ135" s="451"/>
      <c r="DNR135" s="451"/>
      <c r="DNS135" s="451"/>
      <c r="DNT135" s="451"/>
      <c r="DNU135" s="451"/>
      <c r="DNV135" s="451"/>
      <c r="DNW135" s="451"/>
      <c r="DNX135" s="451"/>
      <c r="DNY135" s="451"/>
      <c r="DNZ135" s="451"/>
      <c r="DOA135" s="451"/>
      <c r="DOB135" s="451"/>
      <c r="DOC135" s="451"/>
      <c r="DOD135" s="451"/>
      <c r="DOE135" s="451"/>
      <c r="DOF135" s="451"/>
      <c r="DOG135" s="451"/>
      <c r="DOH135" s="451"/>
      <c r="DOI135" s="451"/>
      <c r="DOJ135" s="451"/>
      <c r="DOK135" s="451"/>
      <c r="DOL135" s="451"/>
      <c r="DOM135" s="451"/>
      <c r="DON135" s="451"/>
      <c r="DOO135" s="451"/>
      <c r="DOP135" s="451"/>
      <c r="DOQ135" s="451"/>
      <c r="DOR135" s="451"/>
      <c r="DOS135" s="451"/>
      <c r="DOT135" s="451"/>
      <c r="DOU135" s="451"/>
      <c r="DOV135" s="451"/>
      <c r="DOW135" s="451"/>
      <c r="DOX135" s="451"/>
      <c r="DOY135" s="451"/>
      <c r="DOZ135" s="451"/>
      <c r="DPA135" s="451"/>
      <c r="DPB135" s="451"/>
      <c r="DPC135" s="451"/>
      <c r="DPD135" s="451"/>
      <c r="DPE135" s="451"/>
      <c r="DPF135" s="451"/>
      <c r="DPG135" s="451"/>
      <c r="DPH135" s="451"/>
      <c r="DPI135" s="451"/>
      <c r="DPJ135" s="451"/>
      <c r="DPK135" s="451"/>
      <c r="DPL135" s="451"/>
      <c r="DPM135" s="451"/>
      <c r="DPN135" s="451"/>
      <c r="DPO135" s="451"/>
      <c r="DPP135" s="451"/>
      <c r="DPQ135" s="451"/>
      <c r="DPR135" s="451"/>
      <c r="DPS135" s="451"/>
      <c r="DPT135" s="451"/>
      <c r="DPU135" s="451"/>
      <c r="DPV135" s="451"/>
      <c r="DPW135" s="451"/>
      <c r="DPX135" s="451"/>
      <c r="DPY135" s="451"/>
      <c r="DPZ135" s="451"/>
      <c r="DQA135" s="451"/>
      <c r="DQB135" s="451"/>
      <c r="DQC135" s="451"/>
      <c r="DQD135" s="451"/>
      <c r="DQE135" s="451"/>
      <c r="DQF135" s="451"/>
      <c r="DQG135" s="451"/>
      <c r="DQH135" s="451"/>
      <c r="DQI135" s="451"/>
      <c r="DQJ135" s="451"/>
      <c r="DQK135" s="451"/>
      <c r="DQL135" s="451"/>
      <c r="DQM135" s="451"/>
      <c r="DQN135" s="451"/>
      <c r="DQO135" s="451"/>
      <c r="DQP135" s="451"/>
      <c r="DQQ135" s="451"/>
      <c r="DQR135" s="451"/>
      <c r="DQS135" s="451"/>
      <c r="DQT135" s="451"/>
      <c r="DQU135" s="451"/>
      <c r="DQV135" s="451"/>
      <c r="DQW135" s="451"/>
      <c r="DQX135" s="451"/>
      <c r="DQY135" s="451"/>
      <c r="DQZ135" s="451"/>
      <c r="DRA135" s="451"/>
      <c r="DRB135" s="451"/>
      <c r="DRC135" s="451"/>
      <c r="DRD135" s="451"/>
      <c r="DRE135" s="451"/>
      <c r="DRF135" s="451"/>
      <c r="DRG135" s="451"/>
      <c r="DRH135" s="451"/>
      <c r="DRI135" s="451"/>
      <c r="DRJ135" s="451"/>
      <c r="DRK135" s="451"/>
      <c r="DRL135" s="451"/>
      <c r="DRM135" s="451"/>
      <c r="DRN135" s="451"/>
      <c r="DRO135" s="451"/>
      <c r="DRP135" s="451"/>
      <c r="DRQ135" s="451"/>
      <c r="DRR135" s="451"/>
      <c r="DRS135" s="451"/>
      <c r="DRT135" s="451"/>
      <c r="DRU135" s="451"/>
      <c r="DRV135" s="451"/>
      <c r="DRW135" s="451"/>
      <c r="DRX135" s="451"/>
      <c r="DRY135" s="451"/>
      <c r="DRZ135" s="451"/>
      <c r="DSA135" s="451"/>
      <c r="DSB135" s="451"/>
      <c r="DSC135" s="451"/>
      <c r="DSD135" s="451"/>
      <c r="DSE135" s="451"/>
      <c r="DSF135" s="451"/>
      <c r="DSG135" s="451"/>
      <c r="DSH135" s="451"/>
      <c r="DSI135" s="451"/>
      <c r="DSJ135" s="451"/>
      <c r="DSK135" s="451"/>
      <c r="DSL135" s="451"/>
      <c r="DSM135" s="451"/>
      <c r="DSN135" s="451"/>
      <c r="DSO135" s="451"/>
      <c r="DSP135" s="451"/>
      <c r="DSQ135" s="451"/>
      <c r="DSR135" s="451"/>
      <c r="DSS135" s="451"/>
      <c r="DST135" s="451"/>
      <c r="DSU135" s="451"/>
      <c r="DSV135" s="451"/>
      <c r="DSW135" s="451"/>
      <c r="DSX135" s="451"/>
      <c r="DSY135" s="451"/>
      <c r="DSZ135" s="451"/>
      <c r="DTA135" s="451"/>
      <c r="DTB135" s="451"/>
      <c r="DTC135" s="451"/>
      <c r="DTD135" s="451"/>
      <c r="DTE135" s="451"/>
      <c r="DTF135" s="451"/>
      <c r="DTG135" s="451"/>
      <c r="DTH135" s="451"/>
      <c r="DTI135" s="451"/>
      <c r="DTJ135" s="451"/>
      <c r="DTK135" s="451"/>
      <c r="DTL135" s="451"/>
      <c r="DTM135" s="451"/>
      <c r="DTN135" s="451"/>
      <c r="DTO135" s="451"/>
      <c r="DTP135" s="451"/>
      <c r="DTQ135" s="451"/>
      <c r="DTR135" s="451"/>
      <c r="DTS135" s="451"/>
      <c r="DTT135" s="451"/>
      <c r="DTU135" s="451"/>
      <c r="DTV135" s="451"/>
      <c r="DTW135" s="451"/>
      <c r="DTX135" s="451"/>
      <c r="DTY135" s="451"/>
      <c r="DTZ135" s="451"/>
      <c r="DUA135" s="451"/>
      <c r="DUB135" s="451"/>
      <c r="DUC135" s="451"/>
      <c r="DUD135" s="451"/>
      <c r="DUE135" s="451"/>
      <c r="DUF135" s="451"/>
      <c r="DUG135" s="451"/>
      <c r="DUH135" s="451"/>
      <c r="DUI135" s="451"/>
      <c r="DUJ135" s="451"/>
      <c r="DUK135" s="451"/>
      <c r="DUL135" s="451"/>
      <c r="DUM135" s="451"/>
      <c r="DUN135" s="451"/>
      <c r="DUO135" s="451"/>
      <c r="DUP135" s="451"/>
      <c r="DUQ135" s="451"/>
      <c r="DUR135" s="451"/>
      <c r="DUS135" s="451"/>
      <c r="DUT135" s="451"/>
      <c r="DUU135" s="451"/>
      <c r="DUV135" s="451"/>
      <c r="DUW135" s="451"/>
      <c r="DUX135" s="451"/>
      <c r="DUY135" s="451"/>
      <c r="DUZ135" s="451"/>
      <c r="DVA135" s="451"/>
      <c r="DVB135" s="451"/>
      <c r="DVC135" s="451"/>
      <c r="DVD135" s="451"/>
      <c r="DVE135" s="451"/>
      <c r="DVF135" s="451"/>
      <c r="DVG135" s="451"/>
      <c r="DVH135" s="451"/>
      <c r="DVI135" s="451"/>
      <c r="DVJ135" s="451"/>
      <c r="DVK135" s="451"/>
      <c r="DVL135" s="451"/>
      <c r="DVM135" s="451"/>
      <c r="DVN135" s="451"/>
      <c r="DVO135" s="451"/>
      <c r="DVP135" s="451"/>
      <c r="DVQ135" s="451"/>
      <c r="DVR135" s="451"/>
      <c r="DVS135" s="451"/>
      <c r="DVT135" s="451"/>
      <c r="DVU135" s="451"/>
      <c r="DVV135" s="451"/>
      <c r="DVW135" s="451"/>
      <c r="DVX135" s="451"/>
      <c r="DVY135" s="451"/>
      <c r="DVZ135" s="451"/>
      <c r="DWA135" s="451"/>
      <c r="DWB135" s="451"/>
      <c r="DWC135" s="451"/>
      <c r="DWD135" s="451"/>
      <c r="DWE135" s="451"/>
      <c r="DWF135" s="451"/>
      <c r="DWG135" s="451"/>
      <c r="DWH135" s="451"/>
      <c r="DWI135" s="451"/>
      <c r="DWJ135" s="451"/>
      <c r="DWK135" s="451"/>
      <c r="DWL135" s="451"/>
      <c r="DWM135" s="451"/>
      <c r="DWN135" s="451"/>
      <c r="DWO135" s="451"/>
      <c r="DWP135" s="451"/>
      <c r="DWQ135" s="451"/>
      <c r="DWR135" s="451"/>
      <c r="DWS135" s="451"/>
      <c r="DWT135" s="451"/>
      <c r="DWU135" s="451"/>
      <c r="DWV135" s="451"/>
      <c r="DWW135" s="451"/>
      <c r="DWX135" s="451"/>
      <c r="DWY135" s="451"/>
      <c r="DWZ135" s="451"/>
      <c r="DXA135" s="451"/>
      <c r="DXB135" s="451"/>
      <c r="DXC135" s="451"/>
      <c r="DXD135" s="451"/>
      <c r="DXE135" s="451"/>
      <c r="DXF135" s="451"/>
      <c r="DXG135" s="451"/>
      <c r="DXH135" s="451"/>
      <c r="DXI135" s="451"/>
      <c r="DXJ135" s="451"/>
      <c r="DXK135" s="451"/>
      <c r="DXL135" s="451"/>
      <c r="DXM135" s="451"/>
      <c r="DXN135" s="451"/>
      <c r="DXO135" s="451"/>
      <c r="DXP135" s="451"/>
      <c r="DXQ135" s="451"/>
      <c r="DXR135" s="451"/>
      <c r="DXS135" s="451"/>
      <c r="DXT135" s="451"/>
      <c r="DXU135" s="451"/>
      <c r="DXV135" s="451"/>
      <c r="DXW135" s="451"/>
      <c r="DXX135" s="451"/>
      <c r="DXY135" s="451"/>
      <c r="DXZ135" s="451"/>
      <c r="DYA135" s="451"/>
      <c r="DYB135" s="451"/>
      <c r="DYC135" s="451"/>
      <c r="DYD135" s="451"/>
      <c r="DYE135" s="451"/>
      <c r="DYF135" s="451"/>
      <c r="DYG135" s="451"/>
      <c r="DYH135" s="451"/>
      <c r="DYI135" s="451"/>
      <c r="DYJ135" s="451"/>
      <c r="DYK135" s="451"/>
      <c r="DYL135" s="451"/>
      <c r="DYM135" s="451"/>
      <c r="DYN135" s="451"/>
      <c r="DYO135" s="451"/>
      <c r="DYP135" s="451"/>
      <c r="DYQ135" s="451"/>
      <c r="DYR135" s="451"/>
      <c r="DYS135" s="451"/>
      <c r="DYT135" s="451"/>
      <c r="DYU135" s="451"/>
      <c r="DYV135" s="451"/>
      <c r="DYW135" s="451"/>
      <c r="DYX135" s="451"/>
      <c r="DYY135" s="451"/>
      <c r="DYZ135" s="451"/>
      <c r="DZA135" s="451"/>
      <c r="DZB135" s="451"/>
      <c r="DZC135" s="451"/>
      <c r="DZD135" s="451"/>
      <c r="DZE135" s="451"/>
      <c r="DZF135" s="451"/>
      <c r="DZG135" s="451"/>
      <c r="DZH135" s="451"/>
      <c r="DZI135" s="451"/>
      <c r="DZJ135" s="451"/>
      <c r="DZK135" s="451"/>
      <c r="DZL135" s="451"/>
      <c r="DZM135" s="451"/>
      <c r="DZN135" s="451"/>
      <c r="DZO135" s="451"/>
      <c r="DZP135" s="451"/>
      <c r="DZQ135" s="451"/>
      <c r="DZR135" s="451"/>
      <c r="DZS135" s="451"/>
      <c r="DZT135" s="451"/>
      <c r="DZU135" s="451"/>
      <c r="DZV135" s="451"/>
      <c r="DZW135" s="451"/>
      <c r="DZX135" s="451"/>
      <c r="DZY135" s="451"/>
      <c r="DZZ135" s="451"/>
      <c r="EAA135" s="451"/>
      <c r="EAB135" s="451"/>
      <c r="EAC135" s="451"/>
      <c r="EAD135" s="451"/>
      <c r="EAE135" s="451"/>
      <c r="EAF135" s="451"/>
      <c r="EAG135" s="451"/>
      <c r="EAH135" s="451"/>
      <c r="EAI135" s="451"/>
      <c r="EAJ135" s="451"/>
      <c r="EAK135" s="451"/>
      <c r="EAL135" s="451"/>
      <c r="EAM135" s="451"/>
      <c r="EAN135" s="451"/>
      <c r="EAO135" s="451"/>
      <c r="EAP135" s="451"/>
      <c r="EAQ135" s="451"/>
      <c r="EAR135" s="451"/>
      <c r="EAS135" s="451"/>
      <c r="EAT135" s="451"/>
      <c r="EAU135" s="451"/>
      <c r="EAV135" s="451"/>
      <c r="EAW135" s="451"/>
      <c r="EAX135" s="451"/>
      <c r="EAY135" s="451"/>
      <c r="EAZ135" s="451"/>
      <c r="EBA135" s="451"/>
      <c r="EBB135" s="451"/>
      <c r="EBC135" s="451"/>
      <c r="EBD135" s="451"/>
      <c r="EBE135" s="451"/>
      <c r="EBF135" s="451"/>
      <c r="EBG135" s="451"/>
      <c r="EBH135" s="451"/>
      <c r="EBI135" s="451"/>
      <c r="EBJ135" s="451"/>
      <c r="EBK135" s="451"/>
      <c r="EBL135" s="451"/>
      <c r="EBM135" s="451"/>
      <c r="EBN135" s="451"/>
      <c r="EBO135" s="451"/>
      <c r="EBP135" s="451"/>
      <c r="EBQ135" s="451"/>
      <c r="EBR135" s="451"/>
      <c r="EBS135" s="451"/>
      <c r="EBT135" s="451"/>
      <c r="EBU135" s="451"/>
      <c r="EBV135" s="451"/>
      <c r="EBW135" s="451"/>
      <c r="EBX135" s="451"/>
      <c r="EBY135" s="451"/>
      <c r="EBZ135" s="451"/>
      <c r="ECA135" s="451"/>
      <c r="ECB135" s="451"/>
      <c r="ECC135" s="451"/>
      <c r="ECD135" s="451"/>
      <c r="ECE135" s="451"/>
      <c r="ECF135" s="451"/>
      <c r="ECG135" s="451"/>
      <c r="ECH135" s="451"/>
      <c r="ECI135" s="451"/>
      <c r="ECJ135" s="451"/>
      <c r="ECK135" s="451"/>
      <c r="ECL135" s="451"/>
      <c r="ECM135" s="451"/>
      <c r="ECN135" s="451"/>
      <c r="ECO135" s="451"/>
      <c r="ECP135" s="451"/>
      <c r="ECQ135" s="451"/>
      <c r="ECR135" s="451"/>
      <c r="ECS135" s="451"/>
      <c r="ECT135" s="451"/>
      <c r="ECU135" s="451"/>
      <c r="ECV135" s="451"/>
      <c r="ECW135" s="451"/>
      <c r="ECX135" s="451"/>
      <c r="ECY135" s="451"/>
      <c r="ECZ135" s="451"/>
      <c r="EDA135" s="451"/>
      <c r="EDB135" s="451"/>
      <c r="EDC135" s="451"/>
      <c r="EDD135" s="451"/>
      <c r="EDE135" s="451"/>
      <c r="EDF135" s="451"/>
      <c r="EDG135" s="451"/>
      <c r="EDH135" s="451"/>
      <c r="EDI135" s="451"/>
      <c r="EDJ135" s="451"/>
      <c r="EDK135" s="451"/>
      <c r="EDL135" s="451"/>
      <c r="EDM135" s="451"/>
      <c r="EDN135" s="451"/>
      <c r="EDO135" s="451"/>
      <c r="EDP135" s="451"/>
      <c r="EDQ135" s="451"/>
      <c r="EDR135" s="451"/>
      <c r="EDS135" s="451"/>
      <c r="EDT135" s="451"/>
      <c r="EDU135" s="451"/>
      <c r="EDV135" s="451"/>
      <c r="EDW135" s="451"/>
      <c r="EDX135" s="451"/>
      <c r="EDY135" s="451"/>
      <c r="EDZ135" s="451"/>
      <c r="EEA135" s="451"/>
      <c r="EEB135" s="451"/>
      <c r="EEC135" s="451"/>
      <c r="EED135" s="451"/>
      <c r="EEE135" s="451"/>
      <c r="EEF135" s="451"/>
      <c r="EEG135" s="451"/>
      <c r="EEH135" s="451"/>
      <c r="EEI135" s="451"/>
      <c r="EEJ135" s="451"/>
      <c r="EEK135" s="451"/>
      <c r="EEL135" s="451"/>
      <c r="EEM135" s="451"/>
      <c r="EEN135" s="451"/>
      <c r="EEO135" s="451"/>
      <c r="EEP135" s="451"/>
      <c r="EEQ135" s="451"/>
      <c r="EER135" s="451"/>
      <c r="EES135" s="451"/>
      <c r="EET135" s="451"/>
      <c r="EEU135" s="451"/>
      <c r="EEV135" s="451"/>
      <c r="EEW135" s="451"/>
      <c r="EEX135" s="451"/>
      <c r="EEY135" s="451"/>
      <c r="EEZ135" s="451"/>
      <c r="EFA135" s="451"/>
      <c r="EFB135" s="451"/>
      <c r="EFC135" s="451"/>
      <c r="EFD135" s="451"/>
      <c r="EFE135" s="451"/>
      <c r="EFF135" s="451"/>
      <c r="EFG135" s="451"/>
      <c r="EFH135" s="451"/>
      <c r="EFI135" s="451"/>
      <c r="EFJ135" s="451"/>
      <c r="EFK135" s="451"/>
      <c r="EFL135" s="451"/>
      <c r="EFM135" s="451"/>
      <c r="EFN135" s="451"/>
      <c r="EFO135" s="451"/>
      <c r="EFP135" s="451"/>
      <c r="EFQ135" s="451"/>
      <c r="EFR135" s="451"/>
      <c r="EFS135" s="451"/>
      <c r="EFT135" s="451"/>
      <c r="EFU135" s="451"/>
      <c r="EFV135" s="451"/>
      <c r="EFW135" s="451"/>
      <c r="EFX135" s="451"/>
      <c r="EFY135" s="451"/>
      <c r="EFZ135" s="451"/>
      <c r="EGA135" s="451"/>
      <c r="EGB135" s="451"/>
      <c r="EGC135" s="451"/>
      <c r="EGD135" s="451"/>
      <c r="EGE135" s="451"/>
      <c r="EGF135" s="451"/>
      <c r="EGG135" s="451"/>
      <c r="EGH135" s="451"/>
      <c r="EGI135" s="451"/>
      <c r="EGJ135" s="451"/>
      <c r="EGK135" s="451"/>
      <c r="EGL135" s="451"/>
      <c r="EGM135" s="451"/>
      <c r="EGN135" s="451"/>
      <c r="EGO135" s="451"/>
      <c r="EGP135" s="451"/>
      <c r="EGQ135" s="451"/>
      <c r="EGR135" s="451"/>
      <c r="EGS135" s="451"/>
      <c r="EGT135" s="451"/>
      <c r="EGU135" s="451"/>
      <c r="EGV135" s="451"/>
      <c r="EGW135" s="451"/>
      <c r="EGX135" s="451"/>
      <c r="EGY135" s="451"/>
      <c r="EGZ135" s="451"/>
      <c r="EHA135" s="451"/>
      <c r="EHB135" s="451"/>
      <c r="EHC135" s="451"/>
      <c r="EHD135" s="451"/>
      <c r="EHE135" s="451"/>
      <c r="EHF135" s="451"/>
      <c r="EHG135" s="451"/>
      <c r="EHH135" s="451"/>
      <c r="EHI135" s="451"/>
      <c r="EHJ135" s="451"/>
      <c r="EHK135" s="451"/>
      <c r="EHL135" s="451"/>
      <c r="EHM135" s="451"/>
      <c r="EHN135" s="451"/>
      <c r="EHO135" s="451"/>
      <c r="EHP135" s="451"/>
      <c r="EHQ135" s="451"/>
      <c r="EHR135" s="451"/>
      <c r="EHS135" s="451"/>
      <c r="EHT135" s="451"/>
      <c r="EHU135" s="451"/>
      <c r="EHV135" s="451"/>
      <c r="EHW135" s="451"/>
      <c r="EHX135" s="451"/>
      <c r="EHY135" s="451"/>
      <c r="EHZ135" s="451"/>
      <c r="EIA135" s="451"/>
      <c r="EIB135" s="451"/>
      <c r="EIC135" s="451"/>
      <c r="EID135" s="451"/>
      <c r="EIE135" s="451"/>
      <c r="EIF135" s="451"/>
      <c r="EIG135" s="451"/>
      <c r="EIH135" s="451"/>
      <c r="EII135" s="451"/>
      <c r="EIJ135" s="451"/>
      <c r="EIK135" s="451"/>
      <c r="EIL135" s="451"/>
      <c r="EIM135" s="451"/>
      <c r="EIN135" s="451"/>
      <c r="EIO135" s="451"/>
      <c r="EIP135" s="451"/>
      <c r="EIQ135" s="451"/>
      <c r="EIR135" s="451"/>
      <c r="EIS135" s="451"/>
      <c r="EIT135" s="451"/>
      <c r="EIU135" s="451"/>
      <c r="EIV135" s="451"/>
      <c r="EIW135" s="451"/>
      <c r="EIX135" s="451"/>
      <c r="EIY135" s="451"/>
      <c r="EIZ135" s="451"/>
      <c r="EJA135" s="451"/>
      <c r="EJB135" s="451"/>
      <c r="EJC135" s="451"/>
      <c r="EJD135" s="451"/>
      <c r="EJE135" s="451"/>
      <c r="EJF135" s="451"/>
      <c r="EJG135" s="451"/>
      <c r="EJH135" s="451"/>
      <c r="EJI135" s="451"/>
      <c r="EJJ135" s="451"/>
      <c r="EJK135" s="451"/>
      <c r="EJL135" s="451"/>
      <c r="EJM135" s="451"/>
      <c r="EJN135" s="451"/>
      <c r="EJO135" s="451"/>
      <c r="EJP135" s="451"/>
      <c r="EJQ135" s="451"/>
      <c r="EJR135" s="451"/>
      <c r="EJS135" s="451"/>
      <c r="EJT135" s="451"/>
      <c r="EJU135" s="451"/>
      <c r="EJV135" s="451"/>
      <c r="EJW135" s="451"/>
      <c r="EJX135" s="451"/>
      <c r="EJY135" s="451"/>
      <c r="EJZ135" s="451"/>
      <c r="EKA135" s="451"/>
      <c r="EKB135" s="451"/>
      <c r="EKC135" s="451"/>
      <c r="EKD135" s="451"/>
      <c r="EKE135" s="451"/>
      <c r="EKF135" s="451"/>
      <c r="EKG135" s="451"/>
      <c r="EKH135" s="451"/>
      <c r="EKI135" s="451"/>
      <c r="EKJ135" s="451"/>
      <c r="EKK135" s="451"/>
      <c r="EKL135" s="451"/>
      <c r="EKM135" s="451"/>
      <c r="EKN135" s="451"/>
      <c r="EKO135" s="451"/>
      <c r="EKP135" s="451"/>
      <c r="EKQ135" s="451"/>
      <c r="EKR135" s="451"/>
      <c r="EKS135" s="451"/>
      <c r="EKT135" s="451"/>
      <c r="EKU135" s="451"/>
      <c r="EKV135" s="451"/>
      <c r="EKW135" s="451"/>
      <c r="EKX135" s="451"/>
      <c r="EKY135" s="451"/>
      <c r="EKZ135" s="451"/>
      <c r="ELA135" s="451"/>
      <c r="ELB135" s="451"/>
      <c r="ELC135" s="451"/>
      <c r="ELD135" s="451"/>
      <c r="ELE135" s="451"/>
      <c r="ELF135" s="451"/>
      <c r="ELG135" s="451"/>
      <c r="ELH135" s="451"/>
      <c r="ELI135" s="451"/>
      <c r="ELJ135" s="451"/>
      <c r="ELK135" s="451"/>
      <c r="ELL135" s="451"/>
      <c r="ELM135" s="451"/>
      <c r="ELN135" s="451"/>
      <c r="ELO135" s="451"/>
      <c r="ELP135" s="451"/>
      <c r="ELQ135" s="451"/>
      <c r="ELR135" s="451"/>
      <c r="ELS135" s="451"/>
      <c r="ELT135" s="451"/>
      <c r="ELU135" s="451"/>
      <c r="ELV135" s="451"/>
      <c r="ELW135" s="451"/>
      <c r="ELX135" s="451"/>
      <c r="ELY135" s="451"/>
      <c r="ELZ135" s="451"/>
      <c r="EMA135" s="451"/>
      <c r="EMB135" s="451"/>
      <c r="EMC135" s="451"/>
      <c r="EMD135" s="451"/>
      <c r="EME135" s="451"/>
      <c r="EMF135" s="451"/>
      <c r="EMG135" s="451"/>
      <c r="EMH135" s="451"/>
      <c r="EMI135" s="451"/>
      <c r="EMJ135" s="451"/>
      <c r="EMK135" s="451"/>
      <c r="EML135" s="451"/>
      <c r="EMM135" s="451"/>
      <c r="EMN135" s="451"/>
      <c r="EMO135" s="451"/>
      <c r="EMP135" s="451"/>
      <c r="EMQ135" s="451"/>
      <c r="EMR135" s="451"/>
      <c r="EMS135" s="451"/>
      <c r="EMT135" s="451"/>
      <c r="EMU135" s="451"/>
      <c r="EMV135" s="451"/>
      <c r="EMW135" s="451"/>
      <c r="EMX135" s="451"/>
      <c r="EMY135" s="451"/>
      <c r="EMZ135" s="451"/>
      <c r="ENA135" s="451"/>
      <c r="ENB135" s="451"/>
      <c r="ENC135" s="451"/>
      <c r="END135" s="451"/>
      <c r="ENE135" s="451"/>
      <c r="ENF135" s="451"/>
      <c r="ENG135" s="451"/>
      <c r="ENH135" s="451"/>
      <c r="ENI135" s="451"/>
      <c r="ENJ135" s="451"/>
      <c r="ENK135" s="451"/>
      <c r="ENL135" s="451"/>
      <c r="ENM135" s="451"/>
      <c r="ENN135" s="451"/>
      <c r="ENO135" s="451"/>
      <c r="ENP135" s="451"/>
      <c r="ENQ135" s="451"/>
      <c r="ENR135" s="451"/>
      <c r="ENS135" s="451"/>
      <c r="ENT135" s="451"/>
      <c r="ENU135" s="451"/>
      <c r="ENV135" s="451"/>
      <c r="ENW135" s="451"/>
      <c r="ENX135" s="451"/>
      <c r="ENY135" s="451"/>
      <c r="ENZ135" s="451"/>
      <c r="EOA135" s="451"/>
      <c r="EOB135" s="451"/>
      <c r="EOC135" s="451"/>
      <c r="EOD135" s="451"/>
      <c r="EOE135" s="451"/>
      <c r="EOF135" s="451"/>
      <c r="EOG135" s="451"/>
      <c r="EOH135" s="451"/>
      <c r="EOI135" s="451"/>
      <c r="EOJ135" s="451"/>
      <c r="EOK135" s="451"/>
      <c r="EOL135" s="451"/>
      <c r="EOM135" s="451"/>
      <c r="EON135" s="451"/>
      <c r="EOO135" s="451"/>
      <c r="EOP135" s="451"/>
      <c r="EOQ135" s="451"/>
      <c r="EOR135" s="451"/>
      <c r="EOS135" s="451"/>
      <c r="EOT135" s="451"/>
      <c r="EOU135" s="451"/>
      <c r="EOV135" s="451"/>
      <c r="EOW135" s="451"/>
      <c r="EOX135" s="451"/>
      <c r="EOY135" s="451"/>
      <c r="EOZ135" s="451"/>
      <c r="EPA135" s="451"/>
      <c r="EPB135" s="451"/>
      <c r="EPC135" s="451"/>
      <c r="EPD135" s="451"/>
      <c r="EPE135" s="451"/>
      <c r="EPF135" s="451"/>
      <c r="EPG135" s="451"/>
      <c r="EPH135" s="451"/>
      <c r="EPI135" s="451"/>
      <c r="EPJ135" s="451"/>
      <c r="EPK135" s="451"/>
      <c r="EPL135" s="451"/>
      <c r="EPM135" s="451"/>
      <c r="EPN135" s="451"/>
      <c r="EPO135" s="451"/>
      <c r="EPP135" s="451"/>
      <c r="EPQ135" s="451"/>
      <c r="EPR135" s="451"/>
      <c r="EPS135" s="451"/>
      <c r="EPT135" s="451"/>
      <c r="EPU135" s="451"/>
      <c r="EPV135" s="451"/>
      <c r="EPW135" s="451"/>
      <c r="EPX135" s="451"/>
      <c r="EPY135" s="451"/>
      <c r="EPZ135" s="451"/>
      <c r="EQA135" s="451"/>
      <c r="EQB135" s="451"/>
      <c r="EQC135" s="451"/>
      <c r="EQD135" s="451"/>
      <c r="EQE135" s="451"/>
      <c r="EQF135" s="451"/>
      <c r="EQG135" s="451"/>
      <c r="EQH135" s="451"/>
      <c r="EQI135" s="451"/>
      <c r="EQJ135" s="451"/>
      <c r="EQK135" s="451"/>
      <c r="EQL135" s="451"/>
      <c r="EQM135" s="451"/>
      <c r="EQN135" s="451"/>
      <c r="EQO135" s="451"/>
      <c r="EQP135" s="451"/>
      <c r="EQQ135" s="451"/>
      <c r="EQR135" s="451"/>
      <c r="EQS135" s="451"/>
      <c r="EQT135" s="451"/>
      <c r="EQU135" s="451"/>
      <c r="EQV135" s="451"/>
      <c r="EQW135" s="451"/>
      <c r="EQX135" s="451"/>
      <c r="EQY135" s="451"/>
      <c r="EQZ135" s="451"/>
      <c r="ERA135" s="451"/>
      <c r="ERB135" s="451"/>
      <c r="ERC135" s="451"/>
      <c r="ERD135" s="451"/>
      <c r="ERE135" s="451"/>
      <c r="ERF135" s="451"/>
      <c r="ERG135" s="451"/>
      <c r="ERH135" s="451"/>
      <c r="ERI135" s="451"/>
      <c r="ERJ135" s="451"/>
      <c r="ERK135" s="451"/>
      <c r="ERL135" s="451"/>
      <c r="ERM135" s="451"/>
      <c r="ERN135" s="451"/>
      <c r="ERO135" s="451"/>
      <c r="ERP135" s="451"/>
      <c r="ERQ135" s="451"/>
      <c r="ERR135" s="451"/>
      <c r="ERS135" s="451"/>
      <c r="ERT135" s="451"/>
      <c r="ERU135" s="451"/>
      <c r="ERV135" s="451"/>
      <c r="ERW135" s="451"/>
      <c r="ERX135" s="451"/>
      <c r="ERY135" s="451"/>
      <c r="ERZ135" s="451"/>
      <c r="ESA135" s="451"/>
      <c r="ESB135" s="451"/>
      <c r="ESC135" s="451"/>
      <c r="ESD135" s="451"/>
      <c r="ESE135" s="451"/>
      <c r="ESF135" s="451"/>
      <c r="ESG135" s="451"/>
      <c r="ESH135" s="451"/>
      <c r="ESI135" s="451"/>
      <c r="ESJ135" s="451"/>
      <c r="ESK135" s="451"/>
      <c r="ESL135" s="451"/>
      <c r="ESM135" s="451"/>
      <c r="ESN135" s="451"/>
      <c r="ESO135" s="451"/>
      <c r="ESP135" s="451"/>
      <c r="ESQ135" s="451"/>
      <c r="ESR135" s="451"/>
      <c r="ESS135" s="451"/>
      <c r="EST135" s="451"/>
      <c r="ESU135" s="451"/>
      <c r="ESV135" s="451"/>
      <c r="ESW135" s="451"/>
      <c r="ESX135" s="451"/>
      <c r="ESY135" s="451"/>
      <c r="ESZ135" s="451"/>
      <c r="ETA135" s="451"/>
      <c r="ETB135" s="451"/>
      <c r="ETC135" s="451"/>
      <c r="ETD135" s="451"/>
      <c r="ETE135" s="451"/>
      <c r="ETF135" s="451"/>
      <c r="ETG135" s="451"/>
      <c r="ETH135" s="451"/>
      <c r="ETI135" s="451"/>
      <c r="ETJ135" s="451"/>
      <c r="ETK135" s="451"/>
      <c r="ETL135" s="451"/>
      <c r="ETM135" s="451"/>
      <c r="ETN135" s="451"/>
      <c r="ETO135" s="451"/>
      <c r="ETP135" s="451"/>
      <c r="ETQ135" s="451"/>
      <c r="ETR135" s="451"/>
      <c r="ETS135" s="451"/>
      <c r="ETT135" s="451"/>
      <c r="ETU135" s="451"/>
      <c r="ETV135" s="451"/>
      <c r="ETW135" s="451"/>
      <c r="ETX135" s="451"/>
      <c r="ETY135" s="451"/>
      <c r="ETZ135" s="451"/>
      <c r="EUA135" s="451"/>
      <c r="EUB135" s="451"/>
      <c r="EUC135" s="451"/>
      <c r="EUD135" s="451"/>
      <c r="EUE135" s="451"/>
      <c r="EUF135" s="451"/>
      <c r="EUG135" s="451"/>
      <c r="EUH135" s="451"/>
      <c r="EUI135" s="451"/>
      <c r="EUJ135" s="451"/>
      <c r="EUK135" s="451"/>
      <c r="EUL135" s="451"/>
      <c r="EUM135" s="451"/>
      <c r="EUN135" s="451"/>
      <c r="EUO135" s="451"/>
      <c r="EUP135" s="451"/>
      <c r="EUQ135" s="451"/>
      <c r="EUR135" s="451"/>
      <c r="EUS135" s="451"/>
      <c r="EUT135" s="451"/>
      <c r="EUU135" s="451"/>
      <c r="EUV135" s="451"/>
      <c r="EUW135" s="451"/>
      <c r="EUX135" s="451"/>
      <c r="EUY135" s="451"/>
      <c r="EUZ135" s="451"/>
      <c r="EVA135" s="451"/>
      <c r="EVB135" s="451"/>
      <c r="EVC135" s="451"/>
      <c r="EVD135" s="451"/>
      <c r="EVE135" s="451"/>
      <c r="EVF135" s="451"/>
      <c r="EVG135" s="451"/>
      <c r="EVH135" s="451"/>
      <c r="EVI135" s="451"/>
      <c r="EVJ135" s="451"/>
      <c r="EVK135" s="451"/>
      <c r="EVL135" s="451"/>
      <c r="EVM135" s="451"/>
      <c r="EVN135" s="451"/>
      <c r="EVO135" s="451"/>
      <c r="EVP135" s="451"/>
      <c r="EVQ135" s="451"/>
      <c r="EVR135" s="451"/>
      <c r="EVS135" s="451"/>
      <c r="EVT135" s="451"/>
      <c r="EVU135" s="451"/>
      <c r="EVV135" s="451"/>
      <c r="EVW135" s="451"/>
      <c r="EVX135" s="451"/>
      <c r="EVY135" s="451"/>
      <c r="EVZ135" s="451"/>
      <c r="EWA135" s="451"/>
      <c r="EWB135" s="451"/>
      <c r="EWC135" s="451"/>
      <c r="EWD135" s="451"/>
      <c r="EWE135" s="451"/>
      <c r="EWF135" s="451"/>
      <c r="EWG135" s="451"/>
      <c r="EWH135" s="451"/>
      <c r="EWI135" s="451"/>
      <c r="EWJ135" s="451"/>
      <c r="EWK135" s="451"/>
      <c r="EWL135" s="451"/>
      <c r="EWM135" s="451"/>
      <c r="EWN135" s="451"/>
      <c r="EWO135" s="451"/>
      <c r="EWP135" s="451"/>
      <c r="EWQ135" s="451"/>
      <c r="EWR135" s="451"/>
      <c r="EWS135" s="451"/>
      <c r="EWT135" s="451"/>
      <c r="EWU135" s="451"/>
      <c r="EWV135" s="451"/>
      <c r="EWW135" s="451"/>
      <c r="EWX135" s="451"/>
      <c r="EWY135" s="451"/>
      <c r="EWZ135" s="451"/>
      <c r="EXA135" s="451"/>
      <c r="EXB135" s="451"/>
      <c r="EXC135" s="451"/>
      <c r="EXD135" s="451"/>
      <c r="EXE135" s="451"/>
      <c r="EXF135" s="451"/>
      <c r="EXG135" s="451"/>
      <c r="EXH135" s="451"/>
      <c r="EXI135" s="451"/>
      <c r="EXJ135" s="451"/>
      <c r="EXK135" s="451"/>
      <c r="EXL135" s="451"/>
      <c r="EXM135" s="451"/>
      <c r="EXN135" s="451"/>
      <c r="EXO135" s="451"/>
      <c r="EXP135" s="451"/>
      <c r="EXQ135" s="451"/>
      <c r="EXR135" s="451"/>
      <c r="EXS135" s="451"/>
      <c r="EXT135" s="451"/>
      <c r="EXU135" s="451"/>
      <c r="EXV135" s="451"/>
      <c r="EXW135" s="451"/>
      <c r="EXX135" s="451"/>
      <c r="EXY135" s="451"/>
      <c r="EXZ135" s="451"/>
      <c r="EYA135" s="451"/>
      <c r="EYB135" s="451"/>
      <c r="EYC135" s="451"/>
      <c r="EYD135" s="451"/>
      <c r="EYE135" s="451"/>
      <c r="EYF135" s="451"/>
      <c r="EYG135" s="451"/>
      <c r="EYH135" s="451"/>
      <c r="EYI135" s="451"/>
      <c r="EYJ135" s="451"/>
      <c r="EYK135" s="451"/>
      <c r="EYL135" s="451"/>
      <c r="EYM135" s="451"/>
      <c r="EYN135" s="451"/>
      <c r="EYO135" s="451"/>
      <c r="EYP135" s="451"/>
      <c r="EYQ135" s="451"/>
      <c r="EYR135" s="451"/>
      <c r="EYS135" s="451"/>
      <c r="EYT135" s="451"/>
      <c r="EYU135" s="451"/>
      <c r="EYV135" s="451"/>
      <c r="EYW135" s="451"/>
      <c r="EYX135" s="451"/>
      <c r="EYY135" s="451"/>
      <c r="EYZ135" s="451"/>
      <c r="EZA135" s="451"/>
      <c r="EZB135" s="451"/>
      <c r="EZC135" s="451"/>
      <c r="EZD135" s="451"/>
      <c r="EZE135" s="451"/>
      <c r="EZF135" s="451"/>
      <c r="EZG135" s="451"/>
      <c r="EZH135" s="451"/>
      <c r="EZI135" s="451"/>
      <c r="EZJ135" s="451"/>
      <c r="EZK135" s="451"/>
      <c r="EZL135" s="451"/>
      <c r="EZM135" s="451"/>
      <c r="EZN135" s="451"/>
      <c r="EZO135" s="451"/>
      <c r="EZP135" s="451"/>
      <c r="EZQ135" s="451"/>
      <c r="EZR135" s="451"/>
      <c r="EZS135" s="451"/>
      <c r="EZT135" s="451"/>
      <c r="EZU135" s="451"/>
      <c r="EZV135" s="451"/>
      <c r="EZW135" s="451"/>
      <c r="EZX135" s="451"/>
      <c r="EZY135" s="451"/>
      <c r="EZZ135" s="451"/>
      <c r="FAA135" s="451"/>
      <c r="FAB135" s="451"/>
      <c r="FAC135" s="451"/>
      <c r="FAD135" s="451"/>
      <c r="FAE135" s="451"/>
      <c r="FAF135" s="451"/>
      <c r="FAG135" s="451"/>
      <c r="FAH135" s="451"/>
      <c r="FAI135" s="451"/>
      <c r="FAJ135" s="451"/>
      <c r="FAK135" s="451"/>
      <c r="FAL135" s="451"/>
      <c r="FAM135" s="451"/>
      <c r="FAN135" s="451"/>
      <c r="FAO135" s="451"/>
      <c r="FAP135" s="451"/>
      <c r="FAQ135" s="451"/>
      <c r="FAR135" s="451"/>
      <c r="FAS135" s="451"/>
      <c r="FAT135" s="451"/>
      <c r="FAU135" s="451"/>
      <c r="FAV135" s="451"/>
      <c r="FAW135" s="451"/>
      <c r="FAX135" s="451"/>
      <c r="FAY135" s="451"/>
      <c r="FAZ135" s="451"/>
      <c r="FBA135" s="451"/>
      <c r="FBB135" s="451"/>
      <c r="FBC135" s="451"/>
      <c r="FBD135" s="451"/>
      <c r="FBE135" s="451"/>
      <c r="FBF135" s="451"/>
      <c r="FBG135" s="451"/>
      <c r="FBH135" s="451"/>
      <c r="FBI135" s="451"/>
      <c r="FBJ135" s="451"/>
      <c r="FBK135" s="451"/>
      <c r="FBL135" s="451"/>
      <c r="FBM135" s="451"/>
      <c r="FBN135" s="451"/>
      <c r="FBO135" s="451"/>
      <c r="FBP135" s="451"/>
      <c r="FBQ135" s="451"/>
      <c r="FBR135" s="451"/>
      <c r="FBS135" s="451"/>
      <c r="FBT135" s="451"/>
      <c r="FBU135" s="451"/>
      <c r="FBV135" s="451"/>
      <c r="FBW135" s="451"/>
      <c r="FBX135" s="451"/>
      <c r="FBY135" s="451"/>
      <c r="FBZ135" s="451"/>
      <c r="FCA135" s="451"/>
      <c r="FCB135" s="451"/>
      <c r="FCC135" s="451"/>
      <c r="FCD135" s="451"/>
      <c r="FCE135" s="451"/>
      <c r="FCF135" s="451"/>
      <c r="FCG135" s="451"/>
      <c r="FCH135" s="451"/>
      <c r="FCI135" s="451"/>
      <c r="FCJ135" s="451"/>
      <c r="FCK135" s="451"/>
      <c r="FCL135" s="451"/>
      <c r="FCM135" s="451"/>
      <c r="FCN135" s="451"/>
      <c r="FCO135" s="451"/>
      <c r="FCP135" s="451"/>
      <c r="FCQ135" s="451"/>
      <c r="FCR135" s="451"/>
      <c r="FCS135" s="451"/>
      <c r="FCT135" s="451"/>
      <c r="FCU135" s="451"/>
      <c r="FCV135" s="451"/>
      <c r="FCW135" s="451"/>
      <c r="FCX135" s="451"/>
      <c r="FCY135" s="451"/>
      <c r="FCZ135" s="451"/>
      <c r="FDA135" s="451"/>
      <c r="FDB135" s="451"/>
      <c r="FDC135" s="451"/>
      <c r="FDD135" s="451"/>
      <c r="FDE135" s="451"/>
      <c r="FDF135" s="451"/>
      <c r="FDG135" s="451"/>
      <c r="FDH135" s="451"/>
      <c r="FDI135" s="451"/>
      <c r="FDJ135" s="451"/>
      <c r="FDK135" s="451"/>
      <c r="FDL135" s="451"/>
      <c r="FDM135" s="451"/>
      <c r="FDN135" s="451"/>
      <c r="FDO135" s="451"/>
      <c r="FDP135" s="451"/>
      <c r="FDQ135" s="451"/>
      <c r="FDR135" s="451"/>
      <c r="FDS135" s="451"/>
      <c r="FDT135" s="451"/>
      <c r="FDU135" s="451"/>
      <c r="FDV135" s="451"/>
      <c r="FDW135" s="451"/>
      <c r="FDX135" s="451"/>
      <c r="FDY135" s="451"/>
      <c r="FDZ135" s="451"/>
      <c r="FEA135" s="451"/>
      <c r="FEB135" s="451"/>
      <c r="FEC135" s="451"/>
      <c r="FED135" s="451"/>
      <c r="FEE135" s="451"/>
      <c r="FEF135" s="451"/>
      <c r="FEG135" s="451"/>
      <c r="FEH135" s="451"/>
      <c r="FEI135" s="451"/>
      <c r="FEJ135" s="451"/>
      <c r="FEK135" s="451"/>
      <c r="FEL135" s="451"/>
      <c r="FEM135" s="451"/>
      <c r="FEN135" s="451"/>
      <c r="FEO135" s="451"/>
      <c r="FEP135" s="451"/>
      <c r="FEQ135" s="451"/>
      <c r="FER135" s="451"/>
      <c r="FES135" s="451"/>
      <c r="FET135" s="451"/>
      <c r="FEU135" s="451"/>
      <c r="FEV135" s="451"/>
      <c r="FEW135" s="451"/>
      <c r="FEX135" s="451"/>
      <c r="FEY135" s="451"/>
      <c r="FEZ135" s="451"/>
      <c r="FFA135" s="451"/>
      <c r="FFB135" s="451"/>
      <c r="FFC135" s="451"/>
      <c r="FFD135" s="451"/>
      <c r="FFE135" s="451"/>
      <c r="FFF135" s="451"/>
      <c r="FFG135" s="451"/>
      <c r="FFH135" s="451"/>
      <c r="FFI135" s="451"/>
      <c r="FFJ135" s="451"/>
      <c r="FFK135" s="451"/>
      <c r="FFL135" s="451"/>
      <c r="FFM135" s="451"/>
      <c r="FFN135" s="451"/>
      <c r="FFO135" s="451"/>
      <c r="FFP135" s="451"/>
      <c r="FFQ135" s="451"/>
      <c r="FFR135" s="451"/>
      <c r="FFS135" s="451"/>
      <c r="FFT135" s="451"/>
      <c r="FFU135" s="451"/>
      <c r="FFV135" s="451"/>
      <c r="FFW135" s="451"/>
      <c r="FFX135" s="451"/>
      <c r="FFY135" s="451"/>
      <c r="FFZ135" s="451"/>
      <c r="FGA135" s="451"/>
      <c r="FGB135" s="451"/>
      <c r="FGC135" s="451"/>
      <c r="FGD135" s="451"/>
      <c r="FGE135" s="451"/>
      <c r="FGF135" s="451"/>
      <c r="FGG135" s="451"/>
      <c r="FGH135" s="451"/>
      <c r="FGI135" s="451"/>
      <c r="FGJ135" s="451"/>
      <c r="FGK135" s="451"/>
      <c r="FGL135" s="451"/>
      <c r="FGM135" s="451"/>
      <c r="FGN135" s="451"/>
      <c r="FGO135" s="451"/>
      <c r="FGP135" s="451"/>
      <c r="FGQ135" s="451"/>
      <c r="FGR135" s="451"/>
      <c r="FGS135" s="451"/>
      <c r="FGT135" s="451"/>
      <c r="FGU135" s="451"/>
      <c r="FGV135" s="451"/>
      <c r="FGW135" s="451"/>
      <c r="FGX135" s="451"/>
      <c r="FGY135" s="451"/>
      <c r="FGZ135" s="451"/>
      <c r="FHA135" s="451"/>
      <c r="FHB135" s="451"/>
      <c r="FHC135" s="451"/>
      <c r="FHD135" s="451"/>
      <c r="FHE135" s="451"/>
      <c r="FHF135" s="451"/>
      <c r="FHG135" s="451"/>
      <c r="FHH135" s="451"/>
      <c r="FHI135" s="451"/>
      <c r="FHJ135" s="451"/>
      <c r="FHK135" s="451"/>
      <c r="FHL135" s="451"/>
      <c r="FHM135" s="451"/>
      <c r="FHN135" s="451"/>
      <c r="FHO135" s="451"/>
      <c r="FHP135" s="451"/>
      <c r="FHQ135" s="451"/>
      <c r="FHR135" s="451"/>
      <c r="FHS135" s="451"/>
      <c r="FHT135" s="451"/>
      <c r="FHU135" s="451"/>
      <c r="FHV135" s="451"/>
      <c r="FHW135" s="451"/>
      <c r="FHX135" s="451"/>
      <c r="FHY135" s="451"/>
      <c r="FHZ135" s="451"/>
      <c r="FIA135" s="451"/>
      <c r="FIB135" s="451"/>
      <c r="FIC135" s="451"/>
      <c r="FID135" s="451"/>
      <c r="FIE135" s="451"/>
      <c r="FIF135" s="451"/>
      <c r="FIG135" s="451"/>
      <c r="FIH135" s="451"/>
      <c r="FII135" s="451"/>
      <c r="FIJ135" s="451"/>
      <c r="FIK135" s="451"/>
      <c r="FIL135" s="451"/>
      <c r="FIM135" s="451"/>
      <c r="FIN135" s="451"/>
      <c r="FIO135" s="451"/>
      <c r="FIP135" s="451"/>
      <c r="FIQ135" s="451"/>
      <c r="FIR135" s="451"/>
      <c r="FIS135" s="451"/>
      <c r="FIT135" s="451"/>
      <c r="FIU135" s="451"/>
      <c r="FIV135" s="451"/>
      <c r="FIW135" s="451"/>
      <c r="FIX135" s="451"/>
      <c r="FIY135" s="451"/>
      <c r="FIZ135" s="451"/>
      <c r="FJA135" s="451"/>
      <c r="FJB135" s="451"/>
      <c r="FJC135" s="451"/>
      <c r="FJD135" s="451"/>
      <c r="FJE135" s="451"/>
      <c r="FJF135" s="451"/>
      <c r="FJG135" s="451"/>
      <c r="FJH135" s="451"/>
      <c r="FJI135" s="451"/>
      <c r="FJJ135" s="451"/>
      <c r="FJK135" s="451"/>
      <c r="FJL135" s="451"/>
      <c r="FJM135" s="451"/>
      <c r="FJN135" s="451"/>
      <c r="FJO135" s="451"/>
      <c r="FJP135" s="451"/>
      <c r="FJQ135" s="451"/>
      <c r="FJR135" s="451"/>
      <c r="FJS135" s="451"/>
      <c r="FJT135" s="451"/>
      <c r="FJU135" s="451"/>
      <c r="FJV135" s="451"/>
      <c r="FJW135" s="451"/>
      <c r="FJX135" s="451"/>
      <c r="FJY135" s="451"/>
      <c r="FJZ135" s="451"/>
      <c r="FKA135" s="451"/>
      <c r="FKB135" s="451"/>
      <c r="FKC135" s="451"/>
      <c r="FKD135" s="451"/>
      <c r="FKE135" s="451"/>
      <c r="FKF135" s="451"/>
      <c r="FKG135" s="451"/>
      <c r="FKH135" s="451"/>
      <c r="FKI135" s="451"/>
      <c r="FKJ135" s="451"/>
      <c r="FKK135" s="451"/>
      <c r="FKL135" s="451"/>
      <c r="FKM135" s="451"/>
      <c r="FKN135" s="451"/>
      <c r="FKO135" s="451"/>
      <c r="FKP135" s="451"/>
      <c r="FKQ135" s="451"/>
      <c r="FKR135" s="451"/>
      <c r="FKS135" s="451"/>
      <c r="FKT135" s="451"/>
      <c r="FKU135" s="451"/>
      <c r="FKV135" s="451"/>
      <c r="FKW135" s="451"/>
      <c r="FKX135" s="451"/>
      <c r="FKY135" s="451"/>
      <c r="FKZ135" s="451"/>
      <c r="FLA135" s="451"/>
      <c r="FLB135" s="451"/>
      <c r="FLC135" s="451"/>
      <c r="FLD135" s="451"/>
      <c r="FLE135" s="451"/>
      <c r="FLF135" s="451"/>
      <c r="FLG135" s="451"/>
      <c r="FLH135" s="451"/>
      <c r="FLI135" s="451"/>
      <c r="FLJ135" s="451"/>
      <c r="FLK135" s="451"/>
      <c r="FLL135" s="451"/>
      <c r="FLM135" s="451"/>
      <c r="FLN135" s="451"/>
      <c r="FLO135" s="451"/>
      <c r="FLP135" s="451"/>
      <c r="FLQ135" s="451"/>
      <c r="FLR135" s="451"/>
      <c r="FLS135" s="451"/>
      <c r="FLT135" s="451"/>
      <c r="FLU135" s="451"/>
      <c r="FLV135" s="451"/>
      <c r="FLW135" s="451"/>
      <c r="FLX135" s="451"/>
      <c r="FLY135" s="451"/>
      <c r="FLZ135" s="451"/>
      <c r="FMA135" s="451"/>
      <c r="FMB135" s="451"/>
      <c r="FMC135" s="451"/>
      <c r="FMD135" s="451"/>
      <c r="FME135" s="451"/>
      <c r="FMF135" s="451"/>
      <c r="FMG135" s="451"/>
      <c r="FMH135" s="451"/>
      <c r="FMI135" s="451"/>
      <c r="FMJ135" s="451"/>
      <c r="FMK135" s="451"/>
      <c r="FML135" s="451"/>
      <c r="FMM135" s="451"/>
      <c r="FMN135" s="451"/>
      <c r="FMO135" s="451"/>
      <c r="FMP135" s="451"/>
      <c r="FMQ135" s="451"/>
      <c r="FMR135" s="451"/>
      <c r="FMS135" s="451"/>
      <c r="FMT135" s="451"/>
      <c r="FMU135" s="451"/>
      <c r="FMV135" s="451"/>
      <c r="FMW135" s="451"/>
      <c r="FMX135" s="451"/>
      <c r="FMY135" s="451"/>
      <c r="FMZ135" s="451"/>
      <c r="FNA135" s="451"/>
      <c r="FNB135" s="451"/>
      <c r="FNC135" s="451"/>
      <c r="FND135" s="451"/>
      <c r="FNE135" s="451"/>
      <c r="FNF135" s="451"/>
      <c r="FNG135" s="451"/>
      <c r="FNH135" s="451"/>
      <c r="FNI135" s="451"/>
      <c r="FNJ135" s="451"/>
      <c r="FNK135" s="451"/>
      <c r="FNL135" s="451"/>
      <c r="FNM135" s="451"/>
      <c r="FNN135" s="451"/>
      <c r="FNO135" s="451"/>
      <c r="FNP135" s="451"/>
      <c r="FNQ135" s="451"/>
      <c r="FNR135" s="451"/>
      <c r="FNS135" s="451"/>
      <c r="FNT135" s="451"/>
      <c r="FNU135" s="451"/>
      <c r="FNV135" s="451"/>
      <c r="FNW135" s="451"/>
      <c r="FNX135" s="451"/>
      <c r="FNY135" s="451"/>
      <c r="FNZ135" s="451"/>
      <c r="FOA135" s="451"/>
      <c r="FOB135" s="451"/>
      <c r="FOC135" s="451"/>
      <c r="FOD135" s="451"/>
      <c r="FOE135" s="451"/>
      <c r="FOF135" s="451"/>
      <c r="FOG135" s="451"/>
      <c r="FOH135" s="451"/>
      <c r="FOI135" s="451"/>
      <c r="FOJ135" s="451"/>
      <c r="FOK135" s="451"/>
      <c r="FOL135" s="451"/>
      <c r="FOM135" s="451"/>
      <c r="FON135" s="451"/>
      <c r="FOO135" s="451"/>
      <c r="FOP135" s="451"/>
      <c r="FOQ135" s="451"/>
      <c r="FOR135" s="451"/>
      <c r="FOS135" s="451"/>
      <c r="FOT135" s="451"/>
      <c r="FOU135" s="451"/>
      <c r="FOV135" s="451"/>
      <c r="FOW135" s="451"/>
      <c r="FOX135" s="451"/>
      <c r="FOY135" s="451"/>
      <c r="FOZ135" s="451"/>
      <c r="FPA135" s="451"/>
      <c r="FPB135" s="451"/>
      <c r="FPC135" s="451"/>
      <c r="FPD135" s="451"/>
      <c r="FPE135" s="451"/>
      <c r="FPF135" s="451"/>
      <c r="FPG135" s="451"/>
      <c r="FPH135" s="451"/>
      <c r="FPI135" s="451"/>
      <c r="FPJ135" s="451"/>
      <c r="FPK135" s="451"/>
      <c r="FPL135" s="451"/>
      <c r="FPM135" s="451"/>
      <c r="FPN135" s="451"/>
      <c r="FPO135" s="451"/>
      <c r="FPP135" s="451"/>
      <c r="FPQ135" s="451"/>
      <c r="FPR135" s="451"/>
      <c r="FPS135" s="451"/>
      <c r="FPT135" s="451"/>
      <c r="FPU135" s="451"/>
      <c r="FPV135" s="451"/>
      <c r="FPW135" s="451"/>
      <c r="FPX135" s="451"/>
      <c r="FPY135" s="451"/>
      <c r="FPZ135" s="451"/>
      <c r="FQA135" s="451"/>
      <c r="FQB135" s="451"/>
      <c r="FQC135" s="451"/>
      <c r="FQD135" s="451"/>
      <c r="FQE135" s="451"/>
      <c r="FQF135" s="451"/>
      <c r="FQG135" s="451"/>
      <c r="FQH135" s="451"/>
      <c r="FQI135" s="451"/>
      <c r="FQJ135" s="451"/>
      <c r="FQK135" s="451"/>
      <c r="FQL135" s="451"/>
      <c r="FQM135" s="451"/>
      <c r="FQN135" s="451"/>
      <c r="FQO135" s="451"/>
      <c r="FQP135" s="451"/>
      <c r="FQQ135" s="451"/>
      <c r="FQR135" s="451"/>
      <c r="FQS135" s="451"/>
      <c r="FQT135" s="451"/>
      <c r="FQU135" s="451"/>
      <c r="FQV135" s="451"/>
      <c r="FQW135" s="451"/>
      <c r="FQX135" s="451"/>
      <c r="FQY135" s="451"/>
      <c r="FQZ135" s="451"/>
      <c r="FRA135" s="451"/>
      <c r="FRB135" s="451"/>
      <c r="FRC135" s="451"/>
      <c r="FRD135" s="451"/>
      <c r="FRE135" s="451"/>
      <c r="FRF135" s="451"/>
      <c r="FRG135" s="451"/>
      <c r="FRH135" s="451"/>
      <c r="FRI135" s="451"/>
      <c r="FRJ135" s="451"/>
      <c r="FRK135" s="451"/>
      <c r="FRL135" s="451"/>
      <c r="FRM135" s="451"/>
      <c r="FRN135" s="451"/>
      <c r="FRO135" s="451"/>
      <c r="FRP135" s="451"/>
      <c r="FRQ135" s="451"/>
      <c r="FRR135" s="451"/>
      <c r="FRS135" s="451"/>
      <c r="FRT135" s="451"/>
      <c r="FRU135" s="451"/>
      <c r="FRV135" s="451"/>
      <c r="FRW135" s="451"/>
      <c r="FRX135" s="451"/>
      <c r="FRY135" s="451"/>
      <c r="FRZ135" s="451"/>
      <c r="FSA135" s="451"/>
      <c r="FSB135" s="451"/>
      <c r="FSC135" s="451"/>
      <c r="FSD135" s="451"/>
      <c r="FSE135" s="451"/>
      <c r="FSF135" s="451"/>
      <c r="FSG135" s="451"/>
      <c r="FSH135" s="451"/>
      <c r="FSI135" s="451"/>
      <c r="FSJ135" s="451"/>
      <c r="FSK135" s="451"/>
      <c r="FSL135" s="451"/>
      <c r="FSM135" s="451"/>
      <c r="FSN135" s="451"/>
      <c r="FSO135" s="451"/>
      <c r="FSP135" s="451"/>
      <c r="FSQ135" s="451"/>
      <c r="FSR135" s="451"/>
      <c r="FSS135" s="451"/>
      <c r="FST135" s="451"/>
      <c r="FSU135" s="451"/>
      <c r="FSV135" s="451"/>
      <c r="FSW135" s="451"/>
      <c r="FSX135" s="451"/>
      <c r="FSY135" s="451"/>
      <c r="FSZ135" s="451"/>
      <c r="FTA135" s="451"/>
      <c r="FTB135" s="451"/>
      <c r="FTC135" s="451"/>
      <c r="FTD135" s="451"/>
      <c r="FTE135" s="451"/>
      <c r="FTF135" s="451"/>
      <c r="FTG135" s="451"/>
      <c r="FTH135" s="451"/>
      <c r="FTI135" s="451"/>
      <c r="FTJ135" s="451"/>
      <c r="FTK135" s="451"/>
      <c r="FTL135" s="451"/>
      <c r="FTM135" s="451"/>
      <c r="FTN135" s="451"/>
      <c r="FTO135" s="451"/>
      <c r="FTP135" s="451"/>
      <c r="FTQ135" s="451"/>
      <c r="FTR135" s="451"/>
      <c r="FTS135" s="451"/>
      <c r="FTT135" s="451"/>
      <c r="FTU135" s="451"/>
      <c r="FTV135" s="451"/>
      <c r="FTW135" s="451"/>
      <c r="FTX135" s="451"/>
      <c r="FTY135" s="451"/>
      <c r="FTZ135" s="451"/>
      <c r="FUA135" s="451"/>
      <c r="FUB135" s="451"/>
      <c r="FUC135" s="451"/>
      <c r="FUD135" s="451"/>
      <c r="FUE135" s="451"/>
      <c r="FUF135" s="451"/>
      <c r="FUG135" s="451"/>
      <c r="FUH135" s="451"/>
      <c r="FUI135" s="451"/>
      <c r="FUJ135" s="451"/>
      <c r="FUK135" s="451"/>
      <c r="FUL135" s="451"/>
      <c r="FUM135" s="451"/>
      <c r="FUN135" s="451"/>
      <c r="FUO135" s="451"/>
      <c r="FUP135" s="451"/>
      <c r="FUQ135" s="451"/>
      <c r="FUR135" s="451"/>
      <c r="FUS135" s="451"/>
      <c r="FUT135" s="451"/>
      <c r="FUU135" s="451"/>
      <c r="FUV135" s="451"/>
      <c r="FUW135" s="451"/>
      <c r="FUX135" s="451"/>
      <c r="FUY135" s="451"/>
      <c r="FUZ135" s="451"/>
      <c r="FVA135" s="451"/>
      <c r="FVB135" s="451"/>
      <c r="FVC135" s="451"/>
      <c r="FVD135" s="451"/>
      <c r="FVE135" s="451"/>
      <c r="FVF135" s="451"/>
      <c r="FVG135" s="451"/>
      <c r="FVH135" s="451"/>
      <c r="FVI135" s="451"/>
      <c r="FVJ135" s="451"/>
      <c r="FVK135" s="451"/>
      <c r="FVL135" s="451"/>
      <c r="FVM135" s="451"/>
      <c r="FVN135" s="451"/>
      <c r="FVO135" s="451"/>
      <c r="FVP135" s="451"/>
      <c r="FVQ135" s="451"/>
      <c r="FVR135" s="451"/>
      <c r="FVS135" s="451"/>
      <c r="FVT135" s="451"/>
      <c r="FVU135" s="451"/>
      <c r="FVV135" s="451"/>
      <c r="FVW135" s="451"/>
      <c r="FVX135" s="451"/>
      <c r="FVY135" s="451"/>
      <c r="FVZ135" s="451"/>
      <c r="FWA135" s="451"/>
      <c r="FWB135" s="451"/>
      <c r="FWC135" s="451"/>
      <c r="FWD135" s="451"/>
      <c r="FWE135" s="451"/>
      <c r="FWF135" s="451"/>
      <c r="FWG135" s="451"/>
      <c r="FWH135" s="451"/>
      <c r="FWI135" s="451"/>
      <c r="FWJ135" s="451"/>
      <c r="FWK135" s="451"/>
      <c r="FWL135" s="451"/>
      <c r="FWM135" s="451"/>
      <c r="FWN135" s="451"/>
      <c r="FWO135" s="451"/>
      <c r="FWP135" s="451"/>
      <c r="FWQ135" s="451"/>
      <c r="FWR135" s="451"/>
      <c r="FWS135" s="451"/>
      <c r="FWT135" s="451"/>
      <c r="FWU135" s="451"/>
      <c r="FWV135" s="451"/>
      <c r="FWW135" s="451"/>
      <c r="FWX135" s="451"/>
      <c r="FWY135" s="451"/>
      <c r="FWZ135" s="451"/>
      <c r="FXA135" s="451"/>
      <c r="FXB135" s="451"/>
      <c r="FXC135" s="451"/>
      <c r="FXD135" s="451"/>
      <c r="FXE135" s="451"/>
      <c r="FXF135" s="451"/>
      <c r="FXG135" s="451"/>
      <c r="FXH135" s="451"/>
      <c r="FXI135" s="451"/>
      <c r="FXJ135" s="451"/>
      <c r="FXK135" s="451"/>
      <c r="FXL135" s="451"/>
      <c r="FXM135" s="451"/>
      <c r="FXN135" s="451"/>
      <c r="FXO135" s="451"/>
      <c r="FXP135" s="451"/>
      <c r="FXQ135" s="451"/>
      <c r="FXR135" s="451"/>
      <c r="FXS135" s="451"/>
      <c r="FXT135" s="451"/>
      <c r="FXU135" s="451"/>
      <c r="FXV135" s="451"/>
      <c r="FXW135" s="451"/>
      <c r="FXX135" s="451"/>
      <c r="FXY135" s="451"/>
      <c r="FXZ135" s="451"/>
      <c r="FYA135" s="451"/>
      <c r="FYB135" s="451"/>
      <c r="FYC135" s="451"/>
      <c r="FYD135" s="451"/>
      <c r="FYE135" s="451"/>
      <c r="FYF135" s="451"/>
      <c r="FYG135" s="451"/>
      <c r="FYH135" s="451"/>
      <c r="FYI135" s="451"/>
      <c r="FYJ135" s="451"/>
      <c r="FYK135" s="451"/>
      <c r="FYL135" s="451"/>
      <c r="FYM135" s="451"/>
      <c r="FYN135" s="451"/>
      <c r="FYO135" s="451"/>
      <c r="FYP135" s="451"/>
      <c r="FYQ135" s="451"/>
      <c r="FYR135" s="451"/>
      <c r="FYS135" s="451"/>
      <c r="FYT135" s="451"/>
      <c r="FYU135" s="451"/>
      <c r="FYV135" s="451"/>
      <c r="FYW135" s="451"/>
      <c r="FYX135" s="451"/>
      <c r="FYY135" s="451"/>
      <c r="FYZ135" s="451"/>
      <c r="FZA135" s="451"/>
      <c r="FZB135" s="451"/>
      <c r="FZC135" s="451"/>
      <c r="FZD135" s="451"/>
      <c r="FZE135" s="451"/>
      <c r="FZF135" s="451"/>
      <c r="FZG135" s="451"/>
      <c r="FZH135" s="451"/>
      <c r="FZI135" s="451"/>
      <c r="FZJ135" s="451"/>
      <c r="FZK135" s="451"/>
      <c r="FZL135" s="451"/>
      <c r="FZM135" s="451"/>
      <c r="FZN135" s="451"/>
      <c r="FZO135" s="451"/>
      <c r="FZP135" s="451"/>
      <c r="FZQ135" s="451"/>
      <c r="FZR135" s="451"/>
      <c r="FZS135" s="451"/>
      <c r="FZT135" s="451"/>
      <c r="FZU135" s="451"/>
      <c r="FZV135" s="451"/>
      <c r="FZW135" s="451"/>
      <c r="FZX135" s="451"/>
      <c r="FZY135" s="451"/>
      <c r="FZZ135" s="451"/>
      <c r="GAA135" s="451"/>
      <c r="GAB135" s="451"/>
      <c r="GAC135" s="451"/>
      <c r="GAD135" s="451"/>
      <c r="GAE135" s="451"/>
      <c r="GAF135" s="451"/>
      <c r="GAG135" s="451"/>
      <c r="GAH135" s="451"/>
      <c r="GAI135" s="451"/>
      <c r="GAJ135" s="451"/>
      <c r="GAK135" s="451"/>
      <c r="GAL135" s="451"/>
      <c r="GAM135" s="451"/>
      <c r="GAN135" s="451"/>
      <c r="GAO135" s="451"/>
      <c r="GAP135" s="451"/>
      <c r="GAQ135" s="451"/>
      <c r="GAR135" s="451"/>
      <c r="GAS135" s="451"/>
      <c r="GAT135" s="451"/>
      <c r="GAU135" s="451"/>
      <c r="GAV135" s="451"/>
      <c r="GAW135" s="451"/>
      <c r="GAX135" s="451"/>
      <c r="GAY135" s="451"/>
      <c r="GAZ135" s="451"/>
      <c r="GBA135" s="451"/>
      <c r="GBB135" s="451"/>
      <c r="GBC135" s="451"/>
      <c r="GBD135" s="451"/>
      <c r="GBE135" s="451"/>
      <c r="GBF135" s="451"/>
      <c r="GBG135" s="451"/>
      <c r="GBH135" s="451"/>
      <c r="GBI135" s="451"/>
      <c r="GBJ135" s="451"/>
      <c r="GBK135" s="451"/>
      <c r="GBL135" s="451"/>
      <c r="GBM135" s="451"/>
      <c r="GBN135" s="451"/>
      <c r="GBO135" s="451"/>
      <c r="GBP135" s="451"/>
      <c r="GBQ135" s="451"/>
      <c r="GBR135" s="451"/>
      <c r="GBS135" s="451"/>
      <c r="GBT135" s="451"/>
      <c r="GBU135" s="451"/>
      <c r="GBV135" s="451"/>
      <c r="GBW135" s="451"/>
      <c r="GBX135" s="451"/>
      <c r="GBY135" s="451"/>
      <c r="GBZ135" s="451"/>
      <c r="GCA135" s="451"/>
      <c r="GCB135" s="451"/>
      <c r="GCC135" s="451"/>
      <c r="GCD135" s="451"/>
      <c r="GCE135" s="451"/>
      <c r="GCF135" s="451"/>
      <c r="GCG135" s="451"/>
      <c r="GCH135" s="451"/>
      <c r="GCI135" s="451"/>
      <c r="GCJ135" s="451"/>
      <c r="GCK135" s="451"/>
      <c r="GCL135" s="451"/>
      <c r="GCM135" s="451"/>
      <c r="GCN135" s="451"/>
      <c r="GCO135" s="451"/>
      <c r="GCP135" s="451"/>
      <c r="GCQ135" s="451"/>
      <c r="GCR135" s="451"/>
      <c r="GCS135" s="451"/>
      <c r="GCT135" s="451"/>
      <c r="GCU135" s="451"/>
      <c r="GCV135" s="451"/>
      <c r="GCW135" s="451"/>
      <c r="GCX135" s="451"/>
      <c r="GCY135" s="451"/>
      <c r="GCZ135" s="451"/>
      <c r="GDA135" s="451"/>
      <c r="GDB135" s="451"/>
      <c r="GDC135" s="451"/>
      <c r="GDD135" s="451"/>
      <c r="GDE135" s="451"/>
      <c r="GDF135" s="451"/>
      <c r="GDG135" s="451"/>
      <c r="GDH135" s="451"/>
      <c r="GDI135" s="451"/>
      <c r="GDJ135" s="451"/>
      <c r="GDK135" s="451"/>
      <c r="GDL135" s="451"/>
      <c r="GDM135" s="451"/>
      <c r="GDN135" s="451"/>
      <c r="GDO135" s="451"/>
      <c r="GDP135" s="451"/>
      <c r="GDQ135" s="451"/>
      <c r="GDR135" s="451"/>
      <c r="GDS135" s="451"/>
      <c r="GDT135" s="451"/>
      <c r="GDU135" s="451"/>
      <c r="GDV135" s="451"/>
      <c r="GDW135" s="451"/>
      <c r="GDX135" s="451"/>
      <c r="GDY135" s="451"/>
      <c r="GDZ135" s="451"/>
      <c r="GEA135" s="451"/>
      <c r="GEB135" s="451"/>
      <c r="GEC135" s="451"/>
      <c r="GED135" s="451"/>
      <c r="GEE135" s="451"/>
      <c r="GEF135" s="451"/>
      <c r="GEG135" s="451"/>
      <c r="GEH135" s="451"/>
      <c r="GEI135" s="451"/>
      <c r="GEJ135" s="451"/>
      <c r="GEK135" s="451"/>
      <c r="GEL135" s="451"/>
      <c r="GEM135" s="451"/>
      <c r="GEN135" s="451"/>
      <c r="GEO135" s="451"/>
      <c r="GEP135" s="451"/>
      <c r="GEQ135" s="451"/>
      <c r="GER135" s="451"/>
      <c r="GES135" s="451"/>
      <c r="GET135" s="451"/>
      <c r="GEU135" s="451"/>
      <c r="GEV135" s="451"/>
      <c r="GEW135" s="451"/>
      <c r="GEX135" s="451"/>
      <c r="GEY135" s="451"/>
      <c r="GEZ135" s="451"/>
      <c r="GFA135" s="451"/>
      <c r="GFB135" s="451"/>
      <c r="GFC135" s="451"/>
      <c r="GFD135" s="451"/>
      <c r="GFE135" s="451"/>
      <c r="GFF135" s="451"/>
      <c r="GFG135" s="451"/>
      <c r="GFH135" s="451"/>
      <c r="GFI135" s="451"/>
      <c r="GFJ135" s="451"/>
      <c r="GFK135" s="451"/>
      <c r="GFL135" s="451"/>
      <c r="GFM135" s="451"/>
      <c r="GFN135" s="451"/>
      <c r="GFO135" s="451"/>
      <c r="GFP135" s="451"/>
      <c r="GFQ135" s="451"/>
      <c r="GFR135" s="451"/>
      <c r="GFS135" s="451"/>
      <c r="GFT135" s="451"/>
      <c r="GFU135" s="451"/>
      <c r="GFV135" s="451"/>
      <c r="GFW135" s="451"/>
      <c r="GFX135" s="451"/>
      <c r="GFY135" s="451"/>
      <c r="GFZ135" s="451"/>
      <c r="GGA135" s="451"/>
      <c r="GGB135" s="451"/>
      <c r="GGC135" s="451"/>
      <c r="GGD135" s="451"/>
      <c r="GGE135" s="451"/>
      <c r="GGF135" s="451"/>
      <c r="GGG135" s="451"/>
      <c r="GGH135" s="451"/>
      <c r="GGI135" s="451"/>
      <c r="GGJ135" s="451"/>
      <c r="GGK135" s="451"/>
      <c r="GGL135" s="451"/>
      <c r="GGM135" s="451"/>
      <c r="GGN135" s="451"/>
      <c r="GGO135" s="451"/>
      <c r="GGP135" s="451"/>
      <c r="GGQ135" s="451"/>
      <c r="GGR135" s="451"/>
      <c r="GGS135" s="451"/>
      <c r="GGT135" s="451"/>
      <c r="GGU135" s="451"/>
      <c r="GGV135" s="451"/>
      <c r="GGW135" s="451"/>
      <c r="GGX135" s="451"/>
      <c r="GGY135" s="451"/>
      <c r="GGZ135" s="451"/>
      <c r="GHA135" s="451"/>
      <c r="GHB135" s="451"/>
      <c r="GHC135" s="451"/>
      <c r="GHD135" s="451"/>
      <c r="GHE135" s="451"/>
      <c r="GHF135" s="451"/>
      <c r="GHG135" s="451"/>
      <c r="GHH135" s="451"/>
      <c r="GHI135" s="451"/>
      <c r="GHJ135" s="451"/>
      <c r="GHK135" s="451"/>
      <c r="GHL135" s="451"/>
      <c r="GHM135" s="451"/>
      <c r="GHN135" s="451"/>
      <c r="GHO135" s="451"/>
      <c r="GHP135" s="451"/>
      <c r="GHQ135" s="451"/>
      <c r="GHR135" s="451"/>
      <c r="GHS135" s="451"/>
      <c r="GHT135" s="451"/>
      <c r="GHU135" s="451"/>
      <c r="GHV135" s="451"/>
      <c r="GHW135" s="451"/>
      <c r="GHX135" s="451"/>
      <c r="GHY135" s="451"/>
      <c r="GHZ135" s="451"/>
      <c r="GIA135" s="451"/>
      <c r="GIB135" s="451"/>
      <c r="GIC135" s="451"/>
      <c r="GID135" s="451"/>
      <c r="GIE135" s="451"/>
      <c r="GIF135" s="451"/>
      <c r="GIG135" s="451"/>
      <c r="GIH135" s="451"/>
      <c r="GII135" s="451"/>
      <c r="GIJ135" s="451"/>
      <c r="GIK135" s="451"/>
      <c r="GIL135" s="451"/>
      <c r="GIM135" s="451"/>
      <c r="GIN135" s="451"/>
      <c r="GIO135" s="451"/>
      <c r="GIP135" s="451"/>
      <c r="GIQ135" s="451"/>
      <c r="GIR135" s="451"/>
      <c r="GIS135" s="451"/>
      <c r="GIT135" s="451"/>
      <c r="GIU135" s="451"/>
      <c r="GIV135" s="451"/>
      <c r="GIW135" s="451"/>
      <c r="GIX135" s="451"/>
      <c r="GIY135" s="451"/>
      <c r="GIZ135" s="451"/>
      <c r="GJA135" s="451"/>
      <c r="GJB135" s="451"/>
      <c r="GJC135" s="451"/>
      <c r="GJD135" s="451"/>
      <c r="GJE135" s="451"/>
      <c r="GJF135" s="451"/>
      <c r="GJG135" s="451"/>
      <c r="GJH135" s="451"/>
      <c r="GJI135" s="451"/>
      <c r="GJJ135" s="451"/>
      <c r="GJK135" s="451"/>
      <c r="GJL135" s="451"/>
      <c r="GJM135" s="451"/>
      <c r="GJN135" s="451"/>
      <c r="GJO135" s="451"/>
      <c r="GJP135" s="451"/>
      <c r="GJQ135" s="451"/>
      <c r="GJR135" s="451"/>
      <c r="GJS135" s="451"/>
      <c r="GJT135" s="451"/>
      <c r="GJU135" s="451"/>
      <c r="GJV135" s="451"/>
      <c r="GJW135" s="451"/>
      <c r="GJX135" s="451"/>
      <c r="GJY135" s="451"/>
      <c r="GJZ135" s="451"/>
      <c r="GKA135" s="451"/>
      <c r="GKB135" s="451"/>
      <c r="GKC135" s="451"/>
      <c r="GKD135" s="451"/>
      <c r="GKE135" s="451"/>
      <c r="GKF135" s="451"/>
      <c r="GKG135" s="451"/>
      <c r="GKH135" s="451"/>
      <c r="GKI135" s="451"/>
      <c r="GKJ135" s="451"/>
      <c r="GKK135" s="451"/>
      <c r="GKL135" s="451"/>
      <c r="GKM135" s="451"/>
      <c r="GKN135" s="451"/>
      <c r="GKO135" s="451"/>
      <c r="GKP135" s="451"/>
      <c r="GKQ135" s="451"/>
      <c r="GKR135" s="451"/>
      <c r="GKS135" s="451"/>
      <c r="GKT135" s="451"/>
      <c r="GKU135" s="451"/>
      <c r="GKV135" s="451"/>
      <c r="GKW135" s="451"/>
      <c r="GKX135" s="451"/>
      <c r="GKY135" s="451"/>
      <c r="GKZ135" s="451"/>
      <c r="GLA135" s="451"/>
      <c r="GLB135" s="451"/>
      <c r="GLC135" s="451"/>
      <c r="GLD135" s="451"/>
      <c r="GLE135" s="451"/>
      <c r="GLF135" s="451"/>
      <c r="GLG135" s="451"/>
      <c r="GLH135" s="451"/>
      <c r="GLI135" s="451"/>
      <c r="GLJ135" s="451"/>
      <c r="GLK135" s="451"/>
      <c r="GLL135" s="451"/>
      <c r="GLM135" s="451"/>
      <c r="GLN135" s="451"/>
      <c r="GLO135" s="451"/>
      <c r="GLP135" s="451"/>
      <c r="GLQ135" s="451"/>
      <c r="GLR135" s="451"/>
      <c r="GLS135" s="451"/>
      <c r="GLT135" s="451"/>
      <c r="GLU135" s="451"/>
      <c r="GLV135" s="451"/>
      <c r="GLW135" s="451"/>
      <c r="GLX135" s="451"/>
      <c r="GLY135" s="451"/>
      <c r="GLZ135" s="451"/>
      <c r="GMA135" s="451"/>
      <c r="GMB135" s="451"/>
      <c r="GMC135" s="451"/>
      <c r="GMD135" s="451"/>
      <c r="GME135" s="451"/>
      <c r="GMF135" s="451"/>
      <c r="GMG135" s="451"/>
      <c r="GMH135" s="451"/>
      <c r="GMI135" s="451"/>
      <c r="GMJ135" s="451"/>
      <c r="GMK135" s="451"/>
      <c r="GML135" s="451"/>
      <c r="GMM135" s="451"/>
      <c r="GMN135" s="451"/>
      <c r="GMO135" s="451"/>
      <c r="GMP135" s="451"/>
      <c r="GMQ135" s="451"/>
      <c r="GMR135" s="451"/>
      <c r="GMS135" s="451"/>
      <c r="GMT135" s="451"/>
      <c r="GMU135" s="451"/>
      <c r="GMV135" s="451"/>
      <c r="GMW135" s="451"/>
      <c r="GMX135" s="451"/>
      <c r="GMY135" s="451"/>
      <c r="GMZ135" s="451"/>
      <c r="GNA135" s="451"/>
      <c r="GNB135" s="451"/>
      <c r="GNC135" s="451"/>
      <c r="GND135" s="451"/>
      <c r="GNE135" s="451"/>
      <c r="GNF135" s="451"/>
      <c r="GNG135" s="451"/>
      <c r="GNH135" s="451"/>
      <c r="GNI135" s="451"/>
      <c r="GNJ135" s="451"/>
      <c r="GNK135" s="451"/>
      <c r="GNL135" s="451"/>
      <c r="GNM135" s="451"/>
      <c r="GNN135" s="451"/>
      <c r="GNO135" s="451"/>
      <c r="GNP135" s="451"/>
      <c r="GNQ135" s="451"/>
      <c r="GNR135" s="451"/>
      <c r="GNS135" s="451"/>
      <c r="GNT135" s="451"/>
      <c r="GNU135" s="451"/>
      <c r="GNV135" s="451"/>
      <c r="GNW135" s="451"/>
      <c r="GNX135" s="451"/>
      <c r="GNY135" s="451"/>
      <c r="GNZ135" s="451"/>
      <c r="GOA135" s="451"/>
      <c r="GOB135" s="451"/>
      <c r="GOC135" s="451"/>
      <c r="GOD135" s="451"/>
      <c r="GOE135" s="451"/>
      <c r="GOF135" s="451"/>
      <c r="GOG135" s="451"/>
      <c r="GOH135" s="451"/>
      <c r="GOI135" s="451"/>
      <c r="GOJ135" s="451"/>
      <c r="GOK135" s="451"/>
      <c r="GOL135" s="451"/>
      <c r="GOM135" s="451"/>
      <c r="GON135" s="451"/>
      <c r="GOO135" s="451"/>
      <c r="GOP135" s="451"/>
      <c r="GOQ135" s="451"/>
      <c r="GOR135" s="451"/>
      <c r="GOS135" s="451"/>
      <c r="GOT135" s="451"/>
      <c r="GOU135" s="451"/>
      <c r="GOV135" s="451"/>
      <c r="GOW135" s="451"/>
      <c r="GOX135" s="451"/>
      <c r="GOY135" s="451"/>
      <c r="GOZ135" s="451"/>
      <c r="GPA135" s="451"/>
      <c r="GPB135" s="451"/>
      <c r="GPC135" s="451"/>
      <c r="GPD135" s="451"/>
      <c r="GPE135" s="451"/>
      <c r="GPF135" s="451"/>
      <c r="GPG135" s="451"/>
      <c r="GPH135" s="451"/>
      <c r="GPI135" s="451"/>
      <c r="GPJ135" s="451"/>
      <c r="GPK135" s="451"/>
      <c r="GPL135" s="451"/>
      <c r="GPM135" s="451"/>
      <c r="GPN135" s="451"/>
      <c r="GPO135" s="451"/>
      <c r="GPP135" s="451"/>
      <c r="GPQ135" s="451"/>
      <c r="GPR135" s="451"/>
      <c r="GPS135" s="451"/>
      <c r="GPT135" s="451"/>
      <c r="GPU135" s="451"/>
      <c r="GPV135" s="451"/>
      <c r="GPW135" s="451"/>
      <c r="GPX135" s="451"/>
      <c r="GPY135" s="451"/>
      <c r="GPZ135" s="451"/>
      <c r="GQA135" s="451"/>
      <c r="GQB135" s="451"/>
      <c r="GQC135" s="451"/>
      <c r="GQD135" s="451"/>
      <c r="GQE135" s="451"/>
      <c r="GQF135" s="451"/>
      <c r="GQG135" s="451"/>
      <c r="GQH135" s="451"/>
      <c r="GQI135" s="451"/>
      <c r="GQJ135" s="451"/>
      <c r="GQK135" s="451"/>
      <c r="GQL135" s="451"/>
      <c r="GQM135" s="451"/>
      <c r="GQN135" s="451"/>
      <c r="GQO135" s="451"/>
      <c r="GQP135" s="451"/>
      <c r="GQQ135" s="451"/>
      <c r="GQR135" s="451"/>
      <c r="GQS135" s="451"/>
      <c r="GQT135" s="451"/>
      <c r="GQU135" s="451"/>
      <c r="GQV135" s="451"/>
      <c r="GQW135" s="451"/>
      <c r="GQX135" s="451"/>
      <c r="GQY135" s="451"/>
      <c r="GQZ135" s="451"/>
      <c r="GRA135" s="451"/>
      <c r="GRB135" s="451"/>
      <c r="GRC135" s="451"/>
      <c r="GRD135" s="451"/>
      <c r="GRE135" s="451"/>
      <c r="GRF135" s="451"/>
      <c r="GRG135" s="451"/>
      <c r="GRH135" s="451"/>
      <c r="GRI135" s="451"/>
      <c r="GRJ135" s="451"/>
      <c r="GRK135" s="451"/>
      <c r="GRL135" s="451"/>
      <c r="GRM135" s="451"/>
      <c r="GRN135" s="451"/>
      <c r="GRO135" s="451"/>
      <c r="GRP135" s="451"/>
      <c r="GRQ135" s="451"/>
      <c r="GRR135" s="451"/>
      <c r="GRS135" s="451"/>
      <c r="GRT135" s="451"/>
      <c r="GRU135" s="451"/>
      <c r="GRV135" s="451"/>
      <c r="GRW135" s="451"/>
      <c r="GRX135" s="451"/>
      <c r="GRY135" s="451"/>
      <c r="GRZ135" s="451"/>
      <c r="GSA135" s="451"/>
      <c r="GSB135" s="451"/>
      <c r="GSC135" s="451"/>
      <c r="GSD135" s="451"/>
      <c r="GSE135" s="451"/>
      <c r="GSF135" s="451"/>
      <c r="GSG135" s="451"/>
      <c r="GSH135" s="451"/>
      <c r="GSI135" s="451"/>
      <c r="GSJ135" s="451"/>
      <c r="GSK135" s="451"/>
      <c r="GSL135" s="451"/>
      <c r="GSM135" s="451"/>
      <c r="GSN135" s="451"/>
      <c r="GSO135" s="451"/>
      <c r="GSP135" s="451"/>
      <c r="GSQ135" s="451"/>
      <c r="GSR135" s="451"/>
      <c r="GSS135" s="451"/>
      <c r="GST135" s="451"/>
      <c r="GSU135" s="451"/>
      <c r="GSV135" s="451"/>
      <c r="GSW135" s="451"/>
      <c r="GSX135" s="451"/>
      <c r="GSY135" s="451"/>
      <c r="GSZ135" s="451"/>
      <c r="GTA135" s="451"/>
      <c r="GTB135" s="451"/>
      <c r="GTC135" s="451"/>
      <c r="GTD135" s="451"/>
      <c r="GTE135" s="451"/>
      <c r="GTF135" s="451"/>
      <c r="GTG135" s="451"/>
      <c r="GTH135" s="451"/>
      <c r="GTI135" s="451"/>
      <c r="GTJ135" s="451"/>
      <c r="GTK135" s="451"/>
      <c r="GTL135" s="451"/>
      <c r="GTM135" s="451"/>
      <c r="GTN135" s="451"/>
      <c r="GTO135" s="451"/>
      <c r="GTP135" s="451"/>
      <c r="GTQ135" s="451"/>
      <c r="GTR135" s="451"/>
      <c r="GTS135" s="451"/>
      <c r="GTT135" s="451"/>
      <c r="GTU135" s="451"/>
      <c r="GTV135" s="451"/>
      <c r="GTW135" s="451"/>
      <c r="GTX135" s="451"/>
      <c r="GTY135" s="451"/>
      <c r="GTZ135" s="451"/>
      <c r="GUA135" s="451"/>
      <c r="GUB135" s="451"/>
      <c r="GUC135" s="451"/>
      <c r="GUD135" s="451"/>
      <c r="GUE135" s="451"/>
      <c r="GUF135" s="451"/>
      <c r="GUG135" s="451"/>
      <c r="GUH135" s="451"/>
      <c r="GUI135" s="451"/>
      <c r="GUJ135" s="451"/>
      <c r="GUK135" s="451"/>
      <c r="GUL135" s="451"/>
      <c r="GUM135" s="451"/>
      <c r="GUN135" s="451"/>
      <c r="GUO135" s="451"/>
      <c r="GUP135" s="451"/>
      <c r="GUQ135" s="451"/>
      <c r="GUR135" s="451"/>
      <c r="GUS135" s="451"/>
      <c r="GUT135" s="451"/>
      <c r="GUU135" s="451"/>
      <c r="GUV135" s="451"/>
      <c r="GUW135" s="451"/>
      <c r="GUX135" s="451"/>
      <c r="GUY135" s="451"/>
      <c r="GUZ135" s="451"/>
      <c r="GVA135" s="451"/>
      <c r="GVB135" s="451"/>
      <c r="GVC135" s="451"/>
      <c r="GVD135" s="451"/>
      <c r="GVE135" s="451"/>
      <c r="GVF135" s="451"/>
      <c r="GVG135" s="451"/>
      <c r="GVH135" s="451"/>
      <c r="GVI135" s="451"/>
      <c r="GVJ135" s="451"/>
      <c r="GVK135" s="451"/>
      <c r="GVL135" s="451"/>
      <c r="GVM135" s="451"/>
      <c r="GVN135" s="451"/>
      <c r="GVO135" s="451"/>
      <c r="GVP135" s="451"/>
      <c r="GVQ135" s="451"/>
      <c r="GVR135" s="451"/>
      <c r="GVS135" s="451"/>
      <c r="GVT135" s="451"/>
      <c r="GVU135" s="451"/>
      <c r="GVV135" s="451"/>
      <c r="GVW135" s="451"/>
      <c r="GVX135" s="451"/>
      <c r="GVY135" s="451"/>
      <c r="GVZ135" s="451"/>
      <c r="GWA135" s="451"/>
      <c r="GWB135" s="451"/>
      <c r="GWC135" s="451"/>
      <c r="GWD135" s="451"/>
      <c r="GWE135" s="451"/>
      <c r="GWF135" s="451"/>
      <c r="GWG135" s="451"/>
      <c r="GWH135" s="451"/>
      <c r="GWI135" s="451"/>
      <c r="GWJ135" s="451"/>
      <c r="GWK135" s="451"/>
      <c r="GWL135" s="451"/>
      <c r="GWM135" s="451"/>
      <c r="GWN135" s="451"/>
      <c r="GWO135" s="451"/>
      <c r="GWP135" s="451"/>
      <c r="GWQ135" s="451"/>
      <c r="GWR135" s="451"/>
      <c r="GWS135" s="451"/>
      <c r="GWT135" s="451"/>
      <c r="GWU135" s="451"/>
      <c r="GWV135" s="451"/>
      <c r="GWW135" s="451"/>
      <c r="GWX135" s="451"/>
      <c r="GWY135" s="451"/>
      <c r="GWZ135" s="451"/>
      <c r="GXA135" s="451"/>
      <c r="GXB135" s="451"/>
      <c r="GXC135" s="451"/>
      <c r="GXD135" s="451"/>
      <c r="GXE135" s="451"/>
      <c r="GXF135" s="451"/>
      <c r="GXG135" s="451"/>
      <c r="GXH135" s="451"/>
      <c r="GXI135" s="451"/>
      <c r="GXJ135" s="451"/>
      <c r="GXK135" s="451"/>
      <c r="GXL135" s="451"/>
      <c r="GXM135" s="451"/>
      <c r="GXN135" s="451"/>
      <c r="GXO135" s="451"/>
      <c r="GXP135" s="451"/>
      <c r="GXQ135" s="451"/>
      <c r="GXR135" s="451"/>
      <c r="GXS135" s="451"/>
      <c r="GXT135" s="451"/>
      <c r="GXU135" s="451"/>
      <c r="GXV135" s="451"/>
      <c r="GXW135" s="451"/>
      <c r="GXX135" s="451"/>
      <c r="GXY135" s="451"/>
      <c r="GXZ135" s="451"/>
      <c r="GYA135" s="451"/>
      <c r="GYB135" s="451"/>
      <c r="GYC135" s="451"/>
      <c r="GYD135" s="451"/>
      <c r="GYE135" s="451"/>
      <c r="GYF135" s="451"/>
      <c r="GYG135" s="451"/>
      <c r="GYH135" s="451"/>
      <c r="GYI135" s="451"/>
      <c r="GYJ135" s="451"/>
      <c r="GYK135" s="451"/>
      <c r="GYL135" s="451"/>
      <c r="GYM135" s="451"/>
      <c r="GYN135" s="451"/>
      <c r="GYO135" s="451"/>
      <c r="GYP135" s="451"/>
      <c r="GYQ135" s="451"/>
      <c r="GYR135" s="451"/>
      <c r="GYS135" s="451"/>
      <c r="GYT135" s="451"/>
      <c r="GYU135" s="451"/>
      <c r="GYV135" s="451"/>
      <c r="GYW135" s="451"/>
      <c r="GYX135" s="451"/>
      <c r="GYY135" s="451"/>
      <c r="GYZ135" s="451"/>
      <c r="GZA135" s="451"/>
      <c r="GZB135" s="451"/>
      <c r="GZC135" s="451"/>
      <c r="GZD135" s="451"/>
      <c r="GZE135" s="451"/>
      <c r="GZF135" s="451"/>
      <c r="GZG135" s="451"/>
      <c r="GZH135" s="451"/>
      <c r="GZI135" s="451"/>
      <c r="GZJ135" s="451"/>
      <c r="GZK135" s="451"/>
      <c r="GZL135" s="451"/>
      <c r="GZM135" s="451"/>
      <c r="GZN135" s="451"/>
      <c r="GZO135" s="451"/>
      <c r="GZP135" s="451"/>
      <c r="GZQ135" s="451"/>
      <c r="GZR135" s="451"/>
      <c r="GZS135" s="451"/>
      <c r="GZT135" s="451"/>
      <c r="GZU135" s="451"/>
      <c r="GZV135" s="451"/>
      <c r="GZW135" s="451"/>
      <c r="GZX135" s="451"/>
      <c r="GZY135" s="451"/>
      <c r="GZZ135" s="451"/>
      <c r="HAA135" s="451"/>
      <c r="HAB135" s="451"/>
      <c r="HAC135" s="451"/>
      <c r="HAD135" s="451"/>
      <c r="HAE135" s="451"/>
      <c r="HAF135" s="451"/>
      <c r="HAG135" s="451"/>
      <c r="HAH135" s="451"/>
      <c r="HAI135" s="451"/>
      <c r="HAJ135" s="451"/>
      <c r="HAK135" s="451"/>
      <c r="HAL135" s="451"/>
      <c r="HAM135" s="451"/>
      <c r="HAN135" s="451"/>
      <c r="HAO135" s="451"/>
      <c r="HAP135" s="451"/>
      <c r="HAQ135" s="451"/>
      <c r="HAR135" s="451"/>
      <c r="HAS135" s="451"/>
      <c r="HAT135" s="451"/>
      <c r="HAU135" s="451"/>
      <c r="HAV135" s="451"/>
      <c r="HAW135" s="451"/>
      <c r="HAX135" s="451"/>
      <c r="HAY135" s="451"/>
      <c r="HAZ135" s="451"/>
      <c r="HBA135" s="451"/>
      <c r="HBB135" s="451"/>
      <c r="HBC135" s="451"/>
      <c r="HBD135" s="451"/>
      <c r="HBE135" s="451"/>
      <c r="HBF135" s="451"/>
      <c r="HBG135" s="451"/>
      <c r="HBH135" s="451"/>
      <c r="HBI135" s="451"/>
      <c r="HBJ135" s="451"/>
      <c r="HBK135" s="451"/>
      <c r="HBL135" s="451"/>
      <c r="HBM135" s="451"/>
      <c r="HBN135" s="451"/>
      <c r="HBO135" s="451"/>
      <c r="HBP135" s="451"/>
      <c r="HBQ135" s="451"/>
      <c r="HBR135" s="451"/>
      <c r="HBS135" s="451"/>
      <c r="HBT135" s="451"/>
      <c r="HBU135" s="451"/>
      <c r="HBV135" s="451"/>
      <c r="HBW135" s="451"/>
      <c r="HBX135" s="451"/>
      <c r="HBY135" s="451"/>
      <c r="HBZ135" s="451"/>
      <c r="HCA135" s="451"/>
      <c r="HCB135" s="451"/>
      <c r="HCC135" s="451"/>
      <c r="HCD135" s="451"/>
      <c r="HCE135" s="451"/>
      <c r="HCF135" s="451"/>
      <c r="HCG135" s="451"/>
      <c r="HCH135" s="451"/>
      <c r="HCI135" s="451"/>
      <c r="HCJ135" s="451"/>
      <c r="HCK135" s="451"/>
      <c r="HCL135" s="451"/>
      <c r="HCM135" s="451"/>
      <c r="HCN135" s="451"/>
      <c r="HCO135" s="451"/>
      <c r="HCP135" s="451"/>
      <c r="HCQ135" s="451"/>
      <c r="HCR135" s="451"/>
      <c r="HCS135" s="451"/>
      <c r="HCT135" s="451"/>
      <c r="HCU135" s="451"/>
      <c r="HCV135" s="451"/>
      <c r="HCW135" s="451"/>
      <c r="HCX135" s="451"/>
      <c r="HCY135" s="451"/>
      <c r="HCZ135" s="451"/>
      <c r="HDA135" s="451"/>
      <c r="HDB135" s="451"/>
      <c r="HDC135" s="451"/>
      <c r="HDD135" s="451"/>
      <c r="HDE135" s="451"/>
      <c r="HDF135" s="451"/>
      <c r="HDG135" s="451"/>
      <c r="HDH135" s="451"/>
      <c r="HDI135" s="451"/>
      <c r="HDJ135" s="451"/>
      <c r="HDK135" s="451"/>
      <c r="HDL135" s="451"/>
      <c r="HDM135" s="451"/>
      <c r="HDN135" s="451"/>
      <c r="HDO135" s="451"/>
      <c r="HDP135" s="451"/>
      <c r="HDQ135" s="451"/>
      <c r="HDR135" s="451"/>
      <c r="HDS135" s="451"/>
      <c r="HDT135" s="451"/>
      <c r="HDU135" s="451"/>
      <c r="HDV135" s="451"/>
      <c r="HDW135" s="451"/>
      <c r="HDX135" s="451"/>
      <c r="HDY135" s="451"/>
      <c r="HDZ135" s="451"/>
      <c r="HEA135" s="451"/>
      <c r="HEB135" s="451"/>
      <c r="HEC135" s="451"/>
      <c r="HED135" s="451"/>
      <c r="HEE135" s="451"/>
      <c r="HEF135" s="451"/>
      <c r="HEG135" s="451"/>
      <c r="HEH135" s="451"/>
      <c r="HEI135" s="451"/>
      <c r="HEJ135" s="451"/>
      <c r="HEK135" s="451"/>
      <c r="HEL135" s="451"/>
      <c r="HEM135" s="451"/>
      <c r="HEN135" s="451"/>
      <c r="HEO135" s="451"/>
      <c r="HEP135" s="451"/>
      <c r="HEQ135" s="451"/>
      <c r="HER135" s="451"/>
      <c r="HES135" s="451"/>
      <c r="HET135" s="451"/>
      <c r="HEU135" s="451"/>
      <c r="HEV135" s="451"/>
      <c r="HEW135" s="451"/>
      <c r="HEX135" s="451"/>
      <c r="HEY135" s="451"/>
      <c r="HEZ135" s="451"/>
      <c r="HFA135" s="451"/>
      <c r="HFB135" s="451"/>
      <c r="HFC135" s="451"/>
      <c r="HFD135" s="451"/>
      <c r="HFE135" s="451"/>
      <c r="HFF135" s="451"/>
      <c r="HFG135" s="451"/>
      <c r="HFH135" s="451"/>
      <c r="HFI135" s="451"/>
      <c r="HFJ135" s="451"/>
      <c r="HFK135" s="451"/>
      <c r="HFL135" s="451"/>
      <c r="HFM135" s="451"/>
      <c r="HFN135" s="451"/>
      <c r="HFO135" s="451"/>
      <c r="HFP135" s="451"/>
      <c r="HFQ135" s="451"/>
      <c r="HFR135" s="451"/>
      <c r="HFS135" s="451"/>
      <c r="HFT135" s="451"/>
      <c r="HFU135" s="451"/>
      <c r="HFV135" s="451"/>
      <c r="HFW135" s="451"/>
      <c r="HFX135" s="451"/>
      <c r="HFY135" s="451"/>
      <c r="HFZ135" s="451"/>
      <c r="HGA135" s="451"/>
      <c r="HGB135" s="451"/>
      <c r="HGC135" s="451"/>
      <c r="HGD135" s="451"/>
      <c r="HGE135" s="451"/>
      <c r="HGF135" s="451"/>
      <c r="HGG135" s="451"/>
      <c r="HGH135" s="451"/>
      <c r="HGI135" s="451"/>
      <c r="HGJ135" s="451"/>
      <c r="HGK135" s="451"/>
      <c r="HGL135" s="451"/>
      <c r="HGM135" s="451"/>
      <c r="HGN135" s="451"/>
      <c r="HGO135" s="451"/>
      <c r="HGP135" s="451"/>
      <c r="HGQ135" s="451"/>
      <c r="HGR135" s="451"/>
      <c r="HGS135" s="451"/>
      <c r="HGT135" s="451"/>
      <c r="HGU135" s="451"/>
      <c r="HGV135" s="451"/>
      <c r="HGW135" s="451"/>
      <c r="HGX135" s="451"/>
      <c r="HGY135" s="451"/>
      <c r="HGZ135" s="451"/>
      <c r="HHA135" s="451"/>
      <c r="HHB135" s="451"/>
      <c r="HHC135" s="451"/>
      <c r="HHD135" s="451"/>
      <c r="HHE135" s="451"/>
      <c r="HHF135" s="451"/>
      <c r="HHG135" s="451"/>
      <c r="HHH135" s="451"/>
      <c r="HHI135" s="451"/>
      <c r="HHJ135" s="451"/>
      <c r="HHK135" s="451"/>
      <c r="HHL135" s="451"/>
      <c r="HHM135" s="451"/>
      <c r="HHN135" s="451"/>
      <c r="HHO135" s="451"/>
      <c r="HHP135" s="451"/>
      <c r="HHQ135" s="451"/>
      <c r="HHR135" s="451"/>
      <c r="HHS135" s="451"/>
      <c r="HHT135" s="451"/>
      <c r="HHU135" s="451"/>
      <c r="HHV135" s="451"/>
      <c r="HHW135" s="451"/>
      <c r="HHX135" s="451"/>
      <c r="HHY135" s="451"/>
      <c r="HHZ135" s="451"/>
      <c r="HIA135" s="451"/>
      <c r="HIB135" s="451"/>
      <c r="HIC135" s="451"/>
      <c r="HID135" s="451"/>
      <c r="HIE135" s="451"/>
      <c r="HIF135" s="451"/>
      <c r="HIG135" s="451"/>
      <c r="HIH135" s="451"/>
      <c r="HII135" s="451"/>
      <c r="HIJ135" s="451"/>
      <c r="HIK135" s="451"/>
      <c r="HIL135" s="451"/>
      <c r="HIM135" s="451"/>
      <c r="HIN135" s="451"/>
      <c r="HIO135" s="451"/>
      <c r="HIP135" s="451"/>
      <c r="HIQ135" s="451"/>
      <c r="HIR135" s="451"/>
      <c r="HIS135" s="451"/>
      <c r="HIT135" s="451"/>
      <c r="HIU135" s="451"/>
      <c r="HIV135" s="451"/>
      <c r="HIW135" s="451"/>
      <c r="HIX135" s="451"/>
      <c r="HIY135" s="451"/>
      <c r="HIZ135" s="451"/>
      <c r="HJA135" s="451"/>
      <c r="HJB135" s="451"/>
      <c r="HJC135" s="451"/>
      <c r="HJD135" s="451"/>
      <c r="HJE135" s="451"/>
      <c r="HJF135" s="451"/>
      <c r="HJG135" s="451"/>
      <c r="HJH135" s="451"/>
      <c r="HJI135" s="451"/>
      <c r="HJJ135" s="451"/>
      <c r="HJK135" s="451"/>
      <c r="HJL135" s="451"/>
      <c r="HJM135" s="451"/>
      <c r="HJN135" s="451"/>
      <c r="HJO135" s="451"/>
      <c r="HJP135" s="451"/>
      <c r="HJQ135" s="451"/>
      <c r="HJR135" s="451"/>
      <c r="HJS135" s="451"/>
      <c r="HJT135" s="451"/>
      <c r="HJU135" s="451"/>
      <c r="HJV135" s="451"/>
      <c r="HJW135" s="451"/>
      <c r="HJX135" s="451"/>
      <c r="HJY135" s="451"/>
      <c r="HJZ135" s="451"/>
      <c r="HKA135" s="451"/>
      <c r="HKB135" s="451"/>
      <c r="HKC135" s="451"/>
      <c r="HKD135" s="451"/>
      <c r="HKE135" s="451"/>
      <c r="HKF135" s="451"/>
      <c r="HKG135" s="451"/>
      <c r="HKH135" s="451"/>
      <c r="HKI135" s="451"/>
      <c r="HKJ135" s="451"/>
      <c r="HKK135" s="451"/>
      <c r="HKL135" s="451"/>
      <c r="HKM135" s="451"/>
      <c r="HKN135" s="451"/>
      <c r="HKO135" s="451"/>
      <c r="HKP135" s="451"/>
      <c r="HKQ135" s="451"/>
      <c r="HKR135" s="451"/>
      <c r="HKS135" s="451"/>
      <c r="HKT135" s="451"/>
      <c r="HKU135" s="451"/>
      <c r="HKV135" s="451"/>
      <c r="HKW135" s="451"/>
      <c r="HKX135" s="451"/>
      <c r="HKY135" s="451"/>
      <c r="HKZ135" s="451"/>
      <c r="HLA135" s="451"/>
      <c r="HLB135" s="451"/>
      <c r="HLC135" s="451"/>
      <c r="HLD135" s="451"/>
      <c r="HLE135" s="451"/>
      <c r="HLF135" s="451"/>
      <c r="HLG135" s="451"/>
      <c r="HLH135" s="451"/>
      <c r="HLI135" s="451"/>
      <c r="HLJ135" s="451"/>
      <c r="HLK135" s="451"/>
      <c r="HLL135" s="451"/>
      <c r="HLM135" s="451"/>
      <c r="HLN135" s="451"/>
      <c r="HLO135" s="451"/>
      <c r="HLP135" s="451"/>
      <c r="HLQ135" s="451"/>
      <c r="HLR135" s="451"/>
      <c r="HLS135" s="451"/>
      <c r="HLT135" s="451"/>
      <c r="HLU135" s="451"/>
      <c r="HLV135" s="451"/>
      <c r="HLW135" s="451"/>
      <c r="HLX135" s="451"/>
      <c r="HLY135" s="451"/>
      <c r="HLZ135" s="451"/>
      <c r="HMA135" s="451"/>
      <c r="HMB135" s="451"/>
      <c r="HMC135" s="451"/>
      <c r="HMD135" s="451"/>
      <c r="HME135" s="451"/>
      <c r="HMF135" s="451"/>
      <c r="HMG135" s="451"/>
      <c r="HMH135" s="451"/>
      <c r="HMI135" s="451"/>
      <c r="HMJ135" s="451"/>
      <c r="HMK135" s="451"/>
      <c r="HML135" s="451"/>
      <c r="HMM135" s="451"/>
      <c r="HMN135" s="451"/>
      <c r="HMO135" s="451"/>
      <c r="HMP135" s="451"/>
      <c r="HMQ135" s="451"/>
      <c r="HMR135" s="451"/>
      <c r="HMS135" s="451"/>
      <c r="HMT135" s="451"/>
      <c r="HMU135" s="451"/>
      <c r="HMV135" s="451"/>
      <c r="HMW135" s="451"/>
      <c r="HMX135" s="451"/>
      <c r="HMY135" s="451"/>
      <c r="HMZ135" s="451"/>
      <c r="HNA135" s="451"/>
      <c r="HNB135" s="451"/>
      <c r="HNC135" s="451"/>
      <c r="HND135" s="451"/>
      <c r="HNE135" s="451"/>
      <c r="HNF135" s="451"/>
      <c r="HNG135" s="451"/>
      <c r="HNH135" s="451"/>
      <c r="HNI135" s="451"/>
      <c r="HNJ135" s="451"/>
      <c r="HNK135" s="451"/>
      <c r="HNL135" s="451"/>
      <c r="HNM135" s="451"/>
      <c r="HNN135" s="451"/>
      <c r="HNO135" s="451"/>
      <c r="HNP135" s="451"/>
      <c r="HNQ135" s="451"/>
      <c r="HNR135" s="451"/>
      <c r="HNS135" s="451"/>
      <c r="HNT135" s="451"/>
      <c r="HNU135" s="451"/>
      <c r="HNV135" s="451"/>
      <c r="HNW135" s="451"/>
      <c r="HNX135" s="451"/>
      <c r="HNY135" s="451"/>
      <c r="HNZ135" s="451"/>
      <c r="HOA135" s="451"/>
      <c r="HOB135" s="451"/>
      <c r="HOC135" s="451"/>
      <c r="HOD135" s="451"/>
      <c r="HOE135" s="451"/>
      <c r="HOF135" s="451"/>
      <c r="HOG135" s="451"/>
      <c r="HOH135" s="451"/>
      <c r="HOI135" s="451"/>
      <c r="HOJ135" s="451"/>
      <c r="HOK135" s="451"/>
      <c r="HOL135" s="451"/>
      <c r="HOM135" s="451"/>
      <c r="HON135" s="451"/>
      <c r="HOO135" s="451"/>
      <c r="HOP135" s="451"/>
      <c r="HOQ135" s="451"/>
      <c r="HOR135" s="451"/>
      <c r="HOS135" s="451"/>
      <c r="HOT135" s="451"/>
      <c r="HOU135" s="451"/>
      <c r="HOV135" s="451"/>
      <c r="HOW135" s="451"/>
      <c r="HOX135" s="451"/>
      <c r="HOY135" s="451"/>
      <c r="HOZ135" s="451"/>
      <c r="HPA135" s="451"/>
      <c r="HPB135" s="451"/>
      <c r="HPC135" s="451"/>
      <c r="HPD135" s="451"/>
      <c r="HPE135" s="451"/>
      <c r="HPF135" s="451"/>
      <c r="HPG135" s="451"/>
      <c r="HPH135" s="451"/>
      <c r="HPI135" s="451"/>
      <c r="HPJ135" s="451"/>
      <c r="HPK135" s="451"/>
      <c r="HPL135" s="451"/>
      <c r="HPM135" s="451"/>
      <c r="HPN135" s="451"/>
      <c r="HPO135" s="451"/>
      <c r="HPP135" s="451"/>
      <c r="HPQ135" s="451"/>
      <c r="HPR135" s="451"/>
      <c r="HPS135" s="451"/>
      <c r="HPT135" s="451"/>
      <c r="HPU135" s="451"/>
      <c r="HPV135" s="451"/>
      <c r="HPW135" s="451"/>
      <c r="HPX135" s="451"/>
      <c r="HPY135" s="451"/>
      <c r="HPZ135" s="451"/>
      <c r="HQA135" s="451"/>
      <c r="HQB135" s="451"/>
      <c r="HQC135" s="451"/>
      <c r="HQD135" s="451"/>
      <c r="HQE135" s="451"/>
      <c r="HQF135" s="451"/>
      <c r="HQG135" s="451"/>
      <c r="HQH135" s="451"/>
      <c r="HQI135" s="451"/>
      <c r="HQJ135" s="451"/>
      <c r="HQK135" s="451"/>
      <c r="HQL135" s="451"/>
      <c r="HQM135" s="451"/>
      <c r="HQN135" s="451"/>
      <c r="HQO135" s="451"/>
      <c r="HQP135" s="451"/>
      <c r="HQQ135" s="451"/>
      <c r="HQR135" s="451"/>
      <c r="HQS135" s="451"/>
      <c r="HQT135" s="451"/>
      <c r="HQU135" s="451"/>
      <c r="HQV135" s="451"/>
      <c r="HQW135" s="451"/>
      <c r="HQX135" s="451"/>
      <c r="HQY135" s="451"/>
      <c r="HQZ135" s="451"/>
      <c r="HRA135" s="451"/>
      <c r="HRB135" s="451"/>
      <c r="HRC135" s="451"/>
      <c r="HRD135" s="451"/>
      <c r="HRE135" s="451"/>
      <c r="HRF135" s="451"/>
      <c r="HRG135" s="451"/>
      <c r="HRH135" s="451"/>
      <c r="HRI135" s="451"/>
      <c r="HRJ135" s="451"/>
      <c r="HRK135" s="451"/>
      <c r="HRL135" s="451"/>
      <c r="HRM135" s="451"/>
      <c r="HRN135" s="451"/>
      <c r="HRO135" s="451"/>
      <c r="HRP135" s="451"/>
      <c r="HRQ135" s="451"/>
      <c r="HRR135" s="451"/>
      <c r="HRS135" s="451"/>
      <c r="HRT135" s="451"/>
      <c r="HRU135" s="451"/>
      <c r="HRV135" s="451"/>
      <c r="HRW135" s="451"/>
      <c r="HRX135" s="451"/>
      <c r="HRY135" s="451"/>
      <c r="HRZ135" s="451"/>
      <c r="HSA135" s="451"/>
      <c r="HSB135" s="451"/>
      <c r="HSC135" s="451"/>
      <c r="HSD135" s="451"/>
      <c r="HSE135" s="451"/>
      <c r="HSF135" s="451"/>
      <c r="HSG135" s="451"/>
      <c r="HSH135" s="451"/>
      <c r="HSI135" s="451"/>
      <c r="HSJ135" s="451"/>
      <c r="HSK135" s="451"/>
      <c r="HSL135" s="451"/>
      <c r="HSM135" s="451"/>
      <c r="HSN135" s="451"/>
      <c r="HSO135" s="451"/>
      <c r="HSP135" s="451"/>
      <c r="HSQ135" s="451"/>
      <c r="HSR135" s="451"/>
      <c r="HSS135" s="451"/>
      <c r="HST135" s="451"/>
      <c r="HSU135" s="451"/>
      <c r="HSV135" s="451"/>
      <c r="HSW135" s="451"/>
      <c r="HSX135" s="451"/>
      <c r="HSY135" s="451"/>
      <c r="HSZ135" s="451"/>
      <c r="HTA135" s="451"/>
      <c r="HTB135" s="451"/>
      <c r="HTC135" s="451"/>
      <c r="HTD135" s="451"/>
      <c r="HTE135" s="451"/>
      <c r="HTF135" s="451"/>
      <c r="HTG135" s="451"/>
      <c r="HTH135" s="451"/>
      <c r="HTI135" s="451"/>
      <c r="HTJ135" s="451"/>
      <c r="HTK135" s="451"/>
      <c r="HTL135" s="451"/>
      <c r="HTM135" s="451"/>
      <c r="HTN135" s="451"/>
      <c r="HTO135" s="451"/>
      <c r="HTP135" s="451"/>
      <c r="HTQ135" s="451"/>
      <c r="HTR135" s="451"/>
      <c r="HTS135" s="451"/>
      <c r="HTT135" s="451"/>
      <c r="HTU135" s="451"/>
      <c r="HTV135" s="451"/>
      <c r="HTW135" s="451"/>
      <c r="HTX135" s="451"/>
      <c r="HTY135" s="451"/>
      <c r="HTZ135" s="451"/>
      <c r="HUA135" s="451"/>
      <c r="HUB135" s="451"/>
      <c r="HUC135" s="451"/>
      <c r="HUD135" s="451"/>
      <c r="HUE135" s="451"/>
      <c r="HUF135" s="451"/>
      <c r="HUG135" s="451"/>
      <c r="HUH135" s="451"/>
      <c r="HUI135" s="451"/>
      <c r="HUJ135" s="451"/>
      <c r="HUK135" s="451"/>
      <c r="HUL135" s="451"/>
      <c r="HUM135" s="451"/>
      <c r="HUN135" s="451"/>
      <c r="HUO135" s="451"/>
      <c r="HUP135" s="451"/>
      <c r="HUQ135" s="451"/>
      <c r="HUR135" s="451"/>
      <c r="HUS135" s="451"/>
      <c r="HUT135" s="451"/>
      <c r="HUU135" s="451"/>
      <c r="HUV135" s="451"/>
      <c r="HUW135" s="451"/>
      <c r="HUX135" s="451"/>
      <c r="HUY135" s="451"/>
      <c r="HUZ135" s="451"/>
      <c r="HVA135" s="451"/>
      <c r="HVB135" s="451"/>
      <c r="HVC135" s="451"/>
      <c r="HVD135" s="451"/>
      <c r="HVE135" s="451"/>
      <c r="HVF135" s="451"/>
      <c r="HVG135" s="451"/>
      <c r="HVH135" s="451"/>
      <c r="HVI135" s="451"/>
      <c r="HVJ135" s="451"/>
      <c r="HVK135" s="451"/>
      <c r="HVL135" s="451"/>
      <c r="HVM135" s="451"/>
      <c r="HVN135" s="451"/>
      <c r="HVO135" s="451"/>
      <c r="HVP135" s="451"/>
      <c r="HVQ135" s="451"/>
      <c r="HVR135" s="451"/>
      <c r="HVS135" s="451"/>
      <c r="HVT135" s="451"/>
      <c r="HVU135" s="451"/>
      <c r="HVV135" s="451"/>
      <c r="HVW135" s="451"/>
      <c r="HVX135" s="451"/>
      <c r="HVY135" s="451"/>
      <c r="HVZ135" s="451"/>
      <c r="HWA135" s="451"/>
      <c r="HWB135" s="451"/>
      <c r="HWC135" s="451"/>
      <c r="HWD135" s="451"/>
      <c r="HWE135" s="451"/>
      <c r="HWF135" s="451"/>
      <c r="HWG135" s="451"/>
      <c r="HWH135" s="451"/>
      <c r="HWI135" s="451"/>
      <c r="HWJ135" s="451"/>
      <c r="HWK135" s="451"/>
      <c r="HWL135" s="451"/>
      <c r="HWM135" s="451"/>
      <c r="HWN135" s="451"/>
      <c r="HWO135" s="451"/>
      <c r="HWP135" s="451"/>
      <c r="HWQ135" s="451"/>
      <c r="HWR135" s="451"/>
      <c r="HWS135" s="451"/>
      <c r="HWT135" s="451"/>
      <c r="HWU135" s="451"/>
      <c r="HWV135" s="451"/>
      <c r="HWW135" s="451"/>
      <c r="HWX135" s="451"/>
      <c r="HWY135" s="451"/>
      <c r="HWZ135" s="451"/>
      <c r="HXA135" s="451"/>
      <c r="HXB135" s="451"/>
      <c r="HXC135" s="451"/>
      <c r="HXD135" s="451"/>
      <c r="HXE135" s="451"/>
      <c r="HXF135" s="451"/>
      <c r="HXG135" s="451"/>
      <c r="HXH135" s="451"/>
      <c r="HXI135" s="451"/>
      <c r="HXJ135" s="451"/>
      <c r="HXK135" s="451"/>
      <c r="HXL135" s="451"/>
      <c r="HXM135" s="451"/>
      <c r="HXN135" s="451"/>
      <c r="HXO135" s="451"/>
      <c r="HXP135" s="451"/>
      <c r="HXQ135" s="451"/>
      <c r="HXR135" s="451"/>
      <c r="HXS135" s="451"/>
      <c r="HXT135" s="451"/>
      <c r="HXU135" s="451"/>
      <c r="HXV135" s="451"/>
      <c r="HXW135" s="451"/>
      <c r="HXX135" s="451"/>
      <c r="HXY135" s="451"/>
      <c r="HXZ135" s="451"/>
      <c r="HYA135" s="451"/>
      <c r="HYB135" s="451"/>
      <c r="HYC135" s="451"/>
      <c r="HYD135" s="451"/>
      <c r="HYE135" s="451"/>
      <c r="HYF135" s="451"/>
      <c r="HYG135" s="451"/>
      <c r="HYH135" s="451"/>
      <c r="HYI135" s="451"/>
      <c r="HYJ135" s="451"/>
      <c r="HYK135" s="451"/>
      <c r="HYL135" s="451"/>
      <c r="HYM135" s="451"/>
      <c r="HYN135" s="451"/>
      <c r="HYO135" s="451"/>
      <c r="HYP135" s="451"/>
      <c r="HYQ135" s="451"/>
      <c r="HYR135" s="451"/>
      <c r="HYS135" s="451"/>
      <c r="HYT135" s="451"/>
      <c r="HYU135" s="451"/>
      <c r="HYV135" s="451"/>
      <c r="HYW135" s="451"/>
      <c r="HYX135" s="451"/>
      <c r="HYY135" s="451"/>
      <c r="HYZ135" s="451"/>
      <c r="HZA135" s="451"/>
      <c r="HZB135" s="451"/>
      <c r="HZC135" s="451"/>
      <c r="HZD135" s="451"/>
      <c r="HZE135" s="451"/>
      <c r="HZF135" s="451"/>
      <c r="HZG135" s="451"/>
      <c r="HZH135" s="451"/>
      <c r="HZI135" s="451"/>
      <c r="HZJ135" s="451"/>
      <c r="HZK135" s="451"/>
      <c r="HZL135" s="451"/>
      <c r="HZM135" s="451"/>
      <c r="HZN135" s="451"/>
      <c r="HZO135" s="451"/>
      <c r="HZP135" s="451"/>
      <c r="HZQ135" s="451"/>
      <c r="HZR135" s="451"/>
      <c r="HZS135" s="451"/>
      <c r="HZT135" s="451"/>
      <c r="HZU135" s="451"/>
      <c r="HZV135" s="451"/>
      <c r="HZW135" s="451"/>
      <c r="HZX135" s="451"/>
      <c r="HZY135" s="451"/>
      <c r="HZZ135" s="451"/>
      <c r="IAA135" s="451"/>
      <c r="IAB135" s="451"/>
      <c r="IAC135" s="451"/>
      <c r="IAD135" s="451"/>
      <c r="IAE135" s="451"/>
      <c r="IAF135" s="451"/>
      <c r="IAG135" s="451"/>
      <c r="IAH135" s="451"/>
      <c r="IAI135" s="451"/>
      <c r="IAJ135" s="451"/>
      <c r="IAK135" s="451"/>
      <c r="IAL135" s="451"/>
      <c r="IAM135" s="451"/>
      <c r="IAN135" s="451"/>
      <c r="IAO135" s="451"/>
      <c r="IAP135" s="451"/>
      <c r="IAQ135" s="451"/>
      <c r="IAR135" s="451"/>
      <c r="IAS135" s="451"/>
      <c r="IAT135" s="451"/>
      <c r="IAU135" s="451"/>
      <c r="IAV135" s="451"/>
      <c r="IAW135" s="451"/>
      <c r="IAX135" s="451"/>
      <c r="IAY135" s="451"/>
      <c r="IAZ135" s="451"/>
      <c r="IBA135" s="451"/>
      <c r="IBB135" s="451"/>
      <c r="IBC135" s="451"/>
      <c r="IBD135" s="451"/>
      <c r="IBE135" s="451"/>
      <c r="IBF135" s="451"/>
      <c r="IBG135" s="451"/>
      <c r="IBH135" s="451"/>
      <c r="IBI135" s="451"/>
      <c r="IBJ135" s="451"/>
      <c r="IBK135" s="451"/>
      <c r="IBL135" s="451"/>
      <c r="IBM135" s="451"/>
      <c r="IBN135" s="451"/>
      <c r="IBO135" s="451"/>
      <c r="IBP135" s="451"/>
      <c r="IBQ135" s="451"/>
      <c r="IBR135" s="451"/>
      <c r="IBS135" s="451"/>
      <c r="IBT135" s="451"/>
      <c r="IBU135" s="451"/>
      <c r="IBV135" s="451"/>
      <c r="IBW135" s="451"/>
      <c r="IBX135" s="451"/>
      <c r="IBY135" s="451"/>
      <c r="IBZ135" s="451"/>
      <c r="ICA135" s="451"/>
      <c r="ICB135" s="451"/>
      <c r="ICC135" s="451"/>
      <c r="ICD135" s="451"/>
      <c r="ICE135" s="451"/>
      <c r="ICF135" s="451"/>
      <c r="ICG135" s="451"/>
      <c r="ICH135" s="451"/>
      <c r="ICI135" s="451"/>
      <c r="ICJ135" s="451"/>
      <c r="ICK135" s="451"/>
      <c r="ICL135" s="451"/>
      <c r="ICM135" s="451"/>
      <c r="ICN135" s="451"/>
      <c r="ICO135" s="451"/>
      <c r="ICP135" s="451"/>
      <c r="ICQ135" s="451"/>
      <c r="ICR135" s="451"/>
      <c r="ICS135" s="451"/>
      <c r="ICT135" s="451"/>
      <c r="ICU135" s="451"/>
      <c r="ICV135" s="451"/>
      <c r="ICW135" s="451"/>
      <c r="ICX135" s="451"/>
      <c r="ICY135" s="451"/>
      <c r="ICZ135" s="451"/>
      <c r="IDA135" s="451"/>
      <c r="IDB135" s="451"/>
      <c r="IDC135" s="451"/>
      <c r="IDD135" s="451"/>
      <c r="IDE135" s="451"/>
      <c r="IDF135" s="451"/>
      <c r="IDG135" s="451"/>
      <c r="IDH135" s="451"/>
      <c r="IDI135" s="451"/>
      <c r="IDJ135" s="451"/>
      <c r="IDK135" s="451"/>
      <c r="IDL135" s="451"/>
      <c r="IDM135" s="451"/>
      <c r="IDN135" s="451"/>
      <c r="IDO135" s="451"/>
      <c r="IDP135" s="451"/>
      <c r="IDQ135" s="451"/>
      <c r="IDR135" s="451"/>
      <c r="IDS135" s="451"/>
      <c r="IDT135" s="451"/>
      <c r="IDU135" s="451"/>
      <c r="IDV135" s="451"/>
      <c r="IDW135" s="451"/>
      <c r="IDX135" s="451"/>
      <c r="IDY135" s="451"/>
      <c r="IDZ135" s="451"/>
      <c r="IEA135" s="451"/>
      <c r="IEB135" s="451"/>
      <c r="IEC135" s="451"/>
      <c r="IED135" s="451"/>
      <c r="IEE135" s="451"/>
      <c r="IEF135" s="451"/>
      <c r="IEG135" s="451"/>
      <c r="IEH135" s="451"/>
      <c r="IEI135" s="451"/>
      <c r="IEJ135" s="451"/>
      <c r="IEK135" s="451"/>
      <c r="IEL135" s="451"/>
      <c r="IEM135" s="451"/>
      <c r="IEN135" s="451"/>
      <c r="IEO135" s="451"/>
      <c r="IEP135" s="451"/>
      <c r="IEQ135" s="451"/>
      <c r="IER135" s="451"/>
      <c r="IES135" s="451"/>
      <c r="IET135" s="451"/>
      <c r="IEU135" s="451"/>
      <c r="IEV135" s="451"/>
      <c r="IEW135" s="451"/>
      <c r="IEX135" s="451"/>
      <c r="IEY135" s="451"/>
      <c r="IEZ135" s="451"/>
      <c r="IFA135" s="451"/>
      <c r="IFB135" s="451"/>
      <c r="IFC135" s="451"/>
      <c r="IFD135" s="451"/>
      <c r="IFE135" s="451"/>
      <c r="IFF135" s="451"/>
      <c r="IFG135" s="451"/>
      <c r="IFH135" s="451"/>
      <c r="IFI135" s="451"/>
      <c r="IFJ135" s="451"/>
      <c r="IFK135" s="451"/>
      <c r="IFL135" s="451"/>
      <c r="IFM135" s="451"/>
      <c r="IFN135" s="451"/>
      <c r="IFO135" s="451"/>
      <c r="IFP135" s="451"/>
      <c r="IFQ135" s="451"/>
      <c r="IFR135" s="451"/>
      <c r="IFS135" s="451"/>
      <c r="IFT135" s="451"/>
      <c r="IFU135" s="451"/>
      <c r="IFV135" s="451"/>
      <c r="IFW135" s="451"/>
      <c r="IFX135" s="451"/>
      <c r="IFY135" s="451"/>
      <c r="IFZ135" s="451"/>
      <c r="IGA135" s="451"/>
      <c r="IGB135" s="451"/>
      <c r="IGC135" s="451"/>
      <c r="IGD135" s="451"/>
      <c r="IGE135" s="451"/>
      <c r="IGF135" s="451"/>
      <c r="IGG135" s="451"/>
      <c r="IGH135" s="451"/>
      <c r="IGI135" s="451"/>
      <c r="IGJ135" s="451"/>
      <c r="IGK135" s="451"/>
      <c r="IGL135" s="451"/>
      <c r="IGM135" s="451"/>
      <c r="IGN135" s="451"/>
      <c r="IGO135" s="451"/>
      <c r="IGP135" s="451"/>
      <c r="IGQ135" s="451"/>
      <c r="IGR135" s="451"/>
      <c r="IGS135" s="451"/>
      <c r="IGT135" s="451"/>
      <c r="IGU135" s="451"/>
      <c r="IGV135" s="451"/>
      <c r="IGW135" s="451"/>
      <c r="IGX135" s="451"/>
      <c r="IGY135" s="451"/>
      <c r="IGZ135" s="451"/>
      <c r="IHA135" s="451"/>
      <c r="IHB135" s="451"/>
      <c r="IHC135" s="451"/>
      <c r="IHD135" s="451"/>
      <c r="IHE135" s="451"/>
      <c r="IHF135" s="451"/>
      <c r="IHG135" s="451"/>
      <c r="IHH135" s="451"/>
      <c r="IHI135" s="451"/>
      <c r="IHJ135" s="451"/>
      <c r="IHK135" s="451"/>
      <c r="IHL135" s="451"/>
      <c r="IHM135" s="451"/>
      <c r="IHN135" s="451"/>
      <c r="IHO135" s="451"/>
      <c r="IHP135" s="451"/>
      <c r="IHQ135" s="451"/>
      <c r="IHR135" s="451"/>
      <c r="IHS135" s="451"/>
      <c r="IHT135" s="451"/>
      <c r="IHU135" s="451"/>
      <c r="IHV135" s="451"/>
      <c r="IHW135" s="451"/>
      <c r="IHX135" s="451"/>
      <c r="IHY135" s="451"/>
      <c r="IHZ135" s="451"/>
      <c r="IIA135" s="451"/>
      <c r="IIB135" s="451"/>
      <c r="IIC135" s="451"/>
      <c r="IID135" s="451"/>
      <c r="IIE135" s="451"/>
      <c r="IIF135" s="451"/>
      <c r="IIG135" s="451"/>
      <c r="IIH135" s="451"/>
      <c r="III135" s="451"/>
      <c r="IIJ135" s="451"/>
      <c r="IIK135" s="451"/>
      <c r="IIL135" s="451"/>
      <c r="IIM135" s="451"/>
      <c r="IIN135" s="451"/>
      <c r="IIO135" s="451"/>
      <c r="IIP135" s="451"/>
      <c r="IIQ135" s="451"/>
      <c r="IIR135" s="451"/>
      <c r="IIS135" s="451"/>
      <c r="IIT135" s="451"/>
      <c r="IIU135" s="451"/>
      <c r="IIV135" s="451"/>
      <c r="IIW135" s="451"/>
      <c r="IIX135" s="451"/>
      <c r="IIY135" s="451"/>
      <c r="IIZ135" s="451"/>
      <c r="IJA135" s="451"/>
      <c r="IJB135" s="451"/>
      <c r="IJC135" s="451"/>
      <c r="IJD135" s="451"/>
      <c r="IJE135" s="451"/>
      <c r="IJF135" s="451"/>
      <c r="IJG135" s="451"/>
      <c r="IJH135" s="451"/>
      <c r="IJI135" s="451"/>
      <c r="IJJ135" s="451"/>
      <c r="IJK135" s="451"/>
      <c r="IJL135" s="451"/>
      <c r="IJM135" s="451"/>
      <c r="IJN135" s="451"/>
      <c r="IJO135" s="451"/>
      <c r="IJP135" s="451"/>
      <c r="IJQ135" s="451"/>
      <c r="IJR135" s="451"/>
      <c r="IJS135" s="451"/>
      <c r="IJT135" s="451"/>
      <c r="IJU135" s="451"/>
      <c r="IJV135" s="451"/>
      <c r="IJW135" s="451"/>
      <c r="IJX135" s="451"/>
      <c r="IJY135" s="451"/>
      <c r="IJZ135" s="451"/>
      <c r="IKA135" s="451"/>
      <c r="IKB135" s="451"/>
      <c r="IKC135" s="451"/>
      <c r="IKD135" s="451"/>
      <c r="IKE135" s="451"/>
      <c r="IKF135" s="451"/>
      <c r="IKG135" s="451"/>
      <c r="IKH135" s="451"/>
      <c r="IKI135" s="451"/>
      <c r="IKJ135" s="451"/>
      <c r="IKK135" s="451"/>
      <c r="IKL135" s="451"/>
      <c r="IKM135" s="451"/>
      <c r="IKN135" s="451"/>
      <c r="IKO135" s="451"/>
      <c r="IKP135" s="451"/>
      <c r="IKQ135" s="451"/>
      <c r="IKR135" s="451"/>
      <c r="IKS135" s="451"/>
      <c r="IKT135" s="451"/>
      <c r="IKU135" s="451"/>
      <c r="IKV135" s="451"/>
      <c r="IKW135" s="451"/>
      <c r="IKX135" s="451"/>
      <c r="IKY135" s="451"/>
      <c r="IKZ135" s="451"/>
      <c r="ILA135" s="451"/>
      <c r="ILB135" s="451"/>
      <c r="ILC135" s="451"/>
      <c r="ILD135" s="451"/>
      <c r="ILE135" s="451"/>
      <c r="ILF135" s="451"/>
      <c r="ILG135" s="451"/>
      <c r="ILH135" s="451"/>
      <c r="ILI135" s="451"/>
      <c r="ILJ135" s="451"/>
      <c r="ILK135" s="451"/>
      <c r="ILL135" s="451"/>
      <c r="ILM135" s="451"/>
      <c r="ILN135" s="451"/>
      <c r="ILO135" s="451"/>
      <c r="ILP135" s="451"/>
      <c r="ILQ135" s="451"/>
      <c r="ILR135" s="451"/>
      <c r="ILS135" s="451"/>
      <c r="ILT135" s="451"/>
      <c r="ILU135" s="451"/>
      <c r="ILV135" s="451"/>
      <c r="ILW135" s="451"/>
      <c r="ILX135" s="451"/>
      <c r="ILY135" s="451"/>
      <c r="ILZ135" s="451"/>
      <c r="IMA135" s="451"/>
      <c r="IMB135" s="451"/>
      <c r="IMC135" s="451"/>
      <c r="IMD135" s="451"/>
      <c r="IME135" s="451"/>
      <c r="IMF135" s="451"/>
      <c r="IMG135" s="451"/>
      <c r="IMH135" s="451"/>
      <c r="IMI135" s="451"/>
      <c r="IMJ135" s="451"/>
      <c r="IMK135" s="451"/>
      <c r="IML135" s="451"/>
      <c r="IMM135" s="451"/>
      <c r="IMN135" s="451"/>
      <c r="IMO135" s="451"/>
      <c r="IMP135" s="451"/>
      <c r="IMQ135" s="451"/>
      <c r="IMR135" s="451"/>
      <c r="IMS135" s="451"/>
      <c r="IMT135" s="451"/>
      <c r="IMU135" s="451"/>
      <c r="IMV135" s="451"/>
      <c r="IMW135" s="451"/>
      <c r="IMX135" s="451"/>
      <c r="IMY135" s="451"/>
      <c r="IMZ135" s="451"/>
      <c r="INA135" s="451"/>
      <c r="INB135" s="451"/>
      <c r="INC135" s="451"/>
      <c r="IND135" s="451"/>
      <c r="INE135" s="451"/>
      <c r="INF135" s="451"/>
      <c r="ING135" s="451"/>
      <c r="INH135" s="451"/>
      <c r="INI135" s="451"/>
      <c r="INJ135" s="451"/>
      <c r="INK135" s="451"/>
      <c r="INL135" s="451"/>
      <c r="INM135" s="451"/>
      <c r="INN135" s="451"/>
      <c r="INO135" s="451"/>
      <c r="INP135" s="451"/>
      <c r="INQ135" s="451"/>
      <c r="INR135" s="451"/>
      <c r="INS135" s="451"/>
      <c r="INT135" s="451"/>
      <c r="INU135" s="451"/>
      <c r="INV135" s="451"/>
      <c r="INW135" s="451"/>
      <c r="INX135" s="451"/>
      <c r="INY135" s="451"/>
      <c r="INZ135" s="451"/>
      <c r="IOA135" s="451"/>
      <c r="IOB135" s="451"/>
      <c r="IOC135" s="451"/>
      <c r="IOD135" s="451"/>
      <c r="IOE135" s="451"/>
      <c r="IOF135" s="451"/>
      <c r="IOG135" s="451"/>
      <c r="IOH135" s="451"/>
      <c r="IOI135" s="451"/>
      <c r="IOJ135" s="451"/>
      <c r="IOK135" s="451"/>
      <c r="IOL135" s="451"/>
      <c r="IOM135" s="451"/>
      <c r="ION135" s="451"/>
      <c r="IOO135" s="451"/>
      <c r="IOP135" s="451"/>
      <c r="IOQ135" s="451"/>
      <c r="IOR135" s="451"/>
      <c r="IOS135" s="451"/>
      <c r="IOT135" s="451"/>
      <c r="IOU135" s="451"/>
      <c r="IOV135" s="451"/>
      <c r="IOW135" s="451"/>
      <c r="IOX135" s="451"/>
      <c r="IOY135" s="451"/>
      <c r="IOZ135" s="451"/>
      <c r="IPA135" s="451"/>
      <c r="IPB135" s="451"/>
      <c r="IPC135" s="451"/>
      <c r="IPD135" s="451"/>
      <c r="IPE135" s="451"/>
      <c r="IPF135" s="451"/>
      <c r="IPG135" s="451"/>
      <c r="IPH135" s="451"/>
      <c r="IPI135" s="451"/>
      <c r="IPJ135" s="451"/>
      <c r="IPK135" s="451"/>
      <c r="IPL135" s="451"/>
      <c r="IPM135" s="451"/>
      <c r="IPN135" s="451"/>
      <c r="IPO135" s="451"/>
      <c r="IPP135" s="451"/>
      <c r="IPQ135" s="451"/>
      <c r="IPR135" s="451"/>
      <c r="IPS135" s="451"/>
      <c r="IPT135" s="451"/>
      <c r="IPU135" s="451"/>
      <c r="IPV135" s="451"/>
      <c r="IPW135" s="451"/>
      <c r="IPX135" s="451"/>
      <c r="IPY135" s="451"/>
      <c r="IPZ135" s="451"/>
      <c r="IQA135" s="451"/>
      <c r="IQB135" s="451"/>
      <c r="IQC135" s="451"/>
      <c r="IQD135" s="451"/>
      <c r="IQE135" s="451"/>
      <c r="IQF135" s="451"/>
      <c r="IQG135" s="451"/>
      <c r="IQH135" s="451"/>
      <c r="IQI135" s="451"/>
      <c r="IQJ135" s="451"/>
      <c r="IQK135" s="451"/>
      <c r="IQL135" s="451"/>
      <c r="IQM135" s="451"/>
      <c r="IQN135" s="451"/>
      <c r="IQO135" s="451"/>
      <c r="IQP135" s="451"/>
      <c r="IQQ135" s="451"/>
      <c r="IQR135" s="451"/>
      <c r="IQS135" s="451"/>
      <c r="IQT135" s="451"/>
      <c r="IQU135" s="451"/>
      <c r="IQV135" s="451"/>
      <c r="IQW135" s="451"/>
      <c r="IQX135" s="451"/>
      <c r="IQY135" s="451"/>
      <c r="IQZ135" s="451"/>
      <c r="IRA135" s="451"/>
      <c r="IRB135" s="451"/>
      <c r="IRC135" s="451"/>
      <c r="IRD135" s="451"/>
      <c r="IRE135" s="451"/>
      <c r="IRF135" s="451"/>
      <c r="IRG135" s="451"/>
      <c r="IRH135" s="451"/>
      <c r="IRI135" s="451"/>
      <c r="IRJ135" s="451"/>
      <c r="IRK135" s="451"/>
      <c r="IRL135" s="451"/>
      <c r="IRM135" s="451"/>
      <c r="IRN135" s="451"/>
      <c r="IRO135" s="451"/>
      <c r="IRP135" s="451"/>
      <c r="IRQ135" s="451"/>
      <c r="IRR135" s="451"/>
      <c r="IRS135" s="451"/>
      <c r="IRT135" s="451"/>
      <c r="IRU135" s="451"/>
      <c r="IRV135" s="451"/>
      <c r="IRW135" s="451"/>
      <c r="IRX135" s="451"/>
      <c r="IRY135" s="451"/>
      <c r="IRZ135" s="451"/>
      <c r="ISA135" s="451"/>
      <c r="ISB135" s="451"/>
      <c r="ISC135" s="451"/>
      <c r="ISD135" s="451"/>
      <c r="ISE135" s="451"/>
      <c r="ISF135" s="451"/>
      <c r="ISG135" s="451"/>
      <c r="ISH135" s="451"/>
      <c r="ISI135" s="451"/>
      <c r="ISJ135" s="451"/>
      <c r="ISK135" s="451"/>
      <c r="ISL135" s="451"/>
      <c r="ISM135" s="451"/>
      <c r="ISN135" s="451"/>
      <c r="ISO135" s="451"/>
      <c r="ISP135" s="451"/>
      <c r="ISQ135" s="451"/>
      <c r="ISR135" s="451"/>
      <c r="ISS135" s="451"/>
      <c r="IST135" s="451"/>
      <c r="ISU135" s="451"/>
      <c r="ISV135" s="451"/>
      <c r="ISW135" s="451"/>
      <c r="ISX135" s="451"/>
      <c r="ISY135" s="451"/>
      <c r="ISZ135" s="451"/>
      <c r="ITA135" s="451"/>
      <c r="ITB135" s="451"/>
      <c r="ITC135" s="451"/>
      <c r="ITD135" s="451"/>
      <c r="ITE135" s="451"/>
      <c r="ITF135" s="451"/>
      <c r="ITG135" s="451"/>
      <c r="ITH135" s="451"/>
      <c r="ITI135" s="451"/>
      <c r="ITJ135" s="451"/>
      <c r="ITK135" s="451"/>
      <c r="ITL135" s="451"/>
      <c r="ITM135" s="451"/>
      <c r="ITN135" s="451"/>
      <c r="ITO135" s="451"/>
      <c r="ITP135" s="451"/>
      <c r="ITQ135" s="451"/>
      <c r="ITR135" s="451"/>
      <c r="ITS135" s="451"/>
      <c r="ITT135" s="451"/>
      <c r="ITU135" s="451"/>
      <c r="ITV135" s="451"/>
      <c r="ITW135" s="451"/>
      <c r="ITX135" s="451"/>
      <c r="ITY135" s="451"/>
      <c r="ITZ135" s="451"/>
      <c r="IUA135" s="451"/>
      <c r="IUB135" s="451"/>
      <c r="IUC135" s="451"/>
      <c r="IUD135" s="451"/>
      <c r="IUE135" s="451"/>
      <c r="IUF135" s="451"/>
      <c r="IUG135" s="451"/>
      <c r="IUH135" s="451"/>
      <c r="IUI135" s="451"/>
      <c r="IUJ135" s="451"/>
      <c r="IUK135" s="451"/>
      <c r="IUL135" s="451"/>
      <c r="IUM135" s="451"/>
      <c r="IUN135" s="451"/>
      <c r="IUO135" s="451"/>
      <c r="IUP135" s="451"/>
      <c r="IUQ135" s="451"/>
      <c r="IUR135" s="451"/>
      <c r="IUS135" s="451"/>
      <c r="IUT135" s="451"/>
      <c r="IUU135" s="451"/>
      <c r="IUV135" s="451"/>
      <c r="IUW135" s="451"/>
      <c r="IUX135" s="451"/>
      <c r="IUY135" s="451"/>
      <c r="IUZ135" s="451"/>
      <c r="IVA135" s="451"/>
      <c r="IVB135" s="451"/>
      <c r="IVC135" s="451"/>
      <c r="IVD135" s="451"/>
      <c r="IVE135" s="451"/>
      <c r="IVF135" s="451"/>
      <c r="IVG135" s="451"/>
      <c r="IVH135" s="451"/>
      <c r="IVI135" s="451"/>
      <c r="IVJ135" s="451"/>
      <c r="IVK135" s="451"/>
      <c r="IVL135" s="451"/>
      <c r="IVM135" s="451"/>
      <c r="IVN135" s="451"/>
      <c r="IVO135" s="451"/>
      <c r="IVP135" s="451"/>
      <c r="IVQ135" s="451"/>
      <c r="IVR135" s="451"/>
      <c r="IVS135" s="451"/>
      <c r="IVT135" s="451"/>
      <c r="IVU135" s="451"/>
      <c r="IVV135" s="451"/>
      <c r="IVW135" s="451"/>
      <c r="IVX135" s="451"/>
      <c r="IVY135" s="451"/>
      <c r="IVZ135" s="451"/>
      <c r="IWA135" s="451"/>
      <c r="IWB135" s="451"/>
      <c r="IWC135" s="451"/>
      <c r="IWD135" s="451"/>
      <c r="IWE135" s="451"/>
      <c r="IWF135" s="451"/>
      <c r="IWG135" s="451"/>
      <c r="IWH135" s="451"/>
      <c r="IWI135" s="451"/>
      <c r="IWJ135" s="451"/>
      <c r="IWK135" s="451"/>
      <c r="IWL135" s="451"/>
      <c r="IWM135" s="451"/>
      <c r="IWN135" s="451"/>
      <c r="IWO135" s="451"/>
      <c r="IWP135" s="451"/>
      <c r="IWQ135" s="451"/>
      <c r="IWR135" s="451"/>
      <c r="IWS135" s="451"/>
      <c r="IWT135" s="451"/>
      <c r="IWU135" s="451"/>
      <c r="IWV135" s="451"/>
      <c r="IWW135" s="451"/>
      <c r="IWX135" s="451"/>
      <c r="IWY135" s="451"/>
      <c r="IWZ135" s="451"/>
      <c r="IXA135" s="451"/>
      <c r="IXB135" s="451"/>
      <c r="IXC135" s="451"/>
      <c r="IXD135" s="451"/>
      <c r="IXE135" s="451"/>
      <c r="IXF135" s="451"/>
      <c r="IXG135" s="451"/>
      <c r="IXH135" s="451"/>
      <c r="IXI135" s="451"/>
      <c r="IXJ135" s="451"/>
      <c r="IXK135" s="451"/>
      <c r="IXL135" s="451"/>
      <c r="IXM135" s="451"/>
      <c r="IXN135" s="451"/>
      <c r="IXO135" s="451"/>
      <c r="IXP135" s="451"/>
      <c r="IXQ135" s="451"/>
      <c r="IXR135" s="451"/>
      <c r="IXS135" s="451"/>
      <c r="IXT135" s="451"/>
      <c r="IXU135" s="451"/>
      <c r="IXV135" s="451"/>
      <c r="IXW135" s="451"/>
      <c r="IXX135" s="451"/>
      <c r="IXY135" s="451"/>
      <c r="IXZ135" s="451"/>
      <c r="IYA135" s="451"/>
      <c r="IYB135" s="451"/>
      <c r="IYC135" s="451"/>
      <c r="IYD135" s="451"/>
      <c r="IYE135" s="451"/>
      <c r="IYF135" s="451"/>
      <c r="IYG135" s="451"/>
      <c r="IYH135" s="451"/>
      <c r="IYI135" s="451"/>
      <c r="IYJ135" s="451"/>
      <c r="IYK135" s="451"/>
      <c r="IYL135" s="451"/>
      <c r="IYM135" s="451"/>
      <c r="IYN135" s="451"/>
      <c r="IYO135" s="451"/>
      <c r="IYP135" s="451"/>
      <c r="IYQ135" s="451"/>
      <c r="IYR135" s="451"/>
      <c r="IYS135" s="451"/>
      <c r="IYT135" s="451"/>
      <c r="IYU135" s="451"/>
      <c r="IYV135" s="451"/>
      <c r="IYW135" s="451"/>
      <c r="IYX135" s="451"/>
      <c r="IYY135" s="451"/>
      <c r="IYZ135" s="451"/>
      <c r="IZA135" s="451"/>
      <c r="IZB135" s="451"/>
      <c r="IZC135" s="451"/>
      <c r="IZD135" s="451"/>
      <c r="IZE135" s="451"/>
      <c r="IZF135" s="451"/>
      <c r="IZG135" s="451"/>
      <c r="IZH135" s="451"/>
      <c r="IZI135" s="451"/>
      <c r="IZJ135" s="451"/>
      <c r="IZK135" s="451"/>
      <c r="IZL135" s="451"/>
      <c r="IZM135" s="451"/>
      <c r="IZN135" s="451"/>
      <c r="IZO135" s="451"/>
      <c r="IZP135" s="451"/>
      <c r="IZQ135" s="451"/>
      <c r="IZR135" s="451"/>
      <c r="IZS135" s="451"/>
      <c r="IZT135" s="451"/>
      <c r="IZU135" s="451"/>
      <c r="IZV135" s="451"/>
      <c r="IZW135" s="451"/>
      <c r="IZX135" s="451"/>
      <c r="IZY135" s="451"/>
      <c r="IZZ135" s="451"/>
      <c r="JAA135" s="451"/>
      <c r="JAB135" s="451"/>
      <c r="JAC135" s="451"/>
      <c r="JAD135" s="451"/>
      <c r="JAE135" s="451"/>
      <c r="JAF135" s="451"/>
      <c r="JAG135" s="451"/>
      <c r="JAH135" s="451"/>
      <c r="JAI135" s="451"/>
      <c r="JAJ135" s="451"/>
      <c r="JAK135" s="451"/>
      <c r="JAL135" s="451"/>
      <c r="JAM135" s="451"/>
      <c r="JAN135" s="451"/>
      <c r="JAO135" s="451"/>
      <c r="JAP135" s="451"/>
      <c r="JAQ135" s="451"/>
      <c r="JAR135" s="451"/>
      <c r="JAS135" s="451"/>
      <c r="JAT135" s="451"/>
      <c r="JAU135" s="451"/>
      <c r="JAV135" s="451"/>
      <c r="JAW135" s="451"/>
      <c r="JAX135" s="451"/>
      <c r="JAY135" s="451"/>
      <c r="JAZ135" s="451"/>
      <c r="JBA135" s="451"/>
      <c r="JBB135" s="451"/>
      <c r="JBC135" s="451"/>
      <c r="JBD135" s="451"/>
      <c r="JBE135" s="451"/>
      <c r="JBF135" s="451"/>
      <c r="JBG135" s="451"/>
      <c r="JBH135" s="451"/>
      <c r="JBI135" s="451"/>
      <c r="JBJ135" s="451"/>
      <c r="JBK135" s="451"/>
      <c r="JBL135" s="451"/>
      <c r="JBM135" s="451"/>
      <c r="JBN135" s="451"/>
      <c r="JBO135" s="451"/>
      <c r="JBP135" s="451"/>
      <c r="JBQ135" s="451"/>
      <c r="JBR135" s="451"/>
      <c r="JBS135" s="451"/>
      <c r="JBT135" s="451"/>
      <c r="JBU135" s="451"/>
      <c r="JBV135" s="451"/>
      <c r="JBW135" s="451"/>
      <c r="JBX135" s="451"/>
      <c r="JBY135" s="451"/>
      <c r="JBZ135" s="451"/>
      <c r="JCA135" s="451"/>
      <c r="JCB135" s="451"/>
      <c r="JCC135" s="451"/>
      <c r="JCD135" s="451"/>
      <c r="JCE135" s="451"/>
      <c r="JCF135" s="451"/>
      <c r="JCG135" s="451"/>
      <c r="JCH135" s="451"/>
      <c r="JCI135" s="451"/>
      <c r="JCJ135" s="451"/>
      <c r="JCK135" s="451"/>
      <c r="JCL135" s="451"/>
      <c r="JCM135" s="451"/>
      <c r="JCN135" s="451"/>
      <c r="JCO135" s="451"/>
      <c r="JCP135" s="451"/>
      <c r="JCQ135" s="451"/>
      <c r="JCR135" s="451"/>
      <c r="JCS135" s="451"/>
      <c r="JCT135" s="451"/>
      <c r="JCU135" s="451"/>
      <c r="JCV135" s="451"/>
      <c r="JCW135" s="451"/>
      <c r="JCX135" s="451"/>
      <c r="JCY135" s="451"/>
      <c r="JCZ135" s="451"/>
      <c r="JDA135" s="451"/>
      <c r="JDB135" s="451"/>
      <c r="JDC135" s="451"/>
      <c r="JDD135" s="451"/>
      <c r="JDE135" s="451"/>
      <c r="JDF135" s="451"/>
      <c r="JDG135" s="451"/>
      <c r="JDH135" s="451"/>
      <c r="JDI135" s="451"/>
      <c r="JDJ135" s="451"/>
      <c r="JDK135" s="451"/>
      <c r="JDL135" s="451"/>
      <c r="JDM135" s="451"/>
      <c r="JDN135" s="451"/>
      <c r="JDO135" s="451"/>
      <c r="JDP135" s="451"/>
      <c r="JDQ135" s="451"/>
      <c r="JDR135" s="451"/>
      <c r="JDS135" s="451"/>
      <c r="JDT135" s="451"/>
      <c r="JDU135" s="451"/>
      <c r="JDV135" s="451"/>
      <c r="JDW135" s="451"/>
      <c r="JDX135" s="451"/>
      <c r="JDY135" s="451"/>
      <c r="JDZ135" s="451"/>
      <c r="JEA135" s="451"/>
      <c r="JEB135" s="451"/>
      <c r="JEC135" s="451"/>
      <c r="JED135" s="451"/>
      <c r="JEE135" s="451"/>
      <c r="JEF135" s="451"/>
      <c r="JEG135" s="451"/>
      <c r="JEH135" s="451"/>
      <c r="JEI135" s="451"/>
      <c r="JEJ135" s="451"/>
      <c r="JEK135" s="451"/>
      <c r="JEL135" s="451"/>
      <c r="JEM135" s="451"/>
      <c r="JEN135" s="451"/>
      <c r="JEO135" s="451"/>
      <c r="JEP135" s="451"/>
      <c r="JEQ135" s="451"/>
      <c r="JER135" s="451"/>
      <c r="JES135" s="451"/>
      <c r="JET135" s="451"/>
      <c r="JEU135" s="451"/>
      <c r="JEV135" s="451"/>
      <c r="JEW135" s="451"/>
      <c r="JEX135" s="451"/>
      <c r="JEY135" s="451"/>
      <c r="JEZ135" s="451"/>
      <c r="JFA135" s="451"/>
      <c r="JFB135" s="451"/>
      <c r="JFC135" s="451"/>
      <c r="JFD135" s="451"/>
      <c r="JFE135" s="451"/>
      <c r="JFF135" s="451"/>
      <c r="JFG135" s="451"/>
      <c r="JFH135" s="451"/>
      <c r="JFI135" s="451"/>
      <c r="JFJ135" s="451"/>
      <c r="JFK135" s="451"/>
      <c r="JFL135" s="451"/>
      <c r="JFM135" s="451"/>
      <c r="JFN135" s="451"/>
      <c r="JFO135" s="451"/>
      <c r="JFP135" s="451"/>
      <c r="JFQ135" s="451"/>
      <c r="JFR135" s="451"/>
      <c r="JFS135" s="451"/>
      <c r="JFT135" s="451"/>
      <c r="JFU135" s="451"/>
      <c r="JFV135" s="451"/>
      <c r="JFW135" s="451"/>
      <c r="JFX135" s="451"/>
      <c r="JFY135" s="451"/>
      <c r="JFZ135" s="451"/>
      <c r="JGA135" s="451"/>
      <c r="JGB135" s="451"/>
      <c r="JGC135" s="451"/>
      <c r="JGD135" s="451"/>
      <c r="JGE135" s="451"/>
      <c r="JGF135" s="451"/>
      <c r="JGG135" s="451"/>
      <c r="JGH135" s="451"/>
      <c r="JGI135" s="451"/>
      <c r="JGJ135" s="451"/>
      <c r="JGK135" s="451"/>
      <c r="JGL135" s="451"/>
      <c r="JGM135" s="451"/>
      <c r="JGN135" s="451"/>
      <c r="JGO135" s="451"/>
      <c r="JGP135" s="451"/>
      <c r="JGQ135" s="451"/>
      <c r="JGR135" s="451"/>
      <c r="JGS135" s="451"/>
      <c r="JGT135" s="451"/>
      <c r="JGU135" s="451"/>
      <c r="JGV135" s="451"/>
      <c r="JGW135" s="451"/>
      <c r="JGX135" s="451"/>
      <c r="JGY135" s="451"/>
      <c r="JGZ135" s="451"/>
      <c r="JHA135" s="451"/>
      <c r="JHB135" s="451"/>
      <c r="JHC135" s="451"/>
      <c r="JHD135" s="451"/>
      <c r="JHE135" s="451"/>
      <c r="JHF135" s="451"/>
      <c r="JHG135" s="451"/>
      <c r="JHH135" s="451"/>
      <c r="JHI135" s="451"/>
      <c r="JHJ135" s="451"/>
      <c r="JHK135" s="451"/>
      <c r="JHL135" s="451"/>
      <c r="JHM135" s="451"/>
      <c r="JHN135" s="451"/>
      <c r="JHO135" s="451"/>
      <c r="JHP135" s="451"/>
      <c r="JHQ135" s="451"/>
      <c r="JHR135" s="451"/>
      <c r="JHS135" s="451"/>
      <c r="JHT135" s="451"/>
      <c r="JHU135" s="451"/>
      <c r="JHV135" s="451"/>
      <c r="JHW135" s="451"/>
      <c r="JHX135" s="451"/>
      <c r="JHY135" s="451"/>
      <c r="JHZ135" s="451"/>
      <c r="JIA135" s="451"/>
      <c r="JIB135" s="451"/>
      <c r="JIC135" s="451"/>
      <c r="JID135" s="451"/>
      <c r="JIE135" s="451"/>
      <c r="JIF135" s="451"/>
      <c r="JIG135" s="451"/>
      <c r="JIH135" s="451"/>
      <c r="JII135" s="451"/>
      <c r="JIJ135" s="451"/>
      <c r="JIK135" s="451"/>
      <c r="JIL135" s="451"/>
      <c r="JIM135" s="451"/>
      <c r="JIN135" s="451"/>
      <c r="JIO135" s="451"/>
      <c r="JIP135" s="451"/>
      <c r="JIQ135" s="451"/>
      <c r="JIR135" s="451"/>
      <c r="JIS135" s="451"/>
      <c r="JIT135" s="451"/>
      <c r="JIU135" s="451"/>
      <c r="JIV135" s="451"/>
      <c r="JIW135" s="451"/>
      <c r="JIX135" s="451"/>
      <c r="JIY135" s="451"/>
      <c r="JIZ135" s="451"/>
      <c r="JJA135" s="451"/>
      <c r="JJB135" s="451"/>
      <c r="JJC135" s="451"/>
      <c r="JJD135" s="451"/>
      <c r="JJE135" s="451"/>
      <c r="JJF135" s="451"/>
      <c r="JJG135" s="451"/>
      <c r="JJH135" s="451"/>
      <c r="JJI135" s="451"/>
      <c r="JJJ135" s="451"/>
      <c r="JJK135" s="451"/>
      <c r="JJL135" s="451"/>
      <c r="JJM135" s="451"/>
      <c r="JJN135" s="451"/>
      <c r="JJO135" s="451"/>
      <c r="JJP135" s="451"/>
      <c r="JJQ135" s="451"/>
      <c r="JJR135" s="451"/>
      <c r="JJS135" s="451"/>
      <c r="JJT135" s="451"/>
      <c r="JJU135" s="451"/>
      <c r="JJV135" s="451"/>
      <c r="JJW135" s="451"/>
      <c r="JJX135" s="451"/>
      <c r="JJY135" s="451"/>
      <c r="JJZ135" s="451"/>
      <c r="JKA135" s="451"/>
      <c r="JKB135" s="451"/>
      <c r="JKC135" s="451"/>
      <c r="JKD135" s="451"/>
      <c r="JKE135" s="451"/>
      <c r="JKF135" s="451"/>
      <c r="JKG135" s="451"/>
      <c r="JKH135" s="451"/>
      <c r="JKI135" s="451"/>
      <c r="JKJ135" s="451"/>
      <c r="JKK135" s="451"/>
      <c r="JKL135" s="451"/>
      <c r="JKM135" s="451"/>
      <c r="JKN135" s="451"/>
      <c r="JKO135" s="451"/>
      <c r="JKP135" s="451"/>
      <c r="JKQ135" s="451"/>
      <c r="JKR135" s="451"/>
      <c r="JKS135" s="451"/>
      <c r="JKT135" s="451"/>
      <c r="JKU135" s="451"/>
      <c r="JKV135" s="451"/>
      <c r="JKW135" s="451"/>
      <c r="JKX135" s="451"/>
      <c r="JKY135" s="451"/>
      <c r="JKZ135" s="451"/>
      <c r="JLA135" s="451"/>
      <c r="JLB135" s="451"/>
      <c r="JLC135" s="451"/>
      <c r="JLD135" s="451"/>
      <c r="JLE135" s="451"/>
      <c r="JLF135" s="451"/>
      <c r="JLG135" s="451"/>
      <c r="JLH135" s="451"/>
      <c r="JLI135" s="451"/>
      <c r="JLJ135" s="451"/>
      <c r="JLK135" s="451"/>
      <c r="JLL135" s="451"/>
      <c r="JLM135" s="451"/>
      <c r="JLN135" s="451"/>
      <c r="JLO135" s="451"/>
      <c r="JLP135" s="451"/>
      <c r="JLQ135" s="451"/>
      <c r="JLR135" s="451"/>
      <c r="JLS135" s="451"/>
      <c r="JLT135" s="451"/>
      <c r="JLU135" s="451"/>
      <c r="JLV135" s="451"/>
      <c r="JLW135" s="451"/>
      <c r="JLX135" s="451"/>
      <c r="JLY135" s="451"/>
      <c r="JLZ135" s="451"/>
      <c r="JMA135" s="451"/>
      <c r="JMB135" s="451"/>
      <c r="JMC135" s="451"/>
      <c r="JMD135" s="451"/>
      <c r="JME135" s="451"/>
      <c r="JMF135" s="451"/>
      <c r="JMG135" s="451"/>
      <c r="JMH135" s="451"/>
      <c r="JMI135" s="451"/>
      <c r="JMJ135" s="451"/>
      <c r="JMK135" s="451"/>
      <c r="JML135" s="451"/>
      <c r="JMM135" s="451"/>
      <c r="JMN135" s="451"/>
      <c r="JMO135" s="451"/>
      <c r="JMP135" s="451"/>
      <c r="JMQ135" s="451"/>
      <c r="JMR135" s="451"/>
      <c r="JMS135" s="451"/>
      <c r="JMT135" s="451"/>
      <c r="JMU135" s="451"/>
      <c r="JMV135" s="451"/>
      <c r="JMW135" s="451"/>
      <c r="JMX135" s="451"/>
      <c r="JMY135" s="451"/>
      <c r="JMZ135" s="451"/>
      <c r="JNA135" s="451"/>
      <c r="JNB135" s="451"/>
      <c r="JNC135" s="451"/>
      <c r="JND135" s="451"/>
      <c r="JNE135" s="451"/>
      <c r="JNF135" s="451"/>
      <c r="JNG135" s="451"/>
      <c r="JNH135" s="451"/>
      <c r="JNI135" s="451"/>
      <c r="JNJ135" s="451"/>
      <c r="JNK135" s="451"/>
      <c r="JNL135" s="451"/>
      <c r="JNM135" s="451"/>
      <c r="JNN135" s="451"/>
      <c r="JNO135" s="451"/>
      <c r="JNP135" s="451"/>
      <c r="JNQ135" s="451"/>
      <c r="JNR135" s="451"/>
      <c r="JNS135" s="451"/>
      <c r="JNT135" s="451"/>
      <c r="JNU135" s="451"/>
      <c r="JNV135" s="451"/>
      <c r="JNW135" s="451"/>
      <c r="JNX135" s="451"/>
      <c r="JNY135" s="451"/>
      <c r="JNZ135" s="451"/>
      <c r="JOA135" s="451"/>
      <c r="JOB135" s="451"/>
      <c r="JOC135" s="451"/>
      <c r="JOD135" s="451"/>
      <c r="JOE135" s="451"/>
      <c r="JOF135" s="451"/>
      <c r="JOG135" s="451"/>
      <c r="JOH135" s="451"/>
      <c r="JOI135" s="451"/>
      <c r="JOJ135" s="451"/>
      <c r="JOK135" s="451"/>
      <c r="JOL135" s="451"/>
      <c r="JOM135" s="451"/>
      <c r="JON135" s="451"/>
      <c r="JOO135" s="451"/>
      <c r="JOP135" s="451"/>
      <c r="JOQ135" s="451"/>
      <c r="JOR135" s="451"/>
      <c r="JOS135" s="451"/>
      <c r="JOT135" s="451"/>
      <c r="JOU135" s="451"/>
      <c r="JOV135" s="451"/>
      <c r="JOW135" s="451"/>
      <c r="JOX135" s="451"/>
      <c r="JOY135" s="451"/>
      <c r="JOZ135" s="451"/>
      <c r="JPA135" s="451"/>
      <c r="JPB135" s="451"/>
      <c r="JPC135" s="451"/>
      <c r="JPD135" s="451"/>
      <c r="JPE135" s="451"/>
      <c r="JPF135" s="451"/>
      <c r="JPG135" s="451"/>
      <c r="JPH135" s="451"/>
      <c r="JPI135" s="451"/>
      <c r="JPJ135" s="451"/>
      <c r="JPK135" s="451"/>
      <c r="JPL135" s="451"/>
      <c r="JPM135" s="451"/>
      <c r="JPN135" s="451"/>
      <c r="JPO135" s="451"/>
      <c r="JPP135" s="451"/>
      <c r="JPQ135" s="451"/>
      <c r="JPR135" s="451"/>
      <c r="JPS135" s="451"/>
      <c r="JPT135" s="451"/>
      <c r="JPU135" s="451"/>
      <c r="JPV135" s="451"/>
      <c r="JPW135" s="451"/>
      <c r="JPX135" s="451"/>
      <c r="JPY135" s="451"/>
      <c r="JPZ135" s="451"/>
      <c r="JQA135" s="451"/>
      <c r="JQB135" s="451"/>
      <c r="JQC135" s="451"/>
      <c r="JQD135" s="451"/>
      <c r="JQE135" s="451"/>
      <c r="JQF135" s="451"/>
      <c r="JQG135" s="451"/>
      <c r="JQH135" s="451"/>
      <c r="JQI135" s="451"/>
      <c r="JQJ135" s="451"/>
      <c r="JQK135" s="451"/>
      <c r="JQL135" s="451"/>
      <c r="JQM135" s="451"/>
      <c r="JQN135" s="451"/>
      <c r="JQO135" s="451"/>
      <c r="JQP135" s="451"/>
      <c r="JQQ135" s="451"/>
      <c r="JQR135" s="451"/>
      <c r="JQS135" s="451"/>
      <c r="JQT135" s="451"/>
      <c r="JQU135" s="451"/>
      <c r="JQV135" s="451"/>
      <c r="JQW135" s="451"/>
      <c r="JQX135" s="451"/>
      <c r="JQY135" s="451"/>
      <c r="JQZ135" s="451"/>
      <c r="JRA135" s="451"/>
      <c r="JRB135" s="451"/>
      <c r="JRC135" s="451"/>
      <c r="JRD135" s="451"/>
      <c r="JRE135" s="451"/>
      <c r="JRF135" s="451"/>
      <c r="JRG135" s="451"/>
      <c r="JRH135" s="451"/>
      <c r="JRI135" s="451"/>
      <c r="JRJ135" s="451"/>
      <c r="JRK135" s="451"/>
      <c r="JRL135" s="451"/>
      <c r="JRM135" s="451"/>
      <c r="JRN135" s="451"/>
      <c r="JRO135" s="451"/>
      <c r="JRP135" s="451"/>
      <c r="JRQ135" s="451"/>
      <c r="JRR135" s="451"/>
      <c r="JRS135" s="451"/>
      <c r="JRT135" s="451"/>
      <c r="JRU135" s="451"/>
      <c r="JRV135" s="451"/>
      <c r="JRW135" s="451"/>
      <c r="JRX135" s="451"/>
      <c r="JRY135" s="451"/>
      <c r="JRZ135" s="451"/>
      <c r="JSA135" s="451"/>
      <c r="JSB135" s="451"/>
      <c r="JSC135" s="451"/>
      <c r="JSD135" s="451"/>
      <c r="JSE135" s="451"/>
      <c r="JSF135" s="451"/>
      <c r="JSG135" s="451"/>
      <c r="JSH135" s="451"/>
      <c r="JSI135" s="451"/>
      <c r="JSJ135" s="451"/>
      <c r="JSK135" s="451"/>
      <c r="JSL135" s="451"/>
      <c r="JSM135" s="451"/>
      <c r="JSN135" s="451"/>
      <c r="JSO135" s="451"/>
      <c r="JSP135" s="451"/>
      <c r="JSQ135" s="451"/>
      <c r="JSR135" s="451"/>
      <c r="JSS135" s="451"/>
      <c r="JST135" s="451"/>
      <c r="JSU135" s="451"/>
      <c r="JSV135" s="451"/>
      <c r="JSW135" s="451"/>
      <c r="JSX135" s="451"/>
      <c r="JSY135" s="451"/>
      <c r="JSZ135" s="451"/>
      <c r="JTA135" s="451"/>
      <c r="JTB135" s="451"/>
      <c r="JTC135" s="451"/>
      <c r="JTD135" s="451"/>
      <c r="JTE135" s="451"/>
      <c r="JTF135" s="451"/>
      <c r="JTG135" s="451"/>
      <c r="JTH135" s="451"/>
      <c r="JTI135" s="451"/>
      <c r="JTJ135" s="451"/>
      <c r="JTK135" s="451"/>
      <c r="JTL135" s="451"/>
      <c r="JTM135" s="451"/>
      <c r="JTN135" s="451"/>
      <c r="JTO135" s="451"/>
      <c r="JTP135" s="451"/>
      <c r="JTQ135" s="451"/>
      <c r="JTR135" s="451"/>
      <c r="JTS135" s="451"/>
      <c r="JTT135" s="451"/>
      <c r="JTU135" s="451"/>
      <c r="JTV135" s="451"/>
      <c r="JTW135" s="451"/>
      <c r="JTX135" s="451"/>
      <c r="JTY135" s="451"/>
      <c r="JTZ135" s="451"/>
      <c r="JUA135" s="451"/>
      <c r="JUB135" s="451"/>
      <c r="JUC135" s="451"/>
      <c r="JUD135" s="451"/>
      <c r="JUE135" s="451"/>
      <c r="JUF135" s="451"/>
      <c r="JUG135" s="451"/>
      <c r="JUH135" s="451"/>
      <c r="JUI135" s="451"/>
      <c r="JUJ135" s="451"/>
      <c r="JUK135" s="451"/>
      <c r="JUL135" s="451"/>
      <c r="JUM135" s="451"/>
      <c r="JUN135" s="451"/>
      <c r="JUO135" s="451"/>
      <c r="JUP135" s="451"/>
      <c r="JUQ135" s="451"/>
      <c r="JUR135" s="451"/>
      <c r="JUS135" s="451"/>
      <c r="JUT135" s="451"/>
      <c r="JUU135" s="451"/>
      <c r="JUV135" s="451"/>
      <c r="JUW135" s="451"/>
      <c r="JUX135" s="451"/>
      <c r="JUY135" s="451"/>
      <c r="JUZ135" s="451"/>
      <c r="JVA135" s="451"/>
      <c r="JVB135" s="451"/>
      <c r="JVC135" s="451"/>
      <c r="JVD135" s="451"/>
      <c r="JVE135" s="451"/>
      <c r="JVF135" s="451"/>
      <c r="JVG135" s="451"/>
      <c r="JVH135" s="451"/>
      <c r="JVI135" s="451"/>
      <c r="JVJ135" s="451"/>
      <c r="JVK135" s="451"/>
      <c r="JVL135" s="451"/>
      <c r="JVM135" s="451"/>
      <c r="JVN135" s="451"/>
      <c r="JVO135" s="451"/>
      <c r="JVP135" s="451"/>
      <c r="JVQ135" s="451"/>
      <c r="JVR135" s="451"/>
      <c r="JVS135" s="451"/>
      <c r="JVT135" s="451"/>
      <c r="JVU135" s="451"/>
      <c r="JVV135" s="451"/>
      <c r="JVW135" s="451"/>
      <c r="JVX135" s="451"/>
      <c r="JVY135" s="451"/>
      <c r="JVZ135" s="451"/>
      <c r="JWA135" s="451"/>
      <c r="JWB135" s="451"/>
      <c r="JWC135" s="451"/>
      <c r="JWD135" s="451"/>
      <c r="JWE135" s="451"/>
      <c r="JWF135" s="451"/>
      <c r="JWG135" s="451"/>
      <c r="JWH135" s="451"/>
      <c r="JWI135" s="451"/>
      <c r="JWJ135" s="451"/>
      <c r="JWK135" s="451"/>
      <c r="JWL135" s="451"/>
      <c r="JWM135" s="451"/>
      <c r="JWN135" s="451"/>
      <c r="JWO135" s="451"/>
      <c r="JWP135" s="451"/>
      <c r="JWQ135" s="451"/>
      <c r="JWR135" s="451"/>
      <c r="JWS135" s="451"/>
      <c r="JWT135" s="451"/>
      <c r="JWU135" s="451"/>
      <c r="JWV135" s="451"/>
      <c r="JWW135" s="451"/>
      <c r="JWX135" s="451"/>
      <c r="JWY135" s="451"/>
      <c r="JWZ135" s="451"/>
      <c r="JXA135" s="451"/>
      <c r="JXB135" s="451"/>
      <c r="JXC135" s="451"/>
      <c r="JXD135" s="451"/>
      <c r="JXE135" s="451"/>
      <c r="JXF135" s="451"/>
      <c r="JXG135" s="451"/>
      <c r="JXH135" s="451"/>
      <c r="JXI135" s="451"/>
      <c r="JXJ135" s="451"/>
      <c r="JXK135" s="451"/>
      <c r="JXL135" s="451"/>
      <c r="JXM135" s="451"/>
      <c r="JXN135" s="451"/>
      <c r="JXO135" s="451"/>
      <c r="JXP135" s="451"/>
      <c r="JXQ135" s="451"/>
      <c r="JXR135" s="451"/>
      <c r="JXS135" s="451"/>
      <c r="JXT135" s="451"/>
      <c r="JXU135" s="451"/>
      <c r="JXV135" s="451"/>
      <c r="JXW135" s="451"/>
      <c r="JXX135" s="451"/>
      <c r="JXY135" s="451"/>
      <c r="JXZ135" s="451"/>
      <c r="JYA135" s="451"/>
      <c r="JYB135" s="451"/>
      <c r="JYC135" s="451"/>
      <c r="JYD135" s="451"/>
      <c r="JYE135" s="451"/>
      <c r="JYF135" s="451"/>
      <c r="JYG135" s="451"/>
      <c r="JYH135" s="451"/>
      <c r="JYI135" s="451"/>
      <c r="JYJ135" s="451"/>
      <c r="JYK135" s="451"/>
      <c r="JYL135" s="451"/>
      <c r="JYM135" s="451"/>
      <c r="JYN135" s="451"/>
      <c r="JYO135" s="451"/>
      <c r="JYP135" s="451"/>
      <c r="JYQ135" s="451"/>
      <c r="JYR135" s="451"/>
      <c r="JYS135" s="451"/>
      <c r="JYT135" s="451"/>
      <c r="JYU135" s="451"/>
      <c r="JYV135" s="451"/>
      <c r="JYW135" s="451"/>
      <c r="JYX135" s="451"/>
      <c r="JYY135" s="451"/>
      <c r="JYZ135" s="451"/>
      <c r="JZA135" s="451"/>
      <c r="JZB135" s="451"/>
      <c r="JZC135" s="451"/>
      <c r="JZD135" s="451"/>
      <c r="JZE135" s="451"/>
      <c r="JZF135" s="451"/>
      <c r="JZG135" s="451"/>
      <c r="JZH135" s="451"/>
      <c r="JZI135" s="451"/>
      <c r="JZJ135" s="451"/>
      <c r="JZK135" s="451"/>
      <c r="JZL135" s="451"/>
      <c r="JZM135" s="451"/>
      <c r="JZN135" s="451"/>
      <c r="JZO135" s="451"/>
      <c r="JZP135" s="451"/>
      <c r="JZQ135" s="451"/>
      <c r="JZR135" s="451"/>
      <c r="JZS135" s="451"/>
      <c r="JZT135" s="451"/>
      <c r="JZU135" s="451"/>
      <c r="JZV135" s="451"/>
      <c r="JZW135" s="451"/>
      <c r="JZX135" s="451"/>
      <c r="JZY135" s="451"/>
      <c r="JZZ135" s="451"/>
      <c r="KAA135" s="451"/>
      <c r="KAB135" s="451"/>
      <c r="KAC135" s="451"/>
      <c r="KAD135" s="451"/>
      <c r="KAE135" s="451"/>
      <c r="KAF135" s="451"/>
      <c r="KAG135" s="451"/>
      <c r="KAH135" s="451"/>
      <c r="KAI135" s="451"/>
      <c r="KAJ135" s="451"/>
      <c r="KAK135" s="451"/>
      <c r="KAL135" s="451"/>
      <c r="KAM135" s="451"/>
      <c r="KAN135" s="451"/>
      <c r="KAO135" s="451"/>
      <c r="KAP135" s="451"/>
      <c r="KAQ135" s="451"/>
      <c r="KAR135" s="451"/>
      <c r="KAS135" s="451"/>
      <c r="KAT135" s="451"/>
      <c r="KAU135" s="451"/>
      <c r="KAV135" s="451"/>
      <c r="KAW135" s="451"/>
      <c r="KAX135" s="451"/>
      <c r="KAY135" s="451"/>
      <c r="KAZ135" s="451"/>
      <c r="KBA135" s="451"/>
      <c r="KBB135" s="451"/>
      <c r="KBC135" s="451"/>
      <c r="KBD135" s="451"/>
      <c r="KBE135" s="451"/>
      <c r="KBF135" s="451"/>
      <c r="KBG135" s="451"/>
      <c r="KBH135" s="451"/>
      <c r="KBI135" s="451"/>
      <c r="KBJ135" s="451"/>
      <c r="KBK135" s="451"/>
      <c r="KBL135" s="451"/>
      <c r="KBM135" s="451"/>
      <c r="KBN135" s="451"/>
      <c r="KBO135" s="451"/>
      <c r="KBP135" s="451"/>
      <c r="KBQ135" s="451"/>
      <c r="KBR135" s="451"/>
      <c r="KBS135" s="451"/>
      <c r="KBT135" s="451"/>
      <c r="KBU135" s="451"/>
      <c r="KBV135" s="451"/>
      <c r="KBW135" s="451"/>
      <c r="KBX135" s="451"/>
      <c r="KBY135" s="451"/>
      <c r="KBZ135" s="451"/>
      <c r="KCA135" s="451"/>
      <c r="KCB135" s="451"/>
      <c r="KCC135" s="451"/>
      <c r="KCD135" s="451"/>
      <c r="KCE135" s="451"/>
      <c r="KCF135" s="451"/>
      <c r="KCG135" s="451"/>
      <c r="KCH135" s="451"/>
      <c r="KCI135" s="451"/>
      <c r="KCJ135" s="451"/>
      <c r="KCK135" s="451"/>
      <c r="KCL135" s="451"/>
      <c r="KCM135" s="451"/>
      <c r="KCN135" s="451"/>
      <c r="KCO135" s="451"/>
      <c r="KCP135" s="451"/>
      <c r="KCQ135" s="451"/>
      <c r="KCR135" s="451"/>
      <c r="KCS135" s="451"/>
      <c r="KCT135" s="451"/>
      <c r="KCU135" s="451"/>
      <c r="KCV135" s="451"/>
      <c r="KCW135" s="451"/>
      <c r="KCX135" s="451"/>
      <c r="KCY135" s="451"/>
      <c r="KCZ135" s="451"/>
      <c r="KDA135" s="451"/>
      <c r="KDB135" s="451"/>
      <c r="KDC135" s="451"/>
      <c r="KDD135" s="451"/>
      <c r="KDE135" s="451"/>
      <c r="KDF135" s="451"/>
      <c r="KDG135" s="451"/>
      <c r="KDH135" s="451"/>
      <c r="KDI135" s="451"/>
      <c r="KDJ135" s="451"/>
      <c r="KDK135" s="451"/>
      <c r="KDL135" s="451"/>
      <c r="KDM135" s="451"/>
      <c r="KDN135" s="451"/>
      <c r="KDO135" s="451"/>
      <c r="KDP135" s="451"/>
      <c r="KDQ135" s="451"/>
      <c r="KDR135" s="451"/>
      <c r="KDS135" s="451"/>
      <c r="KDT135" s="451"/>
      <c r="KDU135" s="451"/>
      <c r="KDV135" s="451"/>
      <c r="KDW135" s="451"/>
      <c r="KDX135" s="451"/>
      <c r="KDY135" s="451"/>
      <c r="KDZ135" s="451"/>
      <c r="KEA135" s="451"/>
      <c r="KEB135" s="451"/>
      <c r="KEC135" s="451"/>
      <c r="KED135" s="451"/>
      <c r="KEE135" s="451"/>
      <c r="KEF135" s="451"/>
      <c r="KEG135" s="451"/>
      <c r="KEH135" s="451"/>
      <c r="KEI135" s="451"/>
      <c r="KEJ135" s="451"/>
      <c r="KEK135" s="451"/>
      <c r="KEL135" s="451"/>
      <c r="KEM135" s="451"/>
      <c r="KEN135" s="451"/>
      <c r="KEO135" s="451"/>
      <c r="KEP135" s="451"/>
      <c r="KEQ135" s="451"/>
      <c r="KER135" s="451"/>
      <c r="KES135" s="451"/>
      <c r="KET135" s="451"/>
      <c r="KEU135" s="451"/>
      <c r="KEV135" s="451"/>
      <c r="KEW135" s="451"/>
      <c r="KEX135" s="451"/>
      <c r="KEY135" s="451"/>
      <c r="KEZ135" s="451"/>
      <c r="KFA135" s="451"/>
      <c r="KFB135" s="451"/>
      <c r="KFC135" s="451"/>
      <c r="KFD135" s="451"/>
      <c r="KFE135" s="451"/>
      <c r="KFF135" s="451"/>
      <c r="KFG135" s="451"/>
      <c r="KFH135" s="451"/>
      <c r="KFI135" s="451"/>
      <c r="KFJ135" s="451"/>
      <c r="KFK135" s="451"/>
      <c r="KFL135" s="451"/>
      <c r="KFM135" s="451"/>
      <c r="KFN135" s="451"/>
      <c r="KFO135" s="451"/>
      <c r="KFP135" s="451"/>
      <c r="KFQ135" s="451"/>
      <c r="KFR135" s="451"/>
      <c r="KFS135" s="451"/>
      <c r="KFT135" s="451"/>
      <c r="KFU135" s="451"/>
      <c r="KFV135" s="451"/>
      <c r="KFW135" s="451"/>
      <c r="KFX135" s="451"/>
      <c r="KFY135" s="451"/>
      <c r="KFZ135" s="451"/>
      <c r="KGA135" s="451"/>
      <c r="KGB135" s="451"/>
      <c r="KGC135" s="451"/>
      <c r="KGD135" s="451"/>
      <c r="KGE135" s="451"/>
      <c r="KGF135" s="451"/>
      <c r="KGG135" s="451"/>
      <c r="KGH135" s="451"/>
      <c r="KGI135" s="451"/>
      <c r="KGJ135" s="451"/>
      <c r="KGK135" s="451"/>
      <c r="KGL135" s="451"/>
      <c r="KGM135" s="451"/>
      <c r="KGN135" s="451"/>
      <c r="KGO135" s="451"/>
      <c r="KGP135" s="451"/>
      <c r="KGQ135" s="451"/>
      <c r="KGR135" s="451"/>
      <c r="KGS135" s="451"/>
      <c r="KGT135" s="451"/>
      <c r="KGU135" s="451"/>
      <c r="KGV135" s="451"/>
      <c r="KGW135" s="451"/>
      <c r="KGX135" s="451"/>
      <c r="KGY135" s="451"/>
      <c r="KGZ135" s="451"/>
      <c r="KHA135" s="451"/>
      <c r="KHB135" s="451"/>
      <c r="KHC135" s="451"/>
      <c r="KHD135" s="451"/>
      <c r="KHE135" s="451"/>
      <c r="KHF135" s="451"/>
      <c r="KHG135" s="451"/>
      <c r="KHH135" s="451"/>
      <c r="KHI135" s="451"/>
      <c r="KHJ135" s="451"/>
      <c r="KHK135" s="451"/>
      <c r="KHL135" s="451"/>
      <c r="KHM135" s="451"/>
      <c r="KHN135" s="451"/>
      <c r="KHO135" s="451"/>
      <c r="KHP135" s="451"/>
      <c r="KHQ135" s="451"/>
      <c r="KHR135" s="451"/>
      <c r="KHS135" s="451"/>
      <c r="KHT135" s="451"/>
      <c r="KHU135" s="451"/>
      <c r="KHV135" s="451"/>
      <c r="KHW135" s="451"/>
      <c r="KHX135" s="451"/>
      <c r="KHY135" s="451"/>
      <c r="KHZ135" s="451"/>
      <c r="KIA135" s="451"/>
      <c r="KIB135" s="451"/>
      <c r="KIC135" s="451"/>
      <c r="KID135" s="451"/>
      <c r="KIE135" s="451"/>
      <c r="KIF135" s="451"/>
      <c r="KIG135" s="451"/>
      <c r="KIH135" s="451"/>
      <c r="KII135" s="451"/>
      <c r="KIJ135" s="451"/>
      <c r="KIK135" s="451"/>
      <c r="KIL135" s="451"/>
      <c r="KIM135" s="451"/>
      <c r="KIN135" s="451"/>
      <c r="KIO135" s="451"/>
      <c r="KIP135" s="451"/>
      <c r="KIQ135" s="451"/>
      <c r="KIR135" s="451"/>
      <c r="KIS135" s="451"/>
      <c r="KIT135" s="451"/>
      <c r="KIU135" s="451"/>
      <c r="KIV135" s="451"/>
      <c r="KIW135" s="451"/>
      <c r="KIX135" s="451"/>
      <c r="KIY135" s="451"/>
      <c r="KIZ135" s="451"/>
      <c r="KJA135" s="451"/>
      <c r="KJB135" s="451"/>
      <c r="KJC135" s="451"/>
      <c r="KJD135" s="451"/>
      <c r="KJE135" s="451"/>
      <c r="KJF135" s="451"/>
      <c r="KJG135" s="451"/>
      <c r="KJH135" s="451"/>
      <c r="KJI135" s="451"/>
      <c r="KJJ135" s="451"/>
      <c r="KJK135" s="451"/>
      <c r="KJL135" s="451"/>
      <c r="KJM135" s="451"/>
      <c r="KJN135" s="451"/>
      <c r="KJO135" s="451"/>
      <c r="KJP135" s="451"/>
      <c r="KJQ135" s="451"/>
      <c r="KJR135" s="451"/>
      <c r="KJS135" s="451"/>
      <c r="KJT135" s="451"/>
      <c r="KJU135" s="451"/>
      <c r="KJV135" s="451"/>
      <c r="KJW135" s="451"/>
      <c r="KJX135" s="451"/>
      <c r="KJY135" s="451"/>
      <c r="KJZ135" s="451"/>
      <c r="KKA135" s="451"/>
      <c r="KKB135" s="451"/>
      <c r="KKC135" s="451"/>
      <c r="KKD135" s="451"/>
      <c r="KKE135" s="451"/>
      <c r="KKF135" s="451"/>
      <c r="KKG135" s="451"/>
      <c r="KKH135" s="451"/>
      <c r="KKI135" s="451"/>
      <c r="KKJ135" s="451"/>
      <c r="KKK135" s="451"/>
      <c r="KKL135" s="451"/>
      <c r="KKM135" s="451"/>
      <c r="KKN135" s="451"/>
      <c r="KKO135" s="451"/>
      <c r="KKP135" s="451"/>
      <c r="KKQ135" s="451"/>
      <c r="KKR135" s="451"/>
      <c r="KKS135" s="451"/>
      <c r="KKT135" s="451"/>
      <c r="KKU135" s="451"/>
      <c r="KKV135" s="451"/>
      <c r="KKW135" s="451"/>
      <c r="KKX135" s="451"/>
      <c r="KKY135" s="451"/>
      <c r="KKZ135" s="451"/>
      <c r="KLA135" s="451"/>
      <c r="KLB135" s="451"/>
      <c r="KLC135" s="451"/>
      <c r="KLD135" s="451"/>
      <c r="KLE135" s="451"/>
      <c r="KLF135" s="451"/>
      <c r="KLG135" s="451"/>
      <c r="KLH135" s="451"/>
      <c r="KLI135" s="451"/>
      <c r="KLJ135" s="451"/>
      <c r="KLK135" s="451"/>
      <c r="KLL135" s="451"/>
      <c r="KLM135" s="451"/>
      <c r="KLN135" s="451"/>
      <c r="KLO135" s="451"/>
      <c r="KLP135" s="451"/>
      <c r="KLQ135" s="451"/>
      <c r="KLR135" s="451"/>
      <c r="KLS135" s="451"/>
      <c r="KLT135" s="451"/>
      <c r="KLU135" s="451"/>
      <c r="KLV135" s="451"/>
      <c r="KLW135" s="451"/>
      <c r="KLX135" s="451"/>
      <c r="KLY135" s="451"/>
      <c r="KLZ135" s="451"/>
      <c r="KMA135" s="451"/>
      <c r="KMB135" s="451"/>
      <c r="KMC135" s="451"/>
      <c r="KMD135" s="451"/>
      <c r="KME135" s="451"/>
      <c r="KMF135" s="451"/>
      <c r="KMG135" s="451"/>
      <c r="KMH135" s="451"/>
      <c r="KMI135" s="451"/>
      <c r="KMJ135" s="451"/>
      <c r="KMK135" s="451"/>
      <c r="KML135" s="451"/>
      <c r="KMM135" s="451"/>
      <c r="KMN135" s="451"/>
      <c r="KMO135" s="451"/>
      <c r="KMP135" s="451"/>
      <c r="KMQ135" s="451"/>
      <c r="KMR135" s="451"/>
      <c r="KMS135" s="451"/>
      <c r="KMT135" s="451"/>
      <c r="KMU135" s="451"/>
      <c r="KMV135" s="451"/>
      <c r="KMW135" s="451"/>
      <c r="KMX135" s="451"/>
      <c r="KMY135" s="451"/>
      <c r="KMZ135" s="451"/>
      <c r="KNA135" s="451"/>
      <c r="KNB135" s="451"/>
      <c r="KNC135" s="451"/>
      <c r="KND135" s="451"/>
      <c r="KNE135" s="451"/>
      <c r="KNF135" s="451"/>
      <c r="KNG135" s="451"/>
      <c r="KNH135" s="451"/>
      <c r="KNI135" s="451"/>
      <c r="KNJ135" s="451"/>
      <c r="KNK135" s="451"/>
      <c r="KNL135" s="451"/>
      <c r="KNM135" s="451"/>
      <c r="KNN135" s="451"/>
      <c r="KNO135" s="451"/>
      <c r="KNP135" s="451"/>
      <c r="KNQ135" s="451"/>
      <c r="KNR135" s="451"/>
      <c r="KNS135" s="451"/>
      <c r="KNT135" s="451"/>
      <c r="KNU135" s="451"/>
      <c r="KNV135" s="451"/>
      <c r="KNW135" s="451"/>
      <c r="KNX135" s="451"/>
      <c r="KNY135" s="451"/>
      <c r="KNZ135" s="451"/>
      <c r="KOA135" s="451"/>
      <c r="KOB135" s="451"/>
      <c r="KOC135" s="451"/>
      <c r="KOD135" s="451"/>
      <c r="KOE135" s="451"/>
      <c r="KOF135" s="451"/>
      <c r="KOG135" s="451"/>
      <c r="KOH135" s="451"/>
      <c r="KOI135" s="451"/>
      <c r="KOJ135" s="451"/>
      <c r="KOK135" s="451"/>
      <c r="KOL135" s="451"/>
      <c r="KOM135" s="451"/>
      <c r="KON135" s="451"/>
      <c r="KOO135" s="451"/>
      <c r="KOP135" s="451"/>
      <c r="KOQ135" s="451"/>
      <c r="KOR135" s="451"/>
      <c r="KOS135" s="451"/>
      <c r="KOT135" s="451"/>
      <c r="KOU135" s="451"/>
      <c r="KOV135" s="451"/>
      <c r="KOW135" s="451"/>
      <c r="KOX135" s="451"/>
      <c r="KOY135" s="451"/>
      <c r="KOZ135" s="451"/>
      <c r="KPA135" s="451"/>
      <c r="KPB135" s="451"/>
      <c r="KPC135" s="451"/>
      <c r="KPD135" s="451"/>
      <c r="KPE135" s="451"/>
      <c r="KPF135" s="451"/>
      <c r="KPG135" s="451"/>
      <c r="KPH135" s="451"/>
      <c r="KPI135" s="451"/>
      <c r="KPJ135" s="451"/>
      <c r="KPK135" s="451"/>
      <c r="KPL135" s="451"/>
      <c r="KPM135" s="451"/>
      <c r="KPN135" s="451"/>
      <c r="KPO135" s="451"/>
      <c r="KPP135" s="451"/>
      <c r="KPQ135" s="451"/>
      <c r="KPR135" s="451"/>
      <c r="KPS135" s="451"/>
      <c r="KPT135" s="451"/>
      <c r="KPU135" s="451"/>
      <c r="KPV135" s="451"/>
      <c r="KPW135" s="451"/>
      <c r="KPX135" s="451"/>
      <c r="KPY135" s="451"/>
      <c r="KPZ135" s="451"/>
      <c r="KQA135" s="451"/>
      <c r="KQB135" s="451"/>
      <c r="KQC135" s="451"/>
      <c r="KQD135" s="451"/>
      <c r="KQE135" s="451"/>
      <c r="KQF135" s="451"/>
      <c r="KQG135" s="451"/>
      <c r="KQH135" s="451"/>
      <c r="KQI135" s="451"/>
      <c r="KQJ135" s="451"/>
      <c r="KQK135" s="451"/>
      <c r="KQL135" s="451"/>
      <c r="KQM135" s="451"/>
      <c r="KQN135" s="451"/>
      <c r="KQO135" s="451"/>
      <c r="KQP135" s="451"/>
      <c r="KQQ135" s="451"/>
      <c r="KQR135" s="451"/>
      <c r="KQS135" s="451"/>
      <c r="KQT135" s="451"/>
      <c r="KQU135" s="451"/>
      <c r="KQV135" s="451"/>
      <c r="KQW135" s="451"/>
      <c r="KQX135" s="451"/>
      <c r="KQY135" s="451"/>
      <c r="KQZ135" s="451"/>
      <c r="KRA135" s="451"/>
      <c r="KRB135" s="451"/>
      <c r="KRC135" s="451"/>
      <c r="KRD135" s="451"/>
      <c r="KRE135" s="451"/>
      <c r="KRF135" s="451"/>
      <c r="KRG135" s="451"/>
      <c r="KRH135" s="451"/>
      <c r="KRI135" s="451"/>
      <c r="KRJ135" s="451"/>
      <c r="KRK135" s="451"/>
      <c r="KRL135" s="451"/>
      <c r="KRM135" s="451"/>
      <c r="KRN135" s="451"/>
      <c r="KRO135" s="451"/>
      <c r="KRP135" s="451"/>
      <c r="KRQ135" s="451"/>
      <c r="KRR135" s="451"/>
      <c r="KRS135" s="451"/>
      <c r="KRT135" s="451"/>
      <c r="KRU135" s="451"/>
      <c r="KRV135" s="451"/>
      <c r="KRW135" s="451"/>
      <c r="KRX135" s="451"/>
      <c r="KRY135" s="451"/>
      <c r="KRZ135" s="451"/>
      <c r="KSA135" s="451"/>
      <c r="KSB135" s="451"/>
      <c r="KSC135" s="451"/>
      <c r="KSD135" s="451"/>
      <c r="KSE135" s="451"/>
      <c r="KSF135" s="451"/>
      <c r="KSG135" s="451"/>
      <c r="KSH135" s="451"/>
      <c r="KSI135" s="451"/>
      <c r="KSJ135" s="451"/>
      <c r="KSK135" s="451"/>
      <c r="KSL135" s="451"/>
      <c r="KSM135" s="451"/>
      <c r="KSN135" s="451"/>
      <c r="KSO135" s="451"/>
      <c r="KSP135" s="451"/>
      <c r="KSQ135" s="451"/>
      <c r="KSR135" s="451"/>
      <c r="KSS135" s="451"/>
      <c r="KST135" s="451"/>
      <c r="KSU135" s="451"/>
      <c r="KSV135" s="451"/>
      <c r="KSW135" s="451"/>
      <c r="KSX135" s="451"/>
      <c r="KSY135" s="451"/>
      <c r="KSZ135" s="451"/>
      <c r="KTA135" s="451"/>
      <c r="KTB135" s="451"/>
      <c r="KTC135" s="451"/>
      <c r="KTD135" s="451"/>
      <c r="KTE135" s="451"/>
      <c r="KTF135" s="451"/>
      <c r="KTG135" s="451"/>
      <c r="KTH135" s="451"/>
      <c r="KTI135" s="451"/>
      <c r="KTJ135" s="451"/>
      <c r="KTK135" s="451"/>
      <c r="KTL135" s="451"/>
      <c r="KTM135" s="451"/>
      <c r="KTN135" s="451"/>
      <c r="KTO135" s="451"/>
      <c r="KTP135" s="451"/>
      <c r="KTQ135" s="451"/>
      <c r="KTR135" s="451"/>
      <c r="KTS135" s="451"/>
      <c r="KTT135" s="451"/>
      <c r="KTU135" s="451"/>
      <c r="KTV135" s="451"/>
      <c r="KTW135" s="451"/>
      <c r="KTX135" s="451"/>
      <c r="KTY135" s="451"/>
      <c r="KTZ135" s="451"/>
      <c r="KUA135" s="451"/>
      <c r="KUB135" s="451"/>
      <c r="KUC135" s="451"/>
      <c r="KUD135" s="451"/>
      <c r="KUE135" s="451"/>
      <c r="KUF135" s="451"/>
      <c r="KUG135" s="451"/>
      <c r="KUH135" s="451"/>
      <c r="KUI135" s="451"/>
      <c r="KUJ135" s="451"/>
      <c r="KUK135" s="451"/>
      <c r="KUL135" s="451"/>
      <c r="KUM135" s="451"/>
      <c r="KUN135" s="451"/>
      <c r="KUO135" s="451"/>
      <c r="KUP135" s="451"/>
      <c r="KUQ135" s="451"/>
      <c r="KUR135" s="451"/>
      <c r="KUS135" s="451"/>
      <c r="KUT135" s="451"/>
      <c r="KUU135" s="451"/>
      <c r="KUV135" s="451"/>
      <c r="KUW135" s="451"/>
      <c r="KUX135" s="451"/>
      <c r="KUY135" s="451"/>
      <c r="KUZ135" s="451"/>
      <c r="KVA135" s="451"/>
      <c r="KVB135" s="451"/>
      <c r="KVC135" s="451"/>
      <c r="KVD135" s="451"/>
      <c r="KVE135" s="451"/>
      <c r="KVF135" s="451"/>
      <c r="KVG135" s="451"/>
      <c r="KVH135" s="451"/>
      <c r="KVI135" s="451"/>
      <c r="KVJ135" s="451"/>
      <c r="KVK135" s="451"/>
      <c r="KVL135" s="451"/>
      <c r="KVM135" s="451"/>
      <c r="KVN135" s="451"/>
      <c r="KVO135" s="451"/>
      <c r="KVP135" s="451"/>
      <c r="KVQ135" s="451"/>
      <c r="KVR135" s="451"/>
      <c r="KVS135" s="451"/>
      <c r="KVT135" s="451"/>
      <c r="KVU135" s="451"/>
      <c r="KVV135" s="451"/>
      <c r="KVW135" s="451"/>
      <c r="KVX135" s="451"/>
      <c r="KVY135" s="451"/>
      <c r="KVZ135" s="451"/>
      <c r="KWA135" s="451"/>
      <c r="KWB135" s="451"/>
      <c r="KWC135" s="451"/>
      <c r="KWD135" s="451"/>
      <c r="KWE135" s="451"/>
      <c r="KWF135" s="451"/>
      <c r="KWG135" s="451"/>
      <c r="KWH135" s="451"/>
      <c r="KWI135" s="451"/>
      <c r="KWJ135" s="451"/>
      <c r="KWK135" s="451"/>
      <c r="KWL135" s="451"/>
      <c r="KWM135" s="451"/>
      <c r="KWN135" s="451"/>
      <c r="KWO135" s="451"/>
      <c r="KWP135" s="451"/>
      <c r="KWQ135" s="451"/>
      <c r="KWR135" s="451"/>
      <c r="KWS135" s="451"/>
      <c r="KWT135" s="451"/>
      <c r="KWU135" s="451"/>
      <c r="KWV135" s="451"/>
      <c r="KWW135" s="451"/>
      <c r="KWX135" s="451"/>
      <c r="KWY135" s="451"/>
      <c r="KWZ135" s="451"/>
      <c r="KXA135" s="451"/>
      <c r="KXB135" s="451"/>
      <c r="KXC135" s="451"/>
      <c r="KXD135" s="451"/>
      <c r="KXE135" s="451"/>
      <c r="KXF135" s="451"/>
      <c r="KXG135" s="451"/>
      <c r="KXH135" s="451"/>
      <c r="KXI135" s="451"/>
      <c r="KXJ135" s="451"/>
      <c r="KXK135" s="451"/>
      <c r="KXL135" s="451"/>
      <c r="KXM135" s="451"/>
      <c r="KXN135" s="451"/>
      <c r="KXO135" s="451"/>
      <c r="KXP135" s="451"/>
      <c r="KXQ135" s="451"/>
      <c r="KXR135" s="451"/>
      <c r="KXS135" s="451"/>
      <c r="KXT135" s="451"/>
      <c r="KXU135" s="451"/>
      <c r="KXV135" s="451"/>
      <c r="KXW135" s="451"/>
      <c r="KXX135" s="451"/>
      <c r="KXY135" s="451"/>
      <c r="KXZ135" s="451"/>
      <c r="KYA135" s="451"/>
      <c r="KYB135" s="451"/>
      <c r="KYC135" s="451"/>
      <c r="KYD135" s="451"/>
      <c r="KYE135" s="451"/>
      <c r="KYF135" s="451"/>
      <c r="KYG135" s="451"/>
      <c r="KYH135" s="451"/>
      <c r="KYI135" s="451"/>
      <c r="KYJ135" s="451"/>
      <c r="KYK135" s="451"/>
      <c r="KYL135" s="451"/>
      <c r="KYM135" s="451"/>
      <c r="KYN135" s="451"/>
      <c r="KYO135" s="451"/>
      <c r="KYP135" s="451"/>
      <c r="KYQ135" s="451"/>
      <c r="KYR135" s="451"/>
      <c r="KYS135" s="451"/>
      <c r="KYT135" s="451"/>
      <c r="KYU135" s="451"/>
      <c r="KYV135" s="451"/>
      <c r="KYW135" s="451"/>
      <c r="KYX135" s="451"/>
      <c r="KYY135" s="451"/>
      <c r="KYZ135" s="451"/>
      <c r="KZA135" s="451"/>
      <c r="KZB135" s="451"/>
      <c r="KZC135" s="451"/>
      <c r="KZD135" s="451"/>
      <c r="KZE135" s="451"/>
      <c r="KZF135" s="451"/>
      <c r="KZG135" s="451"/>
      <c r="KZH135" s="451"/>
      <c r="KZI135" s="451"/>
      <c r="KZJ135" s="451"/>
      <c r="KZK135" s="451"/>
      <c r="KZL135" s="451"/>
      <c r="KZM135" s="451"/>
      <c r="KZN135" s="451"/>
      <c r="KZO135" s="451"/>
      <c r="KZP135" s="451"/>
      <c r="KZQ135" s="451"/>
      <c r="KZR135" s="451"/>
      <c r="KZS135" s="451"/>
      <c r="KZT135" s="451"/>
      <c r="KZU135" s="451"/>
      <c r="KZV135" s="451"/>
      <c r="KZW135" s="451"/>
      <c r="KZX135" s="451"/>
      <c r="KZY135" s="451"/>
      <c r="KZZ135" s="451"/>
      <c r="LAA135" s="451"/>
      <c r="LAB135" s="451"/>
      <c r="LAC135" s="451"/>
      <c r="LAD135" s="451"/>
      <c r="LAE135" s="451"/>
      <c r="LAF135" s="451"/>
      <c r="LAG135" s="451"/>
      <c r="LAH135" s="451"/>
      <c r="LAI135" s="451"/>
      <c r="LAJ135" s="451"/>
      <c r="LAK135" s="451"/>
      <c r="LAL135" s="451"/>
      <c r="LAM135" s="451"/>
      <c r="LAN135" s="451"/>
      <c r="LAO135" s="451"/>
      <c r="LAP135" s="451"/>
      <c r="LAQ135" s="451"/>
      <c r="LAR135" s="451"/>
      <c r="LAS135" s="451"/>
      <c r="LAT135" s="451"/>
      <c r="LAU135" s="451"/>
      <c r="LAV135" s="451"/>
      <c r="LAW135" s="451"/>
      <c r="LAX135" s="451"/>
      <c r="LAY135" s="451"/>
      <c r="LAZ135" s="451"/>
      <c r="LBA135" s="451"/>
      <c r="LBB135" s="451"/>
      <c r="LBC135" s="451"/>
      <c r="LBD135" s="451"/>
      <c r="LBE135" s="451"/>
      <c r="LBF135" s="451"/>
      <c r="LBG135" s="451"/>
      <c r="LBH135" s="451"/>
      <c r="LBI135" s="451"/>
      <c r="LBJ135" s="451"/>
      <c r="LBK135" s="451"/>
      <c r="LBL135" s="451"/>
      <c r="LBM135" s="451"/>
      <c r="LBN135" s="451"/>
      <c r="LBO135" s="451"/>
      <c r="LBP135" s="451"/>
      <c r="LBQ135" s="451"/>
      <c r="LBR135" s="451"/>
      <c r="LBS135" s="451"/>
      <c r="LBT135" s="451"/>
      <c r="LBU135" s="451"/>
      <c r="LBV135" s="451"/>
      <c r="LBW135" s="451"/>
      <c r="LBX135" s="451"/>
      <c r="LBY135" s="451"/>
      <c r="LBZ135" s="451"/>
      <c r="LCA135" s="451"/>
      <c r="LCB135" s="451"/>
      <c r="LCC135" s="451"/>
      <c r="LCD135" s="451"/>
      <c r="LCE135" s="451"/>
      <c r="LCF135" s="451"/>
      <c r="LCG135" s="451"/>
      <c r="LCH135" s="451"/>
      <c r="LCI135" s="451"/>
      <c r="LCJ135" s="451"/>
      <c r="LCK135" s="451"/>
      <c r="LCL135" s="451"/>
      <c r="LCM135" s="451"/>
      <c r="LCN135" s="451"/>
      <c r="LCO135" s="451"/>
      <c r="LCP135" s="451"/>
      <c r="LCQ135" s="451"/>
      <c r="LCR135" s="451"/>
      <c r="LCS135" s="451"/>
      <c r="LCT135" s="451"/>
      <c r="LCU135" s="451"/>
      <c r="LCV135" s="451"/>
      <c r="LCW135" s="451"/>
      <c r="LCX135" s="451"/>
      <c r="LCY135" s="451"/>
      <c r="LCZ135" s="451"/>
      <c r="LDA135" s="451"/>
      <c r="LDB135" s="451"/>
      <c r="LDC135" s="451"/>
      <c r="LDD135" s="451"/>
      <c r="LDE135" s="451"/>
      <c r="LDF135" s="451"/>
      <c r="LDG135" s="451"/>
      <c r="LDH135" s="451"/>
      <c r="LDI135" s="451"/>
      <c r="LDJ135" s="451"/>
      <c r="LDK135" s="451"/>
      <c r="LDL135" s="451"/>
      <c r="LDM135" s="451"/>
      <c r="LDN135" s="451"/>
      <c r="LDO135" s="451"/>
      <c r="LDP135" s="451"/>
      <c r="LDQ135" s="451"/>
      <c r="LDR135" s="451"/>
      <c r="LDS135" s="451"/>
      <c r="LDT135" s="451"/>
      <c r="LDU135" s="451"/>
      <c r="LDV135" s="451"/>
      <c r="LDW135" s="451"/>
      <c r="LDX135" s="451"/>
      <c r="LDY135" s="451"/>
      <c r="LDZ135" s="451"/>
      <c r="LEA135" s="451"/>
      <c r="LEB135" s="451"/>
      <c r="LEC135" s="451"/>
      <c r="LED135" s="451"/>
      <c r="LEE135" s="451"/>
      <c r="LEF135" s="451"/>
      <c r="LEG135" s="451"/>
      <c r="LEH135" s="451"/>
      <c r="LEI135" s="451"/>
      <c r="LEJ135" s="451"/>
      <c r="LEK135" s="451"/>
      <c r="LEL135" s="451"/>
      <c r="LEM135" s="451"/>
      <c r="LEN135" s="451"/>
      <c r="LEO135" s="451"/>
      <c r="LEP135" s="451"/>
      <c r="LEQ135" s="451"/>
      <c r="LER135" s="451"/>
      <c r="LES135" s="451"/>
      <c r="LET135" s="451"/>
      <c r="LEU135" s="451"/>
      <c r="LEV135" s="451"/>
      <c r="LEW135" s="451"/>
      <c r="LEX135" s="451"/>
      <c r="LEY135" s="451"/>
      <c r="LEZ135" s="451"/>
      <c r="LFA135" s="451"/>
      <c r="LFB135" s="451"/>
      <c r="LFC135" s="451"/>
      <c r="LFD135" s="451"/>
      <c r="LFE135" s="451"/>
      <c r="LFF135" s="451"/>
      <c r="LFG135" s="451"/>
      <c r="LFH135" s="451"/>
      <c r="LFI135" s="451"/>
      <c r="LFJ135" s="451"/>
      <c r="LFK135" s="451"/>
      <c r="LFL135" s="451"/>
      <c r="LFM135" s="451"/>
      <c r="LFN135" s="451"/>
      <c r="LFO135" s="451"/>
      <c r="LFP135" s="451"/>
      <c r="LFQ135" s="451"/>
      <c r="LFR135" s="451"/>
      <c r="LFS135" s="451"/>
      <c r="LFT135" s="451"/>
      <c r="LFU135" s="451"/>
      <c r="LFV135" s="451"/>
      <c r="LFW135" s="451"/>
      <c r="LFX135" s="451"/>
      <c r="LFY135" s="451"/>
      <c r="LFZ135" s="451"/>
      <c r="LGA135" s="451"/>
      <c r="LGB135" s="451"/>
      <c r="LGC135" s="451"/>
      <c r="LGD135" s="451"/>
      <c r="LGE135" s="451"/>
      <c r="LGF135" s="451"/>
      <c r="LGG135" s="451"/>
      <c r="LGH135" s="451"/>
      <c r="LGI135" s="451"/>
      <c r="LGJ135" s="451"/>
      <c r="LGK135" s="451"/>
      <c r="LGL135" s="451"/>
      <c r="LGM135" s="451"/>
      <c r="LGN135" s="451"/>
      <c r="LGO135" s="451"/>
      <c r="LGP135" s="451"/>
      <c r="LGQ135" s="451"/>
      <c r="LGR135" s="451"/>
      <c r="LGS135" s="451"/>
      <c r="LGT135" s="451"/>
      <c r="LGU135" s="451"/>
      <c r="LGV135" s="451"/>
      <c r="LGW135" s="451"/>
      <c r="LGX135" s="451"/>
      <c r="LGY135" s="451"/>
      <c r="LGZ135" s="451"/>
      <c r="LHA135" s="451"/>
      <c r="LHB135" s="451"/>
      <c r="LHC135" s="451"/>
      <c r="LHD135" s="451"/>
      <c r="LHE135" s="451"/>
      <c r="LHF135" s="451"/>
      <c r="LHG135" s="451"/>
      <c r="LHH135" s="451"/>
      <c r="LHI135" s="451"/>
      <c r="LHJ135" s="451"/>
      <c r="LHK135" s="451"/>
      <c r="LHL135" s="451"/>
      <c r="LHM135" s="451"/>
      <c r="LHN135" s="451"/>
      <c r="LHO135" s="451"/>
      <c r="LHP135" s="451"/>
      <c r="LHQ135" s="451"/>
      <c r="LHR135" s="451"/>
      <c r="LHS135" s="451"/>
      <c r="LHT135" s="451"/>
      <c r="LHU135" s="451"/>
      <c r="LHV135" s="451"/>
      <c r="LHW135" s="451"/>
      <c r="LHX135" s="451"/>
      <c r="LHY135" s="451"/>
      <c r="LHZ135" s="451"/>
      <c r="LIA135" s="451"/>
      <c r="LIB135" s="451"/>
      <c r="LIC135" s="451"/>
      <c r="LID135" s="451"/>
      <c r="LIE135" s="451"/>
      <c r="LIF135" s="451"/>
      <c r="LIG135" s="451"/>
      <c r="LIH135" s="451"/>
      <c r="LII135" s="451"/>
      <c r="LIJ135" s="451"/>
      <c r="LIK135" s="451"/>
      <c r="LIL135" s="451"/>
      <c r="LIM135" s="451"/>
      <c r="LIN135" s="451"/>
      <c r="LIO135" s="451"/>
      <c r="LIP135" s="451"/>
      <c r="LIQ135" s="451"/>
      <c r="LIR135" s="451"/>
      <c r="LIS135" s="451"/>
      <c r="LIT135" s="451"/>
      <c r="LIU135" s="451"/>
      <c r="LIV135" s="451"/>
      <c r="LIW135" s="451"/>
      <c r="LIX135" s="451"/>
      <c r="LIY135" s="451"/>
      <c r="LIZ135" s="451"/>
      <c r="LJA135" s="451"/>
      <c r="LJB135" s="451"/>
      <c r="LJC135" s="451"/>
      <c r="LJD135" s="451"/>
      <c r="LJE135" s="451"/>
      <c r="LJF135" s="451"/>
      <c r="LJG135" s="451"/>
      <c r="LJH135" s="451"/>
      <c r="LJI135" s="451"/>
      <c r="LJJ135" s="451"/>
      <c r="LJK135" s="451"/>
      <c r="LJL135" s="451"/>
      <c r="LJM135" s="451"/>
      <c r="LJN135" s="451"/>
      <c r="LJO135" s="451"/>
      <c r="LJP135" s="451"/>
      <c r="LJQ135" s="451"/>
      <c r="LJR135" s="451"/>
      <c r="LJS135" s="451"/>
      <c r="LJT135" s="451"/>
      <c r="LJU135" s="451"/>
      <c r="LJV135" s="451"/>
      <c r="LJW135" s="451"/>
      <c r="LJX135" s="451"/>
      <c r="LJY135" s="451"/>
      <c r="LJZ135" s="451"/>
      <c r="LKA135" s="451"/>
      <c r="LKB135" s="451"/>
      <c r="LKC135" s="451"/>
      <c r="LKD135" s="451"/>
      <c r="LKE135" s="451"/>
      <c r="LKF135" s="451"/>
      <c r="LKG135" s="451"/>
      <c r="LKH135" s="451"/>
      <c r="LKI135" s="451"/>
      <c r="LKJ135" s="451"/>
      <c r="LKK135" s="451"/>
      <c r="LKL135" s="451"/>
      <c r="LKM135" s="451"/>
      <c r="LKN135" s="451"/>
      <c r="LKO135" s="451"/>
      <c r="LKP135" s="451"/>
      <c r="LKQ135" s="451"/>
      <c r="LKR135" s="451"/>
      <c r="LKS135" s="451"/>
      <c r="LKT135" s="451"/>
      <c r="LKU135" s="451"/>
      <c r="LKV135" s="451"/>
      <c r="LKW135" s="451"/>
      <c r="LKX135" s="451"/>
      <c r="LKY135" s="451"/>
      <c r="LKZ135" s="451"/>
      <c r="LLA135" s="451"/>
      <c r="LLB135" s="451"/>
      <c r="LLC135" s="451"/>
      <c r="LLD135" s="451"/>
      <c r="LLE135" s="451"/>
      <c r="LLF135" s="451"/>
      <c r="LLG135" s="451"/>
      <c r="LLH135" s="451"/>
      <c r="LLI135" s="451"/>
      <c r="LLJ135" s="451"/>
      <c r="LLK135" s="451"/>
      <c r="LLL135" s="451"/>
      <c r="LLM135" s="451"/>
      <c r="LLN135" s="451"/>
      <c r="LLO135" s="451"/>
      <c r="LLP135" s="451"/>
      <c r="LLQ135" s="451"/>
      <c r="LLR135" s="451"/>
      <c r="LLS135" s="451"/>
      <c r="LLT135" s="451"/>
      <c r="LLU135" s="451"/>
      <c r="LLV135" s="451"/>
      <c r="LLW135" s="451"/>
      <c r="LLX135" s="451"/>
      <c r="LLY135" s="451"/>
      <c r="LLZ135" s="451"/>
      <c r="LMA135" s="451"/>
      <c r="LMB135" s="451"/>
      <c r="LMC135" s="451"/>
      <c r="LMD135" s="451"/>
      <c r="LME135" s="451"/>
      <c r="LMF135" s="451"/>
      <c r="LMG135" s="451"/>
      <c r="LMH135" s="451"/>
      <c r="LMI135" s="451"/>
      <c r="LMJ135" s="451"/>
      <c r="LMK135" s="451"/>
      <c r="LML135" s="451"/>
      <c r="LMM135" s="451"/>
      <c r="LMN135" s="451"/>
      <c r="LMO135" s="451"/>
      <c r="LMP135" s="451"/>
      <c r="LMQ135" s="451"/>
      <c r="LMR135" s="451"/>
      <c r="LMS135" s="451"/>
      <c r="LMT135" s="451"/>
      <c r="LMU135" s="451"/>
      <c r="LMV135" s="451"/>
      <c r="LMW135" s="451"/>
      <c r="LMX135" s="451"/>
      <c r="LMY135" s="451"/>
      <c r="LMZ135" s="451"/>
      <c r="LNA135" s="451"/>
      <c r="LNB135" s="451"/>
      <c r="LNC135" s="451"/>
      <c r="LND135" s="451"/>
      <c r="LNE135" s="451"/>
      <c r="LNF135" s="451"/>
      <c r="LNG135" s="451"/>
      <c r="LNH135" s="451"/>
      <c r="LNI135" s="451"/>
      <c r="LNJ135" s="451"/>
      <c r="LNK135" s="451"/>
      <c r="LNL135" s="451"/>
      <c r="LNM135" s="451"/>
      <c r="LNN135" s="451"/>
      <c r="LNO135" s="451"/>
      <c r="LNP135" s="451"/>
      <c r="LNQ135" s="451"/>
      <c r="LNR135" s="451"/>
      <c r="LNS135" s="451"/>
      <c r="LNT135" s="451"/>
      <c r="LNU135" s="451"/>
      <c r="LNV135" s="451"/>
      <c r="LNW135" s="451"/>
      <c r="LNX135" s="451"/>
      <c r="LNY135" s="451"/>
      <c r="LNZ135" s="451"/>
      <c r="LOA135" s="451"/>
      <c r="LOB135" s="451"/>
      <c r="LOC135" s="451"/>
      <c r="LOD135" s="451"/>
      <c r="LOE135" s="451"/>
      <c r="LOF135" s="451"/>
      <c r="LOG135" s="451"/>
      <c r="LOH135" s="451"/>
      <c r="LOI135" s="451"/>
      <c r="LOJ135" s="451"/>
      <c r="LOK135" s="451"/>
      <c r="LOL135" s="451"/>
      <c r="LOM135" s="451"/>
      <c r="LON135" s="451"/>
      <c r="LOO135" s="451"/>
      <c r="LOP135" s="451"/>
      <c r="LOQ135" s="451"/>
      <c r="LOR135" s="451"/>
      <c r="LOS135" s="451"/>
      <c r="LOT135" s="451"/>
      <c r="LOU135" s="451"/>
      <c r="LOV135" s="451"/>
      <c r="LOW135" s="451"/>
      <c r="LOX135" s="451"/>
      <c r="LOY135" s="451"/>
      <c r="LOZ135" s="451"/>
      <c r="LPA135" s="451"/>
      <c r="LPB135" s="451"/>
      <c r="LPC135" s="451"/>
      <c r="LPD135" s="451"/>
      <c r="LPE135" s="451"/>
      <c r="LPF135" s="451"/>
      <c r="LPG135" s="451"/>
      <c r="LPH135" s="451"/>
      <c r="LPI135" s="451"/>
      <c r="LPJ135" s="451"/>
      <c r="LPK135" s="451"/>
      <c r="LPL135" s="451"/>
      <c r="LPM135" s="451"/>
      <c r="LPN135" s="451"/>
      <c r="LPO135" s="451"/>
      <c r="LPP135" s="451"/>
      <c r="LPQ135" s="451"/>
      <c r="LPR135" s="451"/>
      <c r="LPS135" s="451"/>
      <c r="LPT135" s="451"/>
      <c r="LPU135" s="451"/>
      <c r="LPV135" s="451"/>
      <c r="LPW135" s="451"/>
      <c r="LPX135" s="451"/>
      <c r="LPY135" s="451"/>
      <c r="LPZ135" s="451"/>
      <c r="LQA135" s="451"/>
      <c r="LQB135" s="451"/>
      <c r="LQC135" s="451"/>
      <c r="LQD135" s="451"/>
      <c r="LQE135" s="451"/>
      <c r="LQF135" s="451"/>
      <c r="LQG135" s="451"/>
      <c r="LQH135" s="451"/>
      <c r="LQI135" s="451"/>
      <c r="LQJ135" s="451"/>
      <c r="LQK135" s="451"/>
      <c r="LQL135" s="451"/>
      <c r="LQM135" s="451"/>
      <c r="LQN135" s="451"/>
      <c r="LQO135" s="451"/>
      <c r="LQP135" s="451"/>
      <c r="LQQ135" s="451"/>
      <c r="LQR135" s="451"/>
      <c r="LQS135" s="451"/>
      <c r="LQT135" s="451"/>
      <c r="LQU135" s="451"/>
      <c r="LQV135" s="451"/>
      <c r="LQW135" s="451"/>
      <c r="LQX135" s="451"/>
      <c r="LQY135" s="451"/>
      <c r="LQZ135" s="451"/>
      <c r="LRA135" s="451"/>
      <c r="LRB135" s="451"/>
      <c r="LRC135" s="451"/>
      <c r="LRD135" s="451"/>
      <c r="LRE135" s="451"/>
      <c r="LRF135" s="451"/>
      <c r="LRG135" s="451"/>
      <c r="LRH135" s="451"/>
      <c r="LRI135" s="451"/>
      <c r="LRJ135" s="451"/>
      <c r="LRK135" s="451"/>
      <c r="LRL135" s="451"/>
      <c r="LRM135" s="451"/>
      <c r="LRN135" s="451"/>
      <c r="LRO135" s="451"/>
      <c r="LRP135" s="451"/>
      <c r="LRQ135" s="451"/>
      <c r="LRR135" s="451"/>
      <c r="LRS135" s="451"/>
      <c r="LRT135" s="451"/>
      <c r="LRU135" s="451"/>
      <c r="LRV135" s="451"/>
      <c r="LRW135" s="451"/>
      <c r="LRX135" s="451"/>
      <c r="LRY135" s="451"/>
      <c r="LRZ135" s="451"/>
      <c r="LSA135" s="451"/>
      <c r="LSB135" s="451"/>
      <c r="LSC135" s="451"/>
      <c r="LSD135" s="451"/>
      <c r="LSE135" s="451"/>
      <c r="LSF135" s="451"/>
      <c r="LSG135" s="451"/>
      <c r="LSH135" s="451"/>
      <c r="LSI135" s="451"/>
      <c r="LSJ135" s="451"/>
      <c r="LSK135" s="451"/>
      <c r="LSL135" s="451"/>
      <c r="LSM135" s="451"/>
      <c r="LSN135" s="451"/>
      <c r="LSO135" s="451"/>
      <c r="LSP135" s="451"/>
      <c r="LSQ135" s="451"/>
      <c r="LSR135" s="451"/>
      <c r="LSS135" s="451"/>
      <c r="LST135" s="451"/>
      <c r="LSU135" s="451"/>
      <c r="LSV135" s="451"/>
      <c r="LSW135" s="451"/>
      <c r="LSX135" s="451"/>
      <c r="LSY135" s="451"/>
      <c r="LSZ135" s="451"/>
      <c r="LTA135" s="451"/>
      <c r="LTB135" s="451"/>
      <c r="LTC135" s="451"/>
      <c r="LTD135" s="451"/>
      <c r="LTE135" s="451"/>
      <c r="LTF135" s="451"/>
      <c r="LTG135" s="451"/>
      <c r="LTH135" s="451"/>
      <c r="LTI135" s="451"/>
      <c r="LTJ135" s="451"/>
      <c r="LTK135" s="451"/>
      <c r="LTL135" s="451"/>
      <c r="LTM135" s="451"/>
      <c r="LTN135" s="451"/>
      <c r="LTO135" s="451"/>
      <c r="LTP135" s="451"/>
      <c r="LTQ135" s="451"/>
      <c r="LTR135" s="451"/>
      <c r="LTS135" s="451"/>
      <c r="LTT135" s="451"/>
      <c r="LTU135" s="451"/>
      <c r="LTV135" s="451"/>
      <c r="LTW135" s="451"/>
      <c r="LTX135" s="451"/>
      <c r="LTY135" s="451"/>
      <c r="LTZ135" s="451"/>
      <c r="LUA135" s="451"/>
      <c r="LUB135" s="451"/>
      <c r="LUC135" s="451"/>
      <c r="LUD135" s="451"/>
      <c r="LUE135" s="451"/>
      <c r="LUF135" s="451"/>
      <c r="LUG135" s="451"/>
      <c r="LUH135" s="451"/>
      <c r="LUI135" s="451"/>
      <c r="LUJ135" s="451"/>
      <c r="LUK135" s="451"/>
      <c r="LUL135" s="451"/>
      <c r="LUM135" s="451"/>
      <c r="LUN135" s="451"/>
      <c r="LUO135" s="451"/>
      <c r="LUP135" s="451"/>
      <c r="LUQ135" s="451"/>
      <c r="LUR135" s="451"/>
      <c r="LUS135" s="451"/>
      <c r="LUT135" s="451"/>
      <c r="LUU135" s="451"/>
      <c r="LUV135" s="451"/>
      <c r="LUW135" s="451"/>
      <c r="LUX135" s="451"/>
      <c r="LUY135" s="451"/>
      <c r="LUZ135" s="451"/>
      <c r="LVA135" s="451"/>
      <c r="LVB135" s="451"/>
      <c r="LVC135" s="451"/>
      <c r="LVD135" s="451"/>
      <c r="LVE135" s="451"/>
      <c r="LVF135" s="451"/>
      <c r="LVG135" s="451"/>
      <c r="LVH135" s="451"/>
      <c r="LVI135" s="451"/>
      <c r="LVJ135" s="451"/>
      <c r="LVK135" s="451"/>
      <c r="LVL135" s="451"/>
      <c r="LVM135" s="451"/>
      <c r="LVN135" s="451"/>
      <c r="LVO135" s="451"/>
      <c r="LVP135" s="451"/>
      <c r="LVQ135" s="451"/>
      <c r="LVR135" s="451"/>
      <c r="LVS135" s="451"/>
      <c r="LVT135" s="451"/>
      <c r="LVU135" s="451"/>
      <c r="LVV135" s="451"/>
      <c r="LVW135" s="451"/>
      <c r="LVX135" s="451"/>
      <c r="LVY135" s="451"/>
      <c r="LVZ135" s="451"/>
      <c r="LWA135" s="451"/>
      <c r="LWB135" s="451"/>
      <c r="LWC135" s="451"/>
      <c r="LWD135" s="451"/>
      <c r="LWE135" s="451"/>
      <c r="LWF135" s="451"/>
      <c r="LWG135" s="451"/>
      <c r="LWH135" s="451"/>
      <c r="LWI135" s="451"/>
      <c r="LWJ135" s="451"/>
      <c r="LWK135" s="451"/>
      <c r="LWL135" s="451"/>
      <c r="LWM135" s="451"/>
      <c r="LWN135" s="451"/>
      <c r="LWO135" s="451"/>
      <c r="LWP135" s="451"/>
      <c r="LWQ135" s="451"/>
      <c r="LWR135" s="451"/>
      <c r="LWS135" s="451"/>
      <c r="LWT135" s="451"/>
      <c r="LWU135" s="451"/>
      <c r="LWV135" s="451"/>
      <c r="LWW135" s="451"/>
      <c r="LWX135" s="451"/>
      <c r="LWY135" s="451"/>
      <c r="LWZ135" s="451"/>
      <c r="LXA135" s="451"/>
      <c r="LXB135" s="451"/>
      <c r="LXC135" s="451"/>
      <c r="LXD135" s="451"/>
      <c r="LXE135" s="451"/>
      <c r="LXF135" s="451"/>
      <c r="LXG135" s="451"/>
      <c r="LXH135" s="451"/>
      <c r="LXI135" s="451"/>
      <c r="LXJ135" s="451"/>
      <c r="LXK135" s="451"/>
      <c r="LXL135" s="451"/>
      <c r="LXM135" s="451"/>
      <c r="LXN135" s="451"/>
      <c r="LXO135" s="451"/>
      <c r="LXP135" s="451"/>
      <c r="LXQ135" s="451"/>
      <c r="LXR135" s="451"/>
      <c r="LXS135" s="451"/>
      <c r="LXT135" s="451"/>
      <c r="LXU135" s="451"/>
      <c r="LXV135" s="451"/>
      <c r="LXW135" s="451"/>
      <c r="LXX135" s="451"/>
      <c r="LXY135" s="451"/>
      <c r="LXZ135" s="451"/>
      <c r="LYA135" s="451"/>
      <c r="LYB135" s="451"/>
      <c r="LYC135" s="451"/>
      <c r="LYD135" s="451"/>
      <c r="LYE135" s="451"/>
      <c r="LYF135" s="451"/>
      <c r="LYG135" s="451"/>
      <c r="LYH135" s="451"/>
      <c r="LYI135" s="451"/>
      <c r="LYJ135" s="451"/>
      <c r="LYK135" s="451"/>
      <c r="LYL135" s="451"/>
      <c r="LYM135" s="451"/>
      <c r="LYN135" s="451"/>
      <c r="LYO135" s="451"/>
      <c r="LYP135" s="451"/>
      <c r="LYQ135" s="451"/>
      <c r="LYR135" s="451"/>
      <c r="LYS135" s="451"/>
      <c r="LYT135" s="451"/>
      <c r="LYU135" s="451"/>
      <c r="LYV135" s="451"/>
      <c r="LYW135" s="451"/>
      <c r="LYX135" s="451"/>
      <c r="LYY135" s="451"/>
      <c r="LYZ135" s="451"/>
      <c r="LZA135" s="451"/>
      <c r="LZB135" s="451"/>
      <c r="LZC135" s="451"/>
      <c r="LZD135" s="451"/>
      <c r="LZE135" s="451"/>
      <c r="LZF135" s="451"/>
      <c r="LZG135" s="451"/>
      <c r="LZH135" s="451"/>
      <c r="LZI135" s="451"/>
      <c r="LZJ135" s="451"/>
      <c r="LZK135" s="451"/>
      <c r="LZL135" s="451"/>
      <c r="LZM135" s="451"/>
      <c r="LZN135" s="451"/>
      <c r="LZO135" s="451"/>
      <c r="LZP135" s="451"/>
      <c r="LZQ135" s="451"/>
      <c r="LZR135" s="451"/>
      <c r="LZS135" s="451"/>
      <c r="LZT135" s="451"/>
      <c r="LZU135" s="451"/>
      <c r="LZV135" s="451"/>
      <c r="LZW135" s="451"/>
      <c r="LZX135" s="451"/>
      <c r="LZY135" s="451"/>
      <c r="LZZ135" s="451"/>
      <c r="MAA135" s="451"/>
      <c r="MAB135" s="451"/>
      <c r="MAC135" s="451"/>
      <c r="MAD135" s="451"/>
      <c r="MAE135" s="451"/>
      <c r="MAF135" s="451"/>
      <c r="MAG135" s="451"/>
      <c r="MAH135" s="451"/>
      <c r="MAI135" s="451"/>
      <c r="MAJ135" s="451"/>
      <c r="MAK135" s="451"/>
      <c r="MAL135" s="451"/>
      <c r="MAM135" s="451"/>
      <c r="MAN135" s="451"/>
      <c r="MAO135" s="451"/>
      <c r="MAP135" s="451"/>
      <c r="MAQ135" s="451"/>
      <c r="MAR135" s="451"/>
      <c r="MAS135" s="451"/>
      <c r="MAT135" s="451"/>
      <c r="MAU135" s="451"/>
      <c r="MAV135" s="451"/>
      <c r="MAW135" s="451"/>
      <c r="MAX135" s="451"/>
      <c r="MAY135" s="451"/>
      <c r="MAZ135" s="451"/>
      <c r="MBA135" s="451"/>
      <c r="MBB135" s="451"/>
      <c r="MBC135" s="451"/>
      <c r="MBD135" s="451"/>
      <c r="MBE135" s="451"/>
      <c r="MBF135" s="451"/>
      <c r="MBG135" s="451"/>
      <c r="MBH135" s="451"/>
      <c r="MBI135" s="451"/>
      <c r="MBJ135" s="451"/>
      <c r="MBK135" s="451"/>
      <c r="MBL135" s="451"/>
      <c r="MBM135" s="451"/>
      <c r="MBN135" s="451"/>
      <c r="MBO135" s="451"/>
      <c r="MBP135" s="451"/>
      <c r="MBQ135" s="451"/>
      <c r="MBR135" s="451"/>
      <c r="MBS135" s="451"/>
      <c r="MBT135" s="451"/>
      <c r="MBU135" s="451"/>
      <c r="MBV135" s="451"/>
      <c r="MBW135" s="451"/>
      <c r="MBX135" s="451"/>
      <c r="MBY135" s="451"/>
      <c r="MBZ135" s="451"/>
      <c r="MCA135" s="451"/>
      <c r="MCB135" s="451"/>
      <c r="MCC135" s="451"/>
      <c r="MCD135" s="451"/>
      <c r="MCE135" s="451"/>
      <c r="MCF135" s="451"/>
      <c r="MCG135" s="451"/>
      <c r="MCH135" s="451"/>
      <c r="MCI135" s="451"/>
      <c r="MCJ135" s="451"/>
      <c r="MCK135" s="451"/>
      <c r="MCL135" s="451"/>
      <c r="MCM135" s="451"/>
      <c r="MCN135" s="451"/>
      <c r="MCO135" s="451"/>
      <c r="MCP135" s="451"/>
      <c r="MCQ135" s="451"/>
      <c r="MCR135" s="451"/>
      <c r="MCS135" s="451"/>
      <c r="MCT135" s="451"/>
      <c r="MCU135" s="451"/>
      <c r="MCV135" s="451"/>
      <c r="MCW135" s="451"/>
      <c r="MCX135" s="451"/>
      <c r="MCY135" s="451"/>
      <c r="MCZ135" s="451"/>
      <c r="MDA135" s="451"/>
      <c r="MDB135" s="451"/>
      <c r="MDC135" s="451"/>
      <c r="MDD135" s="451"/>
      <c r="MDE135" s="451"/>
      <c r="MDF135" s="451"/>
      <c r="MDG135" s="451"/>
      <c r="MDH135" s="451"/>
      <c r="MDI135" s="451"/>
      <c r="MDJ135" s="451"/>
      <c r="MDK135" s="451"/>
      <c r="MDL135" s="451"/>
      <c r="MDM135" s="451"/>
      <c r="MDN135" s="451"/>
      <c r="MDO135" s="451"/>
      <c r="MDP135" s="451"/>
      <c r="MDQ135" s="451"/>
      <c r="MDR135" s="451"/>
      <c r="MDS135" s="451"/>
      <c r="MDT135" s="451"/>
      <c r="MDU135" s="451"/>
      <c r="MDV135" s="451"/>
      <c r="MDW135" s="451"/>
      <c r="MDX135" s="451"/>
      <c r="MDY135" s="451"/>
      <c r="MDZ135" s="451"/>
      <c r="MEA135" s="451"/>
      <c r="MEB135" s="451"/>
      <c r="MEC135" s="451"/>
      <c r="MED135" s="451"/>
      <c r="MEE135" s="451"/>
      <c r="MEF135" s="451"/>
      <c r="MEG135" s="451"/>
      <c r="MEH135" s="451"/>
      <c r="MEI135" s="451"/>
      <c r="MEJ135" s="451"/>
      <c r="MEK135" s="451"/>
      <c r="MEL135" s="451"/>
      <c r="MEM135" s="451"/>
      <c r="MEN135" s="451"/>
      <c r="MEO135" s="451"/>
      <c r="MEP135" s="451"/>
      <c r="MEQ135" s="451"/>
      <c r="MER135" s="451"/>
      <c r="MES135" s="451"/>
      <c r="MET135" s="451"/>
      <c r="MEU135" s="451"/>
      <c r="MEV135" s="451"/>
      <c r="MEW135" s="451"/>
      <c r="MEX135" s="451"/>
      <c r="MEY135" s="451"/>
      <c r="MEZ135" s="451"/>
      <c r="MFA135" s="451"/>
      <c r="MFB135" s="451"/>
      <c r="MFC135" s="451"/>
      <c r="MFD135" s="451"/>
      <c r="MFE135" s="451"/>
      <c r="MFF135" s="451"/>
      <c r="MFG135" s="451"/>
      <c r="MFH135" s="451"/>
      <c r="MFI135" s="451"/>
      <c r="MFJ135" s="451"/>
      <c r="MFK135" s="451"/>
      <c r="MFL135" s="451"/>
      <c r="MFM135" s="451"/>
      <c r="MFN135" s="451"/>
      <c r="MFO135" s="451"/>
      <c r="MFP135" s="451"/>
      <c r="MFQ135" s="451"/>
      <c r="MFR135" s="451"/>
      <c r="MFS135" s="451"/>
      <c r="MFT135" s="451"/>
      <c r="MFU135" s="451"/>
      <c r="MFV135" s="451"/>
      <c r="MFW135" s="451"/>
      <c r="MFX135" s="451"/>
      <c r="MFY135" s="451"/>
      <c r="MFZ135" s="451"/>
      <c r="MGA135" s="451"/>
      <c r="MGB135" s="451"/>
      <c r="MGC135" s="451"/>
      <c r="MGD135" s="451"/>
      <c r="MGE135" s="451"/>
      <c r="MGF135" s="451"/>
      <c r="MGG135" s="451"/>
      <c r="MGH135" s="451"/>
      <c r="MGI135" s="451"/>
      <c r="MGJ135" s="451"/>
      <c r="MGK135" s="451"/>
      <c r="MGL135" s="451"/>
      <c r="MGM135" s="451"/>
      <c r="MGN135" s="451"/>
      <c r="MGO135" s="451"/>
      <c r="MGP135" s="451"/>
      <c r="MGQ135" s="451"/>
      <c r="MGR135" s="451"/>
      <c r="MGS135" s="451"/>
      <c r="MGT135" s="451"/>
      <c r="MGU135" s="451"/>
      <c r="MGV135" s="451"/>
      <c r="MGW135" s="451"/>
      <c r="MGX135" s="451"/>
      <c r="MGY135" s="451"/>
      <c r="MGZ135" s="451"/>
      <c r="MHA135" s="451"/>
      <c r="MHB135" s="451"/>
      <c r="MHC135" s="451"/>
      <c r="MHD135" s="451"/>
      <c r="MHE135" s="451"/>
      <c r="MHF135" s="451"/>
      <c r="MHG135" s="451"/>
      <c r="MHH135" s="451"/>
      <c r="MHI135" s="451"/>
      <c r="MHJ135" s="451"/>
      <c r="MHK135" s="451"/>
      <c r="MHL135" s="451"/>
      <c r="MHM135" s="451"/>
      <c r="MHN135" s="451"/>
      <c r="MHO135" s="451"/>
      <c r="MHP135" s="451"/>
      <c r="MHQ135" s="451"/>
      <c r="MHR135" s="451"/>
      <c r="MHS135" s="451"/>
      <c r="MHT135" s="451"/>
      <c r="MHU135" s="451"/>
      <c r="MHV135" s="451"/>
      <c r="MHW135" s="451"/>
      <c r="MHX135" s="451"/>
      <c r="MHY135" s="451"/>
      <c r="MHZ135" s="451"/>
      <c r="MIA135" s="451"/>
      <c r="MIB135" s="451"/>
      <c r="MIC135" s="451"/>
      <c r="MID135" s="451"/>
      <c r="MIE135" s="451"/>
      <c r="MIF135" s="451"/>
      <c r="MIG135" s="451"/>
      <c r="MIH135" s="451"/>
      <c r="MII135" s="451"/>
      <c r="MIJ135" s="451"/>
      <c r="MIK135" s="451"/>
      <c r="MIL135" s="451"/>
      <c r="MIM135" s="451"/>
      <c r="MIN135" s="451"/>
      <c r="MIO135" s="451"/>
      <c r="MIP135" s="451"/>
      <c r="MIQ135" s="451"/>
      <c r="MIR135" s="451"/>
      <c r="MIS135" s="451"/>
      <c r="MIT135" s="451"/>
      <c r="MIU135" s="451"/>
      <c r="MIV135" s="451"/>
      <c r="MIW135" s="451"/>
      <c r="MIX135" s="451"/>
      <c r="MIY135" s="451"/>
      <c r="MIZ135" s="451"/>
      <c r="MJA135" s="451"/>
      <c r="MJB135" s="451"/>
      <c r="MJC135" s="451"/>
      <c r="MJD135" s="451"/>
      <c r="MJE135" s="451"/>
      <c r="MJF135" s="451"/>
      <c r="MJG135" s="451"/>
      <c r="MJH135" s="451"/>
      <c r="MJI135" s="451"/>
      <c r="MJJ135" s="451"/>
      <c r="MJK135" s="451"/>
      <c r="MJL135" s="451"/>
      <c r="MJM135" s="451"/>
      <c r="MJN135" s="451"/>
      <c r="MJO135" s="451"/>
      <c r="MJP135" s="451"/>
      <c r="MJQ135" s="451"/>
      <c r="MJR135" s="451"/>
      <c r="MJS135" s="451"/>
      <c r="MJT135" s="451"/>
      <c r="MJU135" s="451"/>
      <c r="MJV135" s="451"/>
      <c r="MJW135" s="451"/>
      <c r="MJX135" s="451"/>
      <c r="MJY135" s="451"/>
      <c r="MJZ135" s="451"/>
      <c r="MKA135" s="451"/>
      <c r="MKB135" s="451"/>
      <c r="MKC135" s="451"/>
      <c r="MKD135" s="451"/>
      <c r="MKE135" s="451"/>
      <c r="MKF135" s="451"/>
      <c r="MKG135" s="451"/>
      <c r="MKH135" s="451"/>
      <c r="MKI135" s="451"/>
      <c r="MKJ135" s="451"/>
      <c r="MKK135" s="451"/>
      <c r="MKL135" s="451"/>
      <c r="MKM135" s="451"/>
      <c r="MKN135" s="451"/>
      <c r="MKO135" s="451"/>
      <c r="MKP135" s="451"/>
      <c r="MKQ135" s="451"/>
      <c r="MKR135" s="451"/>
      <c r="MKS135" s="451"/>
      <c r="MKT135" s="451"/>
      <c r="MKU135" s="451"/>
      <c r="MKV135" s="451"/>
      <c r="MKW135" s="451"/>
      <c r="MKX135" s="451"/>
      <c r="MKY135" s="451"/>
      <c r="MKZ135" s="451"/>
      <c r="MLA135" s="451"/>
      <c r="MLB135" s="451"/>
      <c r="MLC135" s="451"/>
      <c r="MLD135" s="451"/>
      <c r="MLE135" s="451"/>
      <c r="MLF135" s="451"/>
      <c r="MLG135" s="451"/>
      <c r="MLH135" s="451"/>
      <c r="MLI135" s="451"/>
      <c r="MLJ135" s="451"/>
      <c r="MLK135" s="451"/>
      <c r="MLL135" s="451"/>
      <c r="MLM135" s="451"/>
      <c r="MLN135" s="451"/>
      <c r="MLO135" s="451"/>
      <c r="MLP135" s="451"/>
      <c r="MLQ135" s="451"/>
      <c r="MLR135" s="451"/>
      <c r="MLS135" s="451"/>
      <c r="MLT135" s="451"/>
      <c r="MLU135" s="451"/>
      <c r="MLV135" s="451"/>
      <c r="MLW135" s="451"/>
      <c r="MLX135" s="451"/>
      <c r="MLY135" s="451"/>
      <c r="MLZ135" s="451"/>
      <c r="MMA135" s="451"/>
      <c r="MMB135" s="451"/>
      <c r="MMC135" s="451"/>
      <c r="MMD135" s="451"/>
      <c r="MME135" s="451"/>
      <c r="MMF135" s="451"/>
      <c r="MMG135" s="451"/>
      <c r="MMH135" s="451"/>
      <c r="MMI135" s="451"/>
      <c r="MMJ135" s="451"/>
      <c r="MMK135" s="451"/>
      <c r="MML135" s="451"/>
      <c r="MMM135" s="451"/>
      <c r="MMN135" s="451"/>
      <c r="MMO135" s="451"/>
      <c r="MMP135" s="451"/>
      <c r="MMQ135" s="451"/>
      <c r="MMR135" s="451"/>
      <c r="MMS135" s="451"/>
      <c r="MMT135" s="451"/>
      <c r="MMU135" s="451"/>
      <c r="MMV135" s="451"/>
      <c r="MMW135" s="451"/>
      <c r="MMX135" s="451"/>
      <c r="MMY135" s="451"/>
      <c r="MMZ135" s="451"/>
      <c r="MNA135" s="451"/>
      <c r="MNB135" s="451"/>
      <c r="MNC135" s="451"/>
      <c r="MND135" s="451"/>
      <c r="MNE135" s="451"/>
      <c r="MNF135" s="451"/>
      <c r="MNG135" s="451"/>
      <c r="MNH135" s="451"/>
      <c r="MNI135" s="451"/>
      <c r="MNJ135" s="451"/>
      <c r="MNK135" s="451"/>
      <c r="MNL135" s="451"/>
      <c r="MNM135" s="451"/>
      <c r="MNN135" s="451"/>
      <c r="MNO135" s="451"/>
      <c r="MNP135" s="451"/>
      <c r="MNQ135" s="451"/>
      <c r="MNR135" s="451"/>
      <c r="MNS135" s="451"/>
      <c r="MNT135" s="451"/>
      <c r="MNU135" s="451"/>
      <c r="MNV135" s="451"/>
      <c r="MNW135" s="451"/>
      <c r="MNX135" s="451"/>
      <c r="MNY135" s="451"/>
      <c r="MNZ135" s="451"/>
      <c r="MOA135" s="451"/>
      <c r="MOB135" s="451"/>
      <c r="MOC135" s="451"/>
      <c r="MOD135" s="451"/>
      <c r="MOE135" s="451"/>
      <c r="MOF135" s="451"/>
      <c r="MOG135" s="451"/>
      <c r="MOH135" s="451"/>
      <c r="MOI135" s="451"/>
      <c r="MOJ135" s="451"/>
      <c r="MOK135" s="451"/>
      <c r="MOL135" s="451"/>
      <c r="MOM135" s="451"/>
      <c r="MON135" s="451"/>
      <c r="MOO135" s="451"/>
      <c r="MOP135" s="451"/>
      <c r="MOQ135" s="451"/>
      <c r="MOR135" s="451"/>
      <c r="MOS135" s="451"/>
      <c r="MOT135" s="451"/>
      <c r="MOU135" s="451"/>
      <c r="MOV135" s="451"/>
      <c r="MOW135" s="451"/>
      <c r="MOX135" s="451"/>
      <c r="MOY135" s="451"/>
      <c r="MOZ135" s="451"/>
      <c r="MPA135" s="451"/>
      <c r="MPB135" s="451"/>
      <c r="MPC135" s="451"/>
      <c r="MPD135" s="451"/>
      <c r="MPE135" s="451"/>
      <c r="MPF135" s="451"/>
      <c r="MPG135" s="451"/>
      <c r="MPH135" s="451"/>
      <c r="MPI135" s="451"/>
      <c r="MPJ135" s="451"/>
      <c r="MPK135" s="451"/>
      <c r="MPL135" s="451"/>
      <c r="MPM135" s="451"/>
      <c r="MPN135" s="451"/>
      <c r="MPO135" s="451"/>
      <c r="MPP135" s="451"/>
      <c r="MPQ135" s="451"/>
      <c r="MPR135" s="451"/>
      <c r="MPS135" s="451"/>
      <c r="MPT135" s="451"/>
      <c r="MPU135" s="451"/>
      <c r="MPV135" s="451"/>
      <c r="MPW135" s="451"/>
      <c r="MPX135" s="451"/>
      <c r="MPY135" s="451"/>
      <c r="MPZ135" s="451"/>
      <c r="MQA135" s="451"/>
      <c r="MQB135" s="451"/>
      <c r="MQC135" s="451"/>
      <c r="MQD135" s="451"/>
      <c r="MQE135" s="451"/>
      <c r="MQF135" s="451"/>
      <c r="MQG135" s="451"/>
      <c r="MQH135" s="451"/>
      <c r="MQI135" s="451"/>
      <c r="MQJ135" s="451"/>
      <c r="MQK135" s="451"/>
      <c r="MQL135" s="451"/>
      <c r="MQM135" s="451"/>
      <c r="MQN135" s="451"/>
      <c r="MQO135" s="451"/>
      <c r="MQP135" s="451"/>
      <c r="MQQ135" s="451"/>
      <c r="MQR135" s="451"/>
      <c r="MQS135" s="451"/>
      <c r="MQT135" s="451"/>
      <c r="MQU135" s="451"/>
      <c r="MQV135" s="451"/>
      <c r="MQW135" s="451"/>
      <c r="MQX135" s="451"/>
      <c r="MQY135" s="451"/>
      <c r="MQZ135" s="451"/>
      <c r="MRA135" s="451"/>
      <c r="MRB135" s="451"/>
      <c r="MRC135" s="451"/>
      <c r="MRD135" s="451"/>
      <c r="MRE135" s="451"/>
      <c r="MRF135" s="451"/>
      <c r="MRG135" s="451"/>
      <c r="MRH135" s="451"/>
      <c r="MRI135" s="451"/>
      <c r="MRJ135" s="451"/>
      <c r="MRK135" s="451"/>
      <c r="MRL135" s="451"/>
      <c r="MRM135" s="451"/>
      <c r="MRN135" s="451"/>
      <c r="MRO135" s="451"/>
      <c r="MRP135" s="451"/>
      <c r="MRQ135" s="451"/>
      <c r="MRR135" s="451"/>
      <c r="MRS135" s="451"/>
      <c r="MRT135" s="451"/>
      <c r="MRU135" s="451"/>
      <c r="MRV135" s="451"/>
      <c r="MRW135" s="451"/>
      <c r="MRX135" s="451"/>
      <c r="MRY135" s="451"/>
      <c r="MRZ135" s="451"/>
      <c r="MSA135" s="451"/>
      <c r="MSB135" s="451"/>
      <c r="MSC135" s="451"/>
      <c r="MSD135" s="451"/>
      <c r="MSE135" s="451"/>
      <c r="MSF135" s="451"/>
      <c r="MSG135" s="451"/>
      <c r="MSH135" s="451"/>
      <c r="MSI135" s="451"/>
      <c r="MSJ135" s="451"/>
      <c r="MSK135" s="451"/>
      <c r="MSL135" s="451"/>
      <c r="MSM135" s="451"/>
      <c r="MSN135" s="451"/>
      <c r="MSO135" s="451"/>
      <c r="MSP135" s="451"/>
      <c r="MSQ135" s="451"/>
      <c r="MSR135" s="451"/>
      <c r="MSS135" s="451"/>
      <c r="MST135" s="451"/>
      <c r="MSU135" s="451"/>
      <c r="MSV135" s="451"/>
      <c r="MSW135" s="451"/>
      <c r="MSX135" s="451"/>
      <c r="MSY135" s="451"/>
      <c r="MSZ135" s="451"/>
      <c r="MTA135" s="451"/>
      <c r="MTB135" s="451"/>
      <c r="MTC135" s="451"/>
      <c r="MTD135" s="451"/>
      <c r="MTE135" s="451"/>
      <c r="MTF135" s="451"/>
      <c r="MTG135" s="451"/>
      <c r="MTH135" s="451"/>
      <c r="MTI135" s="451"/>
      <c r="MTJ135" s="451"/>
      <c r="MTK135" s="451"/>
      <c r="MTL135" s="451"/>
      <c r="MTM135" s="451"/>
      <c r="MTN135" s="451"/>
      <c r="MTO135" s="451"/>
      <c r="MTP135" s="451"/>
      <c r="MTQ135" s="451"/>
      <c r="MTR135" s="451"/>
      <c r="MTS135" s="451"/>
      <c r="MTT135" s="451"/>
      <c r="MTU135" s="451"/>
      <c r="MTV135" s="451"/>
      <c r="MTW135" s="451"/>
      <c r="MTX135" s="451"/>
      <c r="MTY135" s="451"/>
      <c r="MTZ135" s="451"/>
      <c r="MUA135" s="451"/>
      <c r="MUB135" s="451"/>
      <c r="MUC135" s="451"/>
      <c r="MUD135" s="451"/>
      <c r="MUE135" s="451"/>
      <c r="MUF135" s="451"/>
      <c r="MUG135" s="451"/>
      <c r="MUH135" s="451"/>
      <c r="MUI135" s="451"/>
      <c r="MUJ135" s="451"/>
      <c r="MUK135" s="451"/>
      <c r="MUL135" s="451"/>
      <c r="MUM135" s="451"/>
      <c r="MUN135" s="451"/>
      <c r="MUO135" s="451"/>
      <c r="MUP135" s="451"/>
      <c r="MUQ135" s="451"/>
      <c r="MUR135" s="451"/>
      <c r="MUS135" s="451"/>
      <c r="MUT135" s="451"/>
      <c r="MUU135" s="451"/>
      <c r="MUV135" s="451"/>
      <c r="MUW135" s="451"/>
      <c r="MUX135" s="451"/>
      <c r="MUY135" s="451"/>
      <c r="MUZ135" s="451"/>
      <c r="MVA135" s="451"/>
      <c r="MVB135" s="451"/>
      <c r="MVC135" s="451"/>
      <c r="MVD135" s="451"/>
      <c r="MVE135" s="451"/>
      <c r="MVF135" s="451"/>
      <c r="MVG135" s="451"/>
      <c r="MVH135" s="451"/>
      <c r="MVI135" s="451"/>
      <c r="MVJ135" s="451"/>
      <c r="MVK135" s="451"/>
      <c r="MVL135" s="451"/>
      <c r="MVM135" s="451"/>
      <c r="MVN135" s="451"/>
      <c r="MVO135" s="451"/>
      <c r="MVP135" s="451"/>
      <c r="MVQ135" s="451"/>
      <c r="MVR135" s="451"/>
      <c r="MVS135" s="451"/>
      <c r="MVT135" s="451"/>
      <c r="MVU135" s="451"/>
      <c r="MVV135" s="451"/>
      <c r="MVW135" s="451"/>
      <c r="MVX135" s="451"/>
      <c r="MVY135" s="451"/>
      <c r="MVZ135" s="451"/>
      <c r="MWA135" s="451"/>
      <c r="MWB135" s="451"/>
      <c r="MWC135" s="451"/>
      <c r="MWD135" s="451"/>
      <c r="MWE135" s="451"/>
      <c r="MWF135" s="451"/>
      <c r="MWG135" s="451"/>
      <c r="MWH135" s="451"/>
      <c r="MWI135" s="451"/>
      <c r="MWJ135" s="451"/>
      <c r="MWK135" s="451"/>
      <c r="MWL135" s="451"/>
      <c r="MWM135" s="451"/>
      <c r="MWN135" s="451"/>
      <c r="MWO135" s="451"/>
      <c r="MWP135" s="451"/>
      <c r="MWQ135" s="451"/>
      <c r="MWR135" s="451"/>
      <c r="MWS135" s="451"/>
      <c r="MWT135" s="451"/>
      <c r="MWU135" s="451"/>
      <c r="MWV135" s="451"/>
      <c r="MWW135" s="451"/>
      <c r="MWX135" s="451"/>
      <c r="MWY135" s="451"/>
      <c r="MWZ135" s="451"/>
      <c r="MXA135" s="451"/>
      <c r="MXB135" s="451"/>
      <c r="MXC135" s="451"/>
      <c r="MXD135" s="451"/>
      <c r="MXE135" s="451"/>
      <c r="MXF135" s="451"/>
      <c r="MXG135" s="451"/>
      <c r="MXH135" s="451"/>
      <c r="MXI135" s="451"/>
      <c r="MXJ135" s="451"/>
      <c r="MXK135" s="451"/>
      <c r="MXL135" s="451"/>
      <c r="MXM135" s="451"/>
      <c r="MXN135" s="451"/>
      <c r="MXO135" s="451"/>
      <c r="MXP135" s="451"/>
      <c r="MXQ135" s="451"/>
      <c r="MXR135" s="451"/>
      <c r="MXS135" s="451"/>
      <c r="MXT135" s="451"/>
      <c r="MXU135" s="451"/>
      <c r="MXV135" s="451"/>
      <c r="MXW135" s="451"/>
      <c r="MXX135" s="451"/>
      <c r="MXY135" s="451"/>
      <c r="MXZ135" s="451"/>
      <c r="MYA135" s="451"/>
      <c r="MYB135" s="451"/>
      <c r="MYC135" s="451"/>
      <c r="MYD135" s="451"/>
      <c r="MYE135" s="451"/>
      <c r="MYF135" s="451"/>
      <c r="MYG135" s="451"/>
      <c r="MYH135" s="451"/>
      <c r="MYI135" s="451"/>
      <c r="MYJ135" s="451"/>
      <c r="MYK135" s="451"/>
      <c r="MYL135" s="451"/>
      <c r="MYM135" s="451"/>
      <c r="MYN135" s="451"/>
      <c r="MYO135" s="451"/>
      <c r="MYP135" s="451"/>
      <c r="MYQ135" s="451"/>
      <c r="MYR135" s="451"/>
      <c r="MYS135" s="451"/>
      <c r="MYT135" s="451"/>
      <c r="MYU135" s="451"/>
      <c r="MYV135" s="451"/>
      <c r="MYW135" s="451"/>
      <c r="MYX135" s="451"/>
      <c r="MYY135" s="451"/>
      <c r="MYZ135" s="451"/>
      <c r="MZA135" s="451"/>
      <c r="MZB135" s="451"/>
      <c r="MZC135" s="451"/>
      <c r="MZD135" s="451"/>
      <c r="MZE135" s="451"/>
      <c r="MZF135" s="451"/>
      <c r="MZG135" s="451"/>
      <c r="MZH135" s="451"/>
      <c r="MZI135" s="451"/>
      <c r="MZJ135" s="451"/>
      <c r="MZK135" s="451"/>
      <c r="MZL135" s="451"/>
      <c r="MZM135" s="451"/>
      <c r="MZN135" s="451"/>
      <c r="MZO135" s="451"/>
      <c r="MZP135" s="451"/>
      <c r="MZQ135" s="451"/>
      <c r="MZR135" s="451"/>
      <c r="MZS135" s="451"/>
      <c r="MZT135" s="451"/>
      <c r="MZU135" s="451"/>
      <c r="MZV135" s="451"/>
      <c r="MZW135" s="451"/>
      <c r="MZX135" s="451"/>
      <c r="MZY135" s="451"/>
      <c r="MZZ135" s="451"/>
      <c r="NAA135" s="451"/>
      <c r="NAB135" s="451"/>
      <c r="NAC135" s="451"/>
      <c r="NAD135" s="451"/>
      <c r="NAE135" s="451"/>
      <c r="NAF135" s="451"/>
      <c r="NAG135" s="451"/>
      <c r="NAH135" s="451"/>
      <c r="NAI135" s="451"/>
      <c r="NAJ135" s="451"/>
      <c r="NAK135" s="451"/>
      <c r="NAL135" s="451"/>
      <c r="NAM135" s="451"/>
      <c r="NAN135" s="451"/>
      <c r="NAO135" s="451"/>
      <c r="NAP135" s="451"/>
      <c r="NAQ135" s="451"/>
      <c r="NAR135" s="451"/>
      <c r="NAS135" s="451"/>
      <c r="NAT135" s="451"/>
      <c r="NAU135" s="451"/>
      <c r="NAV135" s="451"/>
      <c r="NAW135" s="451"/>
      <c r="NAX135" s="451"/>
      <c r="NAY135" s="451"/>
      <c r="NAZ135" s="451"/>
      <c r="NBA135" s="451"/>
      <c r="NBB135" s="451"/>
      <c r="NBC135" s="451"/>
      <c r="NBD135" s="451"/>
      <c r="NBE135" s="451"/>
      <c r="NBF135" s="451"/>
      <c r="NBG135" s="451"/>
      <c r="NBH135" s="451"/>
      <c r="NBI135" s="451"/>
      <c r="NBJ135" s="451"/>
      <c r="NBK135" s="451"/>
      <c r="NBL135" s="451"/>
      <c r="NBM135" s="451"/>
      <c r="NBN135" s="451"/>
      <c r="NBO135" s="451"/>
      <c r="NBP135" s="451"/>
      <c r="NBQ135" s="451"/>
      <c r="NBR135" s="451"/>
      <c r="NBS135" s="451"/>
      <c r="NBT135" s="451"/>
      <c r="NBU135" s="451"/>
      <c r="NBV135" s="451"/>
      <c r="NBW135" s="451"/>
      <c r="NBX135" s="451"/>
      <c r="NBY135" s="451"/>
      <c r="NBZ135" s="451"/>
      <c r="NCA135" s="451"/>
      <c r="NCB135" s="451"/>
      <c r="NCC135" s="451"/>
      <c r="NCD135" s="451"/>
      <c r="NCE135" s="451"/>
      <c r="NCF135" s="451"/>
      <c r="NCG135" s="451"/>
      <c r="NCH135" s="451"/>
      <c r="NCI135" s="451"/>
      <c r="NCJ135" s="451"/>
      <c r="NCK135" s="451"/>
      <c r="NCL135" s="451"/>
      <c r="NCM135" s="451"/>
      <c r="NCN135" s="451"/>
      <c r="NCO135" s="451"/>
      <c r="NCP135" s="451"/>
      <c r="NCQ135" s="451"/>
      <c r="NCR135" s="451"/>
      <c r="NCS135" s="451"/>
      <c r="NCT135" s="451"/>
      <c r="NCU135" s="451"/>
      <c r="NCV135" s="451"/>
      <c r="NCW135" s="451"/>
      <c r="NCX135" s="451"/>
      <c r="NCY135" s="451"/>
      <c r="NCZ135" s="451"/>
      <c r="NDA135" s="451"/>
      <c r="NDB135" s="451"/>
      <c r="NDC135" s="451"/>
      <c r="NDD135" s="451"/>
      <c r="NDE135" s="451"/>
      <c r="NDF135" s="451"/>
      <c r="NDG135" s="451"/>
      <c r="NDH135" s="451"/>
      <c r="NDI135" s="451"/>
      <c r="NDJ135" s="451"/>
      <c r="NDK135" s="451"/>
      <c r="NDL135" s="451"/>
      <c r="NDM135" s="451"/>
      <c r="NDN135" s="451"/>
      <c r="NDO135" s="451"/>
      <c r="NDP135" s="451"/>
      <c r="NDQ135" s="451"/>
      <c r="NDR135" s="451"/>
      <c r="NDS135" s="451"/>
      <c r="NDT135" s="451"/>
      <c r="NDU135" s="451"/>
      <c r="NDV135" s="451"/>
      <c r="NDW135" s="451"/>
      <c r="NDX135" s="451"/>
      <c r="NDY135" s="451"/>
      <c r="NDZ135" s="451"/>
      <c r="NEA135" s="451"/>
      <c r="NEB135" s="451"/>
      <c r="NEC135" s="451"/>
      <c r="NED135" s="451"/>
      <c r="NEE135" s="451"/>
      <c r="NEF135" s="451"/>
      <c r="NEG135" s="451"/>
      <c r="NEH135" s="451"/>
      <c r="NEI135" s="451"/>
      <c r="NEJ135" s="451"/>
      <c r="NEK135" s="451"/>
      <c r="NEL135" s="451"/>
      <c r="NEM135" s="451"/>
      <c r="NEN135" s="451"/>
      <c r="NEO135" s="451"/>
      <c r="NEP135" s="451"/>
      <c r="NEQ135" s="451"/>
      <c r="NER135" s="451"/>
      <c r="NES135" s="451"/>
      <c r="NET135" s="451"/>
      <c r="NEU135" s="451"/>
      <c r="NEV135" s="451"/>
      <c r="NEW135" s="451"/>
      <c r="NEX135" s="451"/>
      <c r="NEY135" s="451"/>
      <c r="NEZ135" s="451"/>
      <c r="NFA135" s="451"/>
      <c r="NFB135" s="451"/>
      <c r="NFC135" s="451"/>
      <c r="NFD135" s="451"/>
      <c r="NFE135" s="451"/>
      <c r="NFF135" s="451"/>
      <c r="NFG135" s="451"/>
      <c r="NFH135" s="451"/>
      <c r="NFI135" s="451"/>
      <c r="NFJ135" s="451"/>
      <c r="NFK135" s="451"/>
      <c r="NFL135" s="451"/>
      <c r="NFM135" s="451"/>
      <c r="NFN135" s="451"/>
      <c r="NFO135" s="451"/>
      <c r="NFP135" s="451"/>
      <c r="NFQ135" s="451"/>
      <c r="NFR135" s="451"/>
      <c r="NFS135" s="451"/>
      <c r="NFT135" s="451"/>
      <c r="NFU135" s="451"/>
      <c r="NFV135" s="451"/>
      <c r="NFW135" s="451"/>
      <c r="NFX135" s="451"/>
      <c r="NFY135" s="451"/>
      <c r="NFZ135" s="451"/>
      <c r="NGA135" s="451"/>
      <c r="NGB135" s="451"/>
      <c r="NGC135" s="451"/>
      <c r="NGD135" s="451"/>
      <c r="NGE135" s="451"/>
      <c r="NGF135" s="451"/>
      <c r="NGG135" s="451"/>
      <c r="NGH135" s="451"/>
      <c r="NGI135" s="451"/>
      <c r="NGJ135" s="451"/>
      <c r="NGK135" s="451"/>
      <c r="NGL135" s="451"/>
      <c r="NGM135" s="451"/>
      <c r="NGN135" s="451"/>
      <c r="NGO135" s="451"/>
      <c r="NGP135" s="451"/>
      <c r="NGQ135" s="451"/>
      <c r="NGR135" s="451"/>
      <c r="NGS135" s="451"/>
      <c r="NGT135" s="451"/>
      <c r="NGU135" s="451"/>
      <c r="NGV135" s="451"/>
      <c r="NGW135" s="451"/>
      <c r="NGX135" s="451"/>
      <c r="NGY135" s="451"/>
      <c r="NGZ135" s="451"/>
      <c r="NHA135" s="451"/>
      <c r="NHB135" s="451"/>
      <c r="NHC135" s="451"/>
      <c r="NHD135" s="451"/>
      <c r="NHE135" s="451"/>
      <c r="NHF135" s="451"/>
      <c r="NHG135" s="451"/>
      <c r="NHH135" s="451"/>
      <c r="NHI135" s="451"/>
      <c r="NHJ135" s="451"/>
      <c r="NHK135" s="451"/>
      <c r="NHL135" s="451"/>
      <c r="NHM135" s="451"/>
      <c r="NHN135" s="451"/>
      <c r="NHO135" s="451"/>
      <c r="NHP135" s="451"/>
      <c r="NHQ135" s="451"/>
      <c r="NHR135" s="451"/>
      <c r="NHS135" s="451"/>
      <c r="NHT135" s="451"/>
      <c r="NHU135" s="451"/>
      <c r="NHV135" s="451"/>
      <c r="NHW135" s="451"/>
      <c r="NHX135" s="451"/>
      <c r="NHY135" s="451"/>
      <c r="NHZ135" s="451"/>
      <c r="NIA135" s="451"/>
      <c r="NIB135" s="451"/>
      <c r="NIC135" s="451"/>
      <c r="NID135" s="451"/>
      <c r="NIE135" s="451"/>
      <c r="NIF135" s="451"/>
      <c r="NIG135" s="451"/>
      <c r="NIH135" s="451"/>
      <c r="NII135" s="451"/>
      <c r="NIJ135" s="451"/>
      <c r="NIK135" s="451"/>
      <c r="NIL135" s="451"/>
      <c r="NIM135" s="451"/>
      <c r="NIN135" s="451"/>
      <c r="NIO135" s="451"/>
      <c r="NIP135" s="451"/>
      <c r="NIQ135" s="451"/>
      <c r="NIR135" s="451"/>
      <c r="NIS135" s="451"/>
      <c r="NIT135" s="451"/>
      <c r="NIU135" s="451"/>
      <c r="NIV135" s="451"/>
      <c r="NIW135" s="451"/>
      <c r="NIX135" s="451"/>
      <c r="NIY135" s="451"/>
      <c r="NIZ135" s="451"/>
      <c r="NJA135" s="451"/>
      <c r="NJB135" s="451"/>
      <c r="NJC135" s="451"/>
      <c r="NJD135" s="451"/>
      <c r="NJE135" s="451"/>
      <c r="NJF135" s="451"/>
      <c r="NJG135" s="451"/>
      <c r="NJH135" s="451"/>
      <c r="NJI135" s="451"/>
      <c r="NJJ135" s="451"/>
      <c r="NJK135" s="451"/>
      <c r="NJL135" s="451"/>
      <c r="NJM135" s="451"/>
      <c r="NJN135" s="451"/>
      <c r="NJO135" s="451"/>
      <c r="NJP135" s="451"/>
      <c r="NJQ135" s="451"/>
      <c r="NJR135" s="451"/>
      <c r="NJS135" s="451"/>
      <c r="NJT135" s="451"/>
      <c r="NJU135" s="451"/>
      <c r="NJV135" s="451"/>
      <c r="NJW135" s="451"/>
      <c r="NJX135" s="451"/>
      <c r="NJY135" s="451"/>
      <c r="NJZ135" s="451"/>
      <c r="NKA135" s="451"/>
      <c r="NKB135" s="451"/>
      <c r="NKC135" s="451"/>
      <c r="NKD135" s="451"/>
      <c r="NKE135" s="451"/>
      <c r="NKF135" s="451"/>
      <c r="NKG135" s="451"/>
      <c r="NKH135" s="451"/>
      <c r="NKI135" s="451"/>
      <c r="NKJ135" s="451"/>
      <c r="NKK135" s="451"/>
      <c r="NKL135" s="451"/>
      <c r="NKM135" s="451"/>
      <c r="NKN135" s="451"/>
      <c r="NKO135" s="451"/>
      <c r="NKP135" s="451"/>
      <c r="NKQ135" s="451"/>
      <c r="NKR135" s="451"/>
      <c r="NKS135" s="451"/>
      <c r="NKT135" s="451"/>
      <c r="NKU135" s="451"/>
      <c r="NKV135" s="451"/>
      <c r="NKW135" s="451"/>
      <c r="NKX135" s="451"/>
      <c r="NKY135" s="451"/>
      <c r="NKZ135" s="451"/>
      <c r="NLA135" s="451"/>
      <c r="NLB135" s="451"/>
      <c r="NLC135" s="451"/>
      <c r="NLD135" s="451"/>
      <c r="NLE135" s="451"/>
      <c r="NLF135" s="451"/>
      <c r="NLG135" s="451"/>
      <c r="NLH135" s="451"/>
      <c r="NLI135" s="451"/>
      <c r="NLJ135" s="451"/>
      <c r="NLK135" s="451"/>
      <c r="NLL135" s="451"/>
      <c r="NLM135" s="451"/>
      <c r="NLN135" s="451"/>
      <c r="NLO135" s="451"/>
      <c r="NLP135" s="451"/>
      <c r="NLQ135" s="451"/>
      <c r="NLR135" s="451"/>
      <c r="NLS135" s="451"/>
      <c r="NLT135" s="451"/>
      <c r="NLU135" s="451"/>
      <c r="NLV135" s="451"/>
      <c r="NLW135" s="451"/>
      <c r="NLX135" s="451"/>
      <c r="NLY135" s="451"/>
      <c r="NLZ135" s="451"/>
      <c r="NMA135" s="451"/>
      <c r="NMB135" s="451"/>
      <c r="NMC135" s="451"/>
      <c r="NMD135" s="451"/>
      <c r="NME135" s="451"/>
      <c r="NMF135" s="451"/>
      <c r="NMG135" s="451"/>
      <c r="NMH135" s="451"/>
      <c r="NMI135" s="451"/>
      <c r="NMJ135" s="451"/>
      <c r="NMK135" s="451"/>
      <c r="NML135" s="451"/>
      <c r="NMM135" s="451"/>
      <c r="NMN135" s="451"/>
      <c r="NMO135" s="451"/>
      <c r="NMP135" s="451"/>
      <c r="NMQ135" s="451"/>
      <c r="NMR135" s="451"/>
      <c r="NMS135" s="451"/>
      <c r="NMT135" s="451"/>
      <c r="NMU135" s="451"/>
      <c r="NMV135" s="451"/>
      <c r="NMW135" s="451"/>
      <c r="NMX135" s="451"/>
      <c r="NMY135" s="451"/>
      <c r="NMZ135" s="451"/>
      <c r="NNA135" s="451"/>
      <c r="NNB135" s="451"/>
      <c r="NNC135" s="451"/>
      <c r="NND135" s="451"/>
      <c r="NNE135" s="451"/>
      <c r="NNF135" s="451"/>
      <c r="NNG135" s="451"/>
      <c r="NNH135" s="451"/>
      <c r="NNI135" s="451"/>
      <c r="NNJ135" s="451"/>
      <c r="NNK135" s="451"/>
      <c r="NNL135" s="451"/>
      <c r="NNM135" s="451"/>
      <c r="NNN135" s="451"/>
      <c r="NNO135" s="451"/>
      <c r="NNP135" s="451"/>
      <c r="NNQ135" s="451"/>
      <c r="NNR135" s="451"/>
      <c r="NNS135" s="451"/>
      <c r="NNT135" s="451"/>
      <c r="NNU135" s="451"/>
      <c r="NNV135" s="451"/>
      <c r="NNW135" s="451"/>
      <c r="NNX135" s="451"/>
      <c r="NNY135" s="451"/>
      <c r="NNZ135" s="451"/>
      <c r="NOA135" s="451"/>
      <c r="NOB135" s="451"/>
      <c r="NOC135" s="451"/>
      <c r="NOD135" s="451"/>
      <c r="NOE135" s="451"/>
      <c r="NOF135" s="451"/>
      <c r="NOG135" s="451"/>
      <c r="NOH135" s="451"/>
      <c r="NOI135" s="451"/>
      <c r="NOJ135" s="451"/>
      <c r="NOK135" s="451"/>
      <c r="NOL135" s="451"/>
      <c r="NOM135" s="451"/>
      <c r="NON135" s="451"/>
      <c r="NOO135" s="451"/>
      <c r="NOP135" s="451"/>
      <c r="NOQ135" s="451"/>
      <c r="NOR135" s="451"/>
      <c r="NOS135" s="451"/>
      <c r="NOT135" s="451"/>
      <c r="NOU135" s="451"/>
      <c r="NOV135" s="451"/>
      <c r="NOW135" s="451"/>
      <c r="NOX135" s="451"/>
      <c r="NOY135" s="451"/>
      <c r="NOZ135" s="451"/>
      <c r="NPA135" s="451"/>
      <c r="NPB135" s="451"/>
      <c r="NPC135" s="451"/>
      <c r="NPD135" s="451"/>
      <c r="NPE135" s="451"/>
      <c r="NPF135" s="451"/>
      <c r="NPG135" s="451"/>
      <c r="NPH135" s="451"/>
      <c r="NPI135" s="451"/>
      <c r="NPJ135" s="451"/>
      <c r="NPK135" s="451"/>
      <c r="NPL135" s="451"/>
      <c r="NPM135" s="451"/>
      <c r="NPN135" s="451"/>
      <c r="NPO135" s="451"/>
      <c r="NPP135" s="451"/>
      <c r="NPQ135" s="451"/>
      <c r="NPR135" s="451"/>
      <c r="NPS135" s="451"/>
      <c r="NPT135" s="451"/>
      <c r="NPU135" s="451"/>
      <c r="NPV135" s="451"/>
      <c r="NPW135" s="451"/>
      <c r="NPX135" s="451"/>
      <c r="NPY135" s="451"/>
      <c r="NPZ135" s="451"/>
      <c r="NQA135" s="451"/>
      <c r="NQB135" s="451"/>
      <c r="NQC135" s="451"/>
      <c r="NQD135" s="451"/>
      <c r="NQE135" s="451"/>
      <c r="NQF135" s="451"/>
      <c r="NQG135" s="451"/>
      <c r="NQH135" s="451"/>
      <c r="NQI135" s="451"/>
      <c r="NQJ135" s="451"/>
      <c r="NQK135" s="451"/>
      <c r="NQL135" s="451"/>
      <c r="NQM135" s="451"/>
      <c r="NQN135" s="451"/>
      <c r="NQO135" s="451"/>
      <c r="NQP135" s="451"/>
      <c r="NQQ135" s="451"/>
      <c r="NQR135" s="451"/>
      <c r="NQS135" s="451"/>
      <c r="NQT135" s="451"/>
      <c r="NQU135" s="451"/>
      <c r="NQV135" s="451"/>
      <c r="NQW135" s="451"/>
      <c r="NQX135" s="451"/>
      <c r="NQY135" s="451"/>
      <c r="NQZ135" s="451"/>
      <c r="NRA135" s="451"/>
      <c r="NRB135" s="451"/>
      <c r="NRC135" s="451"/>
      <c r="NRD135" s="451"/>
      <c r="NRE135" s="451"/>
      <c r="NRF135" s="451"/>
      <c r="NRG135" s="451"/>
      <c r="NRH135" s="451"/>
      <c r="NRI135" s="451"/>
      <c r="NRJ135" s="451"/>
      <c r="NRK135" s="451"/>
      <c r="NRL135" s="451"/>
      <c r="NRM135" s="451"/>
      <c r="NRN135" s="451"/>
      <c r="NRO135" s="451"/>
      <c r="NRP135" s="451"/>
      <c r="NRQ135" s="451"/>
      <c r="NRR135" s="451"/>
      <c r="NRS135" s="451"/>
      <c r="NRT135" s="451"/>
      <c r="NRU135" s="451"/>
      <c r="NRV135" s="451"/>
      <c r="NRW135" s="451"/>
      <c r="NRX135" s="451"/>
      <c r="NRY135" s="451"/>
      <c r="NRZ135" s="451"/>
      <c r="NSA135" s="451"/>
      <c r="NSB135" s="451"/>
      <c r="NSC135" s="451"/>
      <c r="NSD135" s="451"/>
      <c r="NSE135" s="451"/>
      <c r="NSF135" s="451"/>
      <c r="NSG135" s="451"/>
      <c r="NSH135" s="451"/>
      <c r="NSI135" s="451"/>
      <c r="NSJ135" s="451"/>
      <c r="NSK135" s="451"/>
      <c r="NSL135" s="451"/>
      <c r="NSM135" s="451"/>
      <c r="NSN135" s="451"/>
      <c r="NSO135" s="451"/>
      <c r="NSP135" s="451"/>
      <c r="NSQ135" s="451"/>
      <c r="NSR135" s="451"/>
      <c r="NSS135" s="451"/>
      <c r="NST135" s="451"/>
      <c r="NSU135" s="451"/>
      <c r="NSV135" s="451"/>
      <c r="NSW135" s="451"/>
      <c r="NSX135" s="451"/>
      <c r="NSY135" s="451"/>
      <c r="NSZ135" s="451"/>
      <c r="NTA135" s="451"/>
      <c r="NTB135" s="451"/>
      <c r="NTC135" s="451"/>
      <c r="NTD135" s="451"/>
      <c r="NTE135" s="451"/>
      <c r="NTF135" s="451"/>
      <c r="NTG135" s="451"/>
      <c r="NTH135" s="451"/>
      <c r="NTI135" s="451"/>
      <c r="NTJ135" s="451"/>
      <c r="NTK135" s="451"/>
      <c r="NTL135" s="451"/>
      <c r="NTM135" s="451"/>
      <c r="NTN135" s="451"/>
      <c r="NTO135" s="451"/>
      <c r="NTP135" s="451"/>
      <c r="NTQ135" s="451"/>
      <c r="NTR135" s="451"/>
      <c r="NTS135" s="451"/>
      <c r="NTT135" s="451"/>
      <c r="NTU135" s="451"/>
      <c r="NTV135" s="451"/>
      <c r="NTW135" s="451"/>
      <c r="NTX135" s="451"/>
      <c r="NTY135" s="451"/>
      <c r="NTZ135" s="451"/>
      <c r="NUA135" s="451"/>
      <c r="NUB135" s="451"/>
      <c r="NUC135" s="451"/>
      <c r="NUD135" s="451"/>
      <c r="NUE135" s="451"/>
      <c r="NUF135" s="451"/>
      <c r="NUG135" s="451"/>
      <c r="NUH135" s="451"/>
      <c r="NUI135" s="451"/>
      <c r="NUJ135" s="451"/>
      <c r="NUK135" s="451"/>
      <c r="NUL135" s="451"/>
      <c r="NUM135" s="451"/>
      <c r="NUN135" s="451"/>
      <c r="NUO135" s="451"/>
      <c r="NUP135" s="451"/>
      <c r="NUQ135" s="451"/>
      <c r="NUR135" s="451"/>
      <c r="NUS135" s="451"/>
      <c r="NUT135" s="451"/>
      <c r="NUU135" s="451"/>
      <c r="NUV135" s="451"/>
      <c r="NUW135" s="451"/>
      <c r="NUX135" s="451"/>
      <c r="NUY135" s="451"/>
      <c r="NUZ135" s="451"/>
      <c r="NVA135" s="451"/>
      <c r="NVB135" s="451"/>
      <c r="NVC135" s="451"/>
      <c r="NVD135" s="451"/>
      <c r="NVE135" s="451"/>
      <c r="NVF135" s="451"/>
      <c r="NVG135" s="451"/>
      <c r="NVH135" s="451"/>
      <c r="NVI135" s="451"/>
      <c r="NVJ135" s="451"/>
      <c r="NVK135" s="451"/>
      <c r="NVL135" s="451"/>
      <c r="NVM135" s="451"/>
      <c r="NVN135" s="451"/>
      <c r="NVO135" s="451"/>
      <c r="NVP135" s="451"/>
      <c r="NVQ135" s="451"/>
      <c r="NVR135" s="451"/>
      <c r="NVS135" s="451"/>
      <c r="NVT135" s="451"/>
      <c r="NVU135" s="451"/>
      <c r="NVV135" s="451"/>
      <c r="NVW135" s="451"/>
      <c r="NVX135" s="451"/>
      <c r="NVY135" s="451"/>
      <c r="NVZ135" s="451"/>
      <c r="NWA135" s="451"/>
      <c r="NWB135" s="451"/>
      <c r="NWC135" s="451"/>
      <c r="NWD135" s="451"/>
      <c r="NWE135" s="451"/>
      <c r="NWF135" s="451"/>
      <c r="NWG135" s="451"/>
      <c r="NWH135" s="451"/>
      <c r="NWI135" s="451"/>
      <c r="NWJ135" s="451"/>
      <c r="NWK135" s="451"/>
      <c r="NWL135" s="451"/>
      <c r="NWM135" s="451"/>
      <c r="NWN135" s="451"/>
      <c r="NWO135" s="451"/>
      <c r="NWP135" s="451"/>
      <c r="NWQ135" s="451"/>
      <c r="NWR135" s="451"/>
      <c r="NWS135" s="451"/>
      <c r="NWT135" s="451"/>
      <c r="NWU135" s="451"/>
      <c r="NWV135" s="451"/>
      <c r="NWW135" s="451"/>
      <c r="NWX135" s="451"/>
      <c r="NWY135" s="451"/>
      <c r="NWZ135" s="451"/>
      <c r="NXA135" s="451"/>
      <c r="NXB135" s="451"/>
      <c r="NXC135" s="451"/>
      <c r="NXD135" s="451"/>
      <c r="NXE135" s="451"/>
      <c r="NXF135" s="451"/>
      <c r="NXG135" s="451"/>
      <c r="NXH135" s="451"/>
      <c r="NXI135" s="451"/>
      <c r="NXJ135" s="451"/>
      <c r="NXK135" s="451"/>
      <c r="NXL135" s="451"/>
      <c r="NXM135" s="451"/>
      <c r="NXN135" s="451"/>
      <c r="NXO135" s="451"/>
      <c r="NXP135" s="451"/>
      <c r="NXQ135" s="451"/>
      <c r="NXR135" s="451"/>
      <c r="NXS135" s="451"/>
      <c r="NXT135" s="451"/>
      <c r="NXU135" s="451"/>
      <c r="NXV135" s="451"/>
      <c r="NXW135" s="451"/>
      <c r="NXX135" s="451"/>
      <c r="NXY135" s="451"/>
      <c r="NXZ135" s="451"/>
      <c r="NYA135" s="451"/>
      <c r="NYB135" s="451"/>
      <c r="NYC135" s="451"/>
      <c r="NYD135" s="451"/>
      <c r="NYE135" s="451"/>
      <c r="NYF135" s="451"/>
      <c r="NYG135" s="451"/>
      <c r="NYH135" s="451"/>
      <c r="NYI135" s="451"/>
      <c r="NYJ135" s="451"/>
      <c r="NYK135" s="451"/>
      <c r="NYL135" s="451"/>
      <c r="NYM135" s="451"/>
      <c r="NYN135" s="451"/>
      <c r="NYO135" s="451"/>
      <c r="NYP135" s="451"/>
      <c r="NYQ135" s="451"/>
      <c r="NYR135" s="451"/>
      <c r="NYS135" s="451"/>
      <c r="NYT135" s="451"/>
      <c r="NYU135" s="451"/>
      <c r="NYV135" s="451"/>
      <c r="NYW135" s="451"/>
      <c r="NYX135" s="451"/>
      <c r="NYY135" s="451"/>
      <c r="NYZ135" s="451"/>
      <c r="NZA135" s="451"/>
      <c r="NZB135" s="451"/>
      <c r="NZC135" s="451"/>
      <c r="NZD135" s="451"/>
      <c r="NZE135" s="451"/>
      <c r="NZF135" s="451"/>
      <c r="NZG135" s="451"/>
      <c r="NZH135" s="451"/>
      <c r="NZI135" s="451"/>
      <c r="NZJ135" s="451"/>
      <c r="NZK135" s="451"/>
      <c r="NZL135" s="451"/>
      <c r="NZM135" s="451"/>
      <c r="NZN135" s="451"/>
      <c r="NZO135" s="451"/>
      <c r="NZP135" s="451"/>
      <c r="NZQ135" s="451"/>
      <c r="NZR135" s="451"/>
      <c r="NZS135" s="451"/>
      <c r="NZT135" s="451"/>
      <c r="NZU135" s="451"/>
      <c r="NZV135" s="451"/>
      <c r="NZW135" s="451"/>
      <c r="NZX135" s="451"/>
      <c r="NZY135" s="451"/>
      <c r="NZZ135" s="451"/>
      <c r="OAA135" s="451"/>
      <c r="OAB135" s="451"/>
      <c r="OAC135" s="451"/>
      <c r="OAD135" s="451"/>
      <c r="OAE135" s="451"/>
      <c r="OAF135" s="451"/>
      <c r="OAG135" s="451"/>
      <c r="OAH135" s="451"/>
      <c r="OAI135" s="451"/>
      <c r="OAJ135" s="451"/>
      <c r="OAK135" s="451"/>
      <c r="OAL135" s="451"/>
      <c r="OAM135" s="451"/>
      <c r="OAN135" s="451"/>
      <c r="OAO135" s="451"/>
      <c r="OAP135" s="451"/>
      <c r="OAQ135" s="451"/>
      <c r="OAR135" s="451"/>
      <c r="OAS135" s="451"/>
      <c r="OAT135" s="451"/>
      <c r="OAU135" s="451"/>
      <c r="OAV135" s="451"/>
      <c r="OAW135" s="451"/>
      <c r="OAX135" s="451"/>
      <c r="OAY135" s="451"/>
      <c r="OAZ135" s="451"/>
      <c r="OBA135" s="451"/>
      <c r="OBB135" s="451"/>
      <c r="OBC135" s="451"/>
      <c r="OBD135" s="451"/>
      <c r="OBE135" s="451"/>
      <c r="OBF135" s="451"/>
      <c r="OBG135" s="451"/>
      <c r="OBH135" s="451"/>
      <c r="OBI135" s="451"/>
      <c r="OBJ135" s="451"/>
      <c r="OBK135" s="451"/>
      <c r="OBL135" s="451"/>
      <c r="OBM135" s="451"/>
      <c r="OBN135" s="451"/>
      <c r="OBO135" s="451"/>
      <c r="OBP135" s="451"/>
      <c r="OBQ135" s="451"/>
      <c r="OBR135" s="451"/>
      <c r="OBS135" s="451"/>
      <c r="OBT135" s="451"/>
      <c r="OBU135" s="451"/>
      <c r="OBV135" s="451"/>
      <c r="OBW135" s="451"/>
      <c r="OBX135" s="451"/>
      <c r="OBY135" s="451"/>
      <c r="OBZ135" s="451"/>
      <c r="OCA135" s="451"/>
      <c r="OCB135" s="451"/>
      <c r="OCC135" s="451"/>
      <c r="OCD135" s="451"/>
      <c r="OCE135" s="451"/>
      <c r="OCF135" s="451"/>
      <c r="OCG135" s="451"/>
      <c r="OCH135" s="451"/>
      <c r="OCI135" s="451"/>
      <c r="OCJ135" s="451"/>
      <c r="OCK135" s="451"/>
      <c r="OCL135" s="451"/>
      <c r="OCM135" s="451"/>
      <c r="OCN135" s="451"/>
      <c r="OCO135" s="451"/>
      <c r="OCP135" s="451"/>
      <c r="OCQ135" s="451"/>
      <c r="OCR135" s="451"/>
      <c r="OCS135" s="451"/>
      <c r="OCT135" s="451"/>
      <c r="OCU135" s="451"/>
      <c r="OCV135" s="451"/>
      <c r="OCW135" s="451"/>
      <c r="OCX135" s="451"/>
      <c r="OCY135" s="451"/>
      <c r="OCZ135" s="451"/>
      <c r="ODA135" s="451"/>
      <c r="ODB135" s="451"/>
      <c r="ODC135" s="451"/>
      <c r="ODD135" s="451"/>
      <c r="ODE135" s="451"/>
      <c r="ODF135" s="451"/>
      <c r="ODG135" s="451"/>
      <c r="ODH135" s="451"/>
      <c r="ODI135" s="451"/>
      <c r="ODJ135" s="451"/>
      <c r="ODK135" s="451"/>
      <c r="ODL135" s="451"/>
      <c r="ODM135" s="451"/>
      <c r="ODN135" s="451"/>
      <c r="ODO135" s="451"/>
      <c r="ODP135" s="451"/>
      <c r="ODQ135" s="451"/>
      <c r="ODR135" s="451"/>
      <c r="ODS135" s="451"/>
      <c r="ODT135" s="451"/>
      <c r="ODU135" s="451"/>
      <c r="ODV135" s="451"/>
      <c r="ODW135" s="451"/>
      <c r="ODX135" s="451"/>
      <c r="ODY135" s="451"/>
      <c r="ODZ135" s="451"/>
      <c r="OEA135" s="451"/>
      <c r="OEB135" s="451"/>
      <c r="OEC135" s="451"/>
      <c r="OED135" s="451"/>
      <c r="OEE135" s="451"/>
      <c r="OEF135" s="451"/>
      <c r="OEG135" s="451"/>
      <c r="OEH135" s="451"/>
      <c r="OEI135" s="451"/>
      <c r="OEJ135" s="451"/>
      <c r="OEK135" s="451"/>
      <c r="OEL135" s="451"/>
      <c r="OEM135" s="451"/>
      <c r="OEN135" s="451"/>
      <c r="OEO135" s="451"/>
      <c r="OEP135" s="451"/>
      <c r="OEQ135" s="451"/>
      <c r="OER135" s="451"/>
      <c r="OES135" s="451"/>
      <c r="OET135" s="451"/>
      <c r="OEU135" s="451"/>
      <c r="OEV135" s="451"/>
      <c r="OEW135" s="451"/>
      <c r="OEX135" s="451"/>
      <c r="OEY135" s="451"/>
      <c r="OEZ135" s="451"/>
      <c r="OFA135" s="451"/>
      <c r="OFB135" s="451"/>
      <c r="OFC135" s="451"/>
      <c r="OFD135" s="451"/>
      <c r="OFE135" s="451"/>
      <c r="OFF135" s="451"/>
      <c r="OFG135" s="451"/>
      <c r="OFH135" s="451"/>
      <c r="OFI135" s="451"/>
      <c r="OFJ135" s="451"/>
      <c r="OFK135" s="451"/>
      <c r="OFL135" s="451"/>
      <c r="OFM135" s="451"/>
      <c r="OFN135" s="451"/>
      <c r="OFO135" s="451"/>
      <c r="OFP135" s="451"/>
      <c r="OFQ135" s="451"/>
      <c r="OFR135" s="451"/>
      <c r="OFS135" s="451"/>
      <c r="OFT135" s="451"/>
      <c r="OFU135" s="451"/>
      <c r="OFV135" s="451"/>
      <c r="OFW135" s="451"/>
      <c r="OFX135" s="451"/>
      <c r="OFY135" s="451"/>
      <c r="OFZ135" s="451"/>
      <c r="OGA135" s="451"/>
      <c r="OGB135" s="451"/>
      <c r="OGC135" s="451"/>
      <c r="OGD135" s="451"/>
      <c r="OGE135" s="451"/>
      <c r="OGF135" s="451"/>
      <c r="OGG135" s="451"/>
      <c r="OGH135" s="451"/>
      <c r="OGI135" s="451"/>
      <c r="OGJ135" s="451"/>
      <c r="OGK135" s="451"/>
      <c r="OGL135" s="451"/>
      <c r="OGM135" s="451"/>
      <c r="OGN135" s="451"/>
      <c r="OGO135" s="451"/>
      <c r="OGP135" s="451"/>
      <c r="OGQ135" s="451"/>
      <c r="OGR135" s="451"/>
      <c r="OGS135" s="451"/>
      <c r="OGT135" s="451"/>
      <c r="OGU135" s="451"/>
      <c r="OGV135" s="451"/>
      <c r="OGW135" s="451"/>
      <c r="OGX135" s="451"/>
      <c r="OGY135" s="451"/>
      <c r="OGZ135" s="451"/>
      <c r="OHA135" s="451"/>
      <c r="OHB135" s="451"/>
      <c r="OHC135" s="451"/>
      <c r="OHD135" s="451"/>
      <c r="OHE135" s="451"/>
      <c r="OHF135" s="451"/>
      <c r="OHG135" s="451"/>
      <c r="OHH135" s="451"/>
      <c r="OHI135" s="451"/>
      <c r="OHJ135" s="451"/>
      <c r="OHK135" s="451"/>
      <c r="OHL135" s="451"/>
      <c r="OHM135" s="451"/>
      <c r="OHN135" s="451"/>
      <c r="OHO135" s="451"/>
      <c r="OHP135" s="451"/>
      <c r="OHQ135" s="451"/>
      <c r="OHR135" s="451"/>
      <c r="OHS135" s="451"/>
      <c r="OHT135" s="451"/>
      <c r="OHU135" s="451"/>
      <c r="OHV135" s="451"/>
      <c r="OHW135" s="451"/>
      <c r="OHX135" s="451"/>
      <c r="OHY135" s="451"/>
      <c r="OHZ135" s="451"/>
      <c r="OIA135" s="451"/>
      <c r="OIB135" s="451"/>
      <c r="OIC135" s="451"/>
      <c r="OID135" s="451"/>
      <c r="OIE135" s="451"/>
      <c r="OIF135" s="451"/>
      <c r="OIG135" s="451"/>
      <c r="OIH135" s="451"/>
      <c r="OII135" s="451"/>
      <c r="OIJ135" s="451"/>
      <c r="OIK135" s="451"/>
      <c r="OIL135" s="451"/>
      <c r="OIM135" s="451"/>
      <c r="OIN135" s="451"/>
      <c r="OIO135" s="451"/>
      <c r="OIP135" s="451"/>
      <c r="OIQ135" s="451"/>
      <c r="OIR135" s="451"/>
      <c r="OIS135" s="451"/>
      <c r="OIT135" s="451"/>
      <c r="OIU135" s="451"/>
      <c r="OIV135" s="451"/>
      <c r="OIW135" s="451"/>
      <c r="OIX135" s="451"/>
      <c r="OIY135" s="451"/>
      <c r="OIZ135" s="451"/>
      <c r="OJA135" s="451"/>
      <c r="OJB135" s="451"/>
      <c r="OJC135" s="451"/>
      <c r="OJD135" s="451"/>
      <c r="OJE135" s="451"/>
      <c r="OJF135" s="451"/>
      <c r="OJG135" s="451"/>
      <c r="OJH135" s="451"/>
      <c r="OJI135" s="451"/>
      <c r="OJJ135" s="451"/>
      <c r="OJK135" s="451"/>
      <c r="OJL135" s="451"/>
      <c r="OJM135" s="451"/>
      <c r="OJN135" s="451"/>
      <c r="OJO135" s="451"/>
      <c r="OJP135" s="451"/>
      <c r="OJQ135" s="451"/>
      <c r="OJR135" s="451"/>
      <c r="OJS135" s="451"/>
      <c r="OJT135" s="451"/>
      <c r="OJU135" s="451"/>
      <c r="OJV135" s="451"/>
      <c r="OJW135" s="451"/>
      <c r="OJX135" s="451"/>
      <c r="OJY135" s="451"/>
      <c r="OJZ135" s="451"/>
      <c r="OKA135" s="451"/>
      <c r="OKB135" s="451"/>
      <c r="OKC135" s="451"/>
      <c r="OKD135" s="451"/>
      <c r="OKE135" s="451"/>
      <c r="OKF135" s="451"/>
      <c r="OKG135" s="451"/>
      <c r="OKH135" s="451"/>
      <c r="OKI135" s="451"/>
      <c r="OKJ135" s="451"/>
      <c r="OKK135" s="451"/>
      <c r="OKL135" s="451"/>
      <c r="OKM135" s="451"/>
      <c r="OKN135" s="451"/>
      <c r="OKO135" s="451"/>
      <c r="OKP135" s="451"/>
      <c r="OKQ135" s="451"/>
      <c r="OKR135" s="451"/>
      <c r="OKS135" s="451"/>
      <c r="OKT135" s="451"/>
      <c r="OKU135" s="451"/>
      <c r="OKV135" s="451"/>
      <c r="OKW135" s="451"/>
      <c r="OKX135" s="451"/>
      <c r="OKY135" s="451"/>
      <c r="OKZ135" s="451"/>
      <c r="OLA135" s="451"/>
      <c r="OLB135" s="451"/>
      <c r="OLC135" s="451"/>
      <c r="OLD135" s="451"/>
      <c r="OLE135" s="451"/>
      <c r="OLF135" s="451"/>
      <c r="OLG135" s="451"/>
      <c r="OLH135" s="451"/>
      <c r="OLI135" s="451"/>
      <c r="OLJ135" s="451"/>
      <c r="OLK135" s="451"/>
      <c r="OLL135" s="451"/>
      <c r="OLM135" s="451"/>
      <c r="OLN135" s="451"/>
      <c r="OLO135" s="451"/>
      <c r="OLP135" s="451"/>
      <c r="OLQ135" s="451"/>
      <c r="OLR135" s="451"/>
      <c r="OLS135" s="451"/>
      <c r="OLT135" s="451"/>
      <c r="OLU135" s="451"/>
      <c r="OLV135" s="451"/>
      <c r="OLW135" s="451"/>
      <c r="OLX135" s="451"/>
      <c r="OLY135" s="451"/>
      <c r="OLZ135" s="451"/>
      <c r="OMA135" s="451"/>
      <c r="OMB135" s="451"/>
      <c r="OMC135" s="451"/>
      <c r="OMD135" s="451"/>
      <c r="OME135" s="451"/>
      <c r="OMF135" s="451"/>
      <c r="OMG135" s="451"/>
      <c r="OMH135" s="451"/>
      <c r="OMI135" s="451"/>
      <c r="OMJ135" s="451"/>
      <c r="OMK135" s="451"/>
      <c r="OML135" s="451"/>
      <c r="OMM135" s="451"/>
      <c r="OMN135" s="451"/>
      <c r="OMO135" s="451"/>
      <c r="OMP135" s="451"/>
      <c r="OMQ135" s="451"/>
      <c r="OMR135" s="451"/>
      <c r="OMS135" s="451"/>
      <c r="OMT135" s="451"/>
      <c r="OMU135" s="451"/>
      <c r="OMV135" s="451"/>
      <c r="OMW135" s="451"/>
      <c r="OMX135" s="451"/>
      <c r="OMY135" s="451"/>
      <c r="OMZ135" s="451"/>
      <c r="ONA135" s="451"/>
      <c r="ONB135" s="451"/>
      <c r="ONC135" s="451"/>
      <c r="OND135" s="451"/>
      <c r="ONE135" s="451"/>
      <c r="ONF135" s="451"/>
      <c r="ONG135" s="451"/>
      <c r="ONH135" s="451"/>
      <c r="ONI135" s="451"/>
      <c r="ONJ135" s="451"/>
      <c r="ONK135" s="451"/>
      <c r="ONL135" s="451"/>
      <c r="ONM135" s="451"/>
      <c r="ONN135" s="451"/>
      <c r="ONO135" s="451"/>
      <c r="ONP135" s="451"/>
      <c r="ONQ135" s="451"/>
      <c r="ONR135" s="451"/>
      <c r="ONS135" s="451"/>
      <c r="ONT135" s="451"/>
      <c r="ONU135" s="451"/>
      <c r="ONV135" s="451"/>
      <c r="ONW135" s="451"/>
      <c r="ONX135" s="451"/>
      <c r="ONY135" s="451"/>
      <c r="ONZ135" s="451"/>
      <c r="OOA135" s="451"/>
      <c r="OOB135" s="451"/>
      <c r="OOC135" s="451"/>
      <c r="OOD135" s="451"/>
      <c r="OOE135" s="451"/>
      <c r="OOF135" s="451"/>
      <c r="OOG135" s="451"/>
      <c r="OOH135" s="451"/>
      <c r="OOI135" s="451"/>
      <c r="OOJ135" s="451"/>
      <c r="OOK135" s="451"/>
      <c r="OOL135" s="451"/>
      <c r="OOM135" s="451"/>
      <c r="OON135" s="451"/>
      <c r="OOO135" s="451"/>
      <c r="OOP135" s="451"/>
      <c r="OOQ135" s="451"/>
      <c r="OOR135" s="451"/>
      <c r="OOS135" s="451"/>
      <c r="OOT135" s="451"/>
      <c r="OOU135" s="451"/>
      <c r="OOV135" s="451"/>
      <c r="OOW135" s="451"/>
      <c r="OOX135" s="451"/>
      <c r="OOY135" s="451"/>
      <c r="OOZ135" s="451"/>
      <c r="OPA135" s="451"/>
      <c r="OPB135" s="451"/>
      <c r="OPC135" s="451"/>
      <c r="OPD135" s="451"/>
      <c r="OPE135" s="451"/>
      <c r="OPF135" s="451"/>
      <c r="OPG135" s="451"/>
      <c r="OPH135" s="451"/>
      <c r="OPI135" s="451"/>
      <c r="OPJ135" s="451"/>
      <c r="OPK135" s="451"/>
      <c r="OPL135" s="451"/>
      <c r="OPM135" s="451"/>
      <c r="OPN135" s="451"/>
      <c r="OPO135" s="451"/>
      <c r="OPP135" s="451"/>
      <c r="OPQ135" s="451"/>
      <c r="OPR135" s="451"/>
      <c r="OPS135" s="451"/>
      <c r="OPT135" s="451"/>
      <c r="OPU135" s="451"/>
      <c r="OPV135" s="451"/>
      <c r="OPW135" s="451"/>
      <c r="OPX135" s="451"/>
      <c r="OPY135" s="451"/>
      <c r="OPZ135" s="451"/>
      <c r="OQA135" s="451"/>
      <c r="OQB135" s="451"/>
      <c r="OQC135" s="451"/>
      <c r="OQD135" s="451"/>
      <c r="OQE135" s="451"/>
      <c r="OQF135" s="451"/>
      <c r="OQG135" s="451"/>
      <c r="OQH135" s="451"/>
      <c r="OQI135" s="451"/>
      <c r="OQJ135" s="451"/>
      <c r="OQK135" s="451"/>
      <c r="OQL135" s="451"/>
      <c r="OQM135" s="451"/>
      <c r="OQN135" s="451"/>
      <c r="OQO135" s="451"/>
      <c r="OQP135" s="451"/>
      <c r="OQQ135" s="451"/>
      <c r="OQR135" s="451"/>
      <c r="OQS135" s="451"/>
      <c r="OQT135" s="451"/>
      <c r="OQU135" s="451"/>
      <c r="OQV135" s="451"/>
      <c r="OQW135" s="451"/>
      <c r="OQX135" s="451"/>
      <c r="OQY135" s="451"/>
      <c r="OQZ135" s="451"/>
      <c r="ORA135" s="451"/>
      <c r="ORB135" s="451"/>
      <c r="ORC135" s="451"/>
      <c r="ORD135" s="451"/>
      <c r="ORE135" s="451"/>
      <c r="ORF135" s="451"/>
      <c r="ORG135" s="451"/>
      <c r="ORH135" s="451"/>
      <c r="ORI135" s="451"/>
      <c r="ORJ135" s="451"/>
      <c r="ORK135" s="451"/>
      <c r="ORL135" s="451"/>
      <c r="ORM135" s="451"/>
      <c r="ORN135" s="451"/>
      <c r="ORO135" s="451"/>
      <c r="ORP135" s="451"/>
      <c r="ORQ135" s="451"/>
      <c r="ORR135" s="451"/>
      <c r="ORS135" s="451"/>
      <c r="ORT135" s="451"/>
      <c r="ORU135" s="451"/>
      <c r="ORV135" s="451"/>
      <c r="ORW135" s="451"/>
      <c r="ORX135" s="451"/>
      <c r="ORY135" s="451"/>
      <c r="ORZ135" s="451"/>
      <c r="OSA135" s="451"/>
      <c r="OSB135" s="451"/>
      <c r="OSC135" s="451"/>
      <c r="OSD135" s="451"/>
      <c r="OSE135" s="451"/>
      <c r="OSF135" s="451"/>
      <c r="OSG135" s="451"/>
      <c r="OSH135" s="451"/>
      <c r="OSI135" s="451"/>
      <c r="OSJ135" s="451"/>
      <c r="OSK135" s="451"/>
      <c r="OSL135" s="451"/>
      <c r="OSM135" s="451"/>
      <c r="OSN135" s="451"/>
      <c r="OSO135" s="451"/>
      <c r="OSP135" s="451"/>
      <c r="OSQ135" s="451"/>
      <c r="OSR135" s="451"/>
      <c r="OSS135" s="451"/>
      <c r="OST135" s="451"/>
      <c r="OSU135" s="451"/>
      <c r="OSV135" s="451"/>
      <c r="OSW135" s="451"/>
      <c r="OSX135" s="451"/>
      <c r="OSY135" s="451"/>
      <c r="OSZ135" s="451"/>
      <c r="OTA135" s="451"/>
      <c r="OTB135" s="451"/>
      <c r="OTC135" s="451"/>
      <c r="OTD135" s="451"/>
      <c r="OTE135" s="451"/>
      <c r="OTF135" s="451"/>
      <c r="OTG135" s="451"/>
      <c r="OTH135" s="451"/>
      <c r="OTI135" s="451"/>
      <c r="OTJ135" s="451"/>
      <c r="OTK135" s="451"/>
      <c r="OTL135" s="451"/>
      <c r="OTM135" s="451"/>
      <c r="OTN135" s="451"/>
      <c r="OTO135" s="451"/>
      <c r="OTP135" s="451"/>
      <c r="OTQ135" s="451"/>
      <c r="OTR135" s="451"/>
      <c r="OTS135" s="451"/>
      <c r="OTT135" s="451"/>
      <c r="OTU135" s="451"/>
      <c r="OTV135" s="451"/>
      <c r="OTW135" s="451"/>
      <c r="OTX135" s="451"/>
      <c r="OTY135" s="451"/>
      <c r="OTZ135" s="451"/>
      <c r="OUA135" s="451"/>
      <c r="OUB135" s="451"/>
      <c r="OUC135" s="451"/>
      <c r="OUD135" s="451"/>
      <c r="OUE135" s="451"/>
      <c r="OUF135" s="451"/>
      <c r="OUG135" s="451"/>
      <c r="OUH135" s="451"/>
      <c r="OUI135" s="451"/>
      <c r="OUJ135" s="451"/>
      <c r="OUK135" s="451"/>
      <c r="OUL135" s="451"/>
      <c r="OUM135" s="451"/>
      <c r="OUN135" s="451"/>
      <c r="OUO135" s="451"/>
      <c r="OUP135" s="451"/>
      <c r="OUQ135" s="451"/>
      <c r="OUR135" s="451"/>
      <c r="OUS135" s="451"/>
      <c r="OUT135" s="451"/>
      <c r="OUU135" s="451"/>
      <c r="OUV135" s="451"/>
      <c r="OUW135" s="451"/>
      <c r="OUX135" s="451"/>
      <c r="OUY135" s="451"/>
      <c r="OUZ135" s="451"/>
      <c r="OVA135" s="451"/>
      <c r="OVB135" s="451"/>
      <c r="OVC135" s="451"/>
      <c r="OVD135" s="451"/>
      <c r="OVE135" s="451"/>
      <c r="OVF135" s="451"/>
      <c r="OVG135" s="451"/>
      <c r="OVH135" s="451"/>
      <c r="OVI135" s="451"/>
      <c r="OVJ135" s="451"/>
      <c r="OVK135" s="451"/>
      <c r="OVL135" s="451"/>
      <c r="OVM135" s="451"/>
      <c r="OVN135" s="451"/>
      <c r="OVO135" s="451"/>
      <c r="OVP135" s="451"/>
      <c r="OVQ135" s="451"/>
      <c r="OVR135" s="451"/>
      <c r="OVS135" s="451"/>
      <c r="OVT135" s="451"/>
      <c r="OVU135" s="451"/>
      <c r="OVV135" s="451"/>
      <c r="OVW135" s="451"/>
      <c r="OVX135" s="451"/>
      <c r="OVY135" s="451"/>
      <c r="OVZ135" s="451"/>
      <c r="OWA135" s="451"/>
      <c r="OWB135" s="451"/>
      <c r="OWC135" s="451"/>
      <c r="OWD135" s="451"/>
      <c r="OWE135" s="451"/>
      <c r="OWF135" s="451"/>
      <c r="OWG135" s="451"/>
      <c r="OWH135" s="451"/>
      <c r="OWI135" s="451"/>
      <c r="OWJ135" s="451"/>
      <c r="OWK135" s="451"/>
      <c r="OWL135" s="451"/>
      <c r="OWM135" s="451"/>
      <c r="OWN135" s="451"/>
      <c r="OWO135" s="451"/>
      <c r="OWP135" s="451"/>
      <c r="OWQ135" s="451"/>
      <c r="OWR135" s="451"/>
      <c r="OWS135" s="451"/>
      <c r="OWT135" s="451"/>
      <c r="OWU135" s="451"/>
      <c r="OWV135" s="451"/>
      <c r="OWW135" s="451"/>
      <c r="OWX135" s="451"/>
      <c r="OWY135" s="451"/>
      <c r="OWZ135" s="451"/>
      <c r="OXA135" s="451"/>
      <c r="OXB135" s="451"/>
      <c r="OXC135" s="451"/>
      <c r="OXD135" s="451"/>
      <c r="OXE135" s="451"/>
      <c r="OXF135" s="451"/>
      <c r="OXG135" s="451"/>
      <c r="OXH135" s="451"/>
      <c r="OXI135" s="451"/>
      <c r="OXJ135" s="451"/>
      <c r="OXK135" s="451"/>
      <c r="OXL135" s="451"/>
      <c r="OXM135" s="451"/>
      <c r="OXN135" s="451"/>
      <c r="OXO135" s="451"/>
      <c r="OXP135" s="451"/>
      <c r="OXQ135" s="451"/>
      <c r="OXR135" s="451"/>
      <c r="OXS135" s="451"/>
      <c r="OXT135" s="451"/>
      <c r="OXU135" s="451"/>
      <c r="OXV135" s="451"/>
      <c r="OXW135" s="451"/>
      <c r="OXX135" s="451"/>
      <c r="OXY135" s="451"/>
      <c r="OXZ135" s="451"/>
      <c r="OYA135" s="451"/>
      <c r="OYB135" s="451"/>
      <c r="OYC135" s="451"/>
      <c r="OYD135" s="451"/>
      <c r="OYE135" s="451"/>
      <c r="OYF135" s="451"/>
      <c r="OYG135" s="451"/>
      <c r="OYH135" s="451"/>
      <c r="OYI135" s="451"/>
      <c r="OYJ135" s="451"/>
      <c r="OYK135" s="451"/>
      <c r="OYL135" s="451"/>
      <c r="OYM135" s="451"/>
      <c r="OYN135" s="451"/>
      <c r="OYO135" s="451"/>
      <c r="OYP135" s="451"/>
      <c r="OYQ135" s="451"/>
      <c r="OYR135" s="451"/>
      <c r="OYS135" s="451"/>
      <c r="OYT135" s="451"/>
      <c r="OYU135" s="451"/>
      <c r="OYV135" s="451"/>
      <c r="OYW135" s="451"/>
      <c r="OYX135" s="451"/>
      <c r="OYY135" s="451"/>
      <c r="OYZ135" s="451"/>
      <c r="OZA135" s="451"/>
      <c r="OZB135" s="451"/>
      <c r="OZC135" s="451"/>
      <c r="OZD135" s="451"/>
      <c r="OZE135" s="451"/>
      <c r="OZF135" s="451"/>
      <c r="OZG135" s="451"/>
      <c r="OZH135" s="451"/>
      <c r="OZI135" s="451"/>
      <c r="OZJ135" s="451"/>
      <c r="OZK135" s="451"/>
      <c r="OZL135" s="451"/>
      <c r="OZM135" s="451"/>
      <c r="OZN135" s="451"/>
      <c r="OZO135" s="451"/>
      <c r="OZP135" s="451"/>
      <c r="OZQ135" s="451"/>
      <c r="OZR135" s="451"/>
      <c r="OZS135" s="451"/>
      <c r="OZT135" s="451"/>
      <c r="OZU135" s="451"/>
      <c r="OZV135" s="451"/>
      <c r="OZW135" s="451"/>
      <c r="OZX135" s="451"/>
      <c r="OZY135" s="451"/>
      <c r="OZZ135" s="451"/>
      <c r="PAA135" s="451"/>
      <c r="PAB135" s="451"/>
      <c r="PAC135" s="451"/>
      <c r="PAD135" s="451"/>
      <c r="PAE135" s="451"/>
      <c r="PAF135" s="451"/>
      <c r="PAG135" s="451"/>
      <c r="PAH135" s="451"/>
      <c r="PAI135" s="451"/>
      <c r="PAJ135" s="451"/>
      <c r="PAK135" s="451"/>
      <c r="PAL135" s="451"/>
      <c r="PAM135" s="451"/>
      <c r="PAN135" s="451"/>
      <c r="PAO135" s="451"/>
      <c r="PAP135" s="451"/>
      <c r="PAQ135" s="451"/>
      <c r="PAR135" s="451"/>
      <c r="PAS135" s="451"/>
      <c r="PAT135" s="451"/>
      <c r="PAU135" s="451"/>
      <c r="PAV135" s="451"/>
      <c r="PAW135" s="451"/>
      <c r="PAX135" s="451"/>
      <c r="PAY135" s="451"/>
      <c r="PAZ135" s="451"/>
      <c r="PBA135" s="451"/>
      <c r="PBB135" s="451"/>
      <c r="PBC135" s="451"/>
      <c r="PBD135" s="451"/>
      <c r="PBE135" s="451"/>
      <c r="PBF135" s="451"/>
      <c r="PBG135" s="451"/>
      <c r="PBH135" s="451"/>
      <c r="PBI135" s="451"/>
      <c r="PBJ135" s="451"/>
      <c r="PBK135" s="451"/>
      <c r="PBL135" s="451"/>
      <c r="PBM135" s="451"/>
      <c r="PBN135" s="451"/>
      <c r="PBO135" s="451"/>
      <c r="PBP135" s="451"/>
      <c r="PBQ135" s="451"/>
      <c r="PBR135" s="451"/>
      <c r="PBS135" s="451"/>
      <c r="PBT135" s="451"/>
      <c r="PBU135" s="451"/>
      <c r="PBV135" s="451"/>
      <c r="PBW135" s="451"/>
      <c r="PBX135" s="451"/>
      <c r="PBY135" s="451"/>
      <c r="PBZ135" s="451"/>
      <c r="PCA135" s="451"/>
      <c r="PCB135" s="451"/>
      <c r="PCC135" s="451"/>
      <c r="PCD135" s="451"/>
      <c r="PCE135" s="451"/>
      <c r="PCF135" s="451"/>
      <c r="PCG135" s="451"/>
      <c r="PCH135" s="451"/>
      <c r="PCI135" s="451"/>
      <c r="PCJ135" s="451"/>
      <c r="PCK135" s="451"/>
      <c r="PCL135" s="451"/>
      <c r="PCM135" s="451"/>
      <c r="PCN135" s="451"/>
      <c r="PCO135" s="451"/>
      <c r="PCP135" s="451"/>
      <c r="PCQ135" s="451"/>
      <c r="PCR135" s="451"/>
      <c r="PCS135" s="451"/>
      <c r="PCT135" s="451"/>
      <c r="PCU135" s="451"/>
      <c r="PCV135" s="451"/>
      <c r="PCW135" s="451"/>
      <c r="PCX135" s="451"/>
      <c r="PCY135" s="451"/>
      <c r="PCZ135" s="451"/>
      <c r="PDA135" s="451"/>
      <c r="PDB135" s="451"/>
      <c r="PDC135" s="451"/>
      <c r="PDD135" s="451"/>
      <c r="PDE135" s="451"/>
      <c r="PDF135" s="451"/>
      <c r="PDG135" s="451"/>
      <c r="PDH135" s="451"/>
      <c r="PDI135" s="451"/>
      <c r="PDJ135" s="451"/>
      <c r="PDK135" s="451"/>
      <c r="PDL135" s="451"/>
      <c r="PDM135" s="451"/>
      <c r="PDN135" s="451"/>
      <c r="PDO135" s="451"/>
      <c r="PDP135" s="451"/>
      <c r="PDQ135" s="451"/>
      <c r="PDR135" s="451"/>
      <c r="PDS135" s="451"/>
      <c r="PDT135" s="451"/>
      <c r="PDU135" s="451"/>
      <c r="PDV135" s="451"/>
      <c r="PDW135" s="451"/>
      <c r="PDX135" s="451"/>
      <c r="PDY135" s="451"/>
      <c r="PDZ135" s="451"/>
      <c r="PEA135" s="451"/>
      <c r="PEB135" s="451"/>
      <c r="PEC135" s="451"/>
      <c r="PED135" s="451"/>
      <c r="PEE135" s="451"/>
      <c r="PEF135" s="451"/>
      <c r="PEG135" s="451"/>
      <c r="PEH135" s="451"/>
      <c r="PEI135" s="451"/>
      <c r="PEJ135" s="451"/>
      <c r="PEK135" s="451"/>
      <c r="PEL135" s="451"/>
      <c r="PEM135" s="451"/>
      <c r="PEN135" s="451"/>
      <c r="PEO135" s="451"/>
      <c r="PEP135" s="451"/>
      <c r="PEQ135" s="451"/>
      <c r="PER135" s="451"/>
      <c r="PES135" s="451"/>
      <c r="PET135" s="451"/>
      <c r="PEU135" s="451"/>
      <c r="PEV135" s="451"/>
      <c r="PEW135" s="451"/>
      <c r="PEX135" s="451"/>
      <c r="PEY135" s="451"/>
      <c r="PEZ135" s="451"/>
      <c r="PFA135" s="451"/>
      <c r="PFB135" s="451"/>
      <c r="PFC135" s="451"/>
      <c r="PFD135" s="451"/>
      <c r="PFE135" s="451"/>
      <c r="PFF135" s="451"/>
      <c r="PFG135" s="451"/>
      <c r="PFH135" s="451"/>
      <c r="PFI135" s="451"/>
      <c r="PFJ135" s="451"/>
      <c r="PFK135" s="451"/>
      <c r="PFL135" s="451"/>
      <c r="PFM135" s="451"/>
      <c r="PFN135" s="451"/>
      <c r="PFO135" s="451"/>
      <c r="PFP135" s="451"/>
      <c r="PFQ135" s="451"/>
      <c r="PFR135" s="451"/>
      <c r="PFS135" s="451"/>
      <c r="PFT135" s="451"/>
      <c r="PFU135" s="451"/>
      <c r="PFV135" s="451"/>
      <c r="PFW135" s="451"/>
      <c r="PFX135" s="451"/>
      <c r="PFY135" s="451"/>
      <c r="PFZ135" s="451"/>
      <c r="PGA135" s="451"/>
      <c r="PGB135" s="451"/>
      <c r="PGC135" s="451"/>
      <c r="PGD135" s="451"/>
      <c r="PGE135" s="451"/>
      <c r="PGF135" s="451"/>
      <c r="PGG135" s="451"/>
      <c r="PGH135" s="451"/>
      <c r="PGI135" s="451"/>
      <c r="PGJ135" s="451"/>
      <c r="PGK135" s="451"/>
      <c r="PGL135" s="451"/>
      <c r="PGM135" s="451"/>
      <c r="PGN135" s="451"/>
      <c r="PGO135" s="451"/>
      <c r="PGP135" s="451"/>
      <c r="PGQ135" s="451"/>
      <c r="PGR135" s="451"/>
      <c r="PGS135" s="451"/>
      <c r="PGT135" s="451"/>
      <c r="PGU135" s="451"/>
      <c r="PGV135" s="451"/>
      <c r="PGW135" s="451"/>
      <c r="PGX135" s="451"/>
      <c r="PGY135" s="451"/>
      <c r="PGZ135" s="451"/>
      <c r="PHA135" s="451"/>
      <c r="PHB135" s="451"/>
      <c r="PHC135" s="451"/>
      <c r="PHD135" s="451"/>
      <c r="PHE135" s="451"/>
      <c r="PHF135" s="451"/>
      <c r="PHG135" s="451"/>
      <c r="PHH135" s="451"/>
      <c r="PHI135" s="451"/>
      <c r="PHJ135" s="451"/>
      <c r="PHK135" s="451"/>
      <c r="PHL135" s="451"/>
      <c r="PHM135" s="451"/>
      <c r="PHN135" s="451"/>
      <c r="PHO135" s="451"/>
      <c r="PHP135" s="451"/>
      <c r="PHQ135" s="451"/>
      <c r="PHR135" s="451"/>
      <c r="PHS135" s="451"/>
      <c r="PHT135" s="451"/>
      <c r="PHU135" s="451"/>
      <c r="PHV135" s="451"/>
      <c r="PHW135" s="451"/>
      <c r="PHX135" s="451"/>
      <c r="PHY135" s="451"/>
      <c r="PHZ135" s="451"/>
      <c r="PIA135" s="451"/>
      <c r="PIB135" s="451"/>
      <c r="PIC135" s="451"/>
      <c r="PID135" s="451"/>
      <c r="PIE135" s="451"/>
      <c r="PIF135" s="451"/>
      <c r="PIG135" s="451"/>
      <c r="PIH135" s="451"/>
      <c r="PII135" s="451"/>
      <c r="PIJ135" s="451"/>
      <c r="PIK135" s="451"/>
      <c r="PIL135" s="451"/>
      <c r="PIM135" s="451"/>
      <c r="PIN135" s="451"/>
      <c r="PIO135" s="451"/>
      <c r="PIP135" s="451"/>
      <c r="PIQ135" s="451"/>
      <c r="PIR135" s="451"/>
      <c r="PIS135" s="451"/>
      <c r="PIT135" s="451"/>
      <c r="PIU135" s="451"/>
      <c r="PIV135" s="451"/>
      <c r="PIW135" s="451"/>
      <c r="PIX135" s="451"/>
      <c r="PIY135" s="451"/>
      <c r="PIZ135" s="451"/>
      <c r="PJA135" s="451"/>
      <c r="PJB135" s="451"/>
      <c r="PJC135" s="451"/>
      <c r="PJD135" s="451"/>
      <c r="PJE135" s="451"/>
      <c r="PJF135" s="451"/>
      <c r="PJG135" s="451"/>
      <c r="PJH135" s="451"/>
      <c r="PJI135" s="451"/>
      <c r="PJJ135" s="451"/>
      <c r="PJK135" s="451"/>
      <c r="PJL135" s="451"/>
      <c r="PJM135" s="451"/>
      <c r="PJN135" s="451"/>
      <c r="PJO135" s="451"/>
      <c r="PJP135" s="451"/>
      <c r="PJQ135" s="451"/>
      <c r="PJR135" s="451"/>
      <c r="PJS135" s="451"/>
      <c r="PJT135" s="451"/>
      <c r="PJU135" s="451"/>
      <c r="PJV135" s="451"/>
      <c r="PJW135" s="451"/>
      <c r="PJX135" s="451"/>
      <c r="PJY135" s="451"/>
      <c r="PJZ135" s="451"/>
      <c r="PKA135" s="451"/>
      <c r="PKB135" s="451"/>
      <c r="PKC135" s="451"/>
      <c r="PKD135" s="451"/>
      <c r="PKE135" s="451"/>
      <c r="PKF135" s="451"/>
      <c r="PKG135" s="451"/>
      <c r="PKH135" s="451"/>
      <c r="PKI135" s="451"/>
      <c r="PKJ135" s="451"/>
      <c r="PKK135" s="451"/>
      <c r="PKL135" s="451"/>
      <c r="PKM135" s="451"/>
      <c r="PKN135" s="451"/>
      <c r="PKO135" s="451"/>
      <c r="PKP135" s="451"/>
      <c r="PKQ135" s="451"/>
      <c r="PKR135" s="451"/>
      <c r="PKS135" s="451"/>
      <c r="PKT135" s="451"/>
      <c r="PKU135" s="451"/>
      <c r="PKV135" s="451"/>
      <c r="PKW135" s="451"/>
      <c r="PKX135" s="451"/>
      <c r="PKY135" s="451"/>
      <c r="PKZ135" s="451"/>
      <c r="PLA135" s="451"/>
      <c r="PLB135" s="451"/>
      <c r="PLC135" s="451"/>
      <c r="PLD135" s="451"/>
      <c r="PLE135" s="451"/>
      <c r="PLF135" s="451"/>
      <c r="PLG135" s="451"/>
      <c r="PLH135" s="451"/>
      <c r="PLI135" s="451"/>
      <c r="PLJ135" s="451"/>
      <c r="PLK135" s="451"/>
      <c r="PLL135" s="451"/>
      <c r="PLM135" s="451"/>
      <c r="PLN135" s="451"/>
      <c r="PLO135" s="451"/>
      <c r="PLP135" s="451"/>
      <c r="PLQ135" s="451"/>
      <c r="PLR135" s="451"/>
      <c r="PLS135" s="451"/>
      <c r="PLT135" s="451"/>
      <c r="PLU135" s="451"/>
      <c r="PLV135" s="451"/>
      <c r="PLW135" s="451"/>
      <c r="PLX135" s="451"/>
      <c r="PLY135" s="451"/>
      <c r="PLZ135" s="451"/>
      <c r="PMA135" s="451"/>
      <c r="PMB135" s="451"/>
      <c r="PMC135" s="451"/>
      <c r="PMD135" s="451"/>
      <c r="PME135" s="451"/>
      <c r="PMF135" s="451"/>
      <c r="PMG135" s="451"/>
      <c r="PMH135" s="451"/>
      <c r="PMI135" s="451"/>
      <c r="PMJ135" s="451"/>
      <c r="PMK135" s="451"/>
      <c r="PML135" s="451"/>
      <c r="PMM135" s="451"/>
      <c r="PMN135" s="451"/>
      <c r="PMO135" s="451"/>
      <c r="PMP135" s="451"/>
      <c r="PMQ135" s="451"/>
      <c r="PMR135" s="451"/>
      <c r="PMS135" s="451"/>
      <c r="PMT135" s="451"/>
      <c r="PMU135" s="451"/>
      <c r="PMV135" s="451"/>
      <c r="PMW135" s="451"/>
      <c r="PMX135" s="451"/>
      <c r="PMY135" s="451"/>
      <c r="PMZ135" s="451"/>
      <c r="PNA135" s="451"/>
      <c r="PNB135" s="451"/>
      <c r="PNC135" s="451"/>
      <c r="PND135" s="451"/>
      <c r="PNE135" s="451"/>
      <c r="PNF135" s="451"/>
      <c r="PNG135" s="451"/>
      <c r="PNH135" s="451"/>
      <c r="PNI135" s="451"/>
      <c r="PNJ135" s="451"/>
      <c r="PNK135" s="451"/>
      <c r="PNL135" s="451"/>
      <c r="PNM135" s="451"/>
      <c r="PNN135" s="451"/>
      <c r="PNO135" s="451"/>
      <c r="PNP135" s="451"/>
      <c r="PNQ135" s="451"/>
      <c r="PNR135" s="451"/>
      <c r="PNS135" s="451"/>
      <c r="PNT135" s="451"/>
      <c r="PNU135" s="451"/>
      <c r="PNV135" s="451"/>
      <c r="PNW135" s="451"/>
      <c r="PNX135" s="451"/>
      <c r="PNY135" s="451"/>
      <c r="PNZ135" s="451"/>
      <c r="POA135" s="451"/>
      <c r="POB135" s="451"/>
      <c r="POC135" s="451"/>
      <c r="POD135" s="451"/>
      <c r="POE135" s="451"/>
      <c r="POF135" s="451"/>
      <c r="POG135" s="451"/>
      <c r="POH135" s="451"/>
      <c r="POI135" s="451"/>
      <c r="POJ135" s="451"/>
      <c r="POK135" s="451"/>
      <c r="POL135" s="451"/>
      <c r="POM135" s="451"/>
      <c r="PON135" s="451"/>
      <c r="POO135" s="451"/>
      <c r="POP135" s="451"/>
      <c r="POQ135" s="451"/>
      <c r="POR135" s="451"/>
      <c r="POS135" s="451"/>
      <c r="POT135" s="451"/>
      <c r="POU135" s="451"/>
      <c r="POV135" s="451"/>
      <c r="POW135" s="451"/>
      <c r="POX135" s="451"/>
      <c r="POY135" s="451"/>
      <c r="POZ135" s="451"/>
      <c r="PPA135" s="451"/>
      <c r="PPB135" s="451"/>
      <c r="PPC135" s="451"/>
      <c r="PPD135" s="451"/>
      <c r="PPE135" s="451"/>
      <c r="PPF135" s="451"/>
      <c r="PPG135" s="451"/>
      <c r="PPH135" s="451"/>
      <c r="PPI135" s="451"/>
      <c r="PPJ135" s="451"/>
      <c r="PPK135" s="451"/>
      <c r="PPL135" s="451"/>
      <c r="PPM135" s="451"/>
      <c r="PPN135" s="451"/>
      <c r="PPO135" s="451"/>
      <c r="PPP135" s="451"/>
      <c r="PPQ135" s="451"/>
      <c r="PPR135" s="451"/>
      <c r="PPS135" s="451"/>
      <c r="PPT135" s="451"/>
      <c r="PPU135" s="451"/>
      <c r="PPV135" s="451"/>
      <c r="PPW135" s="451"/>
      <c r="PPX135" s="451"/>
      <c r="PPY135" s="451"/>
      <c r="PPZ135" s="451"/>
      <c r="PQA135" s="451"/>
      <c r="PQB135" s="451"/>
      <c r="PQC135" s="451"/>
      <c r="PQD135" s="451"/>
      <c r="PQE135" s="451"/>
      <c r="PQF135" s="451"/>
      <c r="PQG135" s="451"/>
      <c r="PQH135" s="451"/>
      <c r="PQI135" s="451"/>
      <c r="PQJ135" s="451"/>
      <c r="PQK135" s="451"/>
      <c r="PQL135" s="451"/>
      <c r="PQM135" s="451"/>
      <c r="PQN135" s="451"/>
      <c r="PQO135" s="451"/>
      <c r="PQP135" s="451"/>
      <c r="PQQ135" s="451"/>
      <c r="PQR135" s="451"/>
      <c r="PQS135" s="451"/>
      <c r="PQT135" s="451"/>
      <c r="PQU135" s="451"/>
      <c r="PQV135" s="451"/>
      <c r="PQW135" s="451"/>
      <c r="PQX135" s="451"/>
      <c r="PQY135" s="451"/>
      <c r="PQZ135" s="451"/>
      <c r="PRA135" s="451"/>
      <c r="PRB135" s="451"/>
      <c r="PRC135" s="451"/>
      <c r="PRD135" s="451"/>
      <c r="PRE135" s="451"/>
      <c r="PRF135" s="451"/>
      <c r="PRG135" s="451"/>
      <c r="PRH135" s="451"/>
      <c r="PRI135" s="451"/>
      <c r="PRJ135" s="451"/>
      <c r="PRK135" s="451"/>
      <c r="PRL135" s="451"/>
      <c r="PRM135" s="451"/>
      <c r="PRN135" s="451"/>
      <c r="PRO135" s="451"/>
      <c r="PRP135" s="451"/>
      <c r="PRQ135" s="451"/>
      <c r="PRR135" s="451"/>
      <c r="PRS135" s="451"/>
      <c r="PRT135" s="451"/>
      <c r="PRU135" s="451"/>
      <c r="PRV135" s="451"/>
      <c r="PRW135" s="451"/>
      <c r="PRX135" s="451"/>
      <c r="PRY135" s="451"/>
      <c r="PRZ135" s="451"/>
      <c r="PSA135" s="451"/>
      <c r="PSB135" s="451"/>
      <c r="PSC135" s="451"/>
      <c r="PSD135" s="451"/>
      <c r="PSE135" s="451"/>
      <c r="PSF135" s="451"/>
      <c r="PSG135" s="451"/>
      <c r="PSH135" s="451"/>
      <c r="PSI135" s="451"/>
      <c r="PSJ135" s="451"/>
      <c r="PSK135" s="451"/>
      <c r="PSL135" s="451"/>
      <c r="PSM135" s="451"/>
      <c r="PSN135" s="451"/>
      <c r="PSO135" s="451"/>
      <c r="PSP135" s="451"/>
      <c r="PSQ135" s="451"/>
      <c r="PSR135" s="451"/>
      <c r="PSS135" s="451"/>
      <c r="PST135" s="451"/>
      <c r="PSU135" s="451"/>
      <c r="PSV135" s="451"/>
      <c r="PSW135" s="451"/>
      <c r="PSX135" s="451"/>
      <c r="PSY135" s="451"/>
      <c r="PSZ135" s="451"/>
      <c r="PTA135" s="451"/>
      <c r="PTB135" s="451"/>
      <c r="PTC135" s="451"/>
      <c r="PTD135" s="451"/>
      <c r="PTE135" s="451"/>
      <c r="PTF135" s="451"/>
      <c r="PTG135" s="451"/>
      <c r="PTH135" s="451"/>
      <c r="PTI135" s="451"/>
      <c r="PTJ135" s="451"/>
      <c r="PTK135" s="451"/>
      <c r="PTL135" s="451"/>
      <c r="PTM135" s="451"/>
      <c r="PTN135" s="451"/>
      <c r="PTO135" s="451"/>
      <c r="PTP135" s="451"/>
      <c r="PTQ135" s="451"/>
      <c r="PTR135" s="451"/>
      <c r="PTS135" s="451"/>
      <c r="PTT135" s="451"/>
      <c r="PTU135" s="451"/>
      <c r="PTV135" s="451"/>
      <c r="PTW135" s="451"/>
      <c r="PTX135" s="451"/>
      <c r="PTY135" s="451"/>
      <c r="PTZ135" s="451"/>
      <c r="PUA135" s="451"/>
      <c r="PUB135" s="451"/>
      <c r="PUC135" s="451"/>
      <c r="PUD135" s="451"/>
      <c r="PUE135" s="451"/>
      <c r="PUF135" s="451"/>
      <c r="PUG135" s="451"/>
      <c r="PUH135" s="451"/>
      <c r="PUI135" s="451"/>
      <c r="PUJ135" s="451"/>
      <c r="PUK135" s="451"/>
      <c r="PUL135" s="451"/>
      <c r="PUM135" s="451"/>
      <c r="PUN135" s="451"/>
      <c r="PUO135" s="451"/>
      <c r="PUP135" s="451"/>
      <c r="PUQ135" s="451"/>
      <c r="PUR135" s="451"/>
      <c r="PUS135" s="451"/>
      <c r="PUT135" s="451"/>
      <c r="PUU135" s="451"/>
      <c r="PUV135" s="451"/>
      <c r="PUW135" s="451"/>
      <c r="PUX135" s="451"/>
      <c r="PUY135" s="451"/>
      <c r="PUZ135" s="451"/>
      <c r="PVA135" s="451"/>
      <c r="PVB135" s="451"/>
      <c r="PVC135" s="451"/>
      <c r="PVD135" s="451"/>
      <c r="PVE135" s="451"/>
      <c r="PVF135" s="451"/>
      <c r="PVG135" s="451"/>
      <c r="PVH135" s="451"/>
      <c r="PVI135" s="451"/>
      <c r="PVJ135" s="451"/>
      <c r="PVK135" s="451"/>
      <c r="PVL135" s="451"/>
      <c r="PVM135" s="451"/>
      <c r="PVN135" s="451"/>
      <c r="PVO135" s="451"/>
      <c r="PVP135" s="451"/>
      <c r="PVQ135" s="451"/>
      <c r="PVR135" s="451"/>
      <c r="PVS135" s="451"/>
      <c r="PVT135" s="451"/>
      <c r="PVU135" s="451"/>
      <c r="PVV135" s="451"/>
      <c r="PVW135" s="451"/>
      <c r="PVX135" s="451"/>
      <c r="PVY135" s="451"/>
      <c r="PVZ135" s="451"/>
      <c r="PWA135" s="451"/>
      <c r="PWB135" s="451"/>
      <c r="PWC135" s="451"/>
      <c r="PWD135" s="451"/>
      <c r="PWE135" s="451"/>
      <c r="PWF135" s="451"/>
      <c r="PWG135" s="451"/>
      <c r="PWH135" s="451"/>
      <c r="PWI135" s="451"/>
      <c r="PWJ135" s="451"/>
      <c r="PWK135" s="451"/>
      <c r="PWL135" s="451"/>
      <c r="PWM135" s="451"/>
      <c r="PWN135" s="451"/>
      <c r="PWO135" s="451"/>
      <c r="PWP135" s="451"/>
      <c r="PWQ135" s="451"/>
      <c r="PWR135" s="451"/>
      <c r="PWS135" s="451"/>
      <c r="PWT135" s="451"/>
      <c r="PWU135" s="451"/>
      <c r="PWV135" s="451"/>
      <c r="PWW135" s="451"/>
      <c r="PWX135" s="451"/>
      <c r="PWY135" s="451"/>
      <c r="PWZ135" s="451"/>
      <c r="PXA135" s="451"/>
      <c r="PXB135" s="451"/>
      <c r="PXC135" s="451"/>
      <c r="PXD135" s="451"/>
      <c r="PXE135" s="451"/>
      <c r="PXF135" s="451"/>
      <c r="PXG135" s="451"/>
      <c r="PXH135" s="451"/>
      <c r="PXI135" s="451"/>
      <c r="PXJ135" s="451"/>
      <c r="PXK135" s="451"/>
      <c r="PXL135" s="451"/>
      <c r="PXM135" s="451"/>
      <c r="PXN135" s="451"/>
      <c r="PXO135" s="451"/>
      <c r="PXP135" s="451"/>
      <c r="PXQ135" s="451"/>
      <c r="PXR135" s="451"/>
      <c r="PXS135" s="451"/>
      <c r="PXT135" s="451"/>
      <c r="PXU135" s="451"/>
      <c r="PXV135" s="451"/>
      <c r="PXW135" s="451"/>
      <c r="PXX135" s="451"/>
      <c r="PXY135" s="451"/>
      <c r="PXZ135" s="451"/>
      <c r="PYA135" s="451"/>
      <c r="PYB135" s="451"/>
      <c r="PYC135" s="451"/>
      <c r="PYD135" s="451"/>
      <c r="PYE135" s="451"/>
      <c r="PYF135" s="451"/>
      <c r="PYG135" s="451"/>
      <c r="PYH135" s="451"/>
      <c r="PYI135" s="451"/>
      <c r="PYJ135" s="451"/>
      <c r="PYK135" s="451"/>
      <c r="PYL135" s="451"/>
      <c r="PYM135" s="451"/>
      <c r="PYN135" s="451"/>
      <c r="PYO135" s="451"/>
      <c r="PYP135" s="451"/>
      <c r="PYQ135" s="451"/>
      <c r="PYR135" s="451"/>
      <c r="PYS135" s="451"/>
      <c r="PYT135" s="451"/>
      <c r="PYU135" s="451"/>
      <c r="PYV135" s="451"/>
      <c r="PYW135" s="451"/>
      <c r="PYX135" s="451"/>
      <c r="PYY135" s="451"/>
      <c r="PYZ135" s="451"/>
      <c r="PZA135" s="451"/>
      <c r="PZB135" s="451"/>
      <c r="PZC135" s="451"/>
      <c r="PZD135" s="451"/>
      <c r="PZE135" s="451"/>
      <c r="PZF135" s="451"/>
      <c r="PZG135" s="451"/>
      <c r="PZH135" s="451"/>
      <c r="PZI135" s="451"/>
      <c r="PZJ135" s="451"/>
      <c r="PZK135" s="451"/>
      <c r="PZL135" s="451"/>
      <c r="PZM135" s="451"/>
      <c r="PZN135" s="451"/>
      <c r="PZO135" s="451"/>
      <c r="PZP135" s="451"/>
      <c r="PZQ135" s="451"/>
      <c r="PZR135" s="451"/>
      <c r="PZS135" s="451"/>
      <c r="PZT135" s="451"/>
      <c r="PZU135" s="451"/>
      <c r="PZV135" s="451"/>
      <c r="PZW135" s="451"/>
      <c r="PZX135" s="451"/>
      <c r="PZY135" s="451"/>
      <c r="PZZ135" s="451"/>
      <c r="QAA135" s="451"/>
      <c r="QAB135" s="451"/>
      <c r="QAC135" s="451"/>
      <c r="QAD135" s="451"/>
      <c r="QAE135" s="451"/>
      <c r="QAF135" s="451"/>
      <c r="QAG135" s="451"/>
      <c r="QAH135" s="451"/>
      <c r="QAI135" s="451"/>
      <c r="QAJ135" s="451"/>
      <c r="QAK135" s="451"/>
      <c r="QAL135" s="451"/>
      <c r="QAM135" s="451"/>
      <c r="QAN135" s="451"/>
      <c r="QAO135" s="451"/>
      <c r="QAP135" s="451"/>
      <c r="QAQ135" s="451"/>
      <c r="QAR135" s="451"/>
      <c r="QAS135" s="451"/>
      <c r="QAT135" s="451"/>
      <c r="QAU135" s="451"/>
      <c r="QAV135" s="451"/>
      <c r="QAW135" s="451"/>
      <c r="QAX135" s="451"/>
      <c r="QAY135" s="451"/>
      <c r="QAZ135" s="451"/>
      <c r="QBA135" s="451"/>
      <c r="QBB135" s="451"/>
      <c r="QBC135" s="451"/>
      <c r="QBD135" s="451"/>
      <c r="QBE135" s="451"/>
      <c r="QBF135" s="451"/>
      <c r="QBG135" s="451"/>
      <c r="QBH135" s="451"/>
      <c r="QBI135" s="451"/>
      <c r="QBJ135" s="451"/>
      <c r="QBK135" s="451"/>
      <c r="QBL135" s="451"/>
      <c r="QBM135" s="451"/>
      <c r="QBN135" s="451"/>
      <c r="QBO135" s="451"/>
      <c r="QBP135" s="451"/>
      <c r="QBQ135" s="451"/>
      <c r="QBR135" s="451"/>
      <c r="QBS135" s="451"/>
      <c r="QBT135" s="451"/>
      <c r="QBU135" s="451"/>
      <c r="QBV135" s="451"/>
      <c r="QBW135" s="451"/>
      <c r="QBX135" s="451"/>
      <c r="QBY135" s="451"/>
      <c r="QBZ135" s="451"/>
      <c r="QCA135" s="451"/>
      <c r="QCB135" s="451"/>
      <c r="QCC135" s="451"/>
      <c r="QCD135" s="451"/>
      <c r="QCE135" s="451"/>
      <c r="QCF135" s="451"/>
      <c r="QCG135" s="451"/>
      <c r="QCH135" s="451"/>
      <c r="QCI135" s="451"/>
      <c r="QCJ135" s="451"/>
      <c r="QCK135" s="451"/>
      <c r="QCL135" s="451"/>
      <c r="QCM135" s="451"/>
      <c r="QCN135" s="451"/>
      <c r="QCO135" s="451"/>
      <c r="QCP135" s="451"/>
      <c r="QCQ135" s="451"/>
      <c r="QCR135" s="451"/>
      <c r="QCS135" s="451"/>
      <c r="QCT135" s="451"/>
      <c r="QCU135" s="451"/>
      <c r="QCV135" s="451"/>
      <c r="QCW135" s="451"/>
      <c r="QCX135" s="451"/>
      <c r="QCY135" s="451"/>
      <c r="QCZ135" s="451"/>
      <c r="QDA135" s="451"/>
      <c r="QDB135" s="451"/>
      <c r="QDC135" s="451"/>
      <c r="QDD135" s="451"/>
      <c r="QDE135" s="451"/>
      <c r="QDF135" s="451"/>
      <c r="QDG135" s="451"/>
      <c r="QDH135" s="451"/>
      <c r="QDI135" s="451"/>
      <c r="QDJ135" s="451"/>
      <c r="QDK135" s="451"/>
      <c r="QDL135" s="451"/>
      <c r="QDM135" s="451"/>
      <c r="QDN135" s="451"/>
      <c r="QDO135" s="451"/>
      <c r="QDP135" s="451"/>
      <c r="QDQ135" s="451"/>
      <c r="QDR135" s="451"/>
      <c r="QDS135" s="451"/>
      <c r="QDT135" s="451"/>
      <c r="QDU135" s="451"/>
      <c r="QDV135" s="451"/>
      <c r="QDW135" s="451"/>
      <c r="QDX135" s="451"/>
      <c r="QDY135" s="451"/>
      <c r="QDZ135" s="451"/>
      <c r="QEA135" s="451"/>
      <c r="QEB135" s="451"/>
      <c r="QEC135" s="451"/>
      <c r="QED135" s="451"/>
      <c r="QEE135" s="451"/>
      <c r="QEF135" s="451"/>
      <c r="QEG135" s="451"/>
      <c r="QEH135" s="451"/>
      <c r="QEI135" s="451"/>
      <c r="QEJ135" s="451"/>
      <c r="QEK135" s="451"/>
      <c r="QEL135" s="451"/>
      <c r="QEM135" s="451"/>
      <c r="QEN135" s="451"/>
      <c r="QEO135" s="451"/>
      <c r="QEP135" s="451"/>
      <c r="QEQ135" s="451"/>
      <c r="QER135" s="451"/>
      <c r="QES135" s="451"/>
      <c r="QET135" s="451"/>
      <c r="QEU135" s="451"/>
      <c r="QEV135" s="451"/>
      <c r="QEW135" s="451"/>
      <c r="QEX135" s="451"/>
      <c r="QEY135" s="451"/>
      <c r="QEZ135" s="451"/>
      <c r="QFA135" s="451"/>
      <c r="QFB135" s="451"/>
      <c r="QFC135" s="451"/>
      <c r="QFD135" s="451"/>
      <c r="QFE135" s="451"/>
      <c r="QFF135" s="451"/>
      <c r="QFG135" s="451"/>
      <c r="QFH135" s="451"/>
      <c r="QFI135" s="451"/>
      <c r="QFJ135" s="451"/>
      <c r="QFK135" s="451"/>
      <c r="QFL135" s="451"/>
      <c r="QFM135" s="451"/>
      <c r="QFN135" s="451"/>
      <c r="QFO135" s="451"/>
      <c r="QFP135" s="451"/>
      <c r="QFQ135" s="451"/>
      <c r="QFR135" s="451"/>
      <c r="QFS135" s="451"/>
      <c r="QFT135" s="451"/>
      <c r="QFU135" s="451"/>
      <c r="QFV135" s="451"/>
      <c r="QFW135" s="451"/>
      <c r="QFX135" s="451"/>
      <c r="QFY135" s="451"/>
      <c r="QFZ135" s="451"/>
      <c r="QGA135" s="451"/>
      <c r="QGB135" s="451"/>
      <c r="QGC135" s="451"/>
      <c r="QGD135" s="451"/>
      <c r="QGE135" s="451"/>
      <c r="QGF135" s="451"/>
      <c r="QGG135" s="451"/>
      <c r="QGH135" s="451"/>
      <c r="QGI135" s="451"/>
      <c r="QGJ135" s="451"/>
      <c r="QGK135" s="451"/>
      <c r="QGL135" s="451"/>
      <c r="QGM135" s="451"/>
      <c r="QGN135" s="451"/>
      <c r="QGO135" s="451"/>
      <c r="QGP135" s="451"/>
      <c r="QGQ135" s="451"/>
      <c r="QGR135" s="451"/>
      <c r="QGS135" s="451"/>
      <c r="QGT135" s="451"/>
      <c r="QGU135" s="451"/>
      <c r="QGV135" s="451"/>
      <c r="QGW135" s="451"/>
      <c r="QGX135" s="451"/>
      <c r="QGY135" s="451"/>
      <c r="QGZ135" s="451"/>
      <c r="QHA135" s="451"/>
      <c r="QHB135" s="451"/>
      <c r="QHC135" s="451"/>
      <c r="QHD135" s="451"/>
      <c r="QHE135" s="451"/>
      <c r="QHF135" s="451"/>
      <c r="QHG135" s="451"/>
      <c r="QHH135" s="451"/>
      <c r="QHI135" s="451"/>
      <c r="QHJ135" s="451"/>
      <c r="QHK135" s="451"/>
      <c r="QHL135" s="451"/>
      <c r="QHM135" s="451"/>
      <c r="QHN135" s="451"/>
      <c r="QHO135" s="451"/>
      <c r="QHP135" s="451"/>
      <c r="QHQ135" s="451"/>
      <c r="QHR135" s="451"/>
      <c r="QHS135" s="451"/>
      <c r="QHT135" s="451"/>
      <c r="QHU135" s="451"/>
      <c r="QHV135" s="451"/>
      <c r="QHW135" s="451"/>
      <c r="QHX135" s="451"/>
      <c r="QHY135" s="451"/>
      <c r="QHZ135" s="451"/>
      <c r="QIA135" s="451"/>
      <c r="QIB135" s="451"/>
      <c r="QIC135" s="451"/>
      <c r="QID135" s="451"/>
      <c r="QIE135" s="451"/>
      <c r="QIF135" s="451"/>
      <c r="QIG135" s="451"/>
      <c r="QIH135" s="451"/>
      <c r="QII135" s="451"/>
      <c r="QIJ135" s="451"/>
      <c r="QIK135" s="451"/>
      <c r="QIL135" s="451"/>
      <c r="QIM135" s="451"/>
      <c r="QIN135" s="451"/>
      <c r="QIO135" s="451"/>
      <c r="QIP135" s="451"/>
      <c r="QIQ135" s="451"/>
      <c r="QIR135" s="451"/>
      <c r="QIS135" s="451"/>
      <c r="QIT135" s="451"/>
      <c r="QIU135" s="451"/>
      <c r="QIV135" s="451"/>
      <c r="QIW135" s="451"/>
      <c r="QIX135" s="451"/>
      <c r="QIY135" s="451"/>
      <c r="QIZ135" s="451"/>
      <c r="QJA135" s="451"/>
      <c r="QJB135" s="451"/>
      <c r="QJC135" s="451"/>
      <c r="QJD135" s="451"/>
      <c r="QJE135" s="451"/>
      <c r="QJF135" s="451"/>
      <c r="QJG135" s="451"/>
      <c r="QJH135" s="451"/>
      <c r="QJI135" s="451"/>
      <c r="QJJ135" s="451"/>
      <c r="QJK135" s="451"/>
      <c r="QJL135" s="451"/>
      <c r="QJM135" s="451"/>
      <c r="QJN135" s="451"/>
      <c r="QJO135" s="451"/>
      <c r="QJP135" s="451"/>
      <c r="QJQ135" s="451"/>
      <c r="QJR135" s="451"/>
      <c r="QJS135" s="451"/>
      <c r="QJT135" s="451"/>
      <c r="QJU135" s="451"/>
      <c r="QJV135" s="451"/>
      <c r="QJW135" s="451"/>
      <c r="QJX135" s="451"/>
      <c r="QJY135" s="451"/>
      <c r="QJZ135" s="451"/>
      <c r="QKA135" s="451"/>
      <c r="QKB135" s="451"/>
      <c r="QKC135" s="451"/>
      <c r="QKD135" s="451"/>
      <c r="QKE135" s="451"/>
      <c r="QKF135" s="451"/>
      <c r="QKG135" s="451"/>
      <c r="QKH135" s="451"/>
      <c r="QKI135" s="451"/>
      <c r="QKJ135" s="451"/>
      <c r="QKK135" s="451"/>
      <c r="QKL135" s="451"/>
      <c r="QKM135" s="451"/>
      <c r="QKN135" s="451"/>
      <c r="QKO135" s="451"/>
      <c r="QKP135" s="451"/>
      <c r="QKQ135" s="451"/>
      <c r="QKR135" s="451"/>
      <c r="QKS135" s="451"/>
      <c r="QKT135" s="451"/>
      <c r="QKU135" s="451"/>
      <c r="QKV135" s="451"/>
      <c r="QKW135" s="451"/>
      <c r="QKX135" s="451"/>
      <c r="QKY135" s="451"/>
      <c r="QKZ135" s="451"/>
      <c r="QLA135" s="451"/>
      <c r="QLB135" s="451"/>
      <c r="QLC135" s="451"/>
      <c r="QLD135" s="451"/>
      <c r="QLE135" s="451"/>
      <c r="QLF135" s="451"/>
      <c r="QLG135" s="451"/>
      <c r="QLH135" s="451"/>
      <c r="QLI135" s="451"/>
      <c r="QLJ135" s="451"/>
      <c r="QLK135" s="451"/>
      <c r="QLL135" s="451"/>
      <c r="QLM135" s="451"/>
      <c r="QLN135" s="451"/>
      <c r="QLO135" s="451"/>
      <c r="QLP135" s="451"/>
      <c r="QLQ135" s="451"/>
      <c r="QLR135" s="451"/>
      <c r="QLS135" s="451"/>
      <c r="QLT135" s="451"/>
      <c r="QLU135" s="451"/>
      <c r="QLV135" s="451"/>
      <c r="QLW135" s="451"/>
      <c r="QLX135" s="451"/>
      <c r="QLY135" s="451"/>
      <c r="QLZ135" s="451"/>
      <c r="QMA135" s="451"/>
      <c r="QMB135" s="451"/>
      <c r="QMC135" s="451"/>
      <c r="QMD135" s="451"/>
      <c r="QME135" s="451"/>
      <c r="QMF135" s="451"/>
      <c r="QMG135" s="451"/>
      <c r="QMH135" s="451"/>
      <c r="QMI135" s="451"/>
      <c r="QMJ135" s="451"/>
      <c r="QMK135" s="451"/>
      <c r="QML135" s="451"/>
      <c r="QMM135" s="451"/>
      <c r="QMN135" s="451"/>
      <c r="QMO135" s="451"/>
      <c r="QMP135" s="451"/>
      <c r="QMQ135" s="451"/>
      <c r="QMR135" s="451"/>
      <c r="QMS135" s="451"/>
      <c r="QMT135" s="451"/>
      <c r="QMU135" s="451"/>
      <c r="QMV135" s="451"/>
      <c r="QMW135" s="451"/>
      <c r="QMX135" s="451"/>
      <c r="QMY135" s="451"/>
      <c r="QMZ135" s="451"/>
      <c r="QNA135" s="451"/>
      <c r="QNB135" s="451"/>
      <c r="QNC135" s="451"/>
      <c r="QND135" s="451"/>
      <c r="QNE135" s="451"/>
      <c r="QNF135" s="451"/>
      <c r="QNG135" s="451"/>
      <c r="QNH135" s="451"/>
      <c r="QNI135" s="451"/>
      <c r="QNJ135" s="451"/>
      <c r="QNK135" s="451"/>
      <c r="QNL135" s="451"/>
      <c r="QNM135" s="451"/>
      <c r="QNN135" s="451"/>
      <c r="QNO135" s="451"/>
      <c r="QNP135" s="451"/>
      <c r="QNQ135" s="451"/>
      <c r="QNR135" s="451"/>
      <c r="QNS135" s="451"/>
      <c r="QNT135" s="451"/>
      <c r="QNU135" s="451"/>
      <c r="QNV135" s="451"/>
      <c r="QNW135" s="451"/>
      <c r="QNX135" s="451"/>
      <c r="QNY135" s="451"/>
      <c r="QNZ135" s="451"/>
      <c r="QOA135" s="451"/>
      <c r="QOB135" s="451"/>
      <c r="QOC135" s="451"/>
      <c r="QOD135" s="451"/>
      <c r="QOE135" s="451"/>
      <c r="QOF135" s="451"/>
      <c r="QOG135" s="451"/>
      <c r="QOH135" s="451"/>
      <c r="QOI135" s="451"/>
      <c r="QOJ135" s="451"/>
      <c r="QOK135" s="451"/>
      <c r="QOL135" s="451"/>
      <c r="QOM135" s="451"/>
      <c r="QON135" s="451"/>
      <c r="QOO135" s="451"/>
      <c r="QOP135" s="451"/>
      <c r="QOQ135" s="451"/>
      <c r="QOR135" s="451"/>
      <c r="QOS135" s="451"/>
      <c r="QOT135" s="451"/>
      <c r="QOU135" s="451"/>
      <c r="QOV135" s="451"/>
      <c r="QOW135" s="451"/>
      <c r="QOX135" s="451"/>
      <c r="QOY135" s="451"/>
      <c r="QOZ135" s="451"/>
      <c r="QPA135" s="451"/>
      <c r="QPB135" s="451"/>
      <c r="QPC135" s="451"/>
      <c r="QPD135" s="451"/>
      <c r="QPE135" s="451"/>
      <c r="QPF135" s="451"/>
      <c r="QPG135" s="451"/>
      <c r="QPH135" s="451"/>
      <c r="QPI135" s="451"/>
      <c r="QPJ135" s="451"/>
      <c r="QPK135" s="451"/>
      <c r="QPL135" s="451"/>
      <c r="QPM135" s="451"/>
      <c r="QPN135" s="451"/>
      <c r="QPO135" s="451"/>
      <c r="QPP135" s="451"/>
      <c r="QPQ135" s="451"/>
      <c r="QPR135" s="451"/>
      <c r="QPS135" s="451"/>
      <c r="QPT135" s="451"/>
      <c r="QPU135" s="451"/>
      <c r="QPV135" s="451"/>
      <c r="QPW135" s="451"/>
      <c r="QPX135" s="451"/>
      <c r="QPY135" s="451"/>
      <c r="QPZ135" s="451"/>
      <c r="QQA135" s="451"/>
      <c r="QQB135" s="451"/>
      <c r="QQC135" s="451"/>
      <c r="QQD135" s="451"/>
      <c r="QQE135" s="451"/>
      <c r="QQF135" s="451"/>
      <c r="QQG135" s="451"/>
      <c r="QQH135" s="451"/>
      <c r="QQI135" s="451"/>
      <c r="QQJ135" s="451"/>
      <c r="QQK135" s="451"/>
      <c r="QQL135" s="451"/>
      <c r="QQM135" s="451"/>
      <c r="QQN135" s="451"/>
      <c r="QQO135" s="451"/>
      <c r="QQP135" s="451"/>
      <c r="QQQ135" s="451"/>
      <c r="QQR135" s="451"/>
      <c r="QQS135" s="451"/>
      <c r="QQT135" s="451"/>
      <c r="QQU135" s="451"/>
      <c r="QQV135" s="451"/>
      <c r="QQW135" s="451"/>
      <c r="QQX135" s="451"/>
      <c r="QQY135" s="451"/>
      <c r="QQZ135" s="451"/>
      <c r="QRA135" s="451"/>
      <c r="QRB135" s="451"/>
      <c r="QRC135" s="451"/>
      <c r="QRD135" s="451"/>
      <c r="QRE135" s="451"/>
      <c r="QRF135" s="451"/>
      <c r="QRG135" s="451"/>
      <c r="QRH135" s="451"/>
      <c r="QRI135" s="451"/>
      <c r="QRJ135" s="451"/>
      <c r="QRK135" s="451"/>
      <c r="QRL135" s="451"/>
      <c r="QRM135" s="451"/>
      <c r="QRN135" s="451"/>
      <c r="QRO135" s="451"/>
      <c r="QRP135" s="451"/>
      <c r="QRQ135" s="451"/>
      <c r="QRR135" s="451"/>
      <c r="QRS135" s="451"/>
      <c r="QRT135" s="451"/>
      <c r="QRU135" s="451"/>
      <c r="QRV135" s="451"/>
      <c r="QRW135" s="451"/>
      <c r="QRX135" s="451"/>
      <c r="QRY135" s="451"/>
      <c r="QRZ135" s="451"/>
      <c r="QSA135" s="451"/>
      <c r="QSB135" s="451"/>
      <c r="QSC135" s="451"/>
      <c r="QSD135" s="451"/>
      <c r="QSE135" s="451"/>
      <c r="QSF135" s="451"/>
      <c r="QSG135" s="451"/>
      <c r="QSH135" s="451"/>
      <c r="QSI135" s="451"/>
      <c r="QSJ135" s="451"/>
      <c r="QSK135" s="451"/>
      <c r="QSL135" s="451"/>
      <c r="QSM135" s="451"/>
      <c r="QSN135" s="451"/>
      <c r="QSO135" s="451"/>
      <c r="QSP135" s="451"/>
      <c r="QSQ135" s="451"/>
      <c r="QSR135" s="451"/>
      <c r="QSS135" s="451"/>
      <c r="QST135" s="451"/>
      <c r="QSU135" s="451"/>
      <c r="QSV135" s="451"/>
      <c r="QSW135" s="451"/>
      <c r="QSX135" s="451"/>
      <c r="QSY135" s="451"/>
      <c r="QSZ135" s="451"/>
      <c r="QTA135" s="451"/>
      <c r="QTB135" s="451"/>
      <c r="QTC135" s="451"/>
      <c r="QTD135" s="451"/>
      <c r="QTE135" s="451"/>
      <c r="QTF135" s="451"/>
      <c r="QTG135" s="451"/>
      <c r="QTH135" s="451"/>
      <c r="QTI135" s="451"/>
      <c r="QTJ135" s="451"/>
      <c r="QTK135" s="451"/>
      <c r="QTL135" s="451"/>
      <c r="QTM135" s="451"/>
      <c r="QTN135" s="451"/>
      <c r="QTO135" s="451"/>
      <c r="QTP135" s="451"/>
      <c r="QTQ135" s="451"/>
      <c r="QTR135" s="451"/>
      <c r="QTS135" s="451"/>
      <c r="QTT135" s="451"/>
      <c r="QTU135" s="451"/>
      <c r="QTV135" s="451"/>
      <c r="QTW135" s="451"/>
      <c r="QTX135" s="451"/>
      <c r="QTY135" s="451"/>
      <c r="QTZ135" s="451"/>
      <c r="QUA135" s="451"/>
      <c r="QUB135" s="451"/>
      <c r="QUC135" s="451"/>
      <c r="QUD135" s="451"/>
      <c r="QUE135" s="451"/>
      <c r="QUF135" s="451"/>
      <c r="QUG135" s="451"/>
      <c r="QUH135" s="451"/>
      <c r="QUI135" s="451"/>
      <c r="QUJ135" s="451"/>
      <c r="QUK135" s="451"/>
      <c r="QUL135" s="451"/>
      <c r="QUM135" s="451"/>
      <c r="QUN135" s="451"/>
      <c r="QUO135" s="451"/>
      <c r="QUP135" s="451"/>
      <c r="QUQ135" s="451"/>
      <c r="QUR135" s="451"/>
      <c r="QUS135" s="451"/>
      <c r="QUT135" s="451"/>
      <c r="QUU135" s="451"/>
      <c r="QUV135" s="451"/>
      <c r="QUW135" s="451"/>
      <c r="QUX135" s="451"/>
      <c r="QUY135" s="451"/>
      <c r="QUZ135" s="451"/>
      <c r="QVA135" s="451"/>
      <c r="QVB135" s="451"/>
      <c r="QVC135" s="451"/>
      <c r="QVD135" s="451"/>
      <c r="QVE135" s="451"/>
      <c r="QVF135" s="451"/>
      <c r="QVG135" s="451"/>
      <c r="QVH135" s="451"/>
      <c r="QVI135" s="451"/>
      <c r="QVJ135" s="451"/>
      <c r="QVK135" s="451"/>
      <c r="QVL135" s="451"/>
      <c r="QVM135" s="451"/>
      <c r="QVN135" s="451"/>
      <c r="QVO135" s="451"/>
      <c r="QVP135" s="451"/>
      <c r="QVQ135" s="451"/>
      <c r="QVR135" s="451"/>
      <c r="QVS135" s="451"/>
      <c r="QVT135" s="451"/>
      <c r="QVU135" s="451"/>
      <c r="QVV135" s="451"/>
      <c r="QVW135" s="451"/>
      <c r="QVX135" s="451"/>
      <c r="QVY135" s="451"/>
      <c r="QVZ135" s="451"/>
      <c r="QWA135" s="451"/>
      <c r="QWB135" s="451"/>
      <c r="QWC135" s="451"/>
      <c r="QWD135" s="451"/>
      <c r="QWE135" s="451"/>
      <c r="QWF135" s="451"/>
      <c r="QWG135" s="451"/>
      <c r="QWH135" s="451"/>
      <c r="QWI135" s="451"/>
      <c r="QWJ135" s="451"/>
      <c r="QWK135" s="451"/>
      <c r="QWL135" s="451"/>
      <c r="QWM135" s="451"/>
      <c r="QWN135" s="451"/>
      <c r="QWO135" s="451"/>
      <c r="QWP135" s="451"/>
      <c r="QWQ135" s="451"/>
      <c r="QWR135" s="451"/>
      <c r="QWS135" s="451"/>
      <c r="QWT135" s="451"/>
      <c r="QWU135" s="451"/>
      <c r="QWV135" s="451"/>
      <c r="QWW135" s="451"/>
      <c r="QWX135" s="451"/>
      <c r="QWY135" s="451"/>
      <c r="QWZ135" s="451"/>
      <c r="QXA135" s="451"/>
      <c r="QXB135" s="451"/>
      <c r="QXC135" s="451"/>
      <c r="QXD135" s="451"/>
      <c r="QXE135" s="451"/>
      <c r="QXF135" s="451"/>
      <c r="QXG135" s="451"/>
      <c r="QXH135" s="451"/>
      <c r="QXI135" s="451"/>
      <c r="QXJ135" s="451"/>
      <c r="QXK135" s="451"/>
      <c r="QXL135" s="451"/>
      <c r="QXM135" s="451"/>
      <c r="QXN135" s="451"/>
      <c r="QXO135" s="451"/>
      <c r="QXP135" s="451"/>
      <c r="QXQ135" s="451"/>
      <c r="QXR135" s="451"/>
      <c r="QXS135" s="451"/>
      <c r="QXT135" s="451"/>
      <c r="QXU135" s="451"/>
      <c r="QXV135" s="451"/>
      <c r="QXW135" s="451"/>
      <c r="QXX135" s="451"/>
      <c r="QXY135" s="451"/>
      <c r="QXZ135" s="451"/>
      <c r="QYA135" s="451"/>
      <c r="QYB135" s="451"/>
      <c r="QYC135" s="451"/>
      <c r="QYD135" s="451"/>
      <c r="QYE135" s="451"/>
      <c r="QYF135" s="451"/>
      <c r="QYG135" s="451"/>
      <c r="QYH135" s="451"/>
      <c r="QYI135" s="451"/>
      <c r="QYJ135" s="451"/>
      <c r="QYK135" s="451"/>
      <c r="QYL135" s="451"/>
      <c r="QYM135" s="451"/>
      <c r="QYN135" s="451"/>
      <c r="QYO135" s="451"/>
      <c r="QYP135" s="451"/>
      <c r="QYQ135" s="451"/>
      <c r="QYR135" s="451"/>
      <c r="QYS135" s="451"/>
      <c r="QYT135" s="451"/>
      <c r="QYU135" s="451"/>
      <c r="QYV135" s="451"/>
      <c r="QYW135" s="451"/>
      <c r="QYX135" s="451"/>
      <c r="QYY135" s="451"/>
      <c r="QYZ135" s="451"/>
      <c r="QZA135" s="451"/>
      <c r="QZB135" s="451"/>
      <c r="QZC135" s="451"/>
      <c r="QZD135" s="451"/>
      <c r="QZE135" s="451"/>
      <c r="QZF135" s="451"/>
      <c r="QZG135" s="451"/>
      <c r="QZH135" s="451"/>
      <c r="QZI135" s="451"/>
      <c r="QZJ135" s="451"/>
      <c r="QZK135" s="451"/>
      <c r="QZL135" s="451"/>
      <c r="QZM135" s="451"/>
      <c r="QZN135" s="451"/>
      <c r="QZO135" s="451"/>
      <c r="QZP135" s="451"/>
      <c r="QZQ135" s="451"/>
      <c r="QZR135" s="451"/>
      <c r="QZS135" s="451"/>
      <c r="QZT135" s="451"/>
      <c r="QZU135" s="451"/>
      <c r="QZV135" s="451"/>
      <c r="QZW135" s="451"/>
      <c r="QZX135" s="451"/>
      <c r="QZY135" s="451"/>
      <c r="QZZ135" s="451"/>
      <c r="RAA135" s="451"/>
      <c r="RAB135" s="451"/>
      <c r="RAC135" s="451"/>
      <c r="RAD135" s="451"/>
      <c r="RAE135" s="451"/>
      <c r="RAF135" s="451"/>
      <c r="RAG135" s="451"/>
      <c r="RAH135" s="451"/>
      <c r="RAI135" s="451"/>
      <c r="RAJ135" s="451"/>
      <c r="RAK135" s="451"/>
      <c r="RAL135" s="451"/>
      <c r="RAM135" s="451"/>
      <c r="RAN135" s="451"/>
      <c r="RAO135" s="451"/>
      <c r="RAP135" s="451"/>
      <c r="RAQ135" s="451"/>
      <c r="RAR135" s="451"/>
      <c r="RAS135" s="451"/>
      <c r="RAT135" s="451"/>
      <c r="RAU135" s="451"/>
      <c r="RAV135" s="451"/>
      <c r="RAW135" s="451"/>
      <c r="RAX135" s="451"/>
      <c r="RAY135" s="451"/>
      <c r="RAZ135" s="451"/>
      <c r="RBA135" s="451"/>
      <c r="RBB135" s="451"/>
      <c r="RBC135" s="451"/>
      <c r="RBD135" s="451"/>
      <c r="RBE135" s="451"/>
      <c r="RBF135" s="451"/>
      <c r="RBG135" s="451"/>
      <c r="RBH135" s="451"/>
      <c r="RBI135" s="451"/>
      <c r="RBJ135" s="451"/>
      <c r="RBK135" s="451"/>
      <c r="RBL135" s="451"/>
      <c r="RBM135" s="451"/>
      <c r="RBN135" s="451"/>
      <c r="RBO135" s="451"/>
      <c r="RBP135" s="451"/>
      <c r="RBQ135" s="451"/>
      <c r="RBR135" s="451"/>
      <c r="RBS135" s="451"/>
      <c r="RBT135" s="451"/>
      <c r="RBU135" s="451"/>
      <c r="RBV135" s="451"/>
      <c r="RBW135" s="451"/>
      <c r="RBX135" s="451"/>
      <c r="RBY135" s="451"/>
      <c r="RBZ135" s="451"/>
      <c r="RCA135" s="451"/>
      <c r="RCB135" s="451"/>
      <c r="RCC135" s="451"/>
      <c r="RCD135" s="451"/>
      <c r="RCE135" s="451"/>
      <c r="RCF135" s="451"/>
      <c r="RCG135" s="451"/>
      <c r="RCH135" s="451"/>
      <c r="RCI135" s="451"/>
      <c r="RCJ135" s="451"/>
      <c r="RCK135" s="451"/>
      <c r="RCL135" s="451"/>
      <c r="RCM135" s="451"/>
      <c r="RCN135" s="451"/>
      <c r="RCO135" s="451"/>
      <c r="RCP135" s="451"/>
      <c r="RCQ135" s="451"/>
      <c r="RCR135" s="451"/>
      <c r="RCS135" s="451"/>
      <c r="RCT135" s="451"/>
      <c r="RCU135" s="451"/>
      <c r="RCV135" s="451"/>
      <c r="RCW135" s="451"/>
      <c r="RCX135" s="451"/>
      <c r="RCY135" s="451"/>
      <c r="RCZ135" s="451"/>
      <c r="RDA135" s="451"/>
      <c r="RDB135" s="451"/>
      <c r="RDC135" s="451"/>
      <c r="RDD135" s="451"/>
      <c r="RDE135" s="451"/>
      <c r="RDF135" s="451"/>
      <c r="RDG135" s="451"/>
      <c r="RDH135" s="451"/>
      <c r="RDI135" s="451"/>
      <c r="RDJ135" s="451"/>
      <c r="RDK135" s="451"/>
      <c r="RDL135" s="451"/>
      <c r="RDM135" s="451"/>
      <c r="RDN135" s="451"/>
      <c r="RDO135" s="451"/>
      <c r="RDP135" s="451"/>
      <c r="RDQ135" s="451"/>
      <c r="RDR135" s="451"/>
      <c r="RDS135" s="451"/>
      <c r="RDT135" s="451"/>
      <c r="RDU135" s="451"/>
      <c r="RDV135" s="451"/>
      <c r="RDW135" s="451"/>
      <c r="RDX135" s="451"/>
      <c r="RDY135" s="451"/>
      <c r="RDZ135" s="451"/>
      <c r="REA135" s="451"/>
      <c r="REB135" s="451"/>
      <c r="REC135" s="451"/>
      <c r="RED135" s="451"/>
      <c r="REE135" s="451"/>
      <c r="REF135" s="451"/>
      <c r="REG135" s="451"/>
      <c r="REH135" s="451"/>
      <c r="REI135" s="451"/>
      <c r="REJ135" s="451"/>
      <c r="REK135" s="451"/>
      <c r="REL135" s="451"/>
      <c r="REM135" s="451"/>
      <c r="REN135" s="451"/>
      <c r="REO135" s="451"/>
      <c r="REP135" s="451"/>
      <c r="REQ135" s="451"/>
      <c r="RER135" s="451"/>
      <c r="RES135" s="451"/>
      <c r="RET135" s="451"/>
      <c r="REU135" s="451"/>
      <c r="REV135" s="451"/>
      <c r="REW135" s="451"/>
      <c r="REX135" s="451"/>
      <c r="REY135" s="451"/>
      <c r="REZ135" s="451"/>
      <c r="RFA135" s="451"/>
      <c r="RFB135" s="451"/>
      <c r="RFC135" s="451"/>
      <c r="RFD135" s="451"/>
      <c r="RFE135" s="451"/>
      <c r="RFF135" s="451"/>
      <c r="RFG135" s="451"/>
      <c r="RFH135" s="451"/>
      <c r="RFI135" s="451"/>
      <c r="RFJ135" s="451"/>
      <c r="RFK135" s="451"/>
      <c r="RFL135" s="451"/>
      <c r="RFM135" s="451"/>
      <c r="RFN135" s="451"/>
      <c r="RFO135" s="451"/>
      <c r="RFP135" s="451"/>
      <c r="RFQ135" s="451"/>
      <c r="RFR135" s="451"/>
      <c r="RFS135" s="451"/>
      <c r="RFT135" s="451"/>
      <c r="RFU135" s="451"/>
      <c r="RFV135" s="451"/>
      <c r="RFW135" s="451"/>
      <c r="RFX135" s="451"/>
      <c r="RFY135" s="451"/>
      <c r="RFZ135" s="451"/>
      <c r="RGA135" s="451"/>
      <c r="RGB135" s="451"/>
      <c r="RGC135" s="451"/>
      <c r="RGD135" s="451"/>
      <c r="RGE135" s="451"/>
      <c r="RGF135" s="451"/>
      <c r="RGG135" s="451"/>
      <c r="RGH135" s="451"/>
      <c r="RGI135" s="451"/>
      <c r="RGJ135" s="451"/>
      <c r="RGK135" s="451"/>
      <c r="RGL135" s="451"/>
      <c r="RGM135" s="451"/>
      <c r="RGN135" s="451"/>
      <c r="RGO135" s="451"/>
      <c r="RGP135" s="451"/>
      <c r="RGQ135" s="451"/>
      <c r="RGR135" s="451"/>
      <c r="RGS135" s="451"/>
      <c r="RGT135" s="451"/>
      <c r="RGU135" s="451"/>
      <c r="RGV135" s="451"/>
      <c r="RGW135" s="451"/>
      <c r="RGX135" s="451"/>
      <c r="RGY135" s="451"/>
      <c r="RGZ135" s="451"/>
      <c r="RHA135" s="451"/>
      <c r="RHB135" s="451"/>
      <c r="RHC135" s="451"/>
      <c r="RHD135" s="451"/>
      <c r="RHE135" s="451"/>
      <c r="RHF135" s="451"/>
      <c r="RHG135" s="451"/>
      <c r="RHH135" s="451"/>
      <c r="RHI135" s="451"/>
      <c r="RHJ135" s="451"/>
      <c r="RHK135" s="451"/>
      <c r="RHL135" s="451"/>
      <c r="RHM135" s="451"/>
      <c r="RHN135" s="451"/>
      <c r="RHO135" s="451"/>
      <c r="RHP135" s="451"/>
      <c r="RHQ135" s="451"/>
      <c r="RHR135" s="451"/>
      <c r="RHS135" s="451"/>
      <c r="RHT135" s="451"/>
      <c r="RHU135" s="451"/>
      <c r="RHV135" s="451"/>
      <c r="RHW135" s="451"/>
      <c r="RHX135" s="451"/>
      <c r="RHY135" s="451"/>
      <c r="RHZ135" s="451"/>
      <c r="RIA135" s="451"/>
      <c r="RIB135" s="451"/>
      <c r="RIC135" s="451"/>
      <c r="RID135" s="451"/>
      <c r="RIE135" s="451"/>
      <c r="RIF135" s="451"/>
      <c r="RIG135" s="451"/>
      <c r="RIH135" s="451"/>
      <c r="RII135" s="451"/>
      <c r="RIJ135" s="451"/>
      <c r="RIK135" s="451"/>
      <c r="RIL135" s="451"/>
      <c r="RIM135" s="451"/>
      <c r="RIN135" s="451"/>
      <c r="RIO135" s="451"/>
      <c r="RIP135" s="451"/>
      <c r="RIQ135" s="451"/>
      <c r="RIR135" s="451"/>
      <c r="RIS135" s="451"/>
      <c r="RIT135" s="451"/>
      <c r="RIU135" s="451"/>
      <c r="RIV135" s="451"/>
      <c r="RIW135" s="451"/>
      <c r="RIX135" s="451"/>
      <c r="RIY135" s="451"/>
      <c r="RIZ135" s="451"/>
      <c r="RJA135" s="451"/>
      <c r="RJB135" s="451"/>
      <c r="RJC135" s="451"/>
      <c r="RJD135" s="451"/>
      <c r="RJE135" s="451"/>
      <c r="RJF135" s="451"/>
      <c r="RJG135" s="451"/>
      <c r="RJH135" s="451"/>
      <c r="RJI135" s="451"/>
      <c r="RJJ135" s="451"/>
      <c r="RJK135" s="451"/>
      <c r="RJL135" s="451"/>
      <c r="RJM135" s="451"/>
      <c r="RJN135" s="451"/>
      <c r="RJO135" s="451"/>
      <c r="RJP135" s="451"/>
      <c r="RJQ135" s="451"/>
      <c r="RJR135" s="451"/>
      <c r="RJS135" s="451"/>
      <c r="RJT135" s="451"/>
      <c r="RJU135" s="451"/>
      <c r="RJV135" s="451"/>
      <c r="RJW135" s="451"/>
      <c r="RJX135" s="451"/>
      <c r="RJY135" s="451"/>
      <c r="RJZ135" s="451"/>
      <c r="RKA135" s="451"/>
      <c r="RKB135" s="451"/>
      <c r="RKC135" s="451"/>
      <c r="RKD135" s="451"/>
      <c r="RKE135" s="451"/>
      <c r="RKF135" s="451"/>
      <c r="RKG135" s="451"/>
      <c r="RKH135" s="451"/>
      <c r="RKI135" s="451"/>
      <c r="RKJ135" s="451"/>
      <c r="RKK135" s="451"/>
      <c r="RKL135" s="451"/>
      <c r="RKM135" s="451"/>
      <c r="RKN135" s="451"/>
      <c r="RKO135" s="451"/>
      <c r="RKP135" s="451"/>
      <c r="RKQ135" s="451"/>
      <c r="RKR135" s="451"/>
      <c r="RKS135" s="451"/>
      <c r="RKT135" s="451"/>
      <c r="RKU135" s="451"/>
      <c r="RKV135" s="451"/>
      <c r="RKW135" s="451"/>
      <c r="RKX135" s="451"/>
      <c r="RKY135" s="451"/>
      <c r="RKZ135" s="451"/>
      <c r="RLA135" s="451"/>
      <c r="RLB135" s="451"/>
      <c r="RLC135" s="451"/>
      <c r="RLD135" s="451"/>
      <c r="RLE135" s="451"/>
      <c r="RLF135" s="451"/>
      <c r="RLG135" s="451"/>
      <c r="RLH135" s="451"/>
      <c r="RLI135" s="451"/>
      <c r="RLJ135" s="451"/>
      <c r="RLK135" s="451"/>
      <c r="RLL135" s="451"/>
      <c r="RLM135" s="451"/>
      <c r="RLN135" s="451"/>
      <c r="RLO135" s="451"/>
      <c r="RLP135" s="451"/>
      <c r="RLQ135" s="451"/>
      <c r="RLR135" s="451"/>
      <c r="RLS135" s="451"/>
      <c r="RLT135" s="451"/>
      <c r="RLU135" s="451"/>
      <c r="RLV135" s="451"/>
      <c r="RLW135" s="451"/>
      <c r="RLX135" s="451"/>
      <c r="RLY135" s="451"/>
      <c r="RLZ135" s="451"/>
      <c r="RMA135" s="451"/>
      <c r="RMB135" s="451"/>
      <c r="RMC135" s="451"/>
      <c r="RMD135" s="451"/>
      <c r="RME135" s="451"/>
      <c r="RMF135" s="451"/>
      <c r="RMG135" s="451"/>
      <c r="RMH135" s="451"/>
      <c r="RMI135" s="451"/>
      <c r="RMJ135" s="451"/>
      <c r="RMK135" s="451"/>
      <c r="RML135" s="451"/>
      <c r="RMM135" s="451"/>
      <c r="RMN135" s="451"/>
      <c r="RMO135" s="451"/>
      <c r="RMP135" s="451"/>
      <c r="RMQ135" s="451"/>
      <c r="RMR135" s="451"/>
      <c r="RMS135" s="451"/>
      <c r="RMT135" s="451"/>
      <c r="RMU135" s="451"/>
      <c r="RMV135" s="451"/>
      <c r="RMW135" s="451"/>
      <c r="RMX135" s="451"/>
      <c r="RMY135" s="451"/>
      <c r="RMZ135" s="451"/>
      <c r="RNA135" s="451"/>
      <c r="RNB135" s="451"/>
      <c r="RNC135" s="451"/>
      <c r="RND135" s="451"/>
      <c r="RNE135" s="451"/>
      <c r="RNF135" s="451"/>
      <c r="RNG135" s="451"/>
      <c r="RNH135" s="451"/>
      <c r="RNI135" s="451"/>
      <c r="RNJ135" s="451"/>
      <c r="RNK135" s="451"/>
      <c r="RNL135" s="451"/>
      <c r="RNM135" s="451"/>
      <c r="RNN135" s="451"/>
      <c r="RNO135" s="451"/>
      <c r="RNP135" s="451"/>
      <c r="RNQ135" s="451"/>
      <c r="RNR135" s="451"/>
      <c r="RNS135" s="451"/>
      <c r="RNT135" s="451"/>
      <c r="RNU135" s="451"/>
      <c r="RNV135" s="451"/>
      <c r="RNW135" s="451"/>
      <c r="RNX135" s="451"/>
      <c r="RNY135" s="451"/>
      <c r="RNZ135" s="451"/>
      <c r="ROA135" s="451"/>
      <c r="ROB135" s="451"/>
      <c r="ROC135" s="451"/>
      <c r="ROD135" s="451"/>
      <c r="ROE135" s="451"/>
      <c r="ROF135" s="451"/>
      <c r="ROG135" s="451"/>
      <c r="ROH135" s="451"/>
      <c r="ROI135" s="451"/>
      <c r="ROJ135" s="451"/>
      <c r="ROK135" s="451"/>
      <c r="ROL135" s="451"/>
      <c r="ROM135" s="451"/>
      <c r="RON135" s="451"/>
      <c r="ROO135" s="451"/>
      <c r="ROP135" s="451"/>
      <c r="ROQ135" s="451"/>
      <c r="ROR135" s="451"/>
      <c r="ROS135" s="451"/>
      <c r="ROT135" s="451"/>
      <c r="ROU135" s="451"/>
      <c r="ROV135" s="451"/>
      <c r="ROW135" s="451"/>
      <c r="ROX135" s="451"/>
      <c r="ROY135" s="451"/>
      <c r="ROZ135" s="451"/>
      <c r="RPA135" s="451"/>
      <c r="RPB135" s="451"/>
      <c r="RPC135" s="451"/>
      <c r="RPD135" s="451"/>
      <c r="RPE135" s="451"/>
      <c r="RPF135" s="451"/>
      <c r="RPG135" s="451"/>
      <c r="RPH135" s="451"/>
      <c r="RPI135" s="451"/>
      <c r="RPJ135" s="451"/>
      <c r="RPK135" s="451"/>
      <c r="RPL135" s="451"/>
      <c r="RPM135" s="451"/>
      <c r="RPN135" s="451"/>
      <c r="RPO135" s="451"/>
      <c r="RPP135" s="451"/>
      <c r="RPQ135" s="451"/>
      <c r="RPR135" s="451"/>
      <c r="RPS135" s="451"/>
      <c r="RPT135" s="451"/>
      <c r="RPU135" s="451"/>
      <c r="RPV135" s="451"/>
      <c r="RPW135" s="451"/>
      <c r="RPX135" s="451"/>
      <c r="RPY135" s="451"/>
      <c r="RPZ135" s="451"/>
      <c r="RQA135" s="451"/>
      <c r="RQB135" s="451"/>
      <c r="RQC135" s="451"/>
      <c r="RQD135" s="451"/>
      <c r="RQE135" s="451"/>
      <c r="RQF135" s="451"/>
      <c r="RQG135" s="451"/>
      <c r="RQH135" s="451"/>
      <c r="RQI135" s="451"/>
      <c r="RQJ135" s="451"/>
      <c r="RQK135" s="451"/>
      <c r="RQL135" s="451"/>
      <c r="RQM135" s="451"/>
      <c r="RQN135" s="451"/>
      <c r="RQO135" s="451"/>
      <c r="RQP135" s="451"/>
      <c r="RQQ135" s="451"/>
      <c r="RQR135" s="451"/>
      <c r="RQS135" s="451"/>
      <c r="RQT135" s="451"/>
      <c r="RQU135" s="451"/>
      <c r="RQV135" s="451"/>
      <c r="RQW135" s="451"/>
      <c r="RQX135" s="451"/>
      <c r="RQY135" s="451"/>
      <c r="RQZ135" s="451"/>
      <c r="RRA135" s="451"/>
      <c r="RRB135" s="451"/>
      <c r="RRC135" s="451"/>
      <c r="RRD135" s="451"/>
      <c r="RRE135" s="451"/>
      <c r="RRF135" s="451"/>
      <c r="RRG135" s="451"/>
      <c r="RRH135" s="451"/>
      <c r="RRI135" s="451"/>
      <c r="RRJ135" s="451"/>
      <c r="RRK135" s="451"/>
      <c r="RRL135" s="451"/>
      <c r="RRM135" s="451"/>
      <c r="RRN135" s="451"/>
      <c r="RRO135" s="451"/>
      <c r="RRP135" s="451"/>
      <c r="RRQ135" s="451"/>
      <c r="RRR135" s="451"/>
      <c r="RRS135" s="451"/>
      <c r="RRT135" s="451"/>
      <c r="RRU135" s="451"/>
      <c r="RRV135" s="451"/>
      <c r="RRW135" s="451"/>
      <c r="RRX135" s="451"/>
      <c r="RRY135" s="451"/>
      <c r="RRZ135" s="451"/>
      <c r="RSA135" s="451"/>
      <c r="RSB135" s="451"/>
      <c r="RSC135" s="451"/>
      <c r="RSD135" s="451"/>
      <c r="RSE135" s="451"/>
      <c r="RSF135" s="451"/>
      <c r="RSG135" s="451"/>
      <c r="RSH135" s="451"/>
      <c r="RSI135" s="451"/>
      <c r="RSJ135" s="451"/>
      <c r="RSK135" s="451"/>
      <c r="RSL135" s="451"/>
      <c r="RSM135" s="451"/>
      <c r="RSN135" s="451"/>
      <c r="RSO135" s="451"/>
      <c r="RSP135" s="451"/>
      <c r="RSQ135" s="451"/>
      <c r="RSR135" s="451"/>
      <c r="RSS135" s="451"/>
      <c r="RST135" s="451"/>
      <c r="RSU135" s="451"/>
      <c r="RSV135" s="451"/>
      <c r="RSW135" s="451"/>
      <c r="RSX135" s="451"/>
      <c r="RSY135" s="451"/>
      <c r="RSZ135" s="451"/>
      <c r="RTA135" s="451"/>
      <c r="RTB135" s="451"/>
      <c r="RTC135" s="451"/>
      <c r="RTD135" s="451"/>
      <c r="RTE135" s="451"/>
      <c r="RTF135" s="451"/>
      <c r="RTG135" s="451"/>
      <c r="RTH135" s="451"/>
      <c r="RTI135" s="451"/>
      <c r="RTJ135" s="451"/>
      <c r="RTK135" s="451"/>
      <c r="RTL135" s="451"/>
      <c r="RTM135" s="451"/>
      <c r="RTN135" s="451"/>
      <c r="RTO135" s="451"/>
      <c r="RTP135" s="451"/>
      <c r="RTQ135" s="451"/>
      <c r="RTR135" s="451"/>
      <c r="RTS135" s="451"/>
      <c r="RTT135" s="451"/>
      <c r="RTU135" s="451"/>
      <c r="RTV135" s="451"/>
      <c r="RTW135" s="451"/>
      <c r="RTX135" s="451"/>
      <c r="RTY135" s="451"/>
      <c r="RTZ135" s="451"/>
      <c r="RUA135" s="451"/>
      <c r="RUB135" s="451"/>
      <c r="RUC135" s="451"/>
      <c r="RUD135" s="451"/>
      <c r="RUE135" s="451"/>
      <c r="RUF135" s="451"/>
      <c r="RUG135" s="451"/>
      <c r="RUH135" s="451"/>
      <c r="RUI135" s="451"/>
      <c r="RUJ135" s="451"/>
      <c r="RUK135" s="451"/>
      <c r="RUL135" s="451"/>
      <c r="RUM135" s="451"/>
      <c r="RUN135" s="451"/>
      <c r="RUO135" s="451"/>
      <c r="RUP135" s="451"/>
      <c r="RUQ135" s="451"/>
      <c r="RUR135" s="451"/>
      <c r="RUS135" s="451"/>
      <c r="RUT135" s="451"/>
      <c r="RUU135" s="451"/>
      <c r="RUV135" s="451"/>
      <c r="RUW135" s="451"/>
      <c r="RUX135" s="451"/>
      <c r="RUY135" s="451"/>
      <c r="RUZ135" s="451"/>
      <c r="RVA135" s="451"/>
      <c r="RVB135" s="451"/>
      <c r="RVC135" s="451"/>
      <c r="RVD135" s="451"/>
      <c r="RVE135" s="451"/>
      <c r="RVF135" s="451"/>
      <c r="RVG135" s="451"/>
      <c r="RVH135" s="451"/>
      <c r="RVI135" s="451"/>
      <c r="RVJ135" s="451"/>
      <c r="RVK135" s="451"/>
      <c r="RVL135" s="451"/>
      <c r="RVM135" s="451"/>
      <c r="RVN135" s="451"/>
      <c r="RVO135" s="451"/>
      <c r="RVP135" s="451"/>
      <c r="RVQ135" s="451"/>
      <c r="RVR135" s="451"/>
      <c r="RVS135" s="451"/>
      <c r="RVT135" s="451"/>
      <c r="RVU135" s="451"/>
      <c r="RVV135" s="451"/>
      <c r="RVW135" s="451"/>
      <c r="RVX135" s="451"/>
      <c r="RVY135" s="451"/>
      <c r="RVZ135" s="451"/>
      <c r="RWA135" s="451"/>
      <c r="RWB135" s="451"/>
      <c r="RWC135" s="451"/>
      <c r="RWD135" s="451"/>
      <c r="RWE135" s="451"/>
      <c r="RWF135" s="451"/>
      <c r="RWG135" s="451"/>
      <c r="RWH135" s="451"/>
      <c r="RWI135" s="451"/>
      <c r="RWJ135" s="451"/>
      <c r="RWK135" s="451"/>
      <c r="RWL135" s="451"/>
      <c r="RWM135" s="451"/>
      <c r="RWN135" s="451"/>
      <c r="RWO135" s="451"/>
      <c r="RWP135" s="451"/>
      <c r="RWQ135" s="451"/>
      <c r="RWR135" s="451"/>
      <c r="RWS135" s="451"/>
      <c r="RWT135" s="451"/>
      <c r="RWU135" s="451"/>
      <c r="RWV135" s="451"/>
      <c r="RWW135" s="451"/>
      <c r="RWX135" s="451"/>
      <c r="RWY135" s="451"/>
      <c r="RWZ135" s="451"/>
      <c r="RXA135" s="451"/>
      <c r="RXB135" s="451"/>
      <c r="RXC135" s="451"/>
      <c r="RXD135" s="451"/>
      <c r="RXE135" s="451"/>
      <c r="RXF135" s="451"/>
      <c r="RXG135" s="451"/>
      <c r="RXH135" s="451"/>
      <c r="RXI135" s="451"/>
      <c r="RXJ135" s="451"/>
      <c r="RXK135" s="451"/>
      <c r="RXL135" s="451"/>
      <c r="RXM135" s="451"/>
      <c r="RXN135" s="451"/>
      <c r="RXO135" s="451"/>
      <c r="RXP135" s="451"/>
      <c r="RXQ135" s="451"/>
      <c r="RXR135" s="451"/>
      <c r="RXS135" s="451"/>
      <c r="RXT135" s="451"/>
      <c r="RXU135" s="451"/>
      <c r="RXV135" s="451"/>
      <c r="RXW135" s="451"/>
      <c r="RXX135" s="451"/>
      <c r="RXY135" s="451"/>
      <c r="RXZ135" s="451"/>
      <c r="RYA135" s="451"/>
      <c r="RYB135" s="451"/>
      <c r="RYC135" s="451"/>
      <c r="RYD135" s="451"/>
      <c r="RYE135" s="451"/>
      <c r="RYF135" s="451"/>
      <c r="RYG135" s="451"/>
      <c r="RYH135" s="451"/>
      <c r="RYI135" s="451"/>
      <c r="RYJ135" s="451"/>
      <c r="RYK135" s="451"/>
      <c r="RYL135" s="451"/>
      <c r="RYM135" s="451"/>
      <c r="RYN135" s="451"/>
      <c r="RYO135" s="451"/>
      <c r="RYP135" s="451"/>
      <c r="RYQ135" s="451"/>
      <c r="RYR135" s="451"/>
      <c r="RYS135" s="451"/>
      <c r="RYT135" s="451"/>
      <c r="RYU135" s="451"/>
      <c r="RYV135" s="451"/>
      <c r="RYW135" s="451"/>
      <c r="RYX135" s="451"/>
      <c r="RYY135" s="451"/>
      <c r="RYZ135" s="451"/>
      <c r="RZA135" s="451"/>
      <c r="RZB135" s="451"/>
      <c r="RZC135" s="451"/>
      <c r="RZD135" s="451"/>
      <c r="RZE135" s="451"/>
      <c r="RZF135" s="451"/>
      <c r="RZG135" s="451"/>
      <c r="RZH135" s="451"/>
      <c r="RZI135" s="451"/>
      <c r="RZJ135" s="451"/>
      <c r="RZK135" s="451"/>
      <c r="RZL135" s="451"/>
      <c r="RZM135" s="451"/>
      <c r="RZN135" s="451"/>
      <c r="RZO135" s="451"/>
      <c r="RZP135" s="451"/>
      <c r="RZQ135" s="451"/>
      <c r="RZR135" s="451"/>
      <c r="RZS135" s="451"/>
      <c r="RZT135" s="451"/>
      <c r="RZU135" s="451"/>
      <c r="RZV135" s="451"/>
      <c r="RZW135" s="451"/>
      <c r="RZX135" s="451"/>
      <c r="RZY135" s="451"/>
      <c r="RZZ135" s="451"/>
      <c r="SAA135" s="451"/>
      <c r="SAB135" s="451"/>
      <c r="SAC135" s="451"/>
      <c r="SAD135" s="451"/>
      <c r="SAE135" s="451"/>
      <c r="SAF135" s="451"/>
      <c r="SAG135" s="451"/>
      <c r="SAH135" s="451"/>
      <c r="SAI135" s="451"/>
      <c r="SAJ135" s="451"/>
      <c r="SAK135" s="451"/>
      <c r="SAL135" s="451"/>
      <c r="SAM135" s="451"/>
      <c r="SAN135" s="451"/>
      <c r="SAO135" s="451"/>
      <c r="SAP135" s="451"/>
      <c r="SAQ135" s="451"/>
      <c r="SAR135" s="451"/>
      <c r="SAS135" s="451"/>
      <c r="SAT135" s="451"/>
      <c r="SAU135" s="451"/>
      <c r="SAV135" s="451"/>
      <c r="SAW135" s="451"/>
      <c r="SAX135" s="451"/>
      <c r="SAY135" s="451"/>
      <c r="SAZ135" s="451"/>
      <c r="SBA135" s="451"/>
      <c r="SBB135" s="451"/>
      <c r="SBC135" s="451"/>
      <c r="SBD135" s="451"/>
      <c r="SBE135" s="451"/>
      <c r="SBF135" s="451"/>
      <c r="SBG135" s="451"/>
      <c r="SBH135" s="451"/>
      <c r="SBI135" s="451"/>
      <c r="SBJ135" s="451"/>
      <c r="SBK135" s="451"/>
      <c r="SBL135" s="451"/>
      <c r="SBM135" s="451"/>
      <c r="SBN135" s="451"/>
      <c r="SBO135" s="451"/>
      <c r="SBP135" s="451"/>
      <c r="SBQ135" s="451"/>
      <c r="SBR135" s="451"/>
      <c r="SBS135" s="451"/>
      <c r="SBT135" s="451"/>
      <c r="SBU135" s="451"/>
      <c r="SBV135" s="451"/>
      <c r="SBW135" s="451"/>
      <c r="SBX135" s="451"/>
      <c r="SBY135" s="451"/>
      <c r="SBZ135" s="451"/>
      <c r="SCA135" s="451"/>
      <c r="SCB135" s="451"/>
      <c r="SCC135" s="451"/>
      <c r="SCD135" s="451"/>
      <c r="SCE135" s="451"/>
      <c r="SCF135" s="451"/>
      <c r="SCG135" s="451"/>
      <c r="SCH135" s="451"/>
      <c r="SCI135" s="451"/>
      <c r="SCJ135" s="451"/>
      <c r="SCK135" s="451"/>
      <c r="SCL135" s="451"/>
      <c r="SCM135" s="451"/>
      <c r="SCN135" s="451"/>
      <c r="SCO135" s="451"/>
      <c r="SCP135" s="451"/>
      <c r="SCQ135" s="451"/>
      <c r="SCR135" s="451"/>
      <c r="SCS135" s="451"/>
      <c r="SCT135" s="451"/>
      <c r="SCU135" s="451"/>
      <c r="SCV135" s="451"/>
      <c r="SCW135" s="451"/>
      <c r="SCX135" s="451"/>
      <c r="SCY135" s="451"/>
      <c r="SCZ135" s="451"/>
      <c r="SDA135" s="451"/>
      <c r="SDB135" s="451"/>
      <c r="SDC135" s="451"/>
      <c r="SDD135" s="451"/>
      <c r="SDE135" s="451"/>
      <c r="SDF135" s="451"/>
      <c r="SDG135" s="451"/>
      <c r="SDH135" s="451"/>
      <c r="SDI135" s="451"/>
      <c r="SDJ135" s="451"/>
      <c r="SDK135" s="451"/>
      <c r="SDL135" s="451"/>
      <c r="SDM135" s="451"/>
      <c r="SDN135" s="451"/>
      <c r="SDO135" s="451"/>
      <c r="SDP135" s="451"/>
      <c r="SDQ135" s="451"/>
      <c r="SDR135" s="451"/>
      <c r="SDS135" s="451"/>
      <c r="SDT135" s="451"/>
      <c r="SDU135" s="451"/>
      <c r="SDV135" s="451"/>
      <c r="SDW135" s="451"/>
      <c r="SDX135" s="451"/>
      <c r="SDY135" s="451"/>
      <c r="SDZ135" s="451"/>
      <c r="SEA135" s="451"/>
      <c r="SEB135" s="451"/>
      <c r="SEC135" s="451"/>
      <c r="SED135" s="451"/>
      <c r="SEE135" s="451"/>
      <c r="SEF135" s="451"/>
      <c r="SEG135" s="451"/>
      <c r="SEH135" s="451"/>
      <c r="SEI135" s="451"/>
      <c r="SEJ135" s="451"/>
      <c r="SEK135" s="451"/>
      <c r="SEL135" s="451"/>
      <c r="SEM135" s="451"/>
      <c r="SEN135" s="451"/>
      <c r="SEO135" s="451"/>
      <c r="SEP135" s="451"/>
      <c r="SEQ135" s="451"/>
      <c r="SER135" s="451"/>
      <c r="SES135" s="451"/>
      <c r="SET135" s="451"/>
      <c r="SEU135" s="451"/>
      <c r="SEV135" s="451"/>
      <c r="SEW135" s="451"/>
      <c r="SEX135" s="451"/>
      <c r="SEY135" s="451"/>
      <c r="SEZ135" s="451"/>
      <c r="SFA135" s="451"/>
      <c r="SFB135" s="451"/>
      <c r="SFC135" s="451"/>
      <c r="SFD135" s="451"/>
      <c r="SFE135" s="451"/>
      <c r="SFF135" s="451"/>
      <c r="SFG135" s="451"/>
      <c r="SFH135" s="451"/>
      <c r="SFI135" s="451"/>
      <c r="SFJ135" s="451"/>
      <c r="SFK135" s="451"/>
      <c r="SFL135" s="451"/>
      <c r="SFM135" s="451"/>
      <c r="SFN135" s="451"/>
      <c r="SFO135" s="451"/>
      <c r="SFP135" s="451"/>
      <c r="SFQ135" s="451"/>
      <c r="SFR135" s="451"/>
      <c r="SFS135" s="451"/>
      <c r="SFT135" s="451"/>
      <c r="SFU135" s="451"/>
      <c r="SFV135" s="451"/>
      <c r="SFW135" s="451"/>
      <c r="SFX135" s="451"/>
      <c r="SFY135" s="451"/>
      <c r="SFZ135" s="451"/>
      <c r="SGA135" s="451"/>
      <c r="SGB135" s="451"/>
      <c r="SGC135" s="451"/>
      <c r="SGD135" s="451"/>
      <c r="SGE135" s="451"/>
      <c r="SGF135" s="451"/>
      <c r="SGG135" s="451"/>
      <c r="SGH135" s="451"/>
      <c r="SGI135" s="451"/>
      <c r="SGJ135" s="451"/>
      <c r="SGK135" s="451"/>
      <c r="SGL135" s="451"/>
      <c r="SGM135" s="451"/>
      <c r="SGN135" s="451"/>
      <c r="SGO135" s="451"/>
      <c r="SGP135" s="451"/>
      <c r="SGQ135" s="451"/>
      <c r="SGR135" s="451"/>
      <c r="SGS135" s="451"/>
      <c r="SGT135" s="451"/>
      <c r="SGU135" s="451"/>
      <c r="SGV135" s="451"/>
      <c r="SGW135" s="451"/>
      <c r="SGX135" s="451"/>
      <c r="SGY135" s="451"/>
      <c r="SGZ135" s="451"/>
      <c r="SHA135" s="451"/>
      <c r="SHB135" s="451"/>
      <c r="SHC135" s="451"/>
      <c r="SHD135" s="451"/>
      <c r="SHE135" s="451"/>
      <c r="SHF135" s="451"/>
      <c r="SHG135" s="451"/>
      <c r="SHH135" s="451"/>
      <c r="SHI135" s="451"/>
      <c r="SHJ135" s="451"/>
      <c r="SHK135" s="451"/>
      <c r="SHL135" s="451"/>
      <c r="SHM135" s="451"/>
      <c r="SHN135" s="451"/>
      <c r="SHO135" s="451"/>
      <c r="SHP135" s="451"/>
      <c r="SHQ135" s="451"/>
      <c r="SHR135" s="451"/>
      <c r="SHS135" s="451"/>
      <c r="SHT135" s="451"/>
      <c r="SHU135" s="451"/>
      <c r="SHV135" s="451"/>
      <c r="SHW135" s="451"/>
      <c r="SHX135" s="451"/>
      <c r="SHY135" s="451"/>
      <c r="SHZ135" s="451"/>
      <c r="SIA135" s="451"/>
      <c r="SIB135" s="451"/>
      <c r="SIC135" s="451"/>
      <c r="SID135" s="451"/>
      <c r="SIE135" s="451"/>
      <c r="SIF135" s="451"/>
      <c r="SIG135" s="451"/>
      <c r="SIH135" s="451"/>
      <c r="SII135" s="451"/>
      <c r="SIJ135" s="451"/>
      <c r="SIK135" s="451"/>
      <c r="SIL135" s="451"/>
      <c r="SIM135" s="451"/>
      <c r="SIN135" s="451"/>
      <c r="SIO135" s="451"/>
      <c r="SIP135" s="451"/>
      <c r="SIQ135" s="451"/>
      <c r="SIR135" s="451"/>
      <c r="SIS135" s="451"/>
      <c r="SIT135" s="451"/>
      <c r="SIU135" s="451"/>
      <c r="SIV135" s="451"/>
      <c r="SIW135" s="451"/>
      <c r="SIX135" s="451"/>
      <c r="SIY135" s="451"/>
      <c r="SIZ135" s="451"/>
      <c r="SJA135" s="451"/>
      <c r="SJB135" s="451"/>
      <c r="SJC135" s="451"/>
      <c r="SJD135" s="451"/>
      <c r="SJE135" s="451"/>
      <c r="SJF135" s="451"/>
      <c r="SJG135" s="451"/>
      <c r="SJH135" s="451"/>
      <c r="SJI135" s="451"/>
      <c r="SJJ135" s="451"/>
      <c r="SJK135" s="451"/>
      <c r="SJL135" s="451"/>
      <c r="SJM135" s="451"/>
      <c r="SJN135" s="451"/>
      <c r="SJO135" s="451"/>
      <c r="SJP135" s="451"/>
      <c r="SJQ135" s="451"/>
      <c r="SJR135" s="451"/>
      <c r="SJS135" s="451"/>
      <c r="SJT135" s="451"/>
      <c r="SJU135" s="451"/>
      <c r="SJV135" s="451"/>
      <c r="SJW135" s="451"/>
      <c r="SJX135" s="451"/>
      <c r="SJY135" s="451"/>
      <c r="SJZ135" s="451"/>
      <c r="SKA135" s="451"/>
      <c r="SKB135" s="451"/>
      <c r="SKC135" s="451"/>
      <c r="SKD135" s="451"/>
      <c r="SKE135" s="451"/>
      <c r="SKF135" s="451"/>
      <c r="SKG135" s="451"/>
      <c r="SKH135" s="451"/>
      <c r="SKI135" s="451"/>
      <c r="SKJ135" s="451"/>
      <c r="SKK135" s="451"/>
      <c r="SKL135" s="451"/>
      <c r="SKM135" s="451"/>
      <c r="SKN135" s="451"/>
      <c r="SKO135" s="451"/>
      <c r="SKP135" s="451"/>
      <c r="SKQ135" s="451"/>
      <c r="SKR135" s="451"/>
      <c r="SKS135" s="451"/>
      <c r="SKT135" s="451"/>
      <c r="SKU135" s="451"/>
      <c r="SKV135" s="451"/>
      <c r="SKW135" s="451"/>
      <c r="SKX135" s="451"/>
      <c r="SKY135" s="451"/>
      <c r="SKZ135" s="451"/>
      <c r="SLA135" s="451"/>
      <c r="SLB135" s="451"/>
      <c r="SLC135" s="451"/>
      <c r="SLD135" s="451"/>
      <c r="SLE135" s="451"/>
      <c r="SLF135" s="451"/>
      <c r="SLG135" s="451"/>
      <c r="SLH135" s="451"/>
      <c r="SLI135" s="451"/>
      <c r="SLJ135" s="451"/>
      <c r="SLK135" s="451"/>
      <c r="SLL135" s="451"/>
      <c r="SLM135" s="451"/>
      <c r="SLN135" s="451"/>
      <c r="SLO135" s="451"/>
      <c r="SLP135" s="451"/>
      <c r="SLQ135" s="451"/>
      <c r="SLR135" s="451"/>
      <c r="SLS135" s="451"/>
      <c r="SLT135" s="451"/>
      <c r="SLU135" s="451"/>
      <c r="SLV135" s="451"/>
      <c r="SLW135" s="451"/>
      <c r="SLX135" s="451"/>
      <c r="SLY135" s="451"/>
      <c r="SLZ135" s="451"/>
      <c r="SMA135" s="451"/>
      <c r="SMB135" s="451"/>
      <c r="SMC135" s="451"/>
      <c r="SMD135" s="451"/>
      <c r="SME135" s="451"/>
      <c r="SMF135" s="451"/>
      <c r="SMG135" s="451"/>
      <c r="SMH135" s="451"/>
      <c r="SMI135" s="451"/>
      <c r="SMJ135" s="451"/>
      <c r="SMK135" s="451"/>
      <c r="SML135" s="451"/>
      <c r="SMM135" s="451"/>
      <c r="SMN135" s="451"/>
      <c r="SMO135" s="451"/>
      <c r="SMP135" s="451"/>
      <c r="SMQ135" s="451"/>
      <c r="SMR135" s="451"/>
      <c r="SMS135" s="451"/>
      <c r="SMT135" s="451"/>
      <c r="SMU135" s="451"/>
      <c r="SMV135" s="451"/>
      <c r="SMW135" s="451"/>
      <c r="SMX135" s="451"/>
      <c r="SMY135" s="451"/>
      <c r="SMZ135" s="451"/>
      <c r="SNA135" s="451"/>
      <c r="SNB135" s="451"/>
      <c r="SNC135" s="451"/>
      <c r="SND135" s="451"/>
      <c r="SNE135" s="451"/>
      <c r="SNF135" s="451"/>
      <c r="SNG135" s="451"/>
      <c r="SNH135" s="451"/>
      <c r="SNI135" s="451"/>
      <c r="SNJ135" s="451"/>
      <c r="SNK135" s="451"/>
      <c r="SNL135" s="451"/>
      <c r="SNM135" s="451"/>
      <c r="SNN135" s="451"/>
      <c r="SNO135" s="451"/>
      <c r="SNP135" s="451"/>
      <c r="SNQ135" s="451"/>
      <c r="SNR135" s="451"/>
      <c r="SNS135" s="451"/>
      <c r="SNT135" s="451"/>
      <c r="SNU135" s="451"/>
      <c r="SNV135" s="451"/>
      <c r="SNW135" s="451"/>
      <c r="SNX135" s="451"/>
      <c r="SNY135" s="451"/>
      <c r="SNZ135" s="451"/>
      <c r="SOA135" s="451"/>
      <c r="SOB135" s="451"/>
      <c r="SOC135" s="451"/>
      <c r="SOD135" s="451"/>
      <c r="SOE135" s="451"/>
      <c r="SOF135" s="451"/>
      <c r="SOG135" s="451"/>
      <c r="SOH135" s="451"/>
      <c r="SOI135" s="451"/>
      <c r="SOJ135" s="451"/>
      <c r="SOK135" s="451"/>
      <c r="SOL135" s="451"/>
      <c r="SOM135" s="451"/>
      <c r="SON135" s="451"/>
      <c r="SOO135" s="451"/>
      <c r="SOP135" s="451"/>
      <c r="SOQ135" s="451"/>
      <c r="SOR135" s="451"/>
      <c r="SOS135" s="451"/>
      <c r="SOT135" s="451"/>
      <c r="SOU135" s="451"/>
      <c r="SOV135" s="451"/>
      <c r="SOW135" s="451"/>
      <c r="SOX135" s="451"/>
      <c r="SOY135" s="451"/>
      <c r="SOZ135" s="451"/>
      <c r="SPA135" s="451"/>
      <c r="SPB135" s="451"/>
      <c r="SPC135" s="451"/>
      <c r="SPD135" s="451"/>
      <c r="SPE135" s="451"/>
      <c r="SPF135" s="451"/>
      <c r="SPG135" s="451"/>
      <c r="SPH135" s="451"/>
      <c r="SPI135" s="451"/>
      <c r="SPJ135" s="451"/>
      <c r="SPK135" s="451"/>
      <c r="SPL135" s="451"/>
      <c r="SPM135" s="451"/>
      <c r="SPN135" s="451"/>
      <c r="SPO135" s="451"/>
      <c r="SPP135" s="451"/>
      <c r="SPQ135" s="451"/>
      <c r="SPR135" s="451"/>
      <c r="SPS135" s="451"/>
      <c r="SPT135" s="451"/>
      <c r="SPU135" s="451"/>
      <c r="SPV135" s="451"/>
      <c r="SPW135" s="451"/>
      <c r="SPX135" s="451"/>
      <c r="SPY135" s="451"/>
      <c r="SPZ135" s="451"/>
      <c r="SQA135" s="451"/>
      <c r="SQB135" s="451"/>
      <c r="SQC135" s="451"/>
      <c r="SQD135" s="451"/>
      <c r="SQE135" s="451"/>
      <c r="SQF135" s="451"/>
      <c r="SQG135" s="451"/>
      <c r="SQH135" s="451"/>
      <c r="SQI135" s="451"/>
      <c r="SQJ135" s="451"/>
      <c r="SQK135" s="451"/>
      <c r="SQL135" s="451"/>
      <c r="SQM135" s="451"/>
      <c r="SQN135" s="451"/>
      <c r="SQO135" s="451"/>
      <c r="SQP135" s="451"/>
      <c r="SQQ135" s="451"/>
      <c r="SQR135" s="451"/>
      <c r="SQS135" s="451"/>
      <c r="SQT135" s="451"/>
      <c r="SQU135" s="451"/>
      <c r="SQV135" s="451"/>
      <c r="SQW135" s="451"/>
      <c r="SQX135" s="451"/>
      <c r="SQY135" s="451"/>
      <c r="SQZ135" s="451"/>
      <c r="SRA135" s="451"/>
      <c r="SRB135" s="451"/>
      <c r="SRC135" s="451"/>
      <c r="SRD135" s="451"/>
      <c r="SRE135" s="451"/>
      <c r="SRF135" s="451"/>
      <c r="SRG135" s="451"/>
      <c r="SRH135" s="451"/>
      <c r="SRI135" s="451"/>
      <c r="SRJ135" s="451"/>
      <c r="SRK135" s="451"/>
      <c r="SRL135" s="451"/>
      <c r="SRM135" s="451"/>
      <c r="SRN135" s="451"/>
      <c r="SRO135" s="451"/>
      <c r="SRP135" s="451"/>
      <c r="SRQ135" s="451"/>
      <c r="SRR135" s="451"/>
      <c r="SRS135" s="451"/>
      <c r="SRT135" s="451"/>
      <c r="SRU135" s="451"/>
      <c r="SRV135" s="451"/>
      <c r="SRW135" s="451"/>
      <c r="SRX135" s="451"/>
      <c r="SRY135" s="451"/>
      <c r="SRZ135" s="451"/>
      <c r="SSA135" s="451"/>
      <c r="SSB135" s="451"/>
      <c r="SSC135" s="451"/>
      <c r="SSD135" s="451"/>
      <c r="SSE135" s="451"/>
      <c r="SSF135" s="451"/>
      <c r="SSG135" s="451"/>
      <c r="SSH135" s="451"/>
      <c r="SSI135" s="451"/>
      <c r="SSJ135" s="451"/>
      <c r="SSK135" s="451"/>
      <c r="SSL135" s="451"/>
      <c r="SSM135" s="451"/>
      <c r="SSN135" s="451"/>
      <c r="SSO135" s="451"/>
      <c r="SSP135" s="451"/>
      <c r="SSQ135" s="451"/>
      <c r="SSR135" s="451"/>
      <c r="SSS135" s="451"/>
      <c r="SST135" s="451"/>
      <c r="SSU135" s="451"/>
      <c r="SSV135" s="451"/>
      <c r="SSW135" s="451"/>
      <c r="SSX135" s="451"/>
      <c r="SSY135" s="451"/>
      <c r="SSZ135" s="451"/>
      <c r="STA135" s="451"/>
      <c r="STB135" s="451"/>
      <c r="STC135" s="451"/>
      <c r="STD135" s="451"/>
      <c r="STE135" s="451"/>
      <c r="STF135" s="451"/>
      <c r="STG135" s="451"/>
      <c r="STH135" s="451"/>
      <c r="STI135" s="451"/>
      <c r="STJ135" s="451"/>
      <c r="STK135" s="451"/>
      <c r="STL135" s="451"/>
      <c r="STM135" s="451"/>
      <c r="STN135" s="451"/>
      <c r="STO135" s="451"/>
      <c r="STP135" s="451"/>
      <c r="STQ135" s="451"/>
      <c r="STR135" s="451"/>
      <c r="STS135" s="451"/>
      <c r="STT135" s="451"/>
      <c r="STU135" s="451"/>
      <c r="STV135" s="451"/>
      <c r="STW135" s="451"/>
      <c r="STX135" s="451"/>
      <c r="STY135" s="451"/>
      <c r="STZ135" s="451"/>
      <c r="SUA135" s="451"/>
      <c r="SUB135" s="451"/>
      <c r="SUC135" s="451"/>
      <c r="SUD135" s="451"/>
      <c r="SUE135" s="451"/>
      <c r="SUF135" s="451"/>
      <c r="SUG135" s="451"/>
      <c r="SUH135" s="451"/>
      <c r="SUI135" s="451"/>
      <c r="SUJ135" s="451"/>
      <c r="SUK135" s="451"/>
      <c r="SUL135" s="451"/>
      <c r="SUM135" s="451"/>
      <c r="SUN135" s="451"/>
      <c r="SUO135" s="451"/>
      <c r="SUP135" s="451"/>
      <c r="SUQ135" s="451"/>
      <c r="SUR135" s="451"/>
      <c r="SUS135" s="451"/>
      <c r="SUT135" s="451"/>
      <c r="SUU135" s="451"/>
      <c r="SUV135" s="451"/>
      <c r="SUW135" s="451"/>
      <c r="SUX135" s="451"/>
      <c r="SUY135" s="451"/>
      <c r="SUZ135" s="451"/>
      <c r="SVA135" s="451"/>
      <c r="SVB135" s="451"/>
      <c r="SVC135" s="451"/>
      <c r="SVD135" s="451"/>
      <c r="SVE135" s="451"/>
      <c r="SVF135" s="451"/>
      <c r="SVG135" s="451"/>
      <c r="SVH135" s="451"/>
      <c r="SVI135" s="451"/>
      <c r="SVJ135" s="451"/>
      <c r="SVK135" s="451"/>
      <c r="SVL135" s="451"/>
      <c r="SVM135" s="451"/>
      <c r="SVN135" s="451"/>
      <c r="SVO135" s="451"/>
      <c r="SVP135" s="451"/>
      <c r="SVQ135" s="451"/>
      <c r="SVR135" s="451"/>
      <c r="SVS135" s="451"/>
      <c r="SVT135" s="451"/>
      <c r="SVU135" s="451"/>
      <c r="SVV135" s="451"/>
      <c r="SVW135" s="451"/>
      <c r="SVX135" s="451"/>
      <c r="SVY135" s="451"/>
      <c r="SVZ135" s="451"/>
      <c r="SWA135" s="451"/>
      <c r="SWB135" s="451"/>
      <c r="SWC135" s="451"/>
      <c r="SWD135" s="451"/>
      <c r="SWE135" s="451"/>
      <c r="SWF135" s="451"/>
      <c r="SWG135" s="451"/>
      <c r="SWH135" s="451"/>
      <c r="SWI135" s="451"/>
      <c r="SWJ135" s="451"/>
      <c r="SWK135" s="451"/>
      <c r="SWL135" s="451"/>
      <c r="SWM135" s="451"/>
      <c r="SWN135" s="451"/>
      <c r="SWO135" s="451"/>
      <c r="SWP135" s="451"/>
      <c r="SWQ135" s="451"/>
      <c r="SWR135" s="451"/>
      <c r="SWS135" s="451"/>
      <c r="SWT135" s="451"/>
      <c r="SWU135" s="451"/>
      <c r="SWV135" s="451"/>
      <c r="SWW135" s="451"/>
      <c r="SWX135" s="451"/>
      <c r="SWY135" s="451"/>
      <c r="SWZ135" s="451"/>
      <c r="SXA135" s="451"/>
      <c r="SXB135" s="451"/>
      <c r="SXC135" s="451"/>
      <c r="SXD135" s="451"/>
      <c r="SXE135" s="451"/>
      <c r="SXF135" s="451"/>
      <c r="SXG135" s="451"/>
      <c r="SXH135" s="451"/>
      <c r="SXI135" s="451"/>
      <c r="SXJ135" s="451"/>
      <c r="SXK135" s="451"/>
      <c r="SXL135" s="451"/>
      <c r="SXM135" s="451"/>
      <c r="SXN135" s="451"/>
      <c r="SXO135" s="451"/>
      <c r="SXP135" s="451"/>
      <c r="SXQ135" s="451"/>
      <c r="SXR135" s="451"/>
      <c r="SXS135" s="451"/>
      <c r="SXT135" s="451"/>
      <c r="SXU135" s="451"/>
      <c r="SXV135" s="451"/>
      <c r="SXW135" s="451"/>
      <c r="SXX135" s="451"/>
      <c r="SXY135" s="451"/>
      <c r="SXZ135" s="451"/>
      <c r="SYA135" s="451"/>
      <c r="SYB135" s="451"/>
      <c r="SYC135" s="451"/>
      <c r="SYD135" s="451"/>
      <c r="SYE135" s="451"/>
      <c r="SYF135" s="451"/>
      <c r="SYG135" s="451"/>
      <c r="SYH135" s="451"/>
      <c r="SYI135" s="451"/>
      <c r="SYJ135" s="451"/>
      <c r="SYK135" s="451"/>
      <c r="SYL135" s="451"/>
      <c r="SYM135" s="451"/>
      <c r="SYN135" s="451"/>
      <c r="SYO135" s="451"/>
      <c r="SYP135" s="451"/>
      <c r="SYQ135" s="451"/>
      <c r="SYR135" s="451"/>
      <c r="SYS135" s="451"/>
      <c r="SYT135" s="451"/>
      <c r="SYU135" s="451"/>
      <c r="SYV135" s="451"/>
      <c r="SYW135" s="451"/>
      <c r="SYX135" s="451"/>
      <c r="SYY135" s="451"/>
      <c r="SYZ135" s="451"/>
      <c r="SZA135" s="451"/>
      <c r="SZB135" s="451"/>
      <c r="SZC135" s="451"/>
      <c r="SZD135" s="451"/>
      <c r="SZE135" s="451"/>
      <c r="SZF135" s="451"/>
      <c r="SZG135" s="451"/>
      <c r="SZH135" s="451"/>
      <c r="SZI135" s="451"/>
      <c r="SZJ135" s="451"/>
      <c r="SZK135" s="451"/>
      <c r="SZL135" s="451"/>
      <c r="SZM135" s="451"/>
      <c r="SZN135" s="451"/>
      <c r="SZO135" s="451"/>
      <c r="SZP135" s="451"/>
      <c r="SZQ135" s="451"/>
      <c r="SZR135" s="451"/>
      <c r="SZS135" s="451"/>
      <c r="SZT135" s="451"/>
      <c r="SZU135" s="451"/>
      <c r="SZV135" s="451"/>
      <c r="SZW135" s="451"/>
      <c r="SZX135" s="451"/>
      <c r="SZY135" s="451"/>
      <c r="SZZ135" s="451"/>
      <c r="TAA135" s="451"/>
      <c r="TAB135" s="451"/>
      <c r="TAC135" s="451"/>
      <c r="TAD135" s="451"/>
      <c r="TAE135" s="451"/>
      <c r="TAF135" s="451"/>
      <c r="TAG135" s="451"/>
      <c r="TAH135" s="451"/>
      <c r="TAI135" s="451"/>
      <c r="TAJ135" s="451"/>
      <c r="TAK135" s="451"/>
      <c r="TAL135" s="451"/>
      <c r="TAM135" s="451"/>
      <c r="TAN135" s="451"/>
      <c r="TAO135" s="451"/>
      <c r="TAP135" s="451"/>
      <c r="TAQ135" s="451"/>
      <c r="TAR135" s="451"/>
      <c r="TAS135" s="451"/>
      <c r="TAT135" s="451"/>
      <c r="TAU135" s="451"/>
      <c r="TAV135" s="451"/>
      <c r="TAW135" s="451"/>
      <c r="TAX135" s="451"/>
      <c r="TAY135" s="451"/>
      <c r="TAZ135" s="451"/>
      <c r="TBA135" s="451"/>
      <c r="TBB135" s="451"/>
      <c r="TBC135" s="451"/>
      <c r="TBD135" s="451"/>
      <c r="TBE135" s="451"/>
      <c r="TBF135" s="451"/>
      <c r="TBG135" s="451"/>
      <c r="TBH135" s="451"/>
      <c r="TBI135" s="451"/>
      <c r="TBJ135" s="451"/>
      <c r="TBK135" s="451"/>
      <c r="TBL135" s="451"/>
      <c r="TBM135" s="451"/>
      <c r="TBN135" s="451"/>
      <c r="TBO135" s="451"/>
      <c r="TBP135" s="451"/>
      <c r="TBQ135" s="451"/>
      <c r="TBR135" s="451"/>
      <c r="TBS135" s="451"/>
      <c r="TBT135" s="451"/>
      <c r="TBU135" s="451"/>
      <c r="TBV135" s="451"/>
      <c r="TBW135" s="451"/>
      <c r="TBX135" s="451"/>
      <c r="TBY135" s="451"/>
      <c r="TBZ135" s="451"/>
      <c r="TCA135" s="451"/>
      <c r="TCB135" s="451"/>
      <c r="TCC135" s="451"/>
      <c r="TCD135" s="451"/>
      <c r="TCE135" s="451"/>
      <c r="TCF135" s="451"/>
      <c r="TCG135" s="451"/>
      <c r="TCH135" s="451"/>
      <c r="TCI135" s="451"/>
      <c r="TCJ135" s="451"/>
      <c r="TCK135" s="451"/>
      <c r="TCL135" s="451"/>
      <c r="TCM135" s="451"/>
      <c r="TCN135" s="451"/>
      <c r="TCO135" s="451"/>
      <c r="TCP135" s="451"/>
      <c r="TCQ135" s="451"/>
      <c r="TCR135" s="451"/>
      <c r="TCS135" s="451"/>
      <c r="TCT135" s="451"/>
      <c r="TCU135" s="451"/>
      <c r="TCV135" s="451"/>
      <c r="TCW135" s="451"/>
      <c r="TCX135" s="451"/>
      <c r="TCY135" s="451"/>
      <c r="TCZ135" s="451"/>
      <c r="TDA135" s="451"/>
      <c r="TDB135" s="451"/>
      <c r="TDC135" s="451"/>
      <c r="TDD135" s="451"/>
      <c r="TDE135" s="451"/>
      <c r="TDF135" s="451"/>
      <c r="TDG135" s="451"/>
      <c r="TDH135" s="451"/>
      <c r="TDI135" s="451"/>
      <c r="TDJ135" s="451"/>
      <c r="TDK135" s="451"/>
      <c r="TDL135" s="451"/>
      <c r="TDM135" s="451"/>
      <c r="TDN135" s="451"/>
      <c r="TDO135" s="451"/>
      <c r="TDP135" s="451"/>
      <c r="TDQ135" s="451"/>
      <c r="TDR135" s="451"/>
      <c r="TDS135" s="451"/>
      <c r="TDT135" s="451"/>
      <c r="TDU135" s="451"/>
      <c r="TDV135" s="451"/>
      <c r="TDW135" s="451"/>
      <c r="TDX135" s="451"/>
      <c r="TDY135" s="451"/>
      <c r="TDZ135" s="451"/>
      <c r="TEA135" s="451"/>
      <c r="TEB135" s="451"/>
      <c r="TEC135" s="451"/>
      <c r="TED135" s="451"/>
      <c r="TEE135" s="451"/>
      <c r="TEF135" s="451"/>
      <c r="TEG135" s="451"/>
      <c r="TEH135" s="451"/>
      <c r="TEI135" s="451"/>
      <c r="TEJ135" s="451"/>
      <c r="TEK135" s="451"/>
      <c r="TEL135" s="451"/>
      <c r="TEM135" s="451"/>
      <c r="TEN135" s="451"/>
      <c r="TEO135" s="451"/>
      <c r="TEP135" s="451"/>
      <c r="TEQ135" s="451"/>
      <c r="TER135" s="451"/>
      <c r="TES135" s="451"/>
      <c r="TET135" s="451"/>
      <c r="TEU135" s="451"/>
      <c r="TEV135" s="451"/>
      <c r="TEW135" s="451"/>
      <c r="TEX135" s="451"/>
      <c r="TEY135" s="451"/>
      <c r="TEZ135" s="451"/>
      <c r="TFA135" s="451"/>
      <c r="TFB135" s="451"/>
      <c r="TFC135" s="451"/>
      <c r="TFD135" s="451"/>
      <c r="TFE135" s="451"/>
      <c r="TFF135" s="451"/>
      <c r="TFG135" s="451"/>
      <c r="TFH135" s="451"/>
      <c r="TFI135" s="451"/>
      <c r="TFJ135" s="451"/>
      <c r="TFK135" s="451"/>
      <c r="TFL135" s="451"/>
      <c r="TFM135" s="451"/>
      <c r="TFN135" s="451"/>
      <c r="TFO135" s="451"/>
      <c r="TFP135" s="451"/>
      <c r="TFQ135" s="451"/>
      <c r="TFR135" s="451"/>
      <c r="TFS135" s="451"/>
      <c r="TFT135" s="451"/>
      <c r="TFU135" s="451"/>
      <c r="TFV135" s="451"/>
      <c r="TFW135" s="451"/>
      <c r="TFX135" s="451"/>
      <c r="TFY135" s="451"/>
      <c r="TFZ135" s="451"/>
      <c r="TGA135" s="451"/>
      <c r="TGB135" s="451"/>
      <c r="TGC135" s="451"/>
      <c r="TGD135" s="451"/>
      <c r="TGE135" s="451"/>
      <c r="TGF135" s="451"/>
      <c r="TGG135" s="451"/>
      <c r="TGH135" s="451"/>
      <c r="TGI135" s="451"/>
      <c r="TGJ135" s="451"/>
      <c r="TGK135" s="451"/>
      <c r="TGL135" s="451"/>
      <c r="TGM135" s="451"/>
      <c r="TGN135" s="451"/>
      <c r="TGO135" s="451"/>
      <c r="TGP135" s="451"/>
      <c r="TGQ135" s="451"/>
      <c r="TGR135" s="451"/>
      <c r="TGS135" s="451"/>
      <c r="TGT135" s="451"/>
      <c r="TGU135" s="451"/>
      <c r="TGV135" s="451"/>
      <c r="TGW135" s="451"/>
      <c r="TGX135" s="451"/>
      <c r="TGY135" s="451"/>
      <c r="TGZ135" s="451"/>
      <c r="THA135" s="451"/>
      <c r="THB135" s="451"/>
      <c r="THC135" s="451"/>
      <c r="THD135" s="451"/>
      <c r="THE135" s="451"/>
      <c r="THF135" s="451"/>
      <c r="THG135" s="451"/>
      <c r="THH135" s="451"/>
      <c r="THI135" s="451"/>
      <c r="THJ135" s="451"/>
      <c r="THK135" s="451"/>
      <c r="THL135" s="451"/>
      <c r="THM135" s="451"/>
      <c r="THN135" s="451"/>
      <c r="THO135" s="451"/>
      <c r="THP135" s="451"/>
      <c r="THQ135" s="451"/>
      <c r="THR135" s="451"/>
      <c r="THS135" s="451"/>
      <c r="THT135" s="451"/>
      <c r="THU135" s="451"/>
      <c r="THV135" s="451"/>
      <c r="THW135" s="451"/>
      <c r="THX135" s="451"/>
      <c r="THY135" s="451"/>
      <c r="THZ135" s="451"/>
      <c r="TIA135" s="451"/>
      <c r="TIB135" s="451"/>
      <c r="TIC135" s="451"/>
      <c r="TID135" s="451"/>
      <c r="TIE135" s="451"/>
      <c r="TIF135" s="451"/>
      <c r="TIG135" s="451"/>
      <c r="TIH135" s="451"/>
      <c r="TII135" s="451"/>
      <c r="TIJ135" s="451"/>
      <c r="TIK135" s="451"/>
      <c r="TIL135" s="451"/>
      <c r="TIM135" s="451"/>
      <c r="TIN135" s="451"/>
      <c r="TIO135" s="451"/>
      <c r="TIP135" s="451"/>
      <c r="TIQ135" s="451"/>
      <c r="TIR135" s="451"/>
      <c r="TIS135" s="451"/>
      <c r="TIT135" s="451"/>
      <c r="TIU135" s="451"/>
      <c r="TIV135" s="451"/>
      <c r="TIW135" s="451"/>
      <c r="TIX135" s="451"/>
      <c r="TIY135" s="451"/>
      <c r="TIZ135" s="451"/>
      <c r="TJA135" s="451"/>
      <c r="TJB135" s="451"/>
      <c r="TJC135" s="451"/>
      <c r="TJD135" s="451"/>
      <c r="TJE135" s="451"/>
      <c r="TJF135" s="451"/>
      <c r="TJG135" s="451"/>
      <c r="TJH135" s="451"/>
      <c r="TJI135" s="451"/>
      <c r="TJJ135" s="451"/>
      <c r="TJK135" s="451"/>
      <c r="TJL135" s="451"/>
      <c r="TJM135" s="451"/>
      <c r="TJN135" s="451"/>
      <c r="TJO135" s="451"/>
      <c r="TJP135" s="451"/>
      <c r="TJQ135" s="451"/>
      <c r="TJR135" s="451"/>
      <c r="TJS135" s="451"/>
      <c r="TJT135" s="451"/>
      <c r="TJU135" s="451"/>
      <c r="TJV135" s="451"/>
      <c r="TJW135" s="451"/>
      <c r="TJX135" s="451"/>
      <c r="TJY135" s="451"/>
      <c r="TJZ135" s="451"/>
      <c r="TKA135" s="451"/>
      <c r="TKB135" s="451"/>
      <c r="TKC135" s="451"/>
      <c r="TKD135" s="451"/>
      <c r="TKE135" s="451"/>
      <c r="TKF135" s="451"/>
      <c r="TKG135" s="451"/>
      <c r="TKH135" s="451"/>
      <c r="TKI135" s="451"/>
      <c r="TKJ135" s="451"/>
      <c r="TKK135" s="451"/>
      <c r="TKL135" s="451"/>
      <c r="TKM135" s="451"/>
      <c r="TKN135" s="451"/>
      <c r="TKO135" s="451"/>
      <c r="TKP135" s="451"/>
      <c r="TKQ135" s="451"/>
      <c r="TKR135" s="451"/>
      <c r="TKS135" s="451"/>
      <c r="TKT135" s="451"/>
      <c r="TKU135" s="451"/>
      <c r="TKV135" s="451"/>
      <c r="TKW135" s="451"/>
      <c r="TKX135" s="451"/>
      <c r="TKY135" s="451"/>
      <c r="TKZ135" s="451"/>
      <c r="TLA135" s="451"/>
      <c r="TLB135" s="451"/>
      <c r="TLC135" s="451"/>
      <c r="TLD135" s="451"/>
      <c r="TLE135" s="451"/>
      <c r="TLF135" s="451"/>
      <c r="TLG135" s="451"/>
      <c r="TLH135" s="451"/>
      <c r="TLI135" s="451"/>
      <c r="TLJ135" s="451"/>
      <c r="TLK135" s="451"/>
      <c r="TLL135" s="451"/>
      <c r="TLM135" s="451"/>
      <c r="TLN135" s="451"/>
      <c r="TLO135" s="451"/>
      <c r="TLP135" s="451"/>
      <c r="TLQ135" s="451"/>
      <c r="TLR135" s="451"/>
      <c r="TLS135" s="451"/>
      <c r="TLT135" s="451"/>
      <c r="TLU135" s="451"/>
      <c r="TLV135" s="451"/>
      <c r="TLW135" s="451"/>
      <c r="TLX135" s="451"/>
      <c r="TLY135" s="451"/>
      <c r="TLZ135" s="451"/>
      <c r="TMA135" s="451"/>
      <c r="TMB135" s="451"/>
      <c r="TMC135" s="451"/>
      <c r="TMD135" s="451"/>
      <c r="TME135" s="451"/>
      <c r="TMF135" s="451"/>
      <c r="TMG135" s="451"/>
      <c r="TMH135" s="451"/>
      <c r="TMI135" s="451"/>
      <c r="TMJ135" s="451"/>
      <c r="TMK135" s="451"/>
      <c r="TML135" s="451"/>
      <c r="TMM135" s="451"/>
      <c r="TMN135" s="451"/>
      <c r="TMO135" s="451"/>
      <c r="TMP135" s="451"/>
      <c r="TMQ135" s="451"/>
      <c r="TMR135" s="451"/>
      <c r="TMS135" s="451"/>
      <c r="TMT135" s="451"/>
      <c r="TMU135" s="451"/>
      <c r="TMV135" s="451"/>
      <c r="TMW135" s="451"/>
      <c r="TMX135" s="451"/>
      <c r="TMY135" s="451"/>
      <c r="TMZ135" s="451"/>
      <c r="TNA135" s="451"/>
      <c r="TNB135" s="451"/>
      <c r="TNC135" s="451"/>
      <c r="TND135" s="451"/>
      <c r="TNE135" s="451"/>
      <c r="TNF135" s="451"/>
      <c r="TNG135" s="451"/>
      <c r="TNH135" s="451"/>
      <c r="TNI135" s="451"/>
      <c r="TNJ135" s="451"/>
      <c r="TNK135" s="451"/>
      <c r="TNL135" s="451"/>
      <c r="TNM135" s="451"/>
      <c r="TNN135" s="451"/>
      <c r="TNO135" s="451"/>
      <c r="TNP135" s="451"/>
      <c r="TNQ135" s="451"/>
      <c r="TNR135" s="451"/>
      <c r="TNS135" s="451"/>
      <c r="TNT135" s="451"/>
      <c r="TNU135" s="451"/>
      <c r="TNV135" s="451"/>
      <c r="TNW135" s="451"/>
      <c r="TNX135" s="451"/>
      <c r="TNY135" s="451"/>
      <c r="TNZ135" s="451"/>
      <c r="TOA135" s="451"/>
      <c r="TOB135" s="451"/>
      <c r="TOC135" s="451"/>
      <c r="TOD135" s="451"/>
      <c r="TOE135" s="451"/>
      <c r="TOF135" s="451"/>
      <c r="TOG135" s="451"/>
      <c r="TOH135" s="451"/>
      <c r="TOI135" s="451"/>
      <c r="TOJ135" s="451"/>
      <c r="TOK135" s="451"/>
      <c r="TOL135" s="451"/>
      <c r="TOM135" s="451"/>
      <c r="TON135" s="451"/>
      <c r="TOO135" s="451"/>
      <c r="TOP135" s="451"/>
      <c r="TOQ135" s="451"/>
      <c r="TOR135" s="451"/>
      <c r="TOS135" s="451"/>
      <c r="TOT135" s="451"/>
      <c r="TOU135" s="451"/>
      <c r="TOV135" s="451"/>
      <c r="TOW135" s="451"/>
      <c r="TOX135" s="451"/>
      <c r="TOY135" s="451"/>
      <c r="TOZ135" s="451"/>
      <c r="TPA135" s="451"/>
      <c r="TPB135" s="451"/>
      <c r="TPC135" s="451"/>
      <c r="TPD135" s="451"/>
      <c r="TPE135" s="451"/>
      <c r="TPF135" s="451"/>
      <c r="TPG135" s="451"/>
      <c r="TPH135" s="451"/>
      <c r="TPI135" s="451"/>
      <c r="TPJ135" s="451"/>
      <c r="TPK135" s="451"/>
      <c r="TPL135" s="451"/>
      <c r="TPM135" s="451"/>
      <c r="TPN135" s="451"/>
      <c r="TPO135" s="451"/>
      <c r="TPP135" s="451"/>
      <c r="TPQ135" s="451"/>
      <c r="TPR135" s="451"/>
      <c r="TPS135" s="451"/>
      <c r="TPT135" s="451"/>
      <c r="TPU135" s="451"/>
      <c r="TPV135" s="451"/>
      <c r="TPW135" s="451"/>
      <c r="TPX135" s="451"/>
      <c r="TPY135" s="451"/>
      <c r="TPZ135" s="451"/>
      <c r="TQA135" s="451"/>
      <c r="TQB135" s="451"/>
      <c r="TQC135" s="451"/>
      <c r="TQD135" s="451"/>
      <c r="TQE135" s="451"/>
      <c r="TQF135" s="451"/>
      <c r="TQG135" s="451"/>
      <c r="TQH135" s="451"/>
      <c r="TQI135" s="451"/>
      <c r="TQJ135" s="451"/>
      <c r="TQK135" s="451"/>
      <c r="TQL135" s="451"/>
      <c r="TQM135" s="451"/>
      <c r="TQN135" s="451"/>
      <c r="TQO135" s="451"/>
      <c r="TQP135" s="451"/>
      <c r="TQQ135" s="451"/>
      <c r="TQR135" s="451"/>
      <c r="TQS135" s="451"/>
      <c r="TQT135" s="451"/>
      <c r="TQU135" s="451"/>
      <c r="TQV135" s="451"/>
      <c r="TQW135" s="451"/>
      <c r="TQX135" s="451"/>
      <c r="TQY135" s="451"/>
      <c r="TQZ135" s="451"/>
      <c r="TRA135" s="451"/>
      <c r="TRB135" s="451"/>
      <c r="TRC135" s="451"/>
      <c r="TRD135" s="451"/>
      <c r="TRE135" s="451"/>
      <c r="TRF135" s="451"/>
      <c r="TRG135" s="451"/>
      <c r="TRH135" s="451"/>
      <c r="TRI135" s="451"/>
      <c r="TRJ135" s="451"/>
      <c r="TRK135" s="451"/>
      <c r="TRL135" s="451"/>
      <c r="TRM135" s="451"/>
      <c r="TRN135" s="451"/>
      <c r="TRO135" s="451"/>
      <c r="TRP135" s="451"/>
      <c r="TRQ135" s="451"/>
      <c r="TRR135" s="451"/>
      <c r="TRS135" s="451"/>
      <c r="TRT135" s="451"/>
      <c r="TRU135" s="451"/>
      <c r="TRV135" s="451"/>
      <c r="TRW135" s="451"/>
      <c r="TRX135" s="451"/>
      <c r="TRY135" s="451"/>
      <c r="TRZ135" s="451"/>
      <c r="TSA135" s="451"/>
      <c r="TSB135" s="451"/>
      <c r="TSC135" s="451"/>
      <c r="TSD135" s="451"/>
      <c r="TSE135" s="451"/>
      <c r="TSF135" s="451"/>
      <c r="TSG135" s="451"/>
      <c r="TSH135" s="451"/>
      <c r="TSI135" s="451"/>
      <c r="TSJ135" s="451"/>
      <c r="TSK135" s="451"/>
      <c r="TSL135" s="451"/>
      <c r="TSM135" s="451"/>
      <c r="TSN135" s="451"/>
      <c r="TSO135" s="451"/>
      <c r="TSP135" s="451"/>
      <c r="TSQ135" s="451"/>
      <c r="TSR135" s="451"/>
      <c r="TSS135" s="451"/>
      <c r="TST135" s="451"/>
      <c r="TSU135" s="451"/>
      <c r="TSV135" s="451"/>
      <c r="TSW135" s="451"/>
      <c r="TSX135" s="451"/>
      <c r="TSY135" s="451"/>
      <c r="TSZ135" s="451"/>
      <c r="TTA135" s="451"/>
      <c r="TTB135" s="451"/>
      <c r="TTC135" s="451"/>
      <c r="TTD135" s="451"/>
      <c r="TTE135" s="451"/>
      <c r="TTF135" s="451"/>
      <c r="TTG135" s="451"/>
      <c r="TTH135" s="451"/>
      <c r="TTI135" s="451"/>
      <c r="TTJ135" s="451"/>
      <c r="TTK135" s="451"/>
      <c r="TTL135" s="451"/>
      <c r="TTM135" s="451"/>
      <c r="TTN135" s="451"/>
      <c r="TTO135" s="451"/>
      <c r="TTP135" s="451"/>
      <c r="TTQ135" s="451"/>
      <c r="TTR135" s="451"/>
      <c r="TTS135" s="451"/>
      <c r="TTT135" s="451"/>
      <c r="TTU135" s="451"/>
      <c r="TTV135" s="451"/>
      <c r="TTW135" s="451"/>
      <c r="TTX135" s="451"/>
      <c r="TTY135" s="451"/>
      <c r="TTZ135" s="451"/>
      <c r="TUA135" s="451"/>
      <c r="TUB135" s="451"/>
      <c r="TUC135" s="451"/>
      <c r="TUD135" s="451"/>
      <c r="TUE135" s="451"/>
      <c r="TUF135" s="451"/>
      <c r="TUG135" s="451"/>
      <c r="TUH135" s="451"/>
      <c r="TUI135" s="451"/>
      <c r="TUJ135" s="451"/>
      <c r="TUK135" s="451"/>
      <c r="TUL135" s="451"/>
      <c r="TUM135" s="451"/>
      <c r="TUN135" s="451"/>
      <c r="TUO135" s="451"/>
      <c r="TUP135" s="451"/>
      <c r="TUQ135" s="451"/>
      <c r="TUR135" s="451"/>
      <c r="TUS135" s="451"/>
      <c r="TUT135" s="451"/>
      <c r="TUU135" s="451"/>
      <c r="TUV135" s="451"/>
      <c r="TUW135" s="451"/>
      <c r="TUX135" s="451"/>
      <c r="TUY135" s="451"/>
      <c r="TUZ135" s="451"/>
      <c r="TVA135" s="451"/>
      <c r="TVB135" s="451"/>
      <c r="TVC135" s="451"/>
      <c r="TVD135" s="451"/>
      <c r="TVE135" s="451"/>
      <c r="TVF135" s="451"/>
      <c r="TVG135" s="451"/>
      <c r="TVH135" s="451"/>
      <c r="TVI135" s="451"/>
      <c r="TVJ135" s="451"/>
      <c r="TVK135" s="451"/>
      <c r="TVL135" s="451"/>
      <c r="TVM135" s="451"/>
      <c r="TVN135" s="451"/>
      <c r="TVO135" s="451"/>
      <c r="TVP135" s="451"/>
      <c r="TVQ135" s="451"/>
      <c r="TVR135" s="451"/>
      <c r="TVS135" s="451"/>
      <c r="TVT135" s="451"/>
      <c r="TVU135" s="451"/>
      <c r="TVV135" s="451"/>
      <c r="TVW135" s="451"/>
      <c r="TVX135" s="451"/>
      <c r="TVY135" s="451"/>
      <c r="TVZ135" s="451"/>
      <c r="TWA135" s="451"/>
      <c r="TWB135" s="451"/>
      <c r="TWC135" s="451"/>
      <c r="TWD135" s="451"/>
      <c r="TWE135" s="451"/>
      <c r="TWF135" s="451"/>
      <c r="TWG135" s="451"/>
      <c r="TWH135" s="451"/>
      <c r="TWI135" s="451"/>
      <c r="TWJ135" s="451"/>
      <c r="TWK135" s="451"/>
      <c r="TWL135" s="451"/>
      <c r="TWM135" s="451"/>
      <c r="TWN135" s="451"/>
      <c r="TWO135" s="451"/>
      <c r="TWP135" s="451"/>
      <c r="TWQ135" s="451"/>
      <c r="TWR135" s="451"/>
      <c r="TWS135" s="451"/>
      <c r="TWT135" s="451"/>
      <c r="TWU135" s="451"/>
      <c r="TWV135" s="451"/>
      <c r="TWW135" s="451"/>
      <c r="TWX135" s="451"/>
      <c r="TWY135" s="451"/>
      <c r="TWZ135" s="451"/>
      <c r="TXA135" s="451"/>
      <c r="TXB135" s="451"/>
      <c r="TXC135" s="451"/>
      <c r="TXD135" s="451"/>
      <c r="TXE135" s="451"/>
      <c r="TXF135" s="451"/>
      <c r="TXG135" s="451"/>
      <c r="TXH135" s="451"/>
      <c r="TXI135" s="451"/>
      <c r="TXJ135" s="451"/>
      <c r="TXK135" s="451"/>
      <c r="TXL135" s="451"/>
      <c r="TXM135" s="451"/>
      <c r="TXN135" s="451"/>
      <c r="TXO135" s="451"/>
      <c r="TXP135" s="451"/>
      <c r="TXQ135" s="451"/>
      <c r="TXR135" s="451"/>
      <c r="TXS135" s="451"/>
      <c r="TXT135" s="451"/>
      <c r="TXU135" s="451"/>
      <c r="TXV135" s="451"/>
      <c r="TXW135" s="451"/>
      <c r="TXX135" s="451"/>
      <c r="TXY135" s="451"/>
      <c r="TXZ135" s="451"/>
      <c r="TYA135" s="451"/>
      <c r="TYB135" s="451"/>
      <c r="TYC135" s="451"/>
      <c r="TYD135" s="451"/>
      <c r="TYE135" s="451"/>
      <c r="TYF135" s="451"/>
      <c r="TYG135" s="451"/>
      <c r="TYH135" s="451"/>
      <c r="TYI135" s="451"/>
      <c r="TYJ135" s="451"/>
      <c r="TYK135" s="451"/>
      <c r="TYL135" s="451"/>
      <c r="TYM135" s="451"/>
      <c r="TYN135" s="451"/>
      <c r="TYO135" s="451"/>
      <c r="TYP135" s="451"/>
      <c r="TYQ135" s="451"/>
      <c r="TYR135" s="451"/>
      <c r="TYS135" s="451"/>
      <c r="TYT135" s="451"/>
      <c r="TYU135" s="451"/>
      <c r="TYV135" s="451"/>
      <c r="TYW135" s="451"/>
      <c r="TYX135" s="451"/>
      <c r="TYY135" s="451"/>
      <c r="TYZ135" s="451"/>
      <c r="TZA135" s="451"/>
      <c r="TZB135" s="451"/>
      <c r="TZC135" s="451"/>
      <c r="TZD135" s="451"/>
      <c r="TZE135" s="451"/>
      <c r="TZF135" s="451"/>
      <c r="TZG135" s="451"/>
      <c r="TZH135" s="451"/>
      <c r="TZI135" s="451"/>
      <c r="TZJ135" s="451"/>
      <c r="TZK135" s="451"/>
      <c r="TZL135" s="451"/>
      <c r="TZM135" s="451"/>
      <c r="TZN135" s="451"/>
      <c r="TZO135" s="451"/>
      <c r="TZP135" s="451"/>
      <c r="TZQ135" s="451"/>
      <c r="TZR135" s="451"/>
      <c r="TZS135" s="451"/>
      <c r="TZT135" s="451"/>
      <c r="TZU135" s="451"/>
      <c r="TZV135" s="451"/>
      <c r="TZW135" s="451"/>
      <c r="TZX135" s="451"/>
      <c r="TZY135" s="451"/>
      <c r="TZZ135" s="451"/>
      <c r="UAA135" s="451"/>
      <c r="UAB135" s="451"/>
      <c r="UAC135" s="451"/>
      <c r="UAD135" s="451"/>
      <c r="UAE135" s="451"/>
      <c r="UAF135" s="451"/>
      <c r="UAG135" s="451"/>
      <c r="UAH135" s="451"/>
      <c r="UAI135" s="451"/>
      <c r="UAJ135" s="451"/>
      <c r="UAK135" s="451"/>
      <c r="UAL135" s="451"/>
      <c r="UAM135" s="451"/>
      <c r="UAN135" s="451"/>
      <c r="UAO135" s="451"/>
      <c r="UAP135" s="451"/>
      <c r="UAQ135" s="451"/>
      <c r="UAR135" s="451"/>
      <c r="UAS135" s="451"/>
      <c r="UAT135" s="451"/>
      <c r="UAU135" s="451"/>
      <c r="UAV135" s="451"/>
      <c r="UAW135" s="451"/>
      <c r="UAX135" s="451"/>
      <c r="UAY135" s="451"/>
      <c r="UAZ135" s="451"/>
      <c r="UBA135" s="451"/>
      <c r="UBB135" s="451"/>
      <c r="UBC135" s="451"/>
      <c r="UBD135" s="451"/>
      <c r="UBE135" s="451"/>
      <c r="UBF135" s="451"/>
      <c r="UBG135" s="451"/>
      <c r="UBH135" s="451"/>
      <c r="UBI135" s="451"/>
      <c r="UBJ135" s="451"/>
      <c r="UBK135" s="451"/>
      <c r="UBL135" s="451"/>
      <c r="UBM135" s="451"/>
      <c r="UBN135" s="451"/>
      <c r="UBO135" s="451"/>
      <c r="UBP135" s="451"/>
      <c r="UBQ135" s="451"/>
      <c r="UBR135" s="451"/>
      <c r="UBS135" s="451"/>
      <c r="UBT135" s="451"/>
      <c r="UBU135" s="451"/>
      <c r="UBV135" s="451"/>
      <c r="UBW135" s="451"/>
      <c r="UBX135" s="451"/>
      <c r="UBY135" s="451"/>
      <c r="UBZ135" s="451"/>
      <c r="UCA135" s="451"/>
      <c r="UCB135" s="451"/>
      <c r="UCC135" s="451"/>
      <c r="UCD135" s="451"/>
      <c r="UCE135" s="451"/>
      <c r="UCF135" s="451"/>
      <c r="UCG135" s="451"/>
      <c r="UCH135" s="451"/>
      <c r="UCI135" s="451"/>
      <c r="UCJ135" s="451"/>
      <c r="UCK135" s="451"/>
      <c r="UCL135" s="451"/>
      <c r="UCM135" s="451"/>
      <c r="UCN135" s="451"/>
      <c r="UCO135" s="451"/>
      <c r="UCP135" s="451"/>
      <c r="UCQ135" s="451"/>
      <c r="UCR135" s="451"/>
      <c r="UCS135" s="451"/>
      <c r="UCT135" s="451"/>
      <c r="UCU135" s="451"/>
      <c r="UCV135" s="451"/>
      <c r="UCW135" s="451"/>
      <c r="UCX135" s="451"/>
      <c r="UCY135" s="451"/>
      <c r="UCZ135" s="451"/>
      <c r="UDA135" s="451"/>
      <c r="UDB135" s="451"/>
      <c r="UDC135" s="451"/>
      <c r="UDD135" s="451"/>
      <c r="UDE135" s="451"/>
      <c r="UDF135" s="451"/>
      <c r="UDG135" s="451"/>
      <c r="UDH135" s="451"/>
      <c r="UDI135" s="451"/>
      <c r="UDJ135" s="451"/>
      <c r="UDK135" s="451"/>
      <c r="UDL135" s="451"/>
      <c r="UDM135" s="451"/>
      <c r="UDN135" s="451"/>
      <c r="UDO135" s="451"/>
      <c r="UDP135" s="451"/>
      <c r="UDQ135" s="451"/>
      <c r="UDR135" s="451"/>
      <c r="UDS135" s="451"/>
      <c r="UDT135" s="451"/>
      <c r="UDU135" s="451"/>
      <c r="UDV135" s="451"/>
      <c r="UDW135" s="451"/>
      <c r="UDX135" s="451"/>
      <c r="UDY135" s="451"/>
      <c r="UDZ135" s="451"/>
      <c r="UEA135" s="451"/>
      <c r="UEB135" s="451"/>
      <c r="UEC135" s="451"/>
      <c r="UED135" s="451"/>
      <c r="UEE135" s="451"/>
      <c r="UEF135" s="451"/>
      <c r="UEG135" s="451"/>
      <c r="UEH135" s="451"/>
      <c r="UEI135" s="451"/>
      <c r="UEJ135" s="451"/>
      <c r="UEK135" s="451"/>
      <c r="UEL135" s="451"/>
      <c r="UEM135" s="451"/>
      <c r="UEN135" s="451"/>
      <c r="UEO135" s="451"/>
      <c r="UEP135" s="451"/>
      <c r="UEQ135" s="451"/>
      <c r="UER135" s="451"/>
      <c r="UES135" s="451"/>
      <c r="UET135" s="451"/>
      <c r="UEU135" s="451"/>
      <c r="UEV135" s="451"/>
      <c r="UEW135" s="451"/>
      <c r="UEX135" s="451"/>
      <c r="UEY135" s="451"/>
      <c r="UEZ135" s="451"/>
      <c r="UFA135" s="451"/>
      <c r="UFB135" s="451"/>
      <c r="UFC135" s="451"/>
      <c r="UFD135" s="451"/>
      <c r="UFE135" s="451"/>
      <c r="UFF135" s="451"/>
      <c r="UFG135" s="451"/>
      <c r="UFH135" s="451"/>
      <c r="UFI135" s="451"/>
      <c r="UFJ135" s="451"/>
      <c r="UFK135" s="451"/>
      <c r="UFL135" s="451"/>
      <c r="UFM135" s="451"/>
      <c r="UFN135" s="451"/>
      <c r="UFO135" s="451"/>
      <c r="UFP135" s="451"/>
      <c r="UFQ135" s="451"/>
      <c r="UFR135" s="451"/>
      <c r="UFS135" s="451"/>
      <c r="UFT135" s="451"/>
      <c r="UFU135" s="451"/>
      <c r="UFV135" s="451"/>
      <c r="UFW135" s="451"/>
      <c r="UFX135" s="451"/>
      <c r="UFY135" s="451"/>
      <c r="UFZ135" s="451"/>
      <c r="UGA135" s="451"/>
      <c r="UGB135" s="451"/>
      <c r="UGC135" s="451"/>
      <c r="UGD135" s="451"/>
      <c r="UGE135" s="451"/>
      <c r="UGF135" s="451"/>
      <c r="UGG135" s="451"/>
      <c r="UGH135" s="451"/>
      <c r="UGI135" s="451"/>
      <c r="UGJ135" s="451"/>
      <c r="UGK135" s="451"/>
      <c r="UGL135" s="451"/>
      <c r="UGM135" s="451"/>
      <c r="UGN135" s="451"/>
      <c r="UGO135" s="451"/>
      <c r="UGP135" s="451"/>
      <c r="UGQ135" s="451"/>
      <c r="UGR135" s="451"/>
      <c r="UGS135" s="451"/>
      <c r="UGT135" s="451"/>
      <c r="UGU135" s="451"/>
      <c r="UGV135" s="451"/>
      <c r="UGW135" s="451"/>
      <c r="UGX135" s="451"/>
      <c r="UGY135" s="451"/>
      <c r="UGZ135" s="451"/>
      <c r="UHA135" s="451"/>
      <c r="UHB135" s="451"/>
      <c r="UHC135" s="451"/>
      <c r="UHD135" s="451"/>
      <c r="UHE135" s="451"/>
      <c r="UHF135" s="451"/>
      <c r="UHG135" s="451"/>
      <c r="UHH135" s="451"/>
      <c r="UHI135" s="451"/>
      <c r="UHJ135" s="451"/>
      <c r="UHK135" s="451"/>
      <c r="UHL135" s="451"/>
      <c r="UHM135" s="451"/>
      <c r="UHN135" s="451"/>
      <c r="UHO135" s="451"/>
      <c r="UHP135" s="451"/>
      <c r="UHQ135" s="451"/>
      <c r="UHR135" s="451"/>
      <c r="UHS135" s="451"/>
      <c r="UHT135" s="451"/>
      <c r="UHU135" s="451"/>
      <c r="UHV135" s="451"/>
      <c r="UHW135" s="451"/>
      <c r="UHX135" s="451"/>
      <c r="UHY135" s="451"/>
      <c r="UHZ135" s="451"/>
      <c r="UIA135" s="451"/>
      <c r="UIB135" s="451"/>
      <c r="UIC135" s="451"/>
      <c r="UID135" s="451"/>
      <c r="UIE135" s="451"/>
      <c r="UIF135" s="451"/>
      <c r="UIG135" s="451"/>
      <c r="UIH135" s="451"/>
      <c r="UII135" s="451"/>
      <c r="UIJ135" s="451"/>
      <c r="UIK135" s="451"/>
      <c r="UIL135" s="451"/>
      <c r="UIM135" s="451"/>
      <c r="UIN135" s="451"/>
      <c r="UIO135" s="451"/>
      <c r="UIP135" s="451"/>
      <c r="UIQ135" s="451"/>
      <c r="UIR135" s="451"/>
      <c r="UIS135" s="451"/>
      <c r="UIT135" s="451"/>
      <c r="UIU135" s="451"/>
      <c r="UIV135" s="451"/>
      <c r="UIW135" s="451"/>
      <c r="UIX135" s="451"/>
      <c r="UIY135" s="451"/>
      <c r="UIZ135" s="451"/>
      <c r="UJA135" s="451"/>
      <c r="UJB135" s="451"/>
      <c r="UJC135" s="451"/>
      <c r="UJD135" s="451"/>
      <c r="UJE135" s="451"/>
      <c r="UJF135" s="451"/>
      <c r="UJG135" s="451"/>
      <c r="UJH135" s="451"/>
      <c r="UJI135" s="451"/>
      <c r="UJJ135" s="451"/>
      <c r="UJK135" s="451"/>
      <c r="UJL135" s="451"/>
      <c r="UJM135" s="451"/>
      <c r="UJN135" s="451"/>
      <c r="UJO135" s="451"/>
      <c r="UJP135" s="451"/>
      <c r="UJQ135" s="451"/>
      <c r="UJR135" s="451"/>
      <c r="UJS135" s="451"/>
      <c r="UJT135" s="451"/>
      <c r="UJU135" s="451"/>
      <c r="UJV135" s="451"/>
      <c r="UJW135" s="451"/>
      <c r="UJX135" s="451"/>
      <c r="UJY135" s="451"/>
      <c r="UJZ135" s="451"/>
      <c r="UKA135" s="451"/>
      <c r="UKB135" s="451"/>
      <c r="UKC135" s="451"/>
      <c r="UKD135" s="451"/>
      <c r="UKE135" s="451"/>
      <c r="UKF135" s="451"/>
      <c r="UKG135" s="451"/>
      <c r="UKH135" s="451"/>
      <c r="UKI135" s="451"/>
      <c r="UKJ135" s="451"/>
      <c r="UKK135" s="451"/>
      <c r="UKL135" s="451"/>
      <c r="UKM135" s="451"/>
      <c r="UKN135" s="451"/>
      <c r="UKO135" s="451"/>
      <c r="UKP135" s="451"/>
      <c r="UKQ135" s="451"/>
      <c r="UKR135" s="451"/>
      <c r="UKS135" s="451"/>
      <c r="UKT135" s="451"/>
      <c r="UKU135" s="451"/>
      <c r="UKV135" s="451"/>
      <c r="UKW135" s="451"/>
      <c r="UKX135" s="451"/>
      <c r="UKY135" s="451"/>
      <c r="UKZ135" s="451"/>
      <c r="ULA135" s="451"/>
      <c r="ULB135" s="451"/>
      <c r="ULC135" s="451"/>
      <c r="ULD135" s="451"/>
      <c r="ULE135" s="451"/>
      <c r="ULF135" s="451"/>
      <c r="ULG135" s="451"/>
      <c r="ULH135" s="451"/>
      <c r="ULI135" s="451"/>
      <c r="ULJ135" s="451"/>
      <c r="ULK135" s="451"/>
      <c r="ULL135" s="451"/>
      <c r="ULM135" s="451"/>
      <c r="ULN135" s="451"/>
      <c r="ULO135" s="451"/>
      <c r="ULP135" s="451"/>
      <c r="ULQ135" s="451"/>
      <c r="ULR135" s="451"/>
      <c r="ULS135" s="451"/>
      <c r="ULT135" s="451"/>
      <c r="ULU135" s="451"/>
      <c r="ULV135" s="451"/>
      <c r="ULW135" s="451"/>
      <c r="ULX135" s="451"/>
      <c r="ULY135" s="451"/>
      <c r="ULZ135" s="451"/>
      <c r="UMA135" s="451"/>
      <c r="UMB135" s="451"/>
      <c r="UMC135" s="451"/>
      <c r="UMD135" s="451"/>
      <c r="UME135" s="451"/>
      <c r="UMF135" s="451"/>
      <c r="UMG135" s="451"/>
      <c r="UMH135" s="451"/>
      <c r="UMI135" s="451"/>
      <c r="UMJ135" s="451"/>
      <c r="UMK135" s="451"/>
      <c r="UML135" s="451"/>
      <c r="UMM135" s="451"/>
      <c r="UMN135" s="451"/>
      <c r="UMO135" s="451"/>
      <c r="UMP135" s="451"/>
      <c r="UMQ135" s="451"/>
      <c r="UMR135" s="451"/>
      <c r="UMS135" s="451"/>
      <c r="UMT135" s="451"/>
      <c r="UMU135" s="451"/>
      <c r="UMV135" s="451"/>
      <c r="UMW135" s="451"/>
      <c r="UMX135" s="451"/>
      <c r="UMY135" s="451"/>
      <c r="UMZ135" s="451"/>
      <c r="UNA135" s="451"/>
      <c r="UNB135" s="451"/>
      <c r="UNC135" s="451"/>
      <c r="UND135" s="451"/>
      <c r="UNE135" s="451"/>
      <c r="UNF135" s="451"/>
      <c r="UNG135" s="451"/>
      <c r="UNH135" s="451"/>
      <c r="UNI135" s="451"/>
      <c r="UNJ135" s="451"/>
      <c r="UNK135" s="451"/>
      <c r="UNL135" s="451"/>
      <c r="UNM135" s="451"/>
      <c r="UNN135" s="451"/>
      <c r="UNO135" s="451"/>
      <c r="UNP135" s="451"/>
      <c r="UNQ135" s="451"/>
      <c r="UNR135" s="451"/>
      <c r="UNS135" s="451"/>
      <c r="UNT135" s="451"/>
      <c r="UNU135" s="451"/>
      <c r="UNV135" s="451"/>
      <c r="UNW135" s="451"/>
      <c r="UNX135" s="451"/>
      <c r="UNY135" s="451"/>
      <c r="UNZ135" s="451"/>
      <c r="UOA135" s="451"/>
      <c r="UOB135" s="451"/>
      <c r="UOC135" s="451"/>
      <c r="UOD135" s="451"/>
      <c r="UOE135" s="451"/>
      <c r="UOF135" s="451"/>
      <c r="UOG135" s="451"/>
      <c r="UOH135" s="451"/>
      <c r="UOI135" s="451"/>
      <c r="UOJ135" s="451"/>
      <c r="UOK135" s="451"/>
      <c r="UOL135" s="451"/>
      <c r="UOM135" s="451"/>
      <c r="UON135" s="451"/>
      <c r="UOO135" s="451"/>
      <c r="UOP135" s="451"/>
      <c r="UOQ135" s="451"/>
      <c r="UOR135" s="451"/>
      <c r="UOS135" s="451"/>
      <c r="UOT135" s="451"/>
      <c r="UOU135" s="451"/>
      <c r="UOV135" s="451"/>
      <c r="UOW135" s="451"/>
      <c r="UOX135" s="451"/>
      <c r="UOY135" s="451"/>
      <c r="UOZ135" s="451"/>
      <c r="UPA135" s="451"/>
      <c r="UPB135" s="451"/>
      <c r="UPC135" s="451"/>
      <c r="UPD135" s="451"/>
      <c r="UPE135" s="451"/>
      <c r="UPF135" s="451"/>
      <c r="UPG135" s="451"/>
      <c r="UPH135" s="451"/>
      <c r="UPI135" s="451"/>
      <c r="UPJ135" s="451"/>
      <c r="UPK135" s="451"/>
      <c r="UPL135" s="451"/>
      <c r="UPM135" s="451"/>
      <c r="UPN135" s="451"/>
      <c r="UPO135" s="451"/>
      <c r="UPP135" s="451"/>
      <c r="UPQ135" s="451"/>
      <c r="UPR135" s="451"/>
      <c r="UPS135" s="451"/>
      <c r="UPT135" s="451"/>
      <c r="UPU135" s="451"/>
      <c r="UPV135" s="451"/>
      <c r="UPW135" s="451"/>
      <c r="UPX135" s="451"/>
      <c r="UPY135" s="451"/>
      <c r="UPZ135" s="451"/>
      <c r="UQA135" s="451"/>
      <c r="UQB135" s="451"/>
      <c r="UQC135" s="451"/>
      <c r="UQD135" s="451"/>
      <c r="UQE135" s="451"/>
      <c r="UQF135" s="451"/>
      <c r="UQG135" s="451"/>
      <c r="UQH135" s="451"/>
      <c r="UQI135" s="451"/>
      <c r="UQJ135" s="451"/>
      <c r="UQK135" s="451"/>
      <c r="UQL135" s="451"/>
      <c r="UQM135" s="451"/>
      <c r="UQN135" s="451"/>
      <c r="UQO135" s="451"/>
      <c r="UQP135" s="451"/>
      <c r="UQQ135" s="451"/>
      <c r="UQR135" s="451"/>
      <c r="UQS135" s="451"/>
      <c r="UQT135" s="451"/>
      <c r="UQU135" s="451"/>
      <c r="UQV135" s="451"/>
      <c r="UQW135" s="451"/>
      <c r="UQX135" s="451"/>
      <c r="UQY135" s="451"/>
      <c r="UQZ135" s="451"/>
      <c r="URA135" s="451"/>
      <c r="URB135" s="451"/>
      <c r="URC135" s="451"/>
      <c r="URD135" s="451"/>
      <c r="URE135" s="451"/>
      <c r="URF135" s="451"/>
      <c r="URG135" s="451"/>
      <c r="URH135" s="451"/>
      <c r="URI135" s="451"/>
      <c r="URJ135" s="451"/>
      <c r="URK135" s="451"/>
      <c r="URL135" s="451"/>
      <c r="URM135" s="451"/>
      <c r="URN135" s="451"/>
      <c r="URO135" s="451"/>
      <c r="URP135" s="451"/>
      <c r="URQ135" s="451"/>
      <c r="URR135" s="451"/>
      <c r="URS135" s="451"/>
      <c r="URT135" s="451"/>
      <c r="URU135" s="451"/>
      <c r="URV135" s="451"/>
      <c r="URW135" s="451"/>
      <c r="URX135" s="451"/>
      <c r="URY135" s="451"/>
      <c r="URZ135" s="451"/>
      <c r="USA135" s="451"/>
      <c r="USB135" s="451"/>
      <c r="USC135" s="451"/>
      <c r="USD135" s="451"/>
      <c r="USE135" s="451"/>
      <c r="USF135" s="451"/>
      <c r="USG135" s="451"/>
      <c r="USH135" s="451"/>
      <c r="USI135" s="451"/>
      <c r="USJ135" s="451"/>
      <c r="USK135" s="451"/>
      <c r="USL135" s="451"/>
      <c r="USM135" s="451"/>
      <c r="USN135" s="451"/>
      <c r="USO135" s="451"/>
      <c r="USP135" s="451"/>
      <c r="USQ135" s="451"/>
      <c r="USR135" s="451"/>
      <c r="USS135" s="451"/>
      <c r="UST135" s="451"/>
      <c r="USU135" s="451"/>
      <c r="USV135" s="451"/>
      <c r="USW135" s="451"/>
      <c r="USX135" s="451"/>
      <c r="USY135" s="451"/>
      <c r="USZ135" s="451"/>
      <c r="UTA135" s="451"/>
      <c r="UTB135" s="451"/>
      <c r="UTC135" s="451"/>
      <c r="UTD135" s="451"/>
      <c r="UTE135" s="451"/>
      <c r="UTF135" s="451"/>
      <c r="UTG135" s="451"/>
      <c r="UTH135" s="451"/>
      <c r="UTI135" s="451"/>
      <c r="UTJ135" s="451"/>
      <c r="UTK135" s="451"/>
      <c r="UTL135" s="451"/>
      <c r="UTM135" s="451"/>
      <c r="UTN135" s="451"/>
      <c r="UTO135" s="451"/>
      <c r="UTP135" s="451"/>
      <c r="UTQ135" s="451"/>
      <c r="UTR135" s="451"/>
      <c r="UTS135" s="451"/>
      <c r="UTT135" s="451"/>
      <c r="UTU135" s="451"/>
      <c r="UTV135" s="451"/>
      <c r="UTW135" s="451"/>
      <c r="UTX135" s="451"/>
      <c r="UTY135" s="451"/>
      <c r="UTZ135" s="451"/>
      <c r="UUA135" s="451"/>
      <c r="UUB135" s="451"/>
      <c r="UUC135" s="451"/>
      <c r="UUD135" s="451"/>
      <c r="UUE135" s="451"/>
      <c r="UUF135" s="451"/>
      <c r="UUG135" s="451"/>
      <c r="UUH135" s="451"/>
      <c r="UUI135" s="451"/>
      <c r="UUJ135" s="451"/>
      <c r="UUK135" s="451"/>
      <c r="UUL135" s="451"/>
      <c r="UUM135" s="451"/>
      <c r="UUN135" s="451"/>
      <c r="UUO135" s="451"/>
      <c r="UUP135" s="451"/>
      <c r="UUQ135" s="451"/>
      <c r="UUR135" s="451"/>
      <c r="UUS135" s="451"/>
      <c r="UUT135" s="451"/>
      <c r="UUU135" s="451"/>
      <c r="UUV135" s="451"/>
      <c r="UUW135" s="451"/>
      <c r="UUX135" s="451"/>
      <c r="UUY135" s="451"/>
      <c r="UUZ135" s="451"/>
      <c r="UVA135" s="451"/>
      <c r="UVB135" s="451"/>
      <c r="UVC135" s="451"/>
      <c r="UVD135" s="451"/>
      <c r="UVE135" s="451"/>
      <c r="UVF135" s="451"/>
      <c r="UVG135" s="451"/>
      <c r="UVH135" s="451"/>
      <c r="UVI135" s="451"/>
      <c r="UVJ135" s="451"/>
      <c r="UVK135" s="451"/>
      <c r="UVL135" s="451"/>
      <c r="UVM135" s="451"/>
      <c r="UVN135" s="451"/>
      <c r="UVO135" s="451"/>
      <c r="UVP135" s="451"/>
      <c r="UVQ135" s="451"/>
      <c r="UVR135" s="451"/>
      <c r="UVS135" s="451"/>
      <c r="UVT135" s="451"/>
      <c r="UVU135" s="451"/>
      <c r="UVV135" s="451"/>
      <c r="UVW135" s="451"/>
      <c r="UVX135" s="451"/>
      <c r="UVY135" s="451"/>
      <c r="UVZ135" s="451"/>
      <c r="UWA135" s="451"/>
      <c r="UWB135" s="451"/>
      <c r="UWC135" s="451"/>
      <c r="UWD135" s="451"/>
      <c r="UWE135" s="451"/>
      <c r="UWF135" s="451"/>
      <c r="UWG135" s="451"/>
      <c r="UWH135" s="451"/>
      <c r="UWI135" s="451"/>
      <c r="UWJ135" s="451"/>
      <c r="UWK135" s="451"/>
      <c r="UWL135" s="451"/>
      <c r="UWM135" s="451"/>
      <c r="UWN135" s="451"/>
      <c r="UWO135" s="451"/>
      <c r="UWP135" s="451"/>
      <c r="UWQ135" s="451"/>
      <c r="UWR135" s="451"/>
      <c r="UWS135" s="451"/>
      <c r="UWT135" s="451"/>
      <c r="UWU135" s="451"/>
      <c r="UWV135" s="451"/>
      <c r="UWW135" s="451"/>
      <c r="UWX135" s="451"/>
      <c r="UWY135" s="451"/>
      <c r="UWZ135" s="451"/>
      <c r="UXA135" s="451"/>
      <c r="UXB135" s="451"/>
      <c r="UXC135" s="451"/>
      <c r="UXD135" s="451"/>
      <c r="UXE135" s="451"/>
      <c r="UXF135" s="451"/>
      <c r="UXG135" s="451"/>
      <c r="UXH135" s="451"/>
      <c r="UXI135" s="451"/>
      <c r="UXJ135" s="451"/>
      <c r="UXK135" s="451"/>
      <c r="UXL135" s="451"/>
      <c r="UXM135" s="451"/>
      <c r="UXN135" s="451"/>
      <c r="UXO135" s="451"/>
      <c r="UXP135" s="451"/>
      <c r="UXQ135" s="451"/>
      <c r="UXR135" s="451"/>
      <c r="UXS135" s="451"/>
      <c r="UXT135" s="451"/>
      <c r="UXU135" s="451"/>
      <c r="UXV135" s="451"/>
      <c r="UXW135" s="451"/>
      <c r="UXX135" s="451"/>
      <c r="UXY135" s="451"/>
      <c r="UXZ135" s="451"/>
      <c r="UYA135" s="451"/>
      <c r="UYB135" s="451"/>
      <c r="UYC135" s="451"/>
      <c r="UYD135" s="451"/>
      <c r="UYE135" s="451"/>
      <c r="UYF135" s="451"/>
      <c r="UYG135" s="451"/>
      <c r="UYH135" s="451"/>
      <c r="UYI135" s="451"/>
      <c r="UYJ135" s="451"/>
      <c r="UYK135" s="451"/>
      <c r="UYL135" s="451"/>
      <c r="UYM135" s="451"/>
      <c r="UYN135" s="451"/>
      <c r="UYO135" s="451"/>
      <c r="UYP135" s="451"/>
      <c r="UYQ135" s="451"/>
      <c r="UYR135" s="451"/>
      <c r="UYS135" s="451"/>
      <c r="UYT135" s="451"/>
      <c r="UYU135" s="451"/>
      <c r="UYV135" s="451"/>
      <c r="UYW135" s="451"/>
      <c r="UYX135" s="451"/>
      <c r="UYY135" s="451"/>
      <c r="UYZ135" s="451"/>
      <c r="UZA135" s="451"/>
      <c r="UZB135" s="451"/>
      <c r="UZC135" s="451"/>
      <c r="UZD135" s="451"/>
      <c r="UZE135" s="451"/>
      <c r="UZF135" s="451"/>
      <c r="UZG135" s="451"/>
      <c r="UZH135" s="451"/>
      <c r="UZI135" s="451"/>
      <c r="UZJ135" s="451"/>
      <c r="UZK135" s="451"/>
      <c r="UZL135" s="451"/>
      <c r="UZM135" s="451"/>
      <c r="UZN135" s="451"/>
      <c r="UZO135" s="451"/>
      <c r="UZP135" s="451"/>
      <c r="UZQ135" s="451"/>
      <c r="UZR135" s="451"/>
      <c r="UZS135" s="451"/>
      <c r="UZT135" s="451"/>
      <c r="UZU135" s="451"/>
      <c r="UZV135" s="451"/>
      <c r="UZW135" s="451"/>
      <c r="UZX135" s="451"/>
      <c r="UZY135" s="451"/>
      <c r="UZZ135" s="451"/>
      <c r="VAA135" s="451"/>
      <c r="VAB135" s="451"/>
      <c r="VAC135" s="451"/>
      <c r="VAD135" s="451"/>
      <c r="VAE135" s="451"/>
      <c r="VAF135" s="451"/>
      <c r="VAG135" s="451"/>
      <c r="VAH135" s="451"/>
      <c r="VAI135" s="451"/>
      <c r="VAJ135" s="451"/>
      <c r="VAK135" s="451"/>
      <c r="VAL135" s="451"/>
      <c r="VAM135" s="451"/>
      <c r="VAN135" s="451"/>
      <c r="VAO135" s="451"/>
      <c r="VAP135" s="451"/>
      <c r="VAQ135" s="451"/>
      <c r="VAR135" s="451"/>
      <c r="VAS135" s="451"/>
      <c r="VAT135" s="451"/>
      <c r="VAU135" s="451"/>
      <c r="VAV135" s="451"/>
      <c r="VAW135" s="451"/>
      <c r="VAX135" s="451"/>
      <c r="VAY135" s="451"/>
      <c r="VAZ135" s="451"/>
      <c r="VBA135" s="451"/>
      <c r="VBB135" s="451"/>
      <c r="VBC135" s="451"/>
      <c r="VBD135" s="451"/>
      <c r="VBE135" s="451"/>
      <c r="VBF135" s="451"/>
      <c r="VBG135" s="451"/>
      <c r="VBH135" s="451"/>
      <c r="VBI135" s="451"/>
      <c r="VBJ135" s="451"/>
      <c r="VBK135" s="451"/>
      <c r="VBL135" s="451"/>
      <c r="VBM135" s="451"/>
      <c r="VBN135" s="451"/>
      <c r="VBO135" s="451"/>
      <c r="VBP135" s="451"/>
      <c r="VBQ135" s="451"/>
      <c r="VBR135" s="451"/>
      <c r="VBS135" s="451"/>
      <c r="VBT135" s="451"/>
      <c r="VBU135" s="451"/>
      <c r="VBV135" s="451"/>
      <c r="VBW135" s="451"/>
      <c r="VBX135" s="451"/>
      <c r="VBY135" s="451"/>
      <c r="VBZ135" s="451"/>
      <c r="VCA135" s="451"/>
      <c r="VCB135" s="451"/>
      <c r="VCC135" s="451"/>
      <c r="VCD135" s="451"/>
      <c r="VCE135" s="451"/>
      <c r="VCF135" s="451"/>
      <c r="VCG135" s="451"/>
      <c r="VCH135" s="451"/>
      <c r="VCI135" s="451"/>
      <c r="VCJ135" s="451"/>
      <c r="VCK135" s="451"/>
      <c r="VCL135" s="451"/>
      <c r="VCM135" s="451"/>
      <c r="VCN135" s="451"/>
      <c r="VCO135" s="451"/>
      <c r="VCP135" s="451"/>
      <c r="VCQ135" s="451"/>
      <c r="VCR135" s="451"/>
      <c r="VCS135" s="451"/>
      <c r="VCT135" s="451"/>
      <c r="VCU135" s="451"/>
      <c r="VCV135" s="451"/>
      <c r="VCW135" s="451"/>
      <c r="VCX135" s="451"/>
      <c r="VCY135" s="451"/>
      <c r="VCZ135" s="451"/>
      <c r="VDA135" s="451"/>
      <c r="VDB135" s="451"/>
      <c r="VDC135" s="451"/>
      <c r="VDD135" s="451"/>
      <c r="VDE135" s="451"/>
      <c r="VDF135" s="451"/>
      <c r="VDG135" s="451"/>
      <c r="VDH135" s="451"/>
      <c r="VDI135" s="451"/>
      <c r="VDJ135" s="451"/>
      <c r="VDK135" s="451"/>
      <c r="VDL135" s="451"/>
      <c r="VDM135" s="451"/>
      <c r="VDN135" s="451"/>
      <c r="VDO135" s="451"/>
      <c r="VDP135" s="451"/>
      <c r="VDQ135" s="451"/>
      <c r="VDR135" s="451"/>
      <c r="VDS135" s="451"/>
      <c r="VDT135" s="451"/>
      <c r="VDU135" s="451"/>
      <c r="VDV135" s="451"/>
      <c r="VDW135" s="451"/>
      <c r="VDX135" s="451"/>
      <c r="VDY135" s="451"/>
      <c r="VDZ135" s="451"/>
      <c r="VEA135" s="451"/>
      <c r="VEB135" s="451"/>
      <c r="VEC135" s="451"/>
      <c r="VED135" s="451"/>
      <c r="VEE135" s="451"/>
      <c r="VEF135" s="451"/>
      <c r="VEG135" s="451"/>
      <c r="VEH135" s="451"/>
      <c r="VEI135" s="451"/>
      <c r="VEJ135" s="451"/>
      <c r="VEK135" s="451"/>
      <c r="VEL135" s="451"/>
      <c r="VEM135" s="451"/>
      <c r="VEN135" s="451"/>
      <c r="VEO135" s="451"/>
      <c r="VEP135" s="451"/>
      <c r="VEQ135" s="451"/>
      <c r="VER135" s="451"/>
      <c r="VES135" s="451"/>
      <c r="VET135" s="451"/>
      <c r="VEU135" s="451"/>
      <c r="VEV135" s="451"/>
      <c r="VEW135" s="451"/>
      <c r="VEX135" s="451"/>
      <c r="VEY135" s="451"/>
      <c r="VEZ135" s="451"/>
      <c r="VFA135" s="451"/>
      <c r="VFB135" s="451"/>
      <c r="VFC135" s="451"/>
      <c r="VFD135" s="451"/>
      <c r="VFE135" s="451"/>
      <c r="VFF135" s="451"/>
      <c r="VFG135" s="451"/>
      <c r="VFH135" s="451"/>
      <c r="VFI135" s="451"/>
      <c r="VFJ135" s="451"/>
      <c r="VFK135" s="451"/>
      <c r="VFL135" s="451"/>
      <c r="VFM135" s="451"/>
      <c r="VFN135" s="451"/>
      <c r="VFO135" s="451"/>
      <c r="VFP135" s="451"/>
      <c r="VFQ135" s="451"/>
      <c r="VFR135" s="451"/>
      <c r="VFS135" s="451"/>
      <c r="VFT135" s="451"/>
      <c r="VFU135" s="451"/>
      <c r="VFV135" s="451"/>
      <c r="VFW135" s="451"/>
      <c r="VFX135" s="451"/>
      <c r="VFY135" s="451"/>
      <c r="VFZ135" s="451"/>
      <c r="VGA135" s="451"/>
      <c r="VGB135" s="451"/>
      <c r="VGC135" s="451"/>
      <c r="VGD135" s="451"/>
      <c r="VGE135" s="451"/>
      <c r="VGF135" s="451"/>
      <c r="VGG135" s="451"/>
      <c r="VGH135" s="451"/>
      <c r="VGI135" s="451"/>
      <c r="VGJ135" s="451"/>
      <c r="VGK135" s="451"/>
      <c r="VGL135" s="451"/>
      <c r="VGM135" s="451"/>
      <c r="VGN135" s="451"/>
      <c r="VGO135" s="451"/>
      <c r="VGP135" s="451"/>
      <c r="VGQ135" s="451"/>
      <c r="VGR135" s="451"/>
      <c r="VGS135" s="451"/>
      <c r="VGT135" s="451"/>
      <c r="VGU135" s="451"/>
      <c r="VGV135" s="451"/>
      <c r="VGW135" s="451"/>
      <c r="VGX135" s="451"/>
      <c r="VGY135" s="451"/>
      <c r="VGZ135" s="451"/>
      <c r="VHA135" s="451"/>
      <c r="VHB135" s="451"/>
      <c r="VHC135" s="451"/>
      <c r="VHD135" s="451"/>
      <c r="VHE135" s="451"/>
      <c r="VHF135" s="451"/>
      <c r="VHG135" s="451"/>
      <c r="VHH135" s="451"/>
      <c r="VHI135" s="451"/>
      <c r="VHJ135" s="451"/>
      <c r="VHK135" s="451"/>
      <c r="VHL135" s="451"/>
      <c r="VHM135" s="451"/>
      <c r="VHN135" s="451"/>
      <c r="VHO135" s="451"/>
      <c r="VHP135" s="451"/>
      <c r="VHQ135" s="451"/>
      <c r="VHR135" s="451"/>
      <c r="VHS135" s="451"/>
      <c r="VHT135" s="451"/>
      <c r="VHU135" s="451"/>
      <c r="VHV135" s="451"/>
      <c r="VHW135" s="451"/>
      <c r="VHX135" s="451"/>
      <c r="VHY135" s="451"/>
      <c r="VHZ135" s="451"/>
      <c r="VIA135" s="451"/>
      <c r="VIB135" s="451"/>
      <c r="VIC135" s="451"/>
      <c r="VID135" s="451"/>
      <c r="VIE135" s="451"/>
      <c r="VIF135" s="451"/>
      <c r="VIG135" s="451"/>
      <c r="VIH135" s="451"/>
      <c r="VII135" s="451"/>
      <c r="VIJ135" s="451"/>
      <c r="VIK135" s="451"/>
      <c r="VIL135" s="451"/>
      <c r="VIM135" s="451"/>
      <c r="VIN135" s="451"/>
      <c r="VIO135" s="451"/>
      <c r="VIP135" s="451"/>
      <c r="VIQ135" s="451"/>
      <c r="VIR135" s="451"/>
      <c r="VIS135" s="451"/>
      <c r="VIT135" s="451"/>
      <c r="VIU135" s="451"/>
      <c r="VIV135" s="451"/>
      <c r="VIW135" s="451"/>
      <c r="VIX135" s="451"/>
      <c r="VIY135" s="451"/>
      <c r="VIZ135" s="451"/>
      <c r="VJA135" s="451"/>
      <c r="VJB135" s="451"/>
      <c r="VJC135" s="451"/>
      <c r="VJD135" s="451"/>
      <c r="VJE135" s="451"/>
      <c r="VJF135" s="451"/>
      <c r="VJG135" s="451"/>
      <c r="VJH135" s="451"/>
      <c r="VJI135" s="451"/>
      <c r="VJJ135" s="451"/>
      <c r="VJK135" s="451"/>
      <c r="VJL135" s="451"/>
      <c r="VJM135" s="451"/>
      <c r="VJN135" s="451"/>
      <c r="VJO135" s="451"/>
      <c r="VJP135" s="451"/>
      <c r="VJQ135" s="451"/>
      <c r="VJR135" s="451"/>
      <c r="VJS135" s="451"/>
      <c r="VJT135" s="451"/>
      <c r="VJU135" s="451"/>
      <c r="VJV135" s="451"/>
      <c r="VJW135" s="451"/>
      <c r="VJX135" s="451"/>
      <c r="VJY135" s="451"/>
      <c r="VJZ135" s="451"/>
      <c r="VKA135" s="451"/>
      <c r="VKB135" s="451"/>
      <c r="VKC135" s="451"/>
      <c r="VKD135" s="451"/>
      <c r="VKE135" s="451"/>
      <c r="VKF135" s="451"/>
      <c r="VKG135" s="451"/>
      <c r="VKH135" s="451"/>
      <c r="VKI135" s="451"/>
      <c r="VKJ135" s="451"/>
      <c r="VKK135" s="451"/>
      <c r="VKL135" s="451"/>
      <c r="VKM135" s="451"/>
      <c r="VKN135" s="451"/>
      <c r="VKO135" s="451"/>
      <c r="VKP135" s="451"/>
      <c r="VKQ135" s="451"/>
      <c r="VKR135" s="451"/>
      <c r="VKS135" s="451"/>
      <c r="VKT135" s="451"/>
      <c r="VKU135" s="451"/>
      <c r="VKV135" s="451"/>
      <c r="VKW135" s="451"/>
      <c r="VKX135" s="451"/>
      <c r="VKY135" s="451"/>
      <c r="VKZ135" s="451"/>
      <c r="VLA135" s="451"/>
      <c r="VLB135" s="451"/>
      <c r="VLC135" s="451"/>
      <c r="VLD135" s="451"/>
      <c r="VLE135" s="451"/>
      <c r="VLF135" s="451"/>
      <c r="VLG135" s="451"/>
      <c r="VLH135" s="451"/>
      <c r="VLI135" s="451"/>
      <c r="VLJ135" s="451"/>
      <c r="VLK135" s="451"/>
      <c r="VLL135" s="451"/>
      <c r="VLM135" s="451"/>
      <c r="VLN135" s="451"/>
      <c r="VLO135" s="451"/>
      <c r="VLP135" s="451"/>
      <c r="VLQ135" s="451"/>
      <c r="VLR135" s="451"/>
      <c r="VLS135" s="451"/>
      <c r="VLT135" s="451"/>
      <c r="VLU135" s="451"/>
      <c r="VLV135" s="451"/>
      <c r="VLW135" s="451"/>
      <c r="VLX135" s="451"/>
      <c r="VLY135" s="451"/>
      <c r="VLZ135" s="451"/>
      <c r="VMA135" s="451"/>
      <c r="VMB135" s="451"/>
      <c r="VMC135" s="451"/>
      <c r="VMD135" s="451"/>
      <c r="VME135" s="451"/>
      <c r="VMF135" s="451"/>
      <c r="VMG135" s="451"/>
      <c r="VMH135" s="451"/>
      <c r="VMI135" s="451"/>
      <c r="VMJ135" s="451"/>
      <c r="VMK135" s="451"/>
      <c r="VML135" s="451"/>
      <c r="VMM135" s="451"/>
      <c r="VMN135" s="451"/>
      <c r="VMO135" s="451"/>
      <c r="VMP135" s="451"/>
      <c r="VMQ135" s="451"/>
      <c r="VMR135" s="451"/>
      <c r="VMS135" s="451"/>
      <c r="VMT135" s="451"/>
      <c r="VMU135" s="451"/>
      <c r="VMV135" s="451"/>
      <c r="VMW135" s="451"/>
      <c r="VMX135" s="451"/>
      <c r="VMY135" s="451"/>
      <c r="VMZ135" s="451"/>
      <c r="VNA135" s="451"/>
      <c r="VNB135" s="451"/>
      <c r="VNC135" s="451"/>
      <c r="VND135" s="451"/>
      <c r="VNE135" s="451"/>
      <c r="VNF135" s="451"/>
      <c r="VNG135" s="451"/>
      <c r="VNH135" s="451"/>
      <c r="VNI135" s="451"/>
      <c r="VNJ135" s="451"/>
      <c r="VNK135" s="451"/>
      <c r="VNL135" s="451"/>
      <c r="VNM135" s="451"/>
      <c r="VNN135" s="451"/>
      <c r="VNO135" s="451"/>
      <c r="VNP135" s="451"/>
      <c r="VNQ135" s="451"/>
      <c r="VNR135" s="451"/>
      <c r="VNS135" s="451"/>
      <c r="VNT135" s="451"/>
      <c r="VNU135" s="451"/>
      <c r="VNV135" s="451"/>
      <c r="VNW135" s="451"/>
      <c r="VNX135" s="451"/>
      <c r="VNY135" s="451"/>
      <c r="VNZ135" s="451"/>
      <c r="VOA135" s="451"/>
      <c r="VOB135" s="451"/>
      <c r="VOC135" s="451"/>
      <c r="VOD135" s="451"/>
      <c r="VOE135" s="451"/>
      <c r="VOF135" s="451"/>
      <c r="VOG135" s="451"/>
      <c r="VOH135" s="451"/>
      <c r="VOI135" s="451"/>
      <c r="VOJ135" s="451"/>
      <c r="VOK135" s="451"/>
      <c r="VOL135" s="451"/>
      <c r="VOM135" s="451"/>
      <c r="VON135" s="451"/>
      <c r="VOO135" s="451"/>
      <c r="VOP135" s="451"/>
      <c r="VOQ135" s="451"/>
      <c r="VOR135" s="451"/>
      <c r="VOS135" s="451"/>
      <c r="VOT135" s="451"/>
      <c r="VOU135" s="451"/>
      <c r="VOV135" s="451"/>
      <c r="VOW135" s="451"/>
      <c r="VOX135" s="451"/>
      <c r="VOY135" s="451"/>
      <c r="VOZ135" s="451"/>
      <c r="VPA135" s="451"/>
      <c r="VPB135" s="451"/>
      <c r="VPC135" s="451"/>
      <c r="VPD135" s="451"/>
      <c r="VPE135" s="451"/>
      <c r="VPF135" s="451"/>
      <c r="VPG135" s="451"/>
      <c r="VPH135" s="451"/>
      <c r="VPI135" s="451"/>
      <c r="VPJ135" s="451"/>
      <c r="VPK135" s="451"/>
      <c r="VPL135" s="451"/>
      <c r="VPM135" s="451"/>
      <c r="VPN135" s="451"/>
      <c r="VPO135" s="451"/>
      <c r="VPP135" s="451"/>
      <c r="VPQ135" s="451"/>
      <c r="VPR135" s="451"/>
      <c r="VPS135" s="451"/>
      <c r="VPT135" s="451"/>
      <c r="VPU135" s="451"/>
      <c r="VPV135" s="451"/>
      <c r="VPW135" s="451"/>
      <c r="VPX135" s="451"/>
      <c r="VPY135" s="451"/>
      <c r="VPZ135" s="451"/>
      <c r="VQA135" s="451"/>
      <c r="VQB135" s="451"/>
      <c r="VQC135" s="451"/>
      <c r="VQD135" s="451"/>
      <c r="VQE135" s="451"/>
      <c r="VQF135" s="451"/>
      <c r="VQG135" s="451"/>
      <c r="VQH135" s="451"/>
      <c r="VQI135" s="451"/>
      <c r="VQJ135" s="451"/>
      <c r="VQK135" s="451"/>
      <c r="VQL135" s="451"/>
      <c r="VQM135" s="451"/>
      <c r="VQN135" s="451"/>
      <c r="VQO135" s="451"/>
      <c r="VQP135" s="451"/>
      <c r="VQQ135" s="451"/>
      <c r="VQR135" s="451"/>
      <c r="VQS135" s="451"/>
      <c r="VQT135" s="451"/>
      <c r="VQU135" s="451"/>
      <c r="VQV135" s="451"/>
      <c r="VQW135" s="451"/>
      <c r="VQX135" s="451"/>
      <c r="VQY135" s="451"/>
      <c r="VQZ135" s="451"/>
      <c r="VRA135" s="451"/>
      <c r="VRB135" s="451"/>
      <c r="VRC135" s="451"/>
      <c r="VRD135" s="451"/>
      <c r="VRE135" s="451"/>
      <c r="VRF135" s="451"/>
      <c r="VRG135" s="451"/>
      <c r="VRH135" s="451"/>
      <c r="VRI135" s="451"/>
      <c r="VRJ135" s="451"/>
      <c r="VRK135" s="451"/>
      <c r="VRL135" s="451"/>
      <c r="VRM135" s="451"/>
      <c r="VRN135" s="451"/>
      <c r="VRO135" s="451"/>
      <c r="VRP135" s="451"/>
      <c r="VRQ135" s="451"/>
      <c r="VRR135" s="451"/>
      <c r="VRS135" s="451"/>
      <c r="VRT135" s="451"/>
      <c r="VRU135" s="451"/>
      <c r="VRV135" s="451"/>
      <c r="VRW135" s="451"/>
      <c r="VRX135" s="451"/>
      <c r="VRY135" s="451"/>
      <c r="VRZ135" s="451"/>
      <c r="VSA135" s="451"/>
      <c r="VSB135" s="451"/>
      <c r="VSC135" s="451"/>
      <c r="VSD135" s="451"/>
      <c r="VSE135" s="451"/>
      <c r="VSF135" s="451"/>
      <c r="VSG135" s="451"/>
      <c r="VSH135" s="451"/>
      <c r="VSI135" s="451"/>
      <c r="VSJ135" s="451"/>
      <c r="VSK135" s="451"/>
      <c r="VSL135" s="451"/>
      <c r="VSM135" s="451"/>
      <c r="VSN135" s="451"/>
      <c r="VSO135" s="451"/>
      <c r="VSP135" s="451"/>
      <c r="VSQ135" s="451"/>
      <c r="VSR135" s="451"/>
      <c r="VSS135" s="451"/>
      <c r="VST135" s="451"/>
      <c r="VSU135" s="451"/>
      <c r="VSV135" s="451"/>
      <c r="VSW135" s="451"/>
      <c r="VSX135" s="451"/>
      <c r="VSY135" s="451"/>
      <c r="VSZ135" s="451"/>
      <c r="VTA135" s="451"/>
      <c r="VTB135" s="451"/>
      <c r="VTC135" s="451"/>
      <c r="VTD135" s="451"/>
      <c r="VTE135" s="451"/>
      <c r="VTF135" s="451"/>
      <c r="VTG135" s="451"/>
      <c r="VTH135" s="451"/>
      <c r="VTI135" s="451"/>
      <c r="VTJ135" s="451"/>
      <c r="VTK135" s="451"/>
      <c r="VTL135" s="451"/>
      <c r="VTM135" s="451"/>
      <c r="VTN135" s="451"/>
      <c r="VTO135" s="451"/>
      <c r="VTP135" s="451"/>
      <c r="VTQ135" s="451"/>
      <c r="VTR135" s="451"/>
      <c r="VTS135" s="451"/>
      <c r="VTT135" s="451"/>
      <c r="VTU135" s="451"/>
      <c r="VTV135" s="451"/>
      <c r="VTW135" s="451"/>
      <c r="VTX135" s="451"/>
      <c r="VTY135" s="451"/>
      <c r="VTZ135" s="451"/>
      <c r="VUA135" s="451"/>
      <c r="VUB135" s="451"/>
      <c r="VUC135" s="451"/>
      <c r="VUD135" s="451"/>
      <c r="VUE135" s="451"/>
      <c r="VUF135" s="451"/>
      <c r="VUG135" s="451"/>
      <c r="VUH135" s="451"/>
      <c r="VUI135" s="451"/>
      <c r="VUJ135" s="451"/>
      <c r="VUK135" s="451"/>
      <c r="VUL135" s="451"/>
      <c r="VUM135" s="451"/>
      <c r="VUN135" s="451"/>
      <c r="VUO135" s="451"/>
      <c r="VUP135" s="451"/>
      <c r="VUQ135" s="451"/>
      <c r="VUR135" s="451"/>
      <c r="VUS135" s="451"/>
      <c r="VUT135" s="451"/>
      <c r="VUU135" s="451"/>
      <c r="VUV135" s="451"/>
      <c r="VUW135" s="451"/>
      <c r="VUX135" s="451"/>
      <c r="VUY135" s="451"/>
      <c r="VUZ135" s="451"/>
      <c r="VVA135" s="451"/>
      <c r="VVB135" s="451"/>
      <c r="VVC135" s="451"/>
      <c r="VVD135" s="451"/>
      <c r="VVE135" s="451"/>
      <c r="VVF135" s="451"/>
      <c r="VVG135" s="451"/>
      <c r="VVH135" s="451"/>
      <c r="VVI135" s="451"/>
      <c r="VVJ135" s="451"/>
      <c r="VVK135" s="451"/>
      <c r="VVL135" s="451"/>
      <c r="VVM135" s="451"/>
      <c r="VVN135" s="451"/>
      <c r="VVO135" s="451"/>
      <c r="VVP135" s="451"/>
      <c r="VVQ135" s="451"/>
      <c r="VVR135" s="451"/>
      <c r="VVS135" s="451"/>
      <c r="VVT135" s="451"/>
      <c r="VVU135" s="451"/>
      <c r="VVV135" s="451"/>
      <c r="VVW135" s="451"/>
      <c r="VVX135" s="451"/>
      <c r="VVY135" s="451"/>
      <c r="VVZ135" s="451"/>
      <c r="VWA135" s="451"/>
      <c r="VWB135" s="451"/>
      <c r="VWC135" s="451"/>
      <c r="VWD135" s="451"/>
      <c r="VWE135" s="451"/>
      <c r="VWF135" s="451"/>
      <c r="VWG135" s="451"/>
      <c r="VWH135" s="451"/>
      <c r="VWI135" s="451"/>
      <c r="VWJ135" s="451"/>
      <c r="VWK135" s="451"/>
      <c r="VWL135" s="451"/>
      <c r="VWM135" s="451"/>
      <c r="VWN135" s="451"/>
      <c r="VWO135" s="451"/>
      <c r="VWP135" s="451"/>
      <c r="VWQ135" s="451"/>
      <c r="VWR135" s="451"/>
      <c r="VWS135" s="451"/>
      <c r="VWT135" s="451"/>
      <c r="VWU135" s="451"/>
      <c r="VWV135" s="451"/>
      <c r="VWW135" s="451"/>
      <c r="VWX135" s="451"/>
      <c r="VWY135" s="451"/>
      <c r="VWZ135" s="451"/>
      <c r="VXA135" s="451"/>
      <c r="VXB135" s="451"/>
      <c r="VXC135" s="451"/>
      <c r="VXD135" s="451"/>
      <c r="VXE135" s="451"/>
      <c r="VXF135" s="451"/>
      <c r="VXG135" s="451"/>
      <c r="VXH135" s="451"/>
      <c r="VXI135" s="451"/>
      <c r="VXJ135" s="451"/>
      <c r="VXK135" s="451"/>
      <c r="VXL135" s="451"/>
      <c r="VXM135" s="451"/>
      <c r="VXN135" s="451"/>
      <c r="VXO135" s="451"/>
      <c r="VXP135" s="451"/>
      <c r="VXQ135" s="451"/>
      <c r="VXR135" s="451"/>
      <c r="VXS135" s="451"/>
      <c r="VXT135" s="451"/>
      <c r="VXU135" s="451"/>
      <c r="VXV135" s="451"/>
      <c r="VXW135" s="451"/>
      <c r="VXX135" s="451"/>
      <c r="VXY135" s="451"/>
      <c r="VXZ135" s="451"/>
      <c r="VYA135" s="451"/>
      <c r="VYB135" s="451"/>
      <c r="VYC135" s="451"/>
      <c r="VYD135" s="451"/>
      <c r="VYE135" s="451"/>
      <c r="VYF135" s="451"/>
      <c r="VYG135" s="451"/>
      <c r="VYH135" s="451"/>
      <c r="VYI135" s="451"/>
      <c r="VYJ135" s="451"/>
      <c r="VYK135" s="451"/>
      <c r="VYL135" s="451"/>
      <c r="VYM135" s="451"/>
      <c r="VYN135" s="451"/>
      <c r="VYO135" s="451"/>
      <c r="VYP135" s="451"/>
      <c r="VYQ135" s="451"/>
      <c r="VYR135" s="451"/>
      <c r="VYS135" s="451"/>
      <c r="VYT135" s="451"/>
      <c r="VYU135" s="451"/>
      <c r="VYV135" s="451"/>
      <c r="VYW135" s="451"/>
      <c r="VYX135" s="451"/>
      <c r="VYY135" s="451"/>
      <c r="VYZ135" s="451"/>
      <c r="VZA135" s="451"/>
      <c r="VZB135" s="451"/>
      <c r="VZC135" s="451"/>
      <c r="VZD135" s="451"/>
      <c r="VZE135" s="451"/>
      <c r="VZF135" s="451"/>
      <c r="VZG135" s="451"/>
      <c r="VZH135" s="451"/>
      <c r="VZI135" s="451"/>
      <c r="VZJ135" s="451"/>
      <c r="VZK135" s="451"/>
      <c r="VZL135" s="451"/>
      <c r="VZM135" s="451"/>
      <c r="VZN135" s="451"/>
      <c r="VZO135" s="451"/>
      <c r="VZP135" s="451"/>
      <c r="VZQ135" s="451"/>
      <c r="VZR135" s="451"/>
      <c r="VZS135" s="451"/>
      <c r="VZT135" s="451"/>
      <c r="VZU135" s="451"/>
      <c r="VZV135" s="451"/>
      <c r="VZW135" s="451"/>
      <c r="VZX135" s="451"/>
      <c r="VZY135" s="451"/>
      <c r="VZZ135" s="451"/>
      <c r="WAA135" s="451"/>
      <c r="WAB135" s="451"/>
      <c r="WAC135" s="451"/>
      <c r="WAD135" s="451"/>
      <c r="WAE135" s="451"/>
      <c r="WAF135" s="451"/>
      <c r="WAG135" s="451"/>
      <c r="WAH135" s="451"/>
      <c r="WAI135" s="451"/>
      <c r="WAJ135" s="451"/>
      <c r="WAK135" s="451"/>
      <c r="WAL135" s="451"/>
      <c r="WAM135" s="451"/>
      <c r="WAN135" s="451"/>
      <c r="WAO135" s="451"/>
      <c r="WAP135" s="451"/>
      <c r="WAQ135" s="451"/>
      <c r="WAR135" s="451"/>
      <c r="WAS135" s="451"/>
      <c r="WAT135" s="451"/>
      <c r="WAU135" s="451"/>
      <c r="WAV135" s="451"/>
      <c r="WAW135" s="451"/>
      <c r="WAX135" s="451"/>
      <c r="WAY135" s="451"/>
      <c r="WAZ135" s="451"/>
      <c r="WBA135" s="451"/>
      <c r="WBB135" s="451"/>
      <c r="WBC135" s="451"/>
      <c r="WBD135" s="451"/>
      <c r="WBE135" s="451"/>
      <c r="WBF135" s="451"/>
      <c r="WBG135" s="451"/>
      <c r="WBH135" s="451"/>
      <c r="WBI135" s="451"/>
      <c r="WBJ135" s="451"/>
      <c r="WBK135" s="451"/>
      <c r="WBL135" s="451"/>
      <c r="WBM135" s="451"/>
      <c r="WBN135" s="451"/>
      <c r="WBO135" s="451"/>
      <c r="WBP135" s="451"/>
      <c r="WBQ135" s="451"/>
      <c r="WBR135" s="451"/>
      <c r="WBS135" s="451"/>
      <c r="WBT135" s="451"/>
      <c r="WBU135" s="451"/>
      <c r="WBV135" s="451"/>
      <c r="WBW135" s="451"/>
      <c r="WBX135" s="451"/>
      <c r="WBY135" s="451"/>
      <c r="WBZ135" s="451"/>
      <c r="WCA135" s="451"/>
      <c r="WCB135" s="451"/>
      <c r="WCC135" s="451"/>
      <c r="WCD135" s="451"/>
      <c r="WCE135" s="451"/>
      <c r="WCF135" s="451"/>
      <c r="WCG135" s="451"/>
      <c r="WCH135" s="451"/>
      <c r="WCI135" s="451"/>
      <c r="WCJ135" s="451"/>
      <c r="WCK135" s="451"/>
      <c r="WCL135" s="451"/>
      <c r="WCM135" s="451"/>
      <c r="WCN135" s="451"/>
      <c r="WCO135" s="451"/>
      <c r="WCP135" s="451"/>
      <c r="WCQ135" s="451"/>
      <c r="WCR135" s="451"/>
      <c r="WCS135" s="451"/>
      <c r="WCT135" s="451"/>
      <c r="WCU135" s="451"/>
      <c r="WCV135" s="451"/>
      <c r="WCW135" s="451"/>
      <c r="WCX135" s="451"/>
      <c r="WCY135" s="451"/>
      <c r="WCZ135" s="451"/>
      <c r="WDA135" s="451"/>
      <c r="WDB135" s="451"/>
      <c r="WDC135" s="451"/>
      <c r="WDD135" s="451"/>
      <c r="WDE135" s="451"/>
      <c r="WDF135" s="451"/>
      <c r="WDG135" s="451"/>
      <c r="WDH135" s="451"/>
      <c r="WDI135" s="451"/>
      <c r="WDJ135" s="451"/>
      <c r="WDK135" s="451"/>
      <c r="WDL135" s="451"/>
      <c r="WDM135" s="451"/>
      <c r="WDN135" s="451"/>
      <c r="WDO135" s="451"/>
      <c r="WDP135" s="451"/>
      <c r="WDQ135" s="451"/>
      <c r="WDR135" s="451"/>
      <c r="WDS135" s="451"/>
      <c r="WDT135" s="451"/>
      <c r="WDU135" s="451"/>
      <c r="WDV135" s="451"/>
      <c r="WDW135" s="451"/>
      <c r="WDX135" s="451"/>
      <c r="WDY135" s="451"/>
      <c r="WDZ135" s="451"/>
      <c r="WEA135" s="451"/>
      <c r="WEB135" s="451"/>
      <c r="WEC135" s="451"/>
      <c r="WED135" s="451"/>
      <c r="WEE135" s="451"/>
      <c r="WEF135" s="451"/>
      <c r="WEG135" s="451"/>
      <c r="WEH135" s="451"/>
      <c r="WEI135" s="451"/>
      <c r="WEJ135" s="451"/>
      <c r="WEK135" s="451"/>
      <c r="WEL135" s="451"/>
      <c r="WEM135" s="451"/>
      <c r="WEN135" s="451"/>
      <c r="WEO135" s="451"/>
      <c r="WEP135" s="451"/>
      <c r="WEQ135" s="451"/>
      <c r="WER135" s="451"/>
      <c r="WES135" s="451"/>
      <c r="WET135" s="451"/>
      <c r="WEU135" s="451"/>
      <c r="WEV135" s="451"/>
      <c r="WEW135" s="451"/>
      <c r="WEX135" s="451"/>
      <c r="WEY135" s="451"/>
      <c r="WEZ135" s="451"/>
      <c r="WFA135" s="451"/>
      <c r="WFB135" s="451"/>
      <c r="WFC135" s="451"/>
      <c r="WFD135" s="451"/>
      <c r="WFE135" s="451"/>
      <c r="WFF135" s="451"/>
      <c r="WFG135" s="451"/>
      <c r="WFH135" s="451"/>
      <c r="WFI135" s="451"/>
      <c r="WFJ135" s="451"/>
      <c r="WFK135" s="451"/>
      <c r="WFL135" s="451"/>
      <c r="WFM135" s="451"/>
      <c r="WFN135" s="451"/>
      <c r="WFO135" s="451"/>
      <c r="WFP135" s="451"/>
      <c r="WFQ135" s="451"/>
      <c r="WFR135" s="451"/>
      <c r="WFS135" s="451"/>
      <c r="WFT135" s="451"/>
      <c r="WFU135" s="451"/>
      <c r="WFV135" s="451"/>
      <c r="WFW135" s="451"/>
      <c r="WFX135" s="451"/>
      <c r="WFY135" s="451"/>
      <c r="WFZ135" s="451"/>
      <c r="WGA135" s="451"/>
      <c r="WGB135" s="451"/>
      <c r="WGC135" s="451"/>
      <c r="WGD135" s="451"/>
      <c r="WGE135" s="451"/>
      <c r="WGF135" s="451"/>
      <c r="WGG135" s="451"/>
      <c r="WGH135" s="451"/>
      <c r="WGI135" s="451"/>
      <c r="WGJ135" s="451"/>
      <c r="WGK135" s="451"/>
      <c r="WGL135" s="451"/>
      <c r="WGM135" s="451"/>
      <c r="WGN135" s="451"/>
      <c r="WGO135" s="451"/>
      <c r="WGP135" s="451"/>
      <c r="WGQ135" s="451"/>
      <c r="WGR135" s="451"/>
      <c r="WGS135" s="451"/>
      <c r="WGT135" s="451"/>
      <c r="WGU135" s="451"/>
      <c r="WGV135" s="451"/>
      <c r="WGW135" s="451"/>
      <c r="WGX135" s="451"/>
      <c r="WGY135" s="451"/>
      <c r="WGZ135" s="451"/>
      <c r="WHA135" s="451"/>
      <c r="WHB135" s="451"/>
      <c r="WHC135" s="451"/>
      <c r="WHD135" s="451"/>
      <c r="WHE135" s="451"/>
      <c r="WHF135" s="451"/>
      <c r="WHG135" s="451"/>
      <c r="WHH135" s="451"/>
      <c r="WHI135" s="451"/>
      <c r="WHJ135" s="451"/>
      <c r="WHK135" s="451"/>
      <c r="WHL135" s="451"/>
      <c r="WHM135" s="451"/>
      <c r="WHN135" s="451"/>
      <c r="WHO135" s="451"/>
      <c r="WHP135" s="451"/>
      <c r="WHQ135" s="451"/>
      <c r="WHR135" s="451"/>
      <c r="WHS135" s="451"/>
      <c r="WHT135" s="451"/>
      <c r="WHU135" s="451"/>
      <c r="WHV135" s="451"/>
      <c r="WHW135" s="451"/>
      <c r="WHX135" s="451"/>
      <c r="WHY135" s="451"/>
      <c r="WHZ135" s="451"/>
      <c r="WIA135" s="451"/>
      <c r="WIB135" s="451"/>
      <c r="WIC135" s="451"/>
      <c r="WID135" s="451"/>
      <c r="WIE135" s="451"/>
      <c r="WIF135" s="451"/>
      <c r="WIG135" s="451"/>
      <c r="WIH135" s="451"/>
      <c r="WII135" s="451"/>
      <c r="WIJ135" s="451"/>
      <c r="WIK135" s="451"/>
      <c r="WIL135" s="451"/>
      <c r="WIM135" s="451"/>
      <c r="WIN135" s="451"/>
      <c r="WIO135" s="451"/>
      <c r="WIP135" s="451"/>
      <c r="WIQ135" s="451"/>
      <c r="WIR135" s="451"/>
      <c r="WIS135" s="451"/>
      <c r="WIT135" s="451"/>
      <c r="WIU135" s="451"/>
      <c r="WIV135" s="451"/>
      <c r="WIW135" s="451"/>
      <c r="WIX135" s="451"/>
      <c r="WIY135" s="451"/>
      <c r="WIZ135" s="451"/>
      <c r="WJA135" s="451"/>
      <c r="WJB135" s="451"/>
      <c r="WJC135" s="451"/>
      <c r="WJD135" s="451"/>
      <c r="WJE135" s="451"/>
      <c r="WJF135" s="451"/>
      <c r="WJG135" s="451"/>
      <c r="WJH135" s="451"/>
      <c r="WJI135" s="451"/>
      <c r="WJJ135" s="451"/>
      <c r="WJK135" s="451"/>
      <c r="WJL135" s="451"/>
      <c r="WJM135" s="451"/>
      <c r="WJN135" s="451"/>
      <c r="WJO135" s="451"/>
      <c r="WJP135" s="451"/>
      <c r="WJQ135" s="451"/>
      <c r="WJR135" s="451"/>
      <c r="WJS135" s="451"/>
      <c r="WJT135" s="451"/>
      <c r="WJU135" s="451"/>
      <c r="WJV135" s="451"/>
      <c r="WJW135" s="451"/>
      <c r="WJX135" s="451"/>
      <c r="WJY135" s="451"/>
      <c r="WJZ135" s="451"/>
      <c r="WKA135" s="451"/>
      <c r="WKB135" s="451"/>
      <c r="WKC135" s="451"/>
      <c r="WKD135" s="451"/>
      <c r="WKE135" s="451"/>
      <c r="WKF135" s="451"/>
      <c r="WKG135" s="451"/>
      <c r="WKH135" s="451"/>
      <c r="WKI135" s="451"/>
      <c r="WKJ135" s="451"/>
      <c r="WKK135" s="451"/>
      <c r="WKL135" s="451"/>
      <c r="WKM135" s="451"/>
      <c r="WKN135" s="451"/>
      <c r="WKO135" s="451"/>
      <c r="WKP135" s="451"/>
      <c r="WKQ135" s="451"/>
      <c r="WKR135" s="451"/>
      <c r="WKS135" s="451"/>
      <c r="WKT135" s="451"/>
      <c r="WKU135" s="451"/>
      <c r="WKV135" s="451"/>
      <c r="WKW135" s="451"/>
      <c r="WKX135" s="451"/>
      <c r="WKY135" s="451"/>
      <c r="WKZ135" s="451"/>
      <c r="WLA135" s="451"/>
      <c r="WLB135" s="451"/>
      <c r="WLC135" s="451"/>
      <c r="WLD135" s="451"/>
      <c r="WLE135" s="451"/>
      <c r="WLF135" s="451"/>
      <c r="WLG135" s="451"/>
      <c r="WLH135" s="451"/>
      <c r="WLI135" s="451"/>
      <c r="WLJ135" s="451"/>
      <c r="WLK135" s="451"/>
      <c r="WLL135" s="451"/>
      <c r="WLM135" s="451"/>
      <c r="WLN135" s="451"/>
      <c r="WLO135" s="451"/>
      <c r="WLP135" s="451"/>
      <c r="WLQ135" s="451"/>
      <c r="WLR135" s="451"/>
      <c r="WLS135" s="451"/>
      <c r="WLT135" s="451"/>
      <c r="WLU135" s="451"/>
      <c r="WLV135" s="451"/>
      <c r="WLW135" s="451"/>
      <c r="WLX135" s="451"/>
      <c r="WLY135" s="451"/>
      <c r="WLZ135" s="451"/>
      <c r="WMA135" s="451"/>
      <c r="WMB135" s="451"/>
      <c r="WMC135" s="451"/>
      <c r="WMD135" s="451"/>
      <c r="WME135" s="451"/>
      <c r="WMF135" s="451"/>
      <c r="WMG135" s="451"/>
      <c r="WMH135" s="451"/>
      <c r="WMI135" s="451"/>
      <c r="WMJ135" s="451"/>
      <c r="WMK135" s="451"/>
      <c r="WML135" s="451"/>
      <c r="WMM135" s="451"/>
      <c r="WMN135" s="451"/>
      <c r="WMO135" s="451"/>
      <c r="WMP135" s="451"/>
      <c r="WMQ135" s="451"/>
      <c r="WMR135" s="451"/>
      <c r="WMS135" s="451"/>
      <c r="WMT135" s="451"/>
      <c r="WMU135" s="451"/>
      <c r="WMV135" s="451"/>
      <c r="WMW135" s="451"/>
      <c r="WMX135" s="451"/>
      <c r="WMY135" s="451"/>
      <c r="WMZ135" s="451"/>
      <c r="WNA135" s="451"/>
      <c r="WNB135" s="451"/>
      <c r="WNC135" s="451"/>
      <c r="WND135" s="451"/>
      <c r="WNE135" s="451"/>
      <c r="WNF135" s="451"/>
      <c r="WNG135" s="451"/>
      <c r="WNH135" s="451"/>
      <c r="WNI135" s="451"/>
      <c r="WNJ135" s="451"/>
      <c r="WNK135" s="451"/>
      <c r="WNL135" s="451"/>
      <c r="WNM135" s="451"/>
      <c r="WNN135" s="451"/>
      <c r="WNO135" s="451"/>
      <c r="WNP135" s="451"/>
      <c r="WNQ135" s="451"/>
      <c r="WNR135" s="451"/>
      <c r="WNS135" s="451"/>
      <c r="WNT135" s="451"/>
      <c r="WNU135" s="451"/>
      <c r="WNV135" s="451"/>
      <c r="WNW135" s="451"/>
      <c r="WNX135" s="451"/>
      <c r="WNY135" s="451"/>
      <c r="WNZ135" s="451"/>
      <c r="WOA135" s="451"/>
      <c r="WOB135" s="451"/>
      <c r="WOC135" s="451"/>
      <c r="WOD135" s="451"/>
      <c r="WOE135" s="451"/>
      <c r="WOF135" s="451"/>
      <c r="WOG135" s="451"/>
      <c r="WOH135" s="451"/>
      <c r="WOI135" s="451"/>
      <c r="WOJ135" s="451"/>
      <c r="WOK135" s="451"/>
      <c r="WOL135" s="451"/>
      <c r="WOM135" s="451"/>
      <c r="WON135" s="451"/>
      <c r="WOO135" s="451"/>
      <c r="WOP135" s="451"/>
      <c r="WOQ135" s="451"/>
      <c r="WOR135" s="451"/>
      <c r="WOS135" s="451"/>
      <c r="WOT135" s="451"/>
      <c r="WOU135" s="451"/>
      <c r="WOV135" s="451"/>
      <c r="WOW135" s="451"/>
      <c r="WOX135" s="451"/>
      <c r="WOY135" s="451"/>
      <c r="WOZ135" s="451"/>
      <c r="WPA135" s="451"/>
      <c r="WPB135" s="451"/>
      <c r="WPC135" s="451"/>
      <c r="WPD135" s="451"/>
      <c r="WPE135" s="451"/>
      <c r="WPF135" s="451"/>
      <c r="WPG135" s="451"/>
      <c r="WPH135" s="451"/>
      <c r="WPI135" s="451"/>
      <c r="WPJ135" s="451"/>
      <c r="WPK135" s="451"/>
      <c r="WPL135" s="451"/>
      <c r="WPM135" s="451"/>
      <c r="WPN135" s="451"/>
      <c r="WPO135" s="451"/>
      <c r="WPP135" s="451"/>
      <c r="WPQ135" s="451"/>
      <c r="WPR135" s="451"/>
      <c r="WPS135" s="451"/>
      <c r="WPT135" s="451"/>
      <c r="WPU135" s="451"/>
      <c r="WPV135" s="451"/>
      <c r="WPW135" s="451"/>
      <c r="WPX135" s="451"/>
      <c r="WPY135" s="451"/>
      <c r="WPZ135" s="451"/>
      <c r="WQA135" s="451"/>
      <c r="WQB135" s="451"/>
      <c r="WQC135" s="451"/>
      <c r="WQD135" s="451"/>
      <c r="WQE135" s="451"/>
      <c r="WQF135" s="451"/>
      <c r="WQG135" s="451"/>
      <c r="WQH135" s="451"/>
      <c r="WQI135" s="451"/>
      <c r="WQJ135" s="451"/>
      <c r="WQK135" s="451"/>
      <c r="WQL135" s="451"/>
      <c r="WQM135" s="451"/>
      <c r="WQN135" s="451"/>
      <c r="WQO135" s="451"/>
      <c r="WQP135" s="451"/>
      <c r="WQQ135" s="451"/>
      <c r="WQR135" s="451"/>
      <c r="WQS135" s="451"/>
      <c r="WQT135" s="451"/>
      <c r="WQU135" s="451"/>
      <c r="WQV135" s="451"/>
      <c r="WQW135" s="451"/>
      <c r="WQX135" s="451"/>
      <c r="WQY135" s="451"/>
      <c r="WQZ135" s="451"/>
      <c r="WRA135" s="451"/>
      <c r="WRB135" s="451"/>
      <c r="WRC135" s="451"/>
      <c r="WRD135" s="451"/>
      <c r="WRE135" s="451"/>
      <c r="WRF135" s="451"/>
      <c r="WRG135" s="451"/>
      <c r="WRH135" s="451"/>
      <c r="WRI135" s="451"/>
      <c r="WRJ135" s="451"/>
      <c r="WRK135" s="451"/>
      <c r="WRL135" s="451"/>
      <c r="WRM135" s="451"/>
      <c r="WRN135" s="451"/>
      <c r="WRO135" s="451"/>
      <c r="WRP135" s="451"/>
      <c r="WRQ135" s="451"/>
      <c r="WRR135" s="451"/>
      <c r="WRS135" s="451"/>
      <c r="WRT135" s="451"/>
      <c r="WRU135" s="451"/>
      <c r="WRV135" s="451"/>
      <c r="WRW135" s="451"/>
      <c r="WRX135" s="451"/>
      <c r="WRY135" s="451"/>
      <c r="WRZ135" s="451"/>
      <c r="WSA135" s="451"/>
      <c r="WSB135" s="451"/>
      <c r="WSC135" s="451"/>
      <c r="WSD135" s="451"/>
      <c r="WSE135" s="451"/>
      <c r="WSF135" s="451"/>
      <c r="WSG135" s="451"/>
      <c r="WSH135" s="451"/>
      <c r="WSI135" s="451"/>
      <c r="WSJ135" s="451"/>
      <c r="WSK135" s="451"/>
      <c r="WSL135" s="451"/>
      <c r="WSM135" s="451"/>
      <c r="WSN135" s="451"/>
      <c r="WSO135" s="451"/>
      <c r="WSP135" s="451"/>
      <c r="WSQ135" s="451"/>
      <c r="WSR135" s="451"/>
      <c r="WSS135" s="451"/>
      <c r="WST135" s="451"/>
      <c r="WSU135" s="451"/>
      <c r="WSV135" s="451"/>
      <c r="WSW135" s="451"/>
      <c r="WSX135" s="451"/>
      <c r="WSY135" s="451"/>
      <c r="WSZ135" s="451"/>
      <c r="WTA135" s="451"/>
      <c r="WTB135" s="451"/>
      <c r="WTC135" s="451"/>
      <c r="WTD135" s="451"/>
      <c r="WTE135" s="451"/>
      <c r="WTF135" s="451"/>
      <c r="WTG135" s="451"/>
      <c r="WTH135" s="451"/>
      <c r="WTI135" s="451"/>
      <c r="WTJ135" s="451"/>
      <c r="WTK135" s="451"/>
      <c r="WTL135" s="451"/>
      <c r="WTM135" s="451"/>
      <c r="WTN135" s="451"/>
      <c r="WTO135" s="451"/>
      <c r="WTP135" s="451"/>
      <c r="WTQ135" s="451"/>
      <c r="WTR135" s="451"/>
      <c r="WTS135" s="451"/>
      <c r="WTT135" s="451"/>
      <c r="WTU135" s="451"/>
      <c r="WTV135" s="451"/>
      <c r="WTW135" s="451"/>
      <c r="WTX135" s="451"/>
      <c r="WTY135" s="451"/>
      <c r="WTZ135" s="451"/>
      <c r="WUA135" s="451"/>
      <c r="WUB135" s="451"/>
      <c r="WUC135" s="451"/>
      <c r="WUD135" s="451"/>
      <c r="WUE135" s="451"/>
      <c r="WUF135" s="451"/>
      <c r="WUG135" s="451"/>
      <c r="WUH135" s="451"/>
      <c r="WUI135" s="451"/>
      <c r="WUJ135" s="451"/>
      <c r="WUK135" s="451"/>
      <c r="WUL135" s="451"/>
      <c r="WUM135" s="451"/>
      <c r="WUN135" s="451"/>
      <c r="WUO135" s="451"/>
      <c r="WUP135" s="451"/>
      <c r="WUQ135" s="451"/>
      <c r="WUR135" s="451"/>
      <c r="WUS135" s="451"/>
      <c r="WUT135" s="451"/>
      <c r="WUU135" s="451"/>
      <c r="WUV135" s="451"/>
      <c r="WUW135" s="451"/>
      <c r="WUX135" s="451"/>
      <c r="WUY135" s="451"/>
      <c r="WUZ135" s="451"/>
      <c r="WVA135" s="451"/>
      <c r="WVB135" s="451"/>
      <c r="WVC135" s="451"/>
      <c r="WVD135" s="451"/>
      <c r="WVE135" s="451"/>
      <c r="WVF135" s="451"/>
      <c r="WVG135" s="451"/>
      <c r="WVH135" s="451"/>
      <c r="WVI135" s="451"/>
      <c r="WVJ135" s="451"/>
      <c r="WVK135" s="451"/>
      <c r="WVL135" s="451"/>
      <c r="WVM135" s="451"/>
      <c r="WVN135" s="451"/>
      <c r="WVO135" s="451"/>
      <c r="WVP135" s="451"/>
      <c r="WVQ135" s="451"/>
      <c r="WVR135" s="451"/>
      <c r="WVS135" s="451"/>
      <c r="WVT135" s="451"/>
      <c r="WVU135" s="451"/>
      <c r="WVV135" s="451"/>
      <c r="WVW135" s="451"/>
      <c r="WVX135" s="451"/>
      <c r="WVY135" s="451"/>
      <c r="WVZ135" s="451"/>
      <c r="WWA135" s="451"/>
      <c r="WWB135" s="451"/>
      <c r="WWC135" s="451"/>
      <c r="WWD135" s="451"/>
      <c r="WWE135" s="451"/>
      <c r="WWF135" s="451"/>
      <c r="WWG135" s="451"/>
      <c r="WWH135" s="451"/>
      <c r="WWI135" s="451"/>
      <c r="WWJ135" s="451"/>
      <c r="WWK135" s="451"/>
      <c r="WWL135" s="451"/>
      <c r="WWM135" s="451"/>
      <c r="WWN135" s="451"/>
      <c r="WWO135" s="451"/>
      <c r="WWP135" s="451"/>
      <c r="WWQ135" s="451"/>
      <c r="WWR135" s="451"/>
      <c r="WWS135" s="451"/>
      <c r="WWT135" s="451"/>
      <c r="WWU135" s="451"/>
      <c r="WWV135" s="451"/>
      <c r="WWW135" s="451"/>
      <c r="WWX135" s="451"/>
      <c r="WWY135" s="451"/>
      <c r="WWZ135" s="451"/>
      <c r="WXA135" s="451"/>
      <c r="WXB135" s="451"/>
      <c r="WXC135" s="451"/>
      <c r="WXD135" s="451"/>
      <c r="WXE135" s="451"/>
      <c r="WXF135" s="451"/>
      <c r="WXG135" s="451"/>
      <c r="WXH135" s="451"/>
      <c r="WXI135" s="451"/>
      <c r="WXJ135" s="451"/>
      <c r="WXK135" s="451"/>
      <c r="WXL135" s="451"/>
      <c r="WXM135" s="451"/>
      <c r="WXN135" s="451"/>
      <c r="WXO135" s="451"/>
      <c r="WXP135" s="451"/>
      <c r="WXQ135" s="451"/>
      <c r="WXR135" s="451"/>
      <c r="WXS135" s="451"/>
      <c r="WXT135" s="451"/>
      <c r="WXU135" s="451"/>
      <c r="WXV135" s="451"/>
      <c r="WXW135" s="451"/>
      <c r="WXX135" s="451"/>
      <c r="WXY135" s="451"/>
      <c r="WXZ135" s="451"/>
      <c r="WYA135" s="451"/>
      <c r="WYB135" s="451"/>
      <c r="WYC135" s="451"/>
      <c r="WYD135" s="451"/>
      <c r="WYE135" s="451"/>
      <c r="WYF135" s="451"/>
      <c r="WYG135" s="451"/>
      <c r="WYH135" s="451"/>
      <c r="WYI135" s="451"/>
      <c r="WYJ135" s="451"/>
      <c r="WYK135" s="451"/>
      <c r="WYL135" s="451"/>
      <c r="WYM135" s="451"/>
      <c r="WYN135" s="451"/>
      <c r="WYO135" s="451"/>
      <c r="WYP135" s="451"/>
      <c r="WYQ135" s="451"/>
      <c r="WYR135" s="451"/>
      <c r="WYS135" s="451"/>
      <c r="WYT135" s="451"/>
      <c r="WYU135" s="451"/>
      <c r="WYV135" s="451"/>
      <c r="WYW135" s="451"/>
      <c r="WYX135" s="451"/>
      <c r="WYY135" s="451"/>
      <c r="WYZ135" s="451"/>
      <c r="WZA135" s="451"/>
      <c r="WZB135" s="451"/>
      <c r="WZC135" s="451"/>
      <c r="WZD135" s="451"/>
      <c r="WZE135" s="451"/>
      <c r="WZF135" s="451"/>
      <c r="WZG135" s="451"/>
      <c r="WZH135" s="451"/>
      <c r="WZI135" s="451"/>
      <c r="WZJ135" s="451"/>
      <c r="WZK135" s="451"/>
      <c r="WZL135" s="451"/>
      <c r="WZM135" s="451"/>
      <c r="WZN135" s="451"/>
      <c r="WZO135" s="451"/>
      <c r="WZP135" s="451"/>
      <c r="WZQ135" s="451"/>
      <c r="WZR135" s="451"/>
      <c r="WZS135" s="451"/>
      <c r="WZT135" s="451"/>
      <c r="WZU135" s="451"/>
      <c r="WZV135" s="451"/>
      <c r="WZW135" s="451"/>
      <c r="WZX135" s="451"/>
      <c r="WZY135" s="451"/>
      <c r="WZZ135" s="451"/>
      <c r="XAA135" s="451"/>
      <c r="XAB135" s="451"/>
      <c r="XAC135" s="451"/>
      <c r="XAD135" s="451"/>
      <c r="XAE135" s="451"/>
      <c r="XAF135" s="451"/>
      <c r="XAG135" s="451"/>
      <c r="XAH135" s="451"/>
      <c r="XAI135" s="451"/>
      <c r="XAJ135" s="451"/>
      <c r="XAK135" s="451"/>
      <c r="XAL135" s="451"/>
      <c r="XAM135" s="451"/>
      <c r="XAN135" s="451"/>
      <c r="XAO135" s="451"/>
      <c r="XAP135" s="451"/>
      <c r="XAQ135" s="451"/>
      <c r="XAR135" s="451"/>
      <c r="XAS135" s="451"/>
      <c r="XAT135" s="451"/>
      <c r="XAU135" s="451"/>
      <c r="XAV135" s="451"/>
      <c r="XAW135" s="451"/>
      <c r="XAX135" s="451"/>
      <c r="XAY135" s="451"/>
      <c r="XAZ135" s="451"/>
      <c r="XBA135" s="451"/>
      <c r="XBB135" s="451"/>
      <c r="XBC135" s="451"/>
      <c r="XBD135" s="451"/>
      <c r="XBE135" s="451"/>
      <c r="XBF135" s="451"/>
      <c r="XBG135" s="451"/>
      <c r="XBH135" s="451"/>
      <c r="XBI135" s="451"/>
      <c r="XBJ135" s="451"/>
      <c r="XBK135" s="451"/>
      <c r="XBL135" s="451"/>
      <c r="XBM135" s="451"/>
      <c r="XBN135" s="451"/>
      <c r="XBO135" s="451"/>
      <c r="XBP135" s="451"/>
      <c r="XBQ135" s="451"/>
      <c r="XBR135" s="451"/>
      <c r="XBS135" s="451"/>
      <c r="XBT135" s="451"/>
      <c r="XBU135" s="451"/>
      <c r="XBV135" s="451"/>
      <c r="XBW135" s="451"/>
      <c r="XBX135" s="451"/>
      <c r="XBY135" s="451"/>
      <c r="XBZ135" s="451"/>
      <c r="XCA135" s="451"/>
      <c r="XCB135" s="451"/>
      <c r="XCC135" s="451"/>
      <c r="XCD135" s="451"/>
      <c r="XCE135" s="451"/>
      <c r="XCF135" s="451"/>
      <c r="XCG135" s="451"/>
      <c r="XCH135" s="451"/>
      <c r="XCI135" s="451"/>
      <c r="XCJ135" s="451"/>
      <c r="XCK135" s="451"/>
      <c r="XCL135" s="451"/>
      <c r="XCM135" s="451"/>
      <c r="XCN135" s="451"/>
      <c r="XCO135" s="451"/>
      <c r="XCP135" s="451"/>
      <c r="XCQ135" s="451"/>
      <c r="XCR135" s="451"/>
      <c r="XCS135" s="451"/>
      <c r="XCT135" s="451"/>
      <c r="XCU135" s="451"/>
      <c r="XCV135" s="451"/>
      <c r="XCW135" s="451"/>
      <c r="XCX135" s="451"/>
      <c r="XCY135" s="451"/>
      <c r="XCZ135" s="451"/>
      <c r="XDA135" s="451"/>
      <c r="XDB135" s="451"/>
      <c r="XDC135" s="451"/>
      <c r="XDD135" s="451"/>
      <c r="XDE135" s="451"/>
      <c r="XDF135" s="451"/>
      <c r="XDG135" s="451"/>
      <c r="XDH135" s="451"/>
      <c r="XDI135" s="451"/>
      <c r="XDJ135" s="451"/>
      <c r="XDK135" s="451"/>
      <c r="XDL135" s="451"/>
      <c r="XDM135" s="451"/>
      <c r="XDN135" s="451"/>
      <c r="XDO135" s="451"/>
      <c r="XDP135" s="451"/>
      <c r="XDQ135" s="451"/>
      <c r="XDR135" s="451"/>
      <c r="XDS135" s="451"/>
      <c r="XDT135" s="451"/>
      <c r="XDU135" s="451"/>
      <c r="XDV135" s="451"/>
      <c r="XDW135" s="451"/>
      <c r="XDX135" s="451"/>
      <c r="XDY135" s="451"/>
      <c r="XDZ135" s="451"/>
      <c r="XEA135" s="451"/>
      <c r="XEB135" s="451"/>
      <c r="XEC135" s="451"/>
      <c r="XED135" s="451"/>
      <c r="XEE135" s="451"/>
      <c r="XEF135" s="451"/>
      <c r="XEG135" s="451"/>
      <c r="XEH135" s="451"/>
      <c r="XEI135" s="451"/>
      <c r="XEJ135" s="451"/>
      <c r="XEK135" s="451"/>
      <c r="XEL135" s="451"/>
      <c r="XEM135" s="451"/>
      <c r="XEN135" s="451"/>
      <c r="XEO135" s="451"/>
      <c r="XEP135" s="451"/>
      <c r="XEQ135" s="451"/>
      <c r="XER135" s="451"/>
      <c r="XES135" s="451"/>
      <c r="XET135" s="451"/>
      <c r="XEU135" s="451"/>
      <c r="XEV135" s="451"/>
      <c r="XEW135" s="451"/>
      <c r="XEX135" s="451"/>
      <c r="XEY135" s="451"/>
      <c r="XEZ135" s="451"/>
      <c r="XFA135" s="451"/>
      <c r="XFB135" s="451"/>
    </row>
    <row r="136" spans="1:16382" s="451" customFormat="1" ht="14.4" customHeight="1" x14ac:dyDescent="0.25">
      <c r="A136" s="564" t="s">
        <v>316</v>
      </c>
      <c r="B136" s="565">
        <f>[11]Pe!$C286</f>
        <v>0.55139916141827905</v>
      </c>
      <c r="C136" s="565">
        <f>[11]Pe!$P286</f>
        <v>0.69542642434438073</v>
      </c>
      <c r="D136" s="565">
        <f>[11]Pe!$S286</f>
        <v>0.57489672303199768</v>
      </c>
      <c r="E136" s="566">
        <f>[11]Pe!$M286</f>
        <v>49.563834508260094</v>
      </c>
      <c r="F136" s="565">
        <f>[11]Pe!$J286</f>
        <v>0.35609870652357739</v>
      </c>
      <c r="G136" s="565">
        <f>[11]Pe!$G286</f>
        <v>0.4359000027179718</v>
      </c>
      <c r="H136" s="567">
        <f>[11]Pe!$H286</f>
        <v>0.99086391925811768</v>
      </c>
    </row>
    <row r="137" spans="1:16382" s="451" customFormat="1" ht="14.4" customHeight="1" x14ac:dyDescent="0.25">
      <c r="A137" s="564" t="s">
        <v>317</v>
      </c>
      <c r="B137" s="565">
        <f>[11]Pe!$C289</f>
        <v>0.55226663748423255</v>
      </c>
      <c r="C137" s="565">
        <f>[11]Pe!$P289</f>
        <v>0.68683976928393042</v>
      </c>
      <c r="D137" s="565">
        <f>[11]Pe!$S289</f>
        <v>0.58009559909502662</v>
      </c>
      <c r="E137" s="566">
        <f>[11]Pe!$M289</f>
        <v>54.705333709716797</v>
      </c>
      <c r="F137" s="565">
        <f>[11]Pe!$J289</f>
        <v>0.38410074015458423</v>
      </c>
      <c r="G137" s="565">
        <f>[11]Pe!$G289</f>
        <v>0.45515000075101852</v>
      </c>
      <c r="H137" s="567">
        <f>[11]Pe!$H289</f>
        <v>1.0003697971502941</v>
      </c>
    </row>
    <row r="138" spans="1:16382" s="451" customFormat="1" ht="14.4" customHeight="1" x14ac:dyDescent="0.25">
      <c r="A138" s="564" t="s">
        <v>318</v>
      </c>
      <c r="B138" s="565">
        <f>[11]Pe!$C292</f>
        <v>0.58796955148379004</v>
      </c>
      <c r="C138" s="565">
        <f>[11]Pe!$P292</f>
        <v>0.69749546051025391</v>
      </c>
      <c r="D138" s="565">
        <f>[11]Pe!$S292</f>
        <v>0.54849884907404578</v>
      </c>
      <c r="E138" s="566">
        <f>[11]Pe!$M292</f>
        <v>53.835534413655601</v>
      </c>
      <c r="F138" s="565">
        <f>[11]Pe!$J292</f>
        <v>0.35996495187282562</v>
      </c>
      <c r="G138" s="565">
        <f>[11]Pe!$G292</f>
        <v>0.42145000398159027</v>
      </c>
      <c r="H138" s="567">
        <f>[11]Pe!$H292</f>
        <v>0.98756423592567444</v>
      </c>
    </row>
    <row r="139" spans="1:16382" s="451" customFormat="1" ht="14.4" customHeight="1" x14ac:dyDescent="0.25">
      <c r="A139" s="564" t="s">
        <v>319</v>
      </c>
      <c r="B139" s="565">
        <f>[11]Pe!$C295</f>
        <v>0.59283623099327087</v>
      </c>
      <c r="C139" s="565">
        <f>[11]Pe!$P295</f>
        <v>0.66466243068377173</v>
      </c>
      <c r="D139" s="565">
        <f>[11]Pe!$S295</f>
        <v>0.55620196461677551</v>
      </c>
      <c r="E139" s="566">
        <f>[11]Pe!$M295</f>
        <v>54.542936325073242</v>
      </c>
      <c r="F139" s="565">
        <f>[11]Pe!$J295</f>
        <v>0.34523287415504456</v>
      </c>
      <c r="G139" s="565">
        <f>[11]Pe!$G295</f>
        <v>0.41290000081062317</v>
      </c>
      <c r="H139" s="567">
        <f>[11]Pe!$H295</f>
        <v>0.99636215964953101</v>
      </c>
    </row>
    <row r="140" spans="1:16382" s="451" customFormat="1" ht="14.4" customHeight="1" x14ac:dyDescent="0.25">
      <c r="A140" s="564" t="s">
        <v>320</v>
      </c>
      <c r="B140" s="565">
        <f>[11]Pe!$C298</f>
        <v>0.60626694560050964</v>
      </c>
      <c r="C140" s="565">
        <f>[11]Pe!$P298</f>
        <v>0.65936632951100671</v>
      </c>
      <c r="D140" s="565">
        <f>[11]Pe!$S298</f>
        <v>0.54350298643112183</v>
      </c>
      <c r="E140" s="566">
        <f>[11]Pe!$M298</f>
        <v>57.232459386189781</v>
      </c>
      <c r="F140" s="565">
        <f>[11]Pe!$J298</f>
        <v>0.32886701822280884</v>
      </c>
      <c r="G140" s="565">
        <f>[11]Pe!$G298</f>
        <v>0.39375000447034836</v>
      </c>
      <c r="H140" s="567">
        <f>[11]Pe!$H298</f>
        <v>0.99319614966710412</v>
      </c>
    </row>
    <row r="141" spans="1:16382" s="453" customFormat="1" ht="14.4" customHeight="1" x14ac:dyDescent="0.25">
      <c r="A141" s="564" t="s">
        <v>321</v>
      </c>
      <c r="B141" s="565">
        <f>[11]Pe!$C301</f>
        <v>0.59607069691022241</v>
      </c>
      <c r="C141" s="565">
        <f>[11]Pe!$P301</f>
        <v>0.63619998097419739</v>
      </c>
      <c r="D141" s="565">
        <f>[11]Pe!$S301</f>
        <v>0.55380201185544331</v>
      </c>
      <c r="E141" s="566">
        <f>[11]Pe!$M301</f>
        <v>56.891139984130859</v>
      </c>
      <c r="F141" s="565">
        <f>[11]Pe!$J301</f>
        <v>0.33243247369925183</v>
      </c>
      <c r="G141" s="565">
        <f>[11]Pe!$G301</f>
        <v>0.40235000103712082</v>
      </c>
      <c r="H141" s="567">
        <f>[11]Pe!$H301</f>
        <v>0.98096618056297302</v>
      </c>
    </row>
    <row r="142" spans="1:16382" s="451" customFormat="1" ht="14.4" customHeight="1" x14ac:dyDescent="0.25">
      <c r="A142" s="564" t="s">
        <v>322</v>
      </c>
      <c r="B142" s="565">
        <f>[11]Pe!$C304</f>
        <v>0.58916965126991272</v>
      </c>
      <c r="C142" s="565">
        <f>[11]Pe!$P304</f>
        <v>0.63219943642616272</v>
      </c>
      <c r="D142" s="565">
        <f>[11]Pe!$S304</f>
        <v>0.557898203531901</v>
      </c>
      <c r="E142" s="566">
        <f>[11]Pe!$M304</f>
        <v>56.499536514282227</v>
      </c>
      <c r="F142" s="565">
        <f>[11]Pe!$J304</f>
        <v>0.32743329803148907</v>
      </c>
      <c r="G142" s="565">
        <f>[11]Pe!$G304</f>
        <v>0.40874999761581421</v>
      </c>
      <c r="H142" s="567">
        <f>[11]Pe!$H304</f>
        <v>0.98826703429222107</v>
      </c>
    </row>
    <row r="143" spans="1:16382" s="451" customFormat="1" ht="14.4" customHeight="1" x14ac:dyDescent="0.25">
      <c r="A143" s="564" t="s">
        <v>323</v>
      </c>
      <c r="B143" s="565">
        <f>[11]Pe!$C307</f>
        <v>0.59489813446998596</v>
      </c>
      <c r="C143" s="565">
        <f>[11]Pe!$P307</f>
        <v>0.66852908333142602</v>
      </c>
      <c r="D143" s="565">
        <f>[11]Pe!$S307</f>
        <v>0.52140145500501001</v>
      </c>
      <c r="E143" s="566">
        <f>[11]Pe!$M307</f>
        <v>57.017723083496094</v>
      </c>
      <c r="F143" s="565">
        <f>[11]Pe!$J307</f>
        <v>0.32103341817855835</v>
      </c>
      <c r="G143" s="565">
        <f>[11]Pe!$G307</f>
        <v>0.41095000505447388</v>
      </c>
      <c r="H143" s="567">
        <f>[11]Pe!$H307</f>
        <v>0.96803719798723853</v>
      </c>
    </row>
    <row r="144" spans="1:16382" s="451" customFormat="1" ht="14.4" customHeight="1" x14ac:dyDescent="0.25">
      <c r="A144" s="564" t="s">
        <v>324</v>
      </c>
      <c r="B144" s="565">
        <f>[11]Pe!$C310</f>
        <v>0.62426500519116723</v>
      </c>
      <c r="C144" s="565">
        <f>[11]Pe!$P310</f>
        <v>0.64972707629203796</v>
      </c>
      <c r="D144" s="565">
        <f>[11]Pe!$S310</f>
        <v>0.51089891294638312</v>
      </c>
      <c r="E144" s="566">
        <f>[11]Pe!$M310</f>
        <v>61.235074996948242</v>
      </c>
      <c r="F144" s="565">
        <f>[11]Pe!$J310</f>
        <v>0.32839867472648621</v>
      </c>
      <c r="G144" s="565">
        <f>[11]Pe!$G310</f>
        <v>0.42035000771284103</v>
      </c>
      <c r="H144" s="567">
        <f>[11]Pe!$H310</f>
        <v>0.97404083609580994</v>
      </c>
    </row>
    <row r="145" spans="1:8" s="451" customFormat="1" ht="14.4" customHeight="1" x14ac:dyDescent="0.25">
      <c r="A145" s="564" t="s">
        <v>325</v>
      </c>
      <c r="B145" s="565">
        <f>[11]Pe!$C313</f>
        <v>0.64706928531328833</v>
      </c>
      <c r="C145" s="565">
        <f>[11]Pe!$P313</f>
        <v>0.65969705581665039</v>
      </c>
      <c r="D145" s="565">
        <f>[11]Pe!$S313</f>
        <v>0.49719995260238647</v>
      </c>
      <c r="E145" s="566">
        <f>[11]Pe!$M313</f>
        <v>59.689788818359375</v>
      </c>
      <c r="F145" s="565">
        <f>[11]Pe!$J313</f>
        <v>0.33573234081268311</v>
      </c>
      <c r="G145" s="565">
        <f>[11]Pe!$G313</f>
        <v>0.45979999750852585</v>
      </c>
      <c r="H145" s="567">
        <f>[11]Pe!$H313</f>
        <v>0.98012695709864295</v>
      </c>
    </row>
    <row r="146" spans="1:8" s="451" customFormat="1" ht="14.4" customHeight="1" x14ac:dyDescent="0.25">
      <c r="A146" s="564" t="s">
        <v>326</v>
      </c>
      <c r="B146" s="565">
        <f>[11]Pe!$C316</f>
        <v>0.61446929971377051</v>
      </c>
      <c r="C146" s="565">
        <f>[11]Pe!$P316</f>
        <v>0.68786944945653283</v>
      </c>
      <c r="D146" s="565">
        <f>[11]Pe!$S316</f>
        <v>0.47420002520084381</v>
      </c>
      <c r="E146" s="566">
        <f>[11]Pe!$M316</f>
        <v>58.073727925618492</v>
      </c>
      <c r="F146" s="565">
        <f>[11]Pe!$J316</f>
        <v>0.3016004165013631</v>
      </c>
      <c r="G146" s="565">
        <f>[11]Pe!$G316</f>
        <v>0.42220000177621841</v>
      </c>
      <c r="H146" s="567">
        <f>[11]Pe!$H316</f>
        <v>0.94023802876472473</v>
      </c>
    </row>
    <row r="147" spans="1:8" s="451" customFormat="1" ht="14.4" customHeight="1" x14ac:dyDescent="0.25">
      <c r="A147" s="564" t="s">
        <v>327</v>
      </c>
      <c r="B147" s="565">
        <f>[11]Pe!$C319</f>
        <v>0.63449945052464807</v>
      </c>
      <c r="C147" s="565">
        <f>[11]Pe!$P319</f>
        <v>0.6983301738897959</v>
      </c>
      <c r="D147" s="565">
        <f>[11]Pe!$S319</f>
        <v>0.44519999623298645</v>
      </c>
      <c r="E147" s="566">
        <f>[11]Pe!$M319</f>
        <v>53.260649092000328</v>
      </c>
      <c r="F147" s="565">
        <f>[11]Pe!$J319</f>
        <v>0.29416767756144208</v>
      </c>
      <c r="G147" s="565">
        <f>[11]Pe!$G319</f>
        <v>0.39490000158548355</v>
      </c>
      <c r="H147" s="567">
        <f>[11]Pe!$H319</f>
        <v>0.91507298747698462</v>
      </c>
    </row>
    <row r="148" spans="1:8" s="451" customFormat="1" ht="14.4" customHeight="1" x14ac:dyDescent="0.25">
      <c r="A148" s="564" t="s">
        <v>328</v>
      </c>
      <c r="B148" s="565">
        <f>[11]Pe!$C322</f>
        <v>0.617998868227005</v>
      </c>
      <c r="C148" s="565">
        <f>[11]Pe!$P322</f>
        <v>0.65866561730702722</v>
      </c>
      <c r="D148" s="565">
        <f>[11]Pe!$S322</f>
        <v>0.45190000534057617</v>
      </c>
      <c r="E148" s="566">
        <f>[11]Pe!$M322</f>
        <v>54.474199930826821</v>
      </c>
      <c r="F148" s="565">
        <f>[11]Pe!$J322</f>
        <v>0.30473395188649494</v>
      </c>
      <c r="G148" s="565">
        <f>[11]Pe!$G322</f>
        <v>0.4130999967455864</v>
      </c>
      <c r="H148" s="567">
        <f>[11]Pe!$H322</f>
        <v>0.91954561074574792</v>
      </c>
    </row>
    <row r="149" spans="1:8" s="451" customFormat="1" ht="14.4" customHeight="1" x14ac:dyDescent="0.25">
      <c r="A149" s="564" t="s">
        <v>329</v>
      </c>
      <c r="B149" s="565">
        <f>[11]Pe!$C325</f>
        <v>0.58864412705103553</v>
      </c>
      <c r="C149" s="565">
        <f>[11]Pe!$P325</f>
        <v>0.65283330281575525</v>
      </c>
      <c r="D149" s="565">
        <f>[11]Pe!$S325</f>
        <v>0.452360396583875</v>
      </c>
      <c r="E149" s="566">
        <f>[11]Pe!$M325</f>
        <v>50.814830780029297</v>
      </c>
      <c r="F149" s="565">
        <f>[11]Pe!$J325</f>
        <v>0.31414309144020081</v>
      </c>
      <c r="G149" s="565">
        <f>[11]Pe!$G325</f>
        <v>0.39824999868869781</v>
      </c>
      <c r="H149" s="567">
        <f>[11]Pe!$H325</f>
        <v>0.91209454337755835</v>
      </c>
    </row>
    <row r="150" spans="1:8" s="451" customFormat="1" ht="14.4" customHeight="1" x14ac:dyDescent="0.25">
      <c r="A150" s="564" t="s">
        <v>330</v>
      </c>
      <c r="B150" s="565">
        <f>[11]Pe!$C328</f>
        <v>0.60680213570594788</v>
      </c>
      <c r="C150" s="565">
        <f>[11]Pe!$P328</f>
        <v>0.63905937472979224</v>
      </c>
      <c r="D150" s="565">
        <f>[11]Pe!$S328</f>
        <v>0.45307657122612</v>
      </c>
      <c r="E150" s="566">
        <f>[11]Pe!$M328</f>
        <v>46.539090474446617</v>
      </c>
      <c r="F150" s="565">
        <f>[11]Pe!$J328</f>
        <v>0.33690941830476123</v>
      </c>
      <c r="G150" s="565">
        <f>[11]Pe!$G328</f>
        <v>0.40724999457597733</v>
      </c>
      <c r="H150" s="567">
        <f>[11]Pe!$H328</f>
        <v>0.91994427641232812</v>
      </c>
    </row>
    <row r="151" spans="1:8" s="451" customFormat="1" ht="14.4" customHeight="1" x14ac:dyDescent="0.25">
      <c r="A151" s="564" t="s">
        <v>331</v>
      </c>
      <c r="B151" s="565">
        <f>[12]Database!$EP$1639</f>
        <v>0.60135934364528476</v>
      </c>
      <c r="C151" s="565">
        <f>[12]Database!EU$1639</f>
        <v>0.63409321232249716</v>
      </c>
      <c r="D151" s="565">
        <f>[12]Database!$EV$1639</f>
        <v>0.45951589564239659</v>
      </c>
      <c r="E151" s="566">
        <f>[12]Database!$ET$1639</f>
        <v>46.407966467747165</v>
      </c>
      <c r="F151" s="565">
        <f>[12]Database!$ES$1639</f>
        <v>0.35353899219215018</v>
      </c>
      <c r="G151" s="565">
        <f>[12]Database!$EQ$1639</f>
        <v>0.40825</v>
      </c>
      <c r="H151" s="567">
        <f>[12]Database!$ER$1639</f>
        <v>0.9195459210191993</v>
      </c>
    </row>
    <row r="152" spans="1:8" s="451" customFormat="1" ht="14.4" customHeight="1" x14ac:dyDescent="0.25">
      <c r="A152" s="564" t="s">
        <v>332</v>
      </c>
      <c r="B152" s="565">
        <f>[12]Database!$EP$1700</f>
        <v>0.61585239361707389</v>
      </c>
      <c r="C152" s="565">
        <f>[12]Database!EU$1700</f>
        <v>0.63986960803761495</v>
      </c>
      <c r="D152" s="565">
        <f>[12]Database!$EV$1700</f>
        <v>0.44420823900892265</v>
      </c>
      <c r="E152" s="566">
        <f>[12]Database!$ET$1700</f>
        <v>51.855073288321478</v>
      </c>
      <c r="F152" s="565">
        <f>[12]Database!$ES$1700</f>
        <v>0.36325064871324231</v>
      </c>
      <c r="G152" s="565">
        <f>[12]Database!$EQ$1700</f>
        <v>0.42220000000000002</v>
      </c>
      <c r="H152" s="567">
        <f>[12]Database!$ER$1700</f>
        <v>0.92782066401096308</v>
      </c>
    </row>
    <row r="153" spans="1:8" s="451" customFormat="1" ht="14.4" customHeight="1" x14ac:dyDescent="0.25">
      <c r="A153" s="564" t="s">
        <v>333</v>
      </c>
      <c r="B153" s="565">
        <f>[12]Database!$EP$1763</f>
        <v>0.58512656965387044</v>
      </c>
      <c r="C153" s="565">
        <f>[12]Database!EU$1763</f>
        <v>0.64032273025624253</v>
      </c>
      <c r="D153" s="565">
        <f>[12]Database!$EV$1763</f>
        <v>0.4482088474482821</v>
      </c>
      <c r="E153" s="566">
        <f>[12]Database!$ET$1763</f>
        <v>50.205612234820855</v>
      </c>
      <c r="F153" s="565">
        <f>[12]Database!$ES$1763</f>
        <v>0.35875062214260689</v>
      </c>
      <c r="G153" s="565">
        <f>[12]Database!$EQ$1763</f>
        <v>0.41854999999999998</v>
      </c>
      <c r="H153" s="567">
        <f>[12]Database!$ER$1763</f>
        <v>0.90909110012674021</v>
      </c>
    </row>
    <row r="154" spans="1:8" s="451" customFormat="1" ht="14.4" customHeight="1" x14ac:dyDescent="0.25">
      <c r="A154" s="564" t="s">
        <v>334</v>
      </c>
      <c r="B154" s="565">
        <f>[12]Database!$EP$1824</f>
        <v>0.59450168734963282</v>
      </c>
      <c r="C154" s="565">
        <f>[12]Database!EU$1824</f>
        <v>0.62639155969192872</v>
      </c>
      <c r="D154" s="565">
        <f>[12]Database!$EV$1824</f>
        <v>0.45651076302455973</v>
      </c>
      <c r="E154" s="566">
        <f>[12]Database!$ET$1824</f>
        <v>51.12579550443904</v>
      </c>
      <c r="F154" s="565">
        <f>[12]Database!$ES$1824</f>
        <v>0.35054741925474781</v>
      </c>
      <c r="G154" s="565">
        <f>[12]Database!$EQ$1824</f>
        <v>0.39864735174549359</v>
      </c>
      <c r="H154" s="567">
        <f>[12]Database!$ER$1824</f>
        <v>0.91206363269419011</v>
      </c>
    </row>
    <row r="155" spans="1:8" s="451" customFormat="1" ht="14.4" customHeight="1" x14ac:dyDescent="0.25">
      <c r="A155" s="564" t="s">
        <v>335</v>
      </c>
      <c r="B155" s="565">
        <f>[12]Database!$EP$1887</f>
        <v>0.58562552011487945</v>
      </c>
      <c r="C155" s="565">
        <f>[12]Database!EU$1887</f>
        <v>0.63733933987539981</v>
      </c>
      <c r="D155" s="565">
        <f>[12]Database!$EV$1887</f>
        <v>0.46041059776253795</v>
      </c>
      <c r="E155" s="566">
        <f>[12]Database!$ET$1887</f>
        <v>51.709140771971633</v>
      </c>
      <c r="F155" s="565">
        <f>[12]Database!$ES$1887</f>
        <v>0.34267749510054579</v>
      </c>
      <c r="G155" s="565">
        <f>[12]Database!$EQ$1887</f>
        <v>0.39099370837351555</v>
      </c>
      <c r="H155" s="567">
        <f>[12]Database!$ER$1887</f>
        <v>0.91049338757423615</v>
      </c>
    </row>
    <row r="156" spans="1:8" s="451" customFormat="1" ht="14.4" customHeight="1" x14ac:dyDescent="0.25">
      <c r="A156" s="564" t="s">
        <v>336</v>
      </c>
      <c r="B156" s="565">
        <f>[12]Database!$EP$1947</f>
        <v>0.58097748698213147</v>
      </c>
      <c r="C156" s="565">
        <f>[12]Database!EU$1947</f>
        <v>0.64029773025624248</v>
      </c>
      <c r="D156" s="565">
        <f>[12]Database!$EV$1947</f>
        <v>0.4537106769788099</v>
      </c>
      <c r="E156" s="566">
        <f>[12]Database!$ET$1947</f>
        <v>51.099852573579099</v>
      </c>
      <c r="F156" s="565">
        <f>[12]Database!$ES$1947</f>
        <v>0.33637598307011657</v>
      </c>
      <c r="G156" s="565">
        <f>[12]Database!$EQ$1947</f>
        <v>0.37881395153369884</v>
      </c>
      <c r="H156" s="567">
        <f>[12]Database!$ER$1947</f>
        <v>0.90270241246235239</v>
      </c>
    </row>
    <row r="157" spans="1:8" s="451" customFormat="1" ht="14.4" customHeight="1" x14ac:dyDescent="0.25">
      <c r="A157" s="564" t="s">
        <v>337</v>
      </c>
      <c r="B157" s="565">
        <f>[12]Database!$EP$2009</f>
        <v>0.59300160928508183</v>
      </c>
      <c r="C157" s="565">
        <f>[12]Database!EU$2009</f>
        <v>0.63146892821624367</v>
      </c>
      <c r="D157" s="565">
        <f>[12]Database!$EV$2009</f>
        <v>0.45520663247961302</v>
      </c>
      <c r="E157" s="566">
        <f>[12]Database!$ET$2009</f>
        <v>48.568037212765987</v>
      </c>
      <c r="F157" s="565">
        <f>[12]Database!$ES$2009</f>
        <v>0.32237059456187728</v>
      </c>
      <c r="G157" s="565">
        <f>[12]Database!$EQ$2009</f>
        <v>0.36923727681396057</v>
      </c>
      <c r="H157" s="567">
        <f>[12]Database!$ER$2009</f>
        <v>0.9031518845289136</v>
      </c>
    </row>
    <row r="158" spans="1:8" s="451" customFormat="1" ht="14.4" customHeight="1" x14ac:dyDescent="0.25">
      <c r="A158" s="564" t="s">
        <v>338</v>
      </c>
      <c r="B158" s="565">
        <f>[12]Database!$EP$2071</f>
        <v>0.59647856933907906</v>
      </c>
      <c r="C158" s="565">
        <f>[12]Database!EU$2071</f>
        <v>0.65066653749298642</v>
      </c>
      <c r="D158" s="565">
        <f>[12]Database!$EV$2071</f>
        <v>0.43980875820053877</v>
      </c>
      <c r="E158" s="566">
        <f>[12]Database!$ET$2071</f>
        <v>48.479113791694978</v>
      </c>
      <c r="F158" s="565">
        <f>[12]Database!$ES$2071</f>
        <v>0.33544208960601907</v>
      </c>
      <c r="G158" s="565">
        <f>[12]Database!$EQ$2071</f>
        <v>0.3793890881012339</v>
      </c>
      <c r="H158" s="567">
        <f>[12]Database!$ER$2071</f>
        <v>0.88783463329243362</v>
      </c>
    </row>
    <row r="159" spans="1:8" s="451" customFormat="1" ht="14.4" customHeight="1" x14ac:dyDescent="0.25">
      <c r="A159" s="564" t="s">
        <v>339</v>
      </c>
      <c r="B159" s="565">
        <f>[12]Database!$EP$2134</f>
        <v>0.60745200463560889</v>
      </c>
      <c r="C159" s="565">
        <f>[12]Database!EU$2134</f>
        <v>0.66319571562247615</v>
      </c>
      <c r="D159" s="565">
        <f>[12]Database!$EV$2134</f>
        <v>0.43910791792906423</v>
      </c>
      <c r="E159" s="566">
        <f>[12]Database!$ET$2134</f>
        <v>49.667451822333248</v>
      </c>
      <c r="F159" s="565">
        <f>[12]Database!$ES$2134</f>
        <v>0.33464153282054848</v>
      </c>
      <c r="G159" s="565">
        <f>[12]Database!$EQ$2134</f>
        <v>0.37608942207161045</v>
      </c>
      <c r="H159" s="567">
        <f>[12]Database!$ER$2134</f>
        <v>0.89211790565409543</v>
      </c>
    </row>
    <row r="160" spans="1:8" s="451" customFormat="1" ht="14.4" customHeight="1" x14ac:dyDescent="0.25">
      <c r="A160" s="564" t="s">
        <v>340</v>
      </c>
      <c r="B160" s="565">
        <f>[12]Database!$EP$2194</f>
        <v>0.62485240997059155</v>
      </c>
      <c r="C160" s="565">
        <f>[12]Database!EU$2194</f>
        <v>0.65552093049676663</v>
      </c>
      <c r="D160" s="565">
        <f>[12]Database!$EV$2194</f>
        <v>0.43980875820053877</v>
      </c>
      <c r="E160" s="566">
        <f>[12]Database!$ET$2194</f>
        <v>48.530344947693749</v>
      </c>
      <c r="F160" s="565">
        <f>[12]Database!$ES$2194</f>
        <v>0.34654769949592318</v>
      </c>
      <c r="G160" s="565">
        <f>[12]Database!$EQ$2194</f>
        <v>0.38314072081673339</v>
      </c>
      <c r="H160" s="567">
        <f>[12]Database!$ER$2194</f>
        <v>0.89847431829706159</v>
      </c>
    </row>
    <row r="161" spans="1:8" s="451" customFormat="1" ht="14.4" customHeight="1" x14ac:dyDescent="0.25">
      <c r="A161" s="564" t="s">
        <v>341</v>
      </c>
      <c r="B161" s="565">
        <f>[12]Database!$EP$2257</f>
        <v>0.62240261171959332</v>
      </c>
      <c r="C161" s="565">
        <f>[12]Database!EU$2257</f>
        <v>0.65032292884452525</v>
      </c>
      <c r="D161" s="565">
        <f>[12]Database!$EV$2257</f>
        <v>0.4416093069024199</v>
      </c>
      <c r="E161" s="566">
        <f>[12]Database!$ET$2257</f>
        <v>48.720648039215206</v>
      </c>
      <c r="F161" s="565">
        <f>[12]Database!$ES$2257</f>
        <v>0.33724276803308245</v>
      </c>
      <c r="G161" s="565">
        <f>[12]Database!$EQ$2257</f>
        <v>0.39254429911887634</v>
      </c>
      <c r="H161" s="567">
        <f>[12]Database!$ER$2257</f>
        <v>0.89861794290455788</v>
      </c>
    </row>
    <row r="162" spans="1:8" s="451" customFormat="1" ht="14.4" customHeight="1" x14ac:dyDescent="0.25">
      <c r="A162" s="564" t="s">
        <v>342</v>
      </c>
      <c r="B162" s="565">
        <f>[12]Database!$EP$2318</f>
        <v>0.62567788290888871</v>
      </c>
      <c r="C162" s="565">
        <f>[12]Database!EU$2318</f>
        <v>0.65496896829227347</v>
      </c>
      <c r="D162" s="565">
        <f>[12]Database!$EV$2318</f>
        <v>0.43950898604944744</v>
      </c>
      <c r="E162" s="566">
        <f>[12]Database!$ET$2318</f>
        <v>47.245337395994042</v>
      </c>
      <c r="F162" s="565">
        <f>[12]Database!$ES$2318</f>
        <v>0.34571338483720382</v>
      </c>
      <c r="G162" s="565">
        <f>[12]Database!$EQ$2318</f>
        <v>0.38549107581308328</v>
      </c>
      <c r="H162" s="567">
        <f>[12]Database!$ER$2318</f>
        <v>0.89597845194579828</v>
      </c>
    </row>
    <row r="163" spans="1:8" s="451" customFormat="1" ht="14.4" customHeight="1" x14ac:dyDescent="0.25">
      <c r="A163" s="564" t="s">
        <v>343</v>
      </c>
      <c r="B163" s="565">
        <f>[12]Database!$EP$2381</f>
        <v>0.63435318972808286</v>
      </c>
      <c r="C163" s="565">
        <f>[12]Database!EU$2381</f>
        <v>0.68247499151069446</v>
      </c>
      <c r="D163" s="565">
        <f>[12]Database!$EV$2381</f>
        <v>0.43000578108058601</v>
      </c>
      <c r="E163" s="566">
        <f>[12]Database!$ET$2381</f>
        <v>46.307203781843675</v>
      </c>
      <c r="F163" s="565">
        <f>[12]Database!$ES$2381</f>
        <v>0.34824634200139143</v>
      </c>
      <c r="G163" s="565">
        <f>[12]Database!$EQ$2381</f>
        <v>0.39286801517789527</v>
      </c>
      <c r="H163" s="567">
        <f>[12]Database!$ER$2381</f>
        <v>0.8936470873560467</v>
      </c>
    </row>
    <row r="164" spans="1:8" s="451" customFormat="1" ht="14.4" customHeight="1" x14ac:dyDescent="0.25">
      <c r="A164" s="564" t="s">
        <v>344</v>
      </c>
      <c r="B164" s="565">
        <f>[12]Database!$EP$2441</f>
        <v>0.62572770446762049</v>
      </c>
      <c r="C164" s="565">
        <f>[12]Database!EU$2441</f>
        <v>0.65229134406639222</v>
      </c>
      <c r="D164" s="565">
        <f>[12]Database!$EV$2441</f>
        <v>0.43780914974300816</v>
      </c>
      <c r="E164" s="566">
        <f>[12]Database!$ET$2441</f>
        <v>47.805620604435305</v>
      </c>
      <c r="F164" s="565">
        <f>[12]Database!$ES$2441</f>
        <v>0.33317556171334622</v>
      </c>
      <c r="G164" s="565">
        <f>[12]Database!$EQ$2441</f>
        <v>0.39059394376123874</v>
      </c>
      <c r="H164" s="567">
        <f>[12]Database!$ER$2441</f>
        <v>0.89419648426731535</v>
      </c>
    </row>
    <row r="165" spans="1:8" s="451" customFormat="1" ht="14.4" customHeight="1" x14ac:dyDescent="0.25">
      <c r="A165" s="564" t="s">
        <v>345</v>
      </c>
      <c r="B165" s="565">
        <f>[12]Database!$EP$2505</f>
        <v>0.69060672765957376</v>
      </c>
      <c r="C165" s="565">
        <f>[12]Database!EU$2505</f>
        <v>0.70904672645853273</v>
      </c>
      <c r="D165" s="565">
        <f>[12]Database!$EV$2505</f>
        <v>0.42710707297235351</v>
      </c>
      <c r="E165" s="566">
        <f>[12]Database!$ET$2505</f>
        <v>45.971411779424713</v>
      </c>
      <c r="F165" s="565">
        <f>[12]Database!$ES$2505</f>
        <v>0.34274538674617988</v>
      </c>
      <c r="G165" s="565">
        <f>[12]Database!$EQ$2505</f>
        <v>0.38561684482502723</v>
      </c>
      <c r="H165" s="567">
        <f>[12]Database!$ER$2505</f>
        <v>0.92456147418712842</v>
      </c>
    </row>
    <row r="166" spans="1:8" s="451" customFormat="1" ht="14.4" customHeight="1" x14ac:dyDescent="0.25">
      <c r="A166" s="564" t="s">
        <v>346</v>
      </c>
      <c r="B166" s="565">
        <f>[12]Database!$EP$2566</f>
        <v>0.63370610043566389</v>
      </c>
      <c r="C166" s="565">
        <f>[12]Database!EU$2566</f>
        <v>0.67844532327228391</v>
      </c>
      <c r="D166" s="565">
        <f>[12]Database!$EV$2566</f>
        <v>0.43610557109591053</v>
      </c>
      <c r="E166" s="566">
        <f>[12]Database!$ET$2566</f>
        <v>46.81411235906765</v>
      </c>
      <c r="F166" s="565">
        <f>[12]Database!$ES$2566</f>
        <v>0.35354890460882493</v>
      </c>
      <c r="G166" s="565">
        <f>[12]Database!$EQ$2566</f>
        <v>0.38704290680351999</v>
      </c>
      <c r="H166" s="567">
        <f>[12]Database!$ER$2566</f>
        <v>0.91176851035044115</v>
      </c>
    </row>
    <row r="167" spans="1:8" s="451" customFormat="1" ht="14.4" customHeight="1" x14ac:dyDescent="0.25">
      <c r="A167" s="564" t="s">
        <v>347</v>
      </c>
      <c r="B167" s="565">
        <f>[12]Database!$EP$2631</f>
        <v>0.6055008641671118</v>
      </c>
      <c r="C167" s="565">
        <f>[12]Database!EU$2631</f>
        <v>0.65569746210530244</v>
      </c>
      <c r="D167" s="565">
        <f>[12]Database!$EV$2631</f>
        <v>0.43320723247892867</v>
      </c>
      <c r="E167" s="566">
        <f>[12]Database!$ET$2631</f>
        <v>45.662210945848685</v>
      </c>
      <c r="F167" s="565">
        <f>[12]Database!$ES$2631</f>
        <v>0.33571038245353241</v>
      </c>
      <c r="G167" s="565">
        <f>[12]Database!$EQ$2631</f>
        <v>0.36798542278575186</v>
      </c>
      <c r="H167" s="567">
        <f>[12]Database!$ER$2631</f>
        <v>0.89243724170953831</v>
      </c>
    </row>
    <row r="168" spans="1:8" s="451" customFormat="1" ht="14.4" customHeight="1" x14ac:dyDescent="0.25">
      <c r="A168" s="564" t="s">
        <v>348</v>
      </c>
      <c r="B168" s="565">
        <f>[12]Database!$EP$2693</f>
        <v>0.57147481793352983</v>
      </c>
      <c r="C168" s="565">
        <f>[12]Database!EU$2693</f>
        <v>0.60999047960648323</v>
      </c>
      <c r="D168" s="565">
        <f>[12]Database!$EV$2693</f>
        <v>0.44000943110147239</v>
      </c>
      <c r="E168" s="566">
        <f>[12]Database!$ET$2693</f>
        <v>45.349138291197391</v>
      </c>
      <c r="F168" s="565">
        <f>[12]Database!$ES$2693</f>
        <v>0.32233726122854389</v>
      </c>
      <c r="G168" s="565">
        <f>[12]Database!$EQ$2693</f>
        <v>0.35738184232483522</v>
      </c>
      <c r="H168" s="567">
        <f>[12]Database!$ER$2693</f>
        <v>0.87245620992364481</v>
      </c>
    </row>
    <row r="169" spans="1:8" s="451" customFormat="1" ht="14.4" customHeight="1" x14ac:dyDescent="0.25">
      <c r="A169" s="564" t="s">
        <v>349</v>
      </c>
      <c r="B169" s="565">
        <f>[12]Database!$EP$2756</f>
        <v>0.57319646430968585</v>
      </c>
      <c r="C169" s="565">
        <f>[12]Database!EU$2756</f>
        <v>0.62328804154635464</v>
      </c>
      <c r="D169" s="565">
        <f>[12]Database!$EV$2756</f>
        <v>0.43660883709202919</v>
      </c>
      <c r="E169" s="566">
        <f>[12]Database!$ET$2756</f>
        <v>48.089475643495582</v>
      </c>
      <c r="F169" s="565">
        <f>[12]Database!$ES$2756</f>
        <v>0.31703677859652296</v>
      </c>
      <c r="G169" s="565">
        <f>[12]Database!$EQ$2756</f>
        <v>0.37176197247386428</v>
      </c>
      <c r="H169" s="567">
        <f>[12]Database!$ER$2756</f>
        <v>0.87091315230737987</v>
      </c>
    </row>
    <row r="170" spans="1:8" s="451" customFormat="1" ht="14.4" customHeight="1" x14ac:dyDescent="0.25">
      <c r="A170" s="564" t="s">
        <v>350</v>
      </c>
      <c r="B170" s="565">
        <f>[12]Database!$EP$2818</f>
        <v>0.59014925771773197</v>
      </c>
      <c r="C170" s="565">
        <f>[12]Database!EU$2818</f>
        <v>0.63429329301842152</v>
      </c>
      <c r="D170" s="565">
        <f>[12]Database!$EV$2818</f>
        <v>0.44450647820235356</v>
      </c>
      <c r="E170" s="566">
        <f>[12]Database!$ET$2818</f>
        <v>49.013900327948576</v>
      </c>
      <c r="F170" s="565">
        <f>[12]Database!$ES$2818</f>
        <v>0.32006972647956528</v>
      </c>
      <c r="G170" s="565">
        <f>[12]Database!$EQ$2818</f>
        <v>0.37313778075565973</v>
      </c>
      <c r="H170" s="567">
        <f>[12]Database!$ER$2818</f>
        <v>0.88819060827943963</v>
      </c>
    </row>
    <row r="171" spans="1:8" s="451" customFormat="1" ht="14.4" customHeight="1" x14ac:dyDescent="0.25">
      <c r="A171" s="564" t="s">
        <v>351</v>
      </c>
      <c r="B171" s="565">
        <f>[12]Database!$EP$2882</f>
        <v>0.61082618960571378</v>
      </c>
      <c r="C171" s="565">
        <f>[12]Database!EU$2882</f>
        <v>0.63898970783381559</v>
      </c>
      <c r="D171" s="565">
        <f>[12]Database!$EV$2882</f>
        <v>0.43956666666666666</v>
      </c>
      <c r="E171" s="566">
        <f>[12]Database!$ET$2882</f>
        <v>49.069200000000002</v>
      </c>
      <c r="F171" s="565">
        <f>[12]Database!$ES$2882</f>
        <v>0.32625000000000004</v>
      </c>
      <c r="G171" s="565">
        <f>[12]Database!$EQ$2882</f>
        <v>0.3782166666666667</v>
      </c>
      <c r="H171" s="567">
        <f>[12]Database!$ER$2882</f>
        <v>0.89289691712097607</v>
      </c>
    </row>
    <row r="172" spans="1:8" s="451" customFormat="1" ht="14.4" customHeight="1" x14ac:dyDescent="0.25">
      <c r="A172" s="564" t="s">
        <v>352</v>
      </c>
      <c r="B172" s="565">
        <f>[12]Database!$EP$2944</f>
        <v>0.60530086416711182</v>
      </c>
      <c r="C172" s="565">
        <f>[12]Database!EU$2944</f>
        <v>0.64259412057636123</v>
      </c>
      <c r="D172" s="565">
        <f>[12]Database!$EV$2944</f>
        <v>0.43986666666666663</v>
      </c>
      <c r="E172" s="566">
        <f>[12]Database!$ET$2944</f>
        <v>50.473866666666673</v>
      </c>
      <c r="F172" s="565">
        <f>[12]Database!$ES$2944</f>
        <v>0.32445000000000002</v>
      </c>
      <c r="G172" s="565">
        <f>[12]Database!$EQ$2944</f>
        <v>0.38755000000000001</v>
      </c>
      <c r="H172" s="567">
        <f>[12]Database!$ER$2944</f>
        <v>0.90806219173777392</v>
      </c>
    </row>
    <row r="173" spans="1:8" s="451" customFormat="1" ht="14.4" customHeight="1" x14ac:dyDescent="0.25">
      <c r="A173" s="564" t="s">
        <v>353</v>
      </c>
      <c r="B173" s="565">
        <f>[12]Database!$EP$3008</f>
        <v>0.59284862266190541</v>
      </c>
      <c r="C173" s="565">
        <f>[12]Database!EU$3008</f>
        <v>0.63866969341498403</v>
      </c>
      <c r="D173" s="565">
        <f>[12]Database!$EV$3008</f>
        <v>0.44496666666666668</v>
      </c>
      <c r="E173" s="566">
        <f>[12]Database!$ET$3008</f>
        <v>54.058299999999996</v>
      </c>
      <c r="F173" s="565">
        <f>[12]Database!$ES$3008</f>
        <v>0.33755000000000002</v>
      </c>
      <c r="G173" s="565">
        <f>[12]Database!$EQ$3008</f>
        <v>0.3979166666666667</v>
      </c>
      <c r="H173" s="567">
        <f>[12]Database!$ER$3008</f>
        <v>0.90375258639735068</v>
      </c>
    </row>
    <row r="174" spans="1:8" s="451" customFormat="1" ht="14.4" customHeight="1" x14ac:dyDescent="0.25">
      <c r="A174" s="564" t="s">
        <v>354</v>
      </c>
      <c r="B174" s="565">
        <f>[12]Database!$EP$3069</f>
        <v>0.61788130518821993</v>
      </c>
      <c r="C174" s="565">
        <f>[12]Database!EU$3069</f>
        <v>0.68394525877961709</v>
      </c>
      <c r="D174" s="565">
        <f>[12]Database!$EV$3069</f>
        <v>0.42626666666666663</v>
      </c>
      <c r="E174" s="566">
        <f>[12]Database!$ET$3069</f>
        <v>58.080333333333328</v>
      </c>
      <c r="F174" s="565">
        <f>[12]Database!$ES$3069</f>
        <v>0.35040000000000004</v>
      </c>
      <c r="G174" s="565">
        <f>[12]Database!$EQ$3069</f>
        <v>0.40721666666666662</v>
      </c>
      <c r="H174" s="567">
        <f>[12]Database!$ER$3069</f>
        <v>0.91614699671087019</v>
      </c>
    </row>
    <row r="175" spans="1:8" s="451" customFormat="1" ht="14.4" customHeight="1" x14ac:dyDescent="0.25">
      <c r="A175" s="564" t="s">
        <v>355</v>
      </c>
      <c r="B175" s="565">
        <f>[12]Database!$EP$3134</f>
        <v>0.63312667132582734</v>
      </c>
      <c r="C175" s="565">
        <f>[12]Database!EU$3134</f>
        <v>0.71885236898221438</v>
      </c>
      <c r="D175" s="565">
        <f>[12]Database!$EV$3134</f>
        <v>0.41226666666666673</v>
      </c>
      <c r="E175" s="566">
        <f>[12]Database!$ET$3134</f>
        <v>59.378733333333344</v>
      </c>
      <c r="F175" s="565">
        <f>[12]Database!$ES$3134</f>
        <v>0.37080000000000002</v>
      </c>
      <c r="G175" s="565">
        <f>[12]Database!$EQ$3134</f>
        <v>0.41934999999999995</v>
      </c>
      <c r="H175" s="567">
        <f>[12]Database!$ER$3134</f>
        <v>0.92018964508676593</v>
      </c>
    </row>
    <row r="176" spans="1:8" s="451" customFormat="1" ht="14.4" customHeight="1" x14ac:dyDescent="0.25">
      <c r="A176" s="564" t="s">
        <v>356</v>
      </c>
      <c r="B176" s="565">
        <f>[12]Database!$EP$3196</f>
        <v>0.62788024841576373</v>
      </c>
      <c r="C176" s="565">
        <f>[12]Database!EU$3196</f>
        <v>0.67072212080492044</v>
      </c>
      <c r="D176" s="565">
        <f>[12]Database!$EV$3196</f>
        <v>0.42736666666666667</v>
      </c>
      <c r="E176" s="566">
        <f>[12]Database!$ET$3196</f>
        <v>56.688533333333339</v>
      </c>
      <c r="F176" s="565">
        <f>[12]Database!$ES$3196</f>
        <v>0.35275000000000001</v>
      </c>
      <c r="G176" s="565">
        <f>[12]Database!$EQ$3196</f>
        <v>0.39925000000000005</v>
      </c>
      <c r="H176" s="567">
        <f>[12]Database!$ER$3196</f>
        <v>0.92576748709146706</v>
      </c>
    </row>
    <row r="177" spans="1:8" s="451" customFormat="1" ht="14.4" customHeight="1" x14ac:dyDescent="0.25">
      <c r="A177" s="564" t="s">
        <v>427</v>
      </c>
      <c r="B177" s="565">
        <f>[12]Database!$EP$3261</f>
        <v>0.63235527117732604</v>
      </c>
      <c r="C177" s="565">
        <f>[12]Database!EU$3261</f>
        <v>0.6776944787005601</v>
      </c>
      <c r="D177" s="565">
        <f>[12]Database!$EV$3261</f>
        <v>0.42566666666666664</v>
      </c>
      <c r="E177" s="566">
        <f>[12]Database!$ET$3261</f>
        <v>54.691533333333332</v>
      </c>
      <c r="F177" s="565">
        <f>[12]Database!$ES$3261</f>
        <v>0.34219999999999995</v>
      </c>
      <c r="G177" s="565">
        <f>[12]Database!$EQ$3261</f>
        <v>0.38935000000000003</v>
      </c>
      <c r="H177" s="567">
        <f>[12]Database!$ER$3261</f>
        <v>0.92154948547633309</v>
      </c>
    </row>
    <row r="178" spans="1:8" s="451" customFormat="1" ht="14.4" customHeight="1" x14ac:dyDescent="0.25">
      <c r="A178" s="564" t="s">
        <v>428</v>
      </c>
      <c r="B178" s="565">
        <f>[12]Database!$EP$3322</f>
        <v>0.63495853046630901</v>
      </c>
      <c r="C178" s="565">
        <f>[12]Database!EU$3322</f>
        <v>0.6933708762693841</v>
      </c>
      <c r="D178" s="565">
        <f>[12]Database!$EV$3322</f>
        <v>0.42103333333333337</v>
      </c>
      <c r="E178" s="566">
        <f>[12]Database!$ET$3322</f>
        <v>60.895700000000005</v>
      </c>
      <c r="F178" s="565">
        <f>[12]Database!$ES$3322</f>
        <v>0.33274999999999999</v>
      </c>
      <c r="G178" s="565">
        <f>[12]Database!$EQ$3322</f>
        <v>0.38668333333333332</v>
      </c>
      <c r="H178" s="567">
        <f>[12]Database!$ER$3322</f>
        <v>0.92554384891928676</v>
      </c>
    </row>
    <row r="179" spans="1:8" s="451" customFormat="1" ht="14.4" customHeight="1" x14ac:dyDescent="0.25">
      <c r="A179" s="564" t="s">
        <v>433</v>
      </c>
      <c r="B179" s="565">
        <f>[12]Database!$EP$3385</f>
        <v>0.64915825448808495</v>
      </c>
      <c r="C179" s="565">
        <f>[12]Database!EU$3385</f>
        <v>0.69950389555372583</v>
      </c>
      <c r="D179" s="565">
        <f>[12]Database!$EV$3385</f>
        <v>0.41773333333333335</v>
      </c>
      <c r="E179" s="566">
        <f>[12]Database!$ET$3385</f>
        <v>62.255533333333325</v>
      </c>
      <c r="F179" s="565">
        <f>[12]Database!$ES$3385</f>
        <v>0.34145000000000003</v>
      </c>
      <c r="G179" s="565">
        <f>[12]Database!$EQ$3385</f>
        <v>0.39488333333333331</v>
      </c>
      <c r="H179" s="567">
        <f>[12]Database!$ER$3385</f>
        <v>0.93041425941563949</v>
      </c>
    </row>
    <row r="180" spans="1:8" s="451" customFormat="1" ht="14.4" customHeight="1" x14ac:dyDescent="0.25">
      <c r="A180" s="564" t="s">
        <v>437</v>
      </c>
      <c r="B180" s="565">
        <f>[12]Database!$EP$3446</f>
        <v>0.62577936608640594</v>
      </c>
      <c r="C180" s="565">
        <f>[12]Database!EU$3446</f>
        <v>0.67539547081684792</v>
      </c>
      <c r="D180" s="565">
        <f>[12]Database!$EV$3446</f>
        <v>0.42833333333333329</v>
      </c>
      <c r="E180" s="566">
        <f>[12]Database!$ET$3446</f>
        <v>60.474700000000006</v>
      </c>
      <c r="F180" s="565">
        <f>[12]Database!$ES$3446</f>
        <v>0.33560000000000001</v>
      </c>
      <c r="G180" s="565">
        <f>[12]Database!$EQ$3446</f>
        <v>0.38631666666666664</v>
      </c>
      <c r="H180" s="567">
        <f>[12]Database!$ER$3446</f>
        <v>0.92790810449563521</v>
      </c>
    </row>
    <row r="181" spans="1:8" s="451" customFormat="1" ht="14.4" customHeight="1" x14ac:dyDescent="0.25">
      <c r="A181" s="564" t="s">
        <v>449</v>
      </c>
      <c r="B181" s="565">
        <f>[12]Database!$EP$3509</f>
        <v>0.6414267623269776</v>
      </c>
      <c r="C181" s="565">
        <f>[12]Database!EU$3509</f>
        <v>0.69789521784569852</v>
      </c>
      <c r="D181" s="565">
        <f>[12]Database!$EV$3509</f>
        <v>0.41973333333333335</v>
      </c>
      <c r="E181" s="566">
        <f>[12]Database!$ET$3509</f>
        <v>63.421099999999996</v>
      </c>
      <c r="F181" s="565">
        <f>[12]Database!$ES$3509</f>
        <v>0.33115</v>
      </c>
      <c r="G181" s="565">
        <f>[12]Database!$EQ$3509</f>
        <v>0.3868833333333333</v>
      </c>
      <c r="H181" s="567">
        <f>[12]Database!$ER$3509</f>
        <v>0.93417428471646302</v>
      </c>
    </row>
    <row r="182" spans="1:8" s="451" customFormat="1" ht="14.4" customHeight="1" x14ac:dyDescent="0.25">
      <c r="A182" s="739" t="s">
        <v>450</v>
      </c>
      <c r="B182" s="565">
        <f>[12]Database!$EP$3571</f>
        <v>0.63404296574325791</v>
      </c>
      <c r="C182" s="565">
        <f>[12]Database!EU$3571</f>
        <v>0.69249927166785619</v>
      </c>
      <c r="D182" s="565">
        <f>[12]Database!$EV$3571</f>
        <v>0.42239999999999994</v>
      </c>
      <c r="E182" s="566">
        <f>[12]Database!$ET$3571</f>
        <v>67.751733333333334</v>
      </c>
      <c r="F182" s="565">
        <f>[12]Database!$ES$3571</f>
        <v>0.33279999999999998</v>
      </c>
      <c r="G182" s="565">
        <f>[12]Database!$EQ$3571</f>
        <v>0.39338333333333336</v>
      </c>
      <c r="H182" s="567">
        <f>[12]Database!$ER$3571</f>
        <v>0.93556072675442337</v>
      </c>
    </row>
    <row r="183" spans="1:8" s="451" customFormat="1" ht="14.4" customHeight="1" x14ac:dyDescent="0.25">
      <c r="A183" s="564" t="s">
        <v>451</v>
      </c>
      <c r="B183" s="565">
        <f>[12]Database!$EP$3635</f>
        <v>0.62069367917554419</v>
      </c>
      <c r="C183" s="565">
        <f>[12]Database!EU$3635</f>
        <v>0.6761916608296723</v>
      </c>
      <c r="D183" s="565">
        <f>[12]Database!$EV$3635</f>
        <v>0.42949999999999999</v>
      </c>
      <c r="E183" s="566">
        <f>[12]Database!$ET$3635</f>
        <v>60.891866666666658</v>
      </c>
      <c r="F183" s="565">
        <f>[12]Database!$ES$3635</f>
        <v>0.31979999999999997</v>
      </c>
      <c r="G183" s="565">
        <f>[12]Database!$EQ$3635</f>
        <v>0.38355</v>
      </c>
      <c r="H183" s="567">
        <f>[12]Database!$ER$3635</f>
        <v>0.92909139974322452</v>
      </c>
    </row>
    <row r="184" spans="1:8" s="451" customFormat="1" ht="14.4" customHeight="1" x14ac:dyDescent="0.25">
      <c r="A184" s="564" t="s">
        <v>465</v>
      </c>
      <c r="B184" s="565">
        <f>[12]Database!$EP$3697</f>
        <v>0.65829671890863772</v>
      </c>
      <c r="C184" s="565">
        <f>[12]Database!EU$3697</f>
        <v>0.72562292417304708</v>
      </c>
      <c r="D184" s="565">
        <f>[12]Database!$EV$3697</f>
        <v>0.41059999999999991</v>
      </c>
      <c r="E184" s="566">
        <f>[12]Database!$ET$3697</f>
        <v>64.326866666666675</v>
      </c>
      <c r="F184" s="565">
        <f>[12]Database!$ES$3697</f>
        <v>0.32599999999999996</v>
      </c>
      <c r="G184" s="565">
        <f>[12]Database!$EQ$3697</f>
        <v>0.39365</v>
      </c>
      <c r="H184" s="567">
        <f>[12]Database!$ER$3697</f>
        <v>0.93952008008822174</v>
      </c>
    </row>
    <row r="185" spans="1:8" s="451" customFormat="1" ht="14.4" customHeight="1" x14ac:dyDescent="0.25">
      <c r="A185" s="568" t="s">
        <v>470</v>
      </c>
      <c r="B185" s="569">
        <f>[12]Database!$EP$3760</f>
        <v>0.65437028842743661</v>
      </c>
      <c r="C185" s="569">
        <f>[12]Database!EU$3760</f>
        <v>0.71966928099564742</v>
      </c>
      <c r="D185" s="569">
        <f>[12]Database!$EV$3760</f>
        <v>0.41270000000000001</v>
      </c>
      <c r="E185" s="570">
        <f>[12]Database!$ET$3760</f>
        <v>61.635799999999996</v>
      </c>
      <c r="F185" s="569">
        <f>[12]Database!$ES$3760</f>
        <v>0.31774999999999998</v>
      </c>
      <c r="G185" s="569">
        <f>[12]Database!$EQ$3760</f>
        <v>0.38021666666666665</v>
      </c>
      <c r="H185" s="571">
        <f>[12]Database!$ER$3760</f>
        <v>0.93763552265087968</v>
      </c>
    </row>
    <row r="186" spans="1:8" x14ac:dyDescent="0.25">
      <c r="A186" s="454" t="s">
        <v>224</v>
      </c>
      <c r="B186" s="450"/>
      <c r="C186" s="450"/>
      <c r="D186" s="450"/>
      <c r="E186" s="455"/>
      <c r="F186" s="450"/>
      <c r="G186" s="450"/>
      <c r="H186" s="450"/>
    </row>
    <row r="187" spans="1:8" x14ac:dyDescent="0.25">
      <c r="A187" s="187" t="s">
        <v>432</v>
      </c>
      <c r="B187" s="454"/>
      <c r="C187" s="460"/>
      <c r="D187" s="460"/>
      <c r="E187" s="460"/>
      <c r="F187" s="460"/>
      <c r="G187" s="460"/>
      <c r="H187" s="460"/>
    </row>
    <row r="188" spans="1:8" ht="12" customHeight="1" x14ac:dyDescent="0.25">
      <c r="A188" s="461"/>
      <c r="B188" s="460"/>
      <c r="C188" s="460"/>
      <c r="D188" s="460"/>
      <c r="E188" s="460"/>
      <c r="F188" s="460"/>
      <c r="G188" s="460"/>
      <c r="H188" s="460"/>
    </row>
    <row r="189" spans="1:8" ht="12.75" customHeight="1" x14ac:dyDescent="0.25">
      <c r="A189" s="462"/>
      <c r="B189" s="462"/>
    </row>
  </sheetData>
  <dataConsolidate/>
  <mergeCells count="2">
    <mergeCell ref="A2:H2"/>
    <mergeCell ref="A3:H3"/>
  </mergeCells>
  <printOptions gridLinesSet="0"/>
  <pageMargins left="0.59055118110236204" right="1.9685039370078701" top="0.56999999999999995" bottom="1.88" header="0.5" footer="0.5"/>
  <pageSetup paperSize="9" scale="26"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8" transitionEvaluation="1">
    <outlinePr applyStyles="1" summaryBelow="0" summaryRight="0"/>
    <pageSetUpPr fitToPage="1"/>
  </sheetPr>
  <dimension ref="A1:XFB189"/>
  <sheetViews>
    <sheetView showGridLines="0" showOutlineSymbols="0" topLeftCell="A168" zoomScaleNormal="100" zoomScaleSheetLayoutView="100" workbookViewId="0">
      <selection activeCell="H190" sqref="H190"/>
    </sheetView>
  </sheetViews>
  <sheetFormatPr defaultColWidth="14" defaultRowHeight="10.5" outlineLevelRow="1" x14ac:dyDescent="0.25"/>
  <cols>
    <col min="1" max="1" width="11.85546875" style="417" customWidth="1"/>
    <col min="2" max="5" width="14" style="414" customWidth="1"/>
    <col min="6" max="6" width="14" style="415" customWidth="1"/>
    <col min="7" max="7" width="13.85546875" style="414" customWidth="1"/>
    <col min="8" max="8" width="14" style="414" customWidth="1"/>
    <col min="9" max="16384" width="14" style="417"/>
  </cols>
  <sheetData>
    <row r="1" spans="1:8" ht="12" customHeight="1" x14ac:dyDescent="0.3">
      <c r="A1" s="102" t="s">
        <v>230</v>
      </c>
      <c r="B1" s="413"/>
      <c r="H1" s="416"/>
    </row>
    <row r="2" spans="1:8" ht="17.25" customHeight="1" x14ac:dyDescent="0.3">
      <c r="A2" s="859" t="s">
        <v>253</v>
      </c>
      <c r="B2" s="859"/>
      <c r="C2" s="859"/>
      <c r="D2" s="859"/>
      <c r="E2" s="859"/>
      <c r="F2" s="859"/>
      <c r="G2" s="859"/>
      <c r="H2" s="859"/>
    </row>
    <row r="3" spans="1:8" s="418" customFormat="1" ht="20.25" customHeight="1" x14ac:dyDescent="0.25">
      <c r="A3" s="860" t="s">
        <v>124</v>
      </c>
      <c r="B3" s="860"/>
      <c r="C3" s="860"/>
      <c r="D3" s="860"/>
      <c r="E3" s="860"/>
      <c r="F3" s="860"/>
      <c r="G3" s="860"/>
      <c r="H3" s="860"/>
    </row>
    <row r="4" spans="1:8" ht="15" customHeight="1" x14ac:dyDescent="0.25">
      <c r="A4" s="103" t="s">
        <v>125</v>
      </c>
      <c r="B4" s="420" t="s">
        <v>116</v>
      </c>
      <c r="C4" s="420" t="s">
        <v>48</v>
      </c>
      <c r="D4" s="420" t="s">
        <v>117</v>
      </c>
      <c r="E4" s="420" t="s">
        <v>118</v>
      </c>
      <c r="F4" s="421" t="s">
        <v>119</v>
      </c>
      <c r="G4" s="422" t="s">
        <v>150</v>
      </c>
      <c r="H4" s="423" t="s">
        <v>120</v>
      </c>
    </row>
    <row r="5" spans="1:8" ht="12.9" customHeight="1" x14ac:dyDescent="0.25">
      <c r="A5" s="104" t="s">
        <v>126</v>
      </c>
      <c r="B5" s="425" t="s">
        <v>121</v>
      </c>
      <c r="C5" s="425" t="s">
        <v>121</v>
      </c>
      <c r="D5" s="425" t="s">
        <v>121</v>
      </c>
      <c r="E5" s="425" t="s">
        <v>122</v>
      </c>
      <c r="F5" s="426" t="s">
        <v>123</v>
      </c>
      <c r="G5" s="427" t="s">
        <v>151</v>
      </c>
      <c r="H5" s="428" t="s">
        <v>121</v>
      </c>
    </row>
    <row r="6" spans="1:8" s="433" customFormat="1" ht="15" customHeight="1" collapsed="1" x14ac:dyDescent="0.25">
      <c r="A6" s="105" t="s">
        <v>127</v>
      </c>
      <c r="B6" s="430" t="s">
        <v>103</v>
      </c>
      <c r="C6" s="430" t="s">
        <v>103</v>
      </c>
      <c r="D6" s="430" t="s">
        <v>103</v>
      </c>
      <c r="E6" s="430" t="s">
        <v>103</v>
      </c>
      <c r="F6" s="430" t="s">
        <v>103</v>
      </c>
      <c r="G6" s="431" t="s">
        <v>153</v>
      </c>
      <c r="H6" s="432" t="s">
        <v>103</v>
      </c>
    </row>
    <row r="7" spans="1:8" ht="15" hidden="1" customHeight="1" outlineLevel="1" x14ac:dyDescent="0.25">
      <c r="A7" s="434" t="s">
        <v>17</v>
      </c>
      <c r="B7" s="594">
        <f>AVERAGE([11]Pa!$C$5:$C$16)</f>
        <v>1</v>
      </c>
      <c r="C7" s="594">
        <f>AVERAGE([11]Pa!$P$5:$P$16)</f>
        <v>1.3178559397436829</v>
      </c>
      <c r="D7" s="594">
        <f>AVERAGE([11]Pa!$S$5:$S$16)</f>
        <v>0.77307050253543397</v>
      </c>
      <c r="E7" s="594">
        <f>AVERAGE([11]Pa!$M$5:$M$16)</f>
        <v>0</v>
      </c>
      <c r="F7" s="594">
        <f>AVERAGE([11]Pa!$J$5:$J$16)</f>
        <v>0</v>
      </c>
      <c r="G7" s="594">
        <f>AVERAGE([11]Pa!$G$5:$G$16)</f>
        <v>0</v>
      </c>
      <c r="H7" s="595">
        <f>AVERAGE([11]Pa!$H$5:$H$16)</f>
        <v>0</v>
      </c>
    </row>
    <row r="8" spans="1:8" ht="15" hidden="1" customHeight="1" outlineLevel="1" x14ac:dyDescent="0.25">
      <c r="A8" s="434" t="s">
        <v>18</v>
      </c>
      <c r="B8" s="594">
        <f>AVERAGE([11]Pa!$C$17:$C$28)</f>
        <v>1.0018775212033708</v>
      </c>
      <c r="C8" s="594">
        <f>AVERAGE([11]Pa!$P$17:$P$28)</f>
        <v>1.3168106712309429</v>
      </c>
      <c r="D8" s="594">
        <f>AVERAGE([11]Pa!$S$17:$S$28)</f>
        <v>0.78931668252846532</v>
      </c>
      <c r="E8" s="594">
        <f>AVERAGE([11]Pa!$M$17:$M$28)</f>
        <v>0</v>
      </c>
      <c r="F8" s="594">
        <f>AVERAGE([11]Pa!$J$17:$J$28)</f>
        <v>0</v>
      </c>
      <c r="G8" s="594">
        <f>AVERAGE([11]Pa!$G$17:$G$28)</f>
        <v>0</v>
      </c>
      <c r="H8" s="595">
        <f>AVERAGE([11]Pa!$H$17:$H$28)</f>
        <v>0</v>
      </c>
    </row>
    <row r="9" spans="1:8" ht="15" hidden="1" customHeight="1" outlineLevel="1" x14ac:dyDescent="0.25">
      <c r="A9" s="434" t="s">
        <v>19</v>
      </c>
      <c r="B9" s="594">
        <f>AVERAGE([11]Pa!$C$29:$C$40)</f>
        <v>0.99153350421921083</v>
      </c>
      <c r="C9" s="594">
        <f>AVERAGE([11]Pa!$P$29:$P$40)</f>
        <v>1.3758204468599031</v>
      </c>
      <c r="D9" s="594">
        <f>AVERAGE([11]Pa!$S$29:$S$40)</f>
        <v>0.76286792224302502</v>
      </c>
      <c r="E9" s="594">
        <f>AVERAGE([11]Pa!$M$29:$M$40)</f>
        <v>0</v>
      </c>
      <c r="F9" s="594">
        <f>AVERAGE([11]Pa!$J$29:$J$40)</f>
        <v>0</v>
      </c>
      <c r="G9" s="594">
        <f>AVERAGE([11]Pa!$G$29:$G$40)</f>
        <v>0</v>
      </c>
      <c r="H9" s="595">
        <f>AVERAGE([11]Pa!$H$29:$H$40)</f>
        <v>0</v>
      </c>
    </row>
    <row r="10" spans="1:8" s="378" customFormat="1" ht="15" hidden="1" customHeight="1" outlineLevel="1" x14ac:dyDescent="0.25">
      <c r="A10" s="463" t="s">
        <v>20</v>
      </c>
      <c r="B10" s="594">
        <f>AVERAGE([11]Pa!$C$41:$C$52)</f>
        <v>1.0436699442694353</v>
      </c>
      <c r="C10" s="594">
        <f>AVERAGE([11]Pa!$P$41:$P$52)</f>
        <v>1.3786646516942882</v>
      </c>
      <c r="D10" s="594">
        <f>AVERAGE([11]Pa!$S$41:$S$52)</f>
        <v>0.7337002547871655</v>
      </c>
      <c r="E10" s="594">
        <f>AVERAGE([11]Pa!$M$41:$M$52)</f>
        <v>0</v>
      </c>
      <c r="F10" s="594">
        <f>AVERAGE([11]Pa!$J$41:$J$52)</f>
        <v>0</v>
      </c>
      <c r="G10" s="594">
        <f>AVERAGE([11]Pa!$G$41:$G$52)</f>
        <v>0</v>
      </c>
      <c r="H10" s="595">
        <f>AVERAGE([11]Pa!$H$41:$H$52)</f>
        <v>0</v>
      </c>
    </row>
    <row r="11" spans="1:8" s="464" customFormat="1" ht="15" hidden="1" customHeight="1" outlineLevel="1" x14ac:dyDescent="0.25">
      <c r="A11" s="463" t="s">
        <v>21</v>
      </c>
      <c r="B11" s="594">
        <f>AVERAGE([11]Pa!$C$53:$C$64)</f>
        <v>1.0630419511627665</v>
      </c>
      <c r="C11" s="594">
        <f>AVERAGE([11]Pa!$P$53:$P$64)</f>
        <v>1.3056613516636342</v>
      </c>
      <c r="D11" s="594">
        <f>AVERAGE([11]Pa!$S$53:$S$64)</f>
        <v>0.73488755257021554</v>
      </c>
      <c r="E11" s="594">
        <f>AVERAGE([11]Pa!$M$53:$M$64)</f>
        <v>0</v>
      </c>
      <c r="F11" s="594">
        <f>AVERAGE([11]Pa!$J$53:$J$64)</f>
        <v>0</v>
      </c>
      <c r="G11" s="594">
        <f>AVERAGE([11]Pa!$G$53:$G$64)</f>
        <v>0</v>
      </c>
      <c r="H11" s="595">
        <f>AVERAGE([11]Pa!$H$53:$H$64)</f>
        <v>0</v>
      </c>
    </row>
    <row r="12" spans="1:8" s="464" customFormat="1" ht="15" hidden="1" customHeight="1" outlineLevel="1" x14ac:dyDescent="0.25">
      <c r="A12" s="463" t="s">
        <v>22</v>
      </c>
      <c r="B12" s="594">
        <f>AVERAGE([11]Pa!$C$65:$C$76)</f>
        <v>1.0513695538838934</v>
      </c>
      <c r="C12" s="594">
        <f>AVERAGE([11]Pa!$P$65:$P$76)</f>
        <v>1.2356556760573565</v>
      </c>
      <c r="D12" s="594">
        <f>AVERAGE([11]Pa!$S$65:$S$76)</f>
        <v>0.78092990865828493</v>
      </c>
      <c r="E12" s="594">
        <f>AVERAGE([11]Pa!$M$65:$M$76)</f>
        <v>35.398717665086458</v>
      </c>
      <c r="F12" s="594">
        <f>AVERAGE([11]Pa!$J$65:$J$76)</f>
        <v>0.24656288387834821</v>
      </c>
      <c r="G12" s="594">
        <f>AVERAGE([11]Pa!$G$65:$G$76)</f>
        <v>0</v>
      </c>
      <c r="H12" s="595">
        <f>AVERAGE([11]Pa!$H$65:$H$76)</f>
        <v>0.54497868688120643</v>
      </c>
    </row>
    <row r="13" spans="1:8" s="464" customFormat="1" ht="15" hidden="1" customHeight="1" outlineLevel="1" x14ac:dyDescent="0.25">
      <c r="A13" s="463" t="s">
        <v>23</v>
      </c>
      <c r="B13" s="594">
        <f>AVERAGE([11]Pa!$C$77:$C$88)</f>
        <v>1.0492658651502944</v>
      </c>
      <c r="C13" s="594">
        <f>AVERAGE([11]Pa!$P$77:$P$88)</f>
        <v>1.1938456877397539</v>
      </c>
      <c r="D13" s="594">
        <f>AVERAGE([11]Pa!$S$77:$S$88)</f>
        <v>0.79634678142779425</v>
      </c>
      <c r="E13" s="594">
        <f>AVERAGE([11]Pa!$M$77:$M$88)</f>
        <v>81.182003074488946</v>
      </c>
      <c r="F13" s="594">
        <f>AVERAGE([11]Pa!$J$77:$J$88)</f>
        <v>0.51384115485775994</v>
      </c>
      <c r="G13" s="594">
        <f>AVERAGE([11]Pa!$G$77:$G$88)</f>
        <v>0</v>
      </c>
      <c r="H13" s="595">
        <f>AVERAGE([11]Pa!$H$77:$H$88)</f>
        <v>1.1146124173658312</v>
      </c>
    </row>
    <row r="14" spans="1:8" s="464" customFormat="1" ht="15" hidden="1" customHeight="1" outlineLevel="1" x14ac:dyDescent="0.25">
      <c r="A14" s="463" t="s">
        <v>138</v>
      </c>
      <c r="B14" s="594">
        <f>AVERAGE([11]Pa!$C$89:$C$100)</f>
        <v>1.0410745206293586</v>
      </c>
      <c r="C14" s="594">
        <f>AVERAGE([11]Pa!$P$89:$P$100)</f>
        <v>1.170907641352761</v>
      </c>
      <c r="D14" s="594">
        <f>AVERAGE([11]Pa!$S$89:$S$100)</f>
        <v>0.8151893085334887</v>
      </c>
      <c r="E14" s="594">
        <f>AVERAGE([11]Pa!$M$89:$M$100)</f>
        <v>93.827844391955622</v>
      </c>
      <c r="F14" s="594">
        <f>AVERAGE([11]Pa!$J$89:$J$100)</f>
        <v>0.50391664079878196</v>
      </c>
      <c r="G14" s="594">
        <f>AVERAGE([11]Pa!$G$89:$G$100)</f>
        <v>0</v>
      </c>
      <c r="H14" s="595">
        <f>AVERAGE([11]Pa!$H$89:$H$100)</f>
        <v>1.1307818084979762</v>
      </c>
    </row>
    <row r="15" spans="1:8" s="438" customFormat="1" ht="15" hidden="1" customHeight="1" x14ac:dyDescent="0.25">
      <c r="A15" s="465" t="s">
        <v>141</v>
      </c>
      <c r="B15" s="594">
        <f>AVERAGE([11]Pa!$C$101:$C$112)</f>
        <v>1.090469840757825</v>
      </c>
      <c r="C15" s="594">
        <f>AVERAGE([11]Pa!$P$101:$P$112)</f>
        <v>1.2506574954974499</v>
      </c>
      <c r="D15" s="594">
        <f>AVERAGE([11]Pa!$S$101:$S$112)</f>
        <v>0.74271597705853898</v>
      </c>
      <c r="E15" s="594">
        <f>AVERAGE([11]Pa!$M$101:$M$112)</f>
        <v>94.050816545894278</v>
      </c>
      <c r="F15" s="594">
        <f>AVERAGE([11]Pa!$J$101:$J$112)</f>
        <v>0.45184520831868275</v>
      </c>
      <c r="G15" s="594">
        <f>AVERAGE([11]Pa!$G$101:$G$112)</f>
        <v>0</v>
      </c>
      <c r="H15" s="595">
        <f>AVERAGE([11]Pa!$H$101:$H$112)</f>
        <v>1.2359620968738574</v>
      </c>
    </row>
    <row r="16" spans="1:8" s="466" customFormat="1" ht="15" hidden="1" customHeight="1" x14ac:dyDescent="0.25">
      <c r="A16" s="465" t="s">
        <v>152</v>
      </c>
      <c r="B16" s="594">
        <f>AVERAGE([11]Pa!$C$113:$C$124)</f>
        <v>1.0069221491684546</v>
      </c>
      <c r="C16" s="594">
        <f>AVERAGE([11]Pa!$P$113:$P$124)</f>
        <v>1.1956263461987666</v>
      </c>
      <c r="D16" s="594">
        <f>AVERAGE([11]Pa!$S$113:$S$124)</f>
        <v>0.63201761644827081</v>
      </c>
      <c r="E16" s="594">
        <f>AVERAGE([11]Pa!$M$113:$M$124)</f>
        <v>78.667296146503801</v>
      </c>
      <c r="F16" s="594">
        <f>AVERAGE([11]Pa!$J$113:$J$124)</f>
        <v>0.38268594154509311</v>
      </c>
      <c r="G16" s="594">
        <f>AVERAGE([11]Pa!$G$113:$G$124)</f>
        <v>0.28830204252970265</v>
      </c>
      <c r="H16" s="595">
        <f>AVERAGE([11]Pa!$H$113:$H$124)</f>
        <v>1.2407017139521506</v>
      </c>
    </row>
    <row r="17" spans="1:8" s="438" customFormat="1" ht="15" hidden="1" customHeight="1" x14ac:dyDescent="0.25">
      <c r="A17" s="467" t="s">
        <v>154</v>
      </c>
      <c r="B17" s="594">
        <f>AVERAGE([11]Pa!$C$125:$C$136)</f>
        <v>0.96717561913675265</v>
      </c>
      <c r="C17" s="594">
        <f>AVERAGE([11]Pa!$P$125:$P$136)</f>
        <v>1.2080106963232902</v>
      </c>
      <c r="D17" s="594">
        <f>AVERAGE([11]Pa!$S$125:$S$136)</f>
        <v>0.60990915433103243</v>
      </c>
      <c r="E17" s="594">
        <f>AVERAGE([11]Pa!$M$125:$M$136)</f>
        <v>67.019594117932769</v>
      </c>
      <c r="F17" s="594">
        <f>AVERAGE([11]Pa!$J$125:$J$136)</f>
        <v>0.37951477630117414</v>
      </c>
      <c r="G17" s="594">
        <f>AVERAGE([11]Pa!$G$125:$G$136)</f>
        <v>0.60866014658565193</v>
      </c>
      <c r="H17" s="595">
        <f>AVERAGE([11]Pa!$H$125:$H$136)</f>
        <v>1.1994062049475216</v>
      </c>
    </row>
    <row r="18" spans="1:8" s="438" customFormat="1" ht="15" customHeight="1" x14ac:dyDescent="0.25">
      <c r="A18" s="467" t="s">
        <v>157</v>
      </c>
      <c r="B18" s="594">
        <f>AVERAGE([11]Pa!$C$113:$C$148)</f>
        <v>0.97432543190673138</v>
      </c>
      <c r="C18" s="594">
        <f>AVERAGE([11]Pa!$P$113:$P$148)</f>
        <v>1.2024000577400709</v>
      </c>
      <c r="D18" s="594">
        <f>AVERAGE([11]Pa!$S$113:$S$148)</f>
        <v>0.58498127269116962</v>
      </c>
      <c r="E18" s="594">
        <f>AVERAGE([11]Pa!$M$113:$M$148)</f>
        <v>68.278776837580537</v>
      </c>
      <c r="F18" s="594">
        <f>AVERAGE([11]Pa!$J$113:$J$148)</f>
        <v>0.37074053328019563</v>
      </c>
      <c r="G18" s="594">
        <f>AVERAGE([11]Pa!$G$113:$G$148)</f>
        <v>0.49080299518757781</v>
      </c>
      <c r="H18" s="595">
        <f>AVERAGE([11]Pa!$H$113:$H$148)</f>
        <v>1.1929088589888475</v>
      </c>
    </row>
    <row r="19" spans="1:8" s="466" customFormat="1" ht="15" customHeight="1" x14ac:dyDescent="0.25">
      <c r="A19" s="467" t="s">
        <v>169</v>
      </c>
      <c r="B19" s="594">
        <f>AVERAGE([11]Pa!$C$149:$C$160)</f>
        <v>0.87412737711160426</v>
      </c>
      <c r="C19" s="594">
        <f>AVERAGE([11]Pa!$P$149:$P$160)</f>
        <v>1.0626206968761414</v>
      </c>
      <c r="D19" s="594">
        <f>AVERAGE([11]Pa!$S$149:$S$160)</f>
        <v>0.45904894906830113</v>
      </c>
      <c r="E19" s="594">
        <f>AVERAGE([11]Pa!$M$149:$M$160)</f>
        <v>57.873063331055498</v>
      </c>
      <c r="F19" s="594">
        <f>AVERAGE([11]Pa!$J$149:$J$160)</f>
        <v>0.31530615613697716</v>
      </c>
      <c r="G19" s="594">
        <f>AVERAGE([11]Pa!$G$149:$G$160)</f>
        <v>0.51278154535189391</v>
      </c>
      <c r="H19" s="595">
        <f>AVERAGE([11]Pa!$H$149:$H$160)</f>
        <v>1.0312248717644612</v>
      </c>
    </row>
    <row r="20" spans="1:8" s="466" customFormat="1" ht="15" customHeight="1" x14ac:dyDescent="0.25">
      <c r="A20" s="467" t="s">
        <v>187</v>
      </c>
      <c r="B20" s="594">
        <f>AVERAGE([11]Pa!$C$161:$C$172)</f>
        <v>0.77935315699392538</v>
      </c>
      <c r="C20" s="594">
        <f>AVERAGE([11]Pa!$P$161:$P$172)</f>
        <v>0.87528886957115903</v>
      </c>
      <c r="D20" s="594">
        <f>AVERAGE([11]Pa!$S$161:$S$172)</f>
        <v>0.45611510056969023</v>
      </c>
      <c r="E20" s="594">
        <f>AVERAGE([11]Pa!$M$161:$M$172)</f>
        <v>54.569803213342773</v>
      </c>
      <c r="F20" s="594">
        <f>AVERAGE([11]Pa!$J$161:$J$172)</f>
        <v>0.28547593733321985</v>
      </c>
      <c r="G20" s="594">
        <f>AVERAGE([11]Pa!$G$161:$G$172)</f>
        <v>0.43571832699498064</v>
      </c>
      <c r="H20" s="595">
        <f>AVERAGE([11]Pa!$H$161:$H$172)</f>
        <v>0.91775157120962347</v>
      </c>
    </row>
    <row r="21" spans="1:8" s="438" customFormat="1" ht="15" customHeight="1" collapsed="1" x14ac:dyDescent="0.25">
      <c r="A21" s="467" t="s">
        <v>189</v>
      </c>
      <c r="B21" s="594">
        <f>AVERAGE([11]Pa!$C$173:$C$184)</f>
        <v>0.68446900235262509</v>
      </c>
      <c r="C21" s="594">
        <f>AVERAGE([11]Pa!$P$173:$P$184)</f>
        <v>0.77741491391849715</v>
      </c>
      <c r="D21" s="594">
        <f>AVERAGE([11]Pa!$S$173:$S$184)</f>
        <v>0.49046346183488915</v>
      </c>
      <c r="E21" s="594">
        <f>AVERAGE([11]Pa!$M$173:$M$184)</f>
        <v>54.170609993160902</v>
      </c>
      <c r="F21" s="594">
        <f>AVERAGE([11]Pa!$J$173:$J$184)</f>
        <v>0.27997685703098413</v>
      </c>
      <c r="G21" s="594">
        <f>AVERAGE([11]Pa!$G$173:$G$184)</f>
        <v>0.41010367732933872</v>
      </c>
      <c r="H21" s="595">
        <f>AVERAGE([11]Pa!$H$173:$H$184)</f>
        <v>0.85926483425340427</v>
      </c>
    </row>
    <row r="22" spans="1:8" s="438" customFormat="1" ht="15" customHeight="1" x14ac:dyDescent="0.25">
      <c r="A22" s="467" t="s">
        <v>190</v>
      </c>
      <c r="B22" s="594">
        <f>AVERAGE([11]Pa!$C$185:$C$196)</f>
        <v>0.68309183241158877</v>
      </c>
      <c r="C22" s="594">
        <f>AVERAGE([11]Pa!$P$185:$P$196)</f>
        <v>0.73902144101665623</v>
      </c>
      <c r="D22" s="594">
        <f>AVERAGE([11]Pa!$S$185:$S$196)</f>
        <v>0.51751176408371302</v>
      </c>
      <c r="E22" s="594">
        <f>AVERAGE([11]Pa!$M$185:$M$196)</f>
        <v>55.20519883296879</v>
      </c>
      <c r="F22" s="594">
        <f>AVERAGE([11]Pa!$J$185:$J$196)</f>
        <v>0.2765744441301255</v>
      </c>
      <c r="G22" s="594">
        <f>AVERAGE([11]Pa!$G$185:$G$196)</f>
        <v>0.4045005548884793</v>
      </c>
      <c r="H22" s="595">
        <f>AVERAGE([11]Pa!$H$185:$H$196)</f>
        <v>0.85528061763058927</v>
      </c>
    </row>
    <row r="23" spans="1:8" s="438" customFormat="1" ht="15" customHeight="1" x14ac:dyDescent="0.25">
      <c r="A23" s="467" t="s">
        <v>191</v>
      </c>
      <c r="B23" s="594">
        <f>AVERAGE([11]Pa!$C$197:$C$208)</f>
        <v>0.66199623144833841</v>
      </c>
      <c r="C23" s="594">
        <f>AVERAGE([11]Pa!$P$197:$P$208)</f>
        <v>0.74223928590792287</v>
      </c>
      <c r="D23" s="594">
        <f>AVERAGE([11]Pa!$S$197:$S$208)</f>
        <v>0.49887153498050035</v>
      </c>
      <c r="E23" s="594">
        <f>AVERAGE([11]Pa!$M$197:$M$208)</f>
        <v>57.193215265477932</v>
      </c>
      <c r="F23" s="594">
        <f>AVERAGE([11]Pa!$J$197:$J$208)</f>
        <v>0.27899390710811567</v>
      </c>
      <c r="G23" s="594">
        <f>AVERAGE([11]Pa!$G$197:$G$208)</f>
        <v>0.40812897281442501</v>
      </c>
      <c r="H23" s="595">
        <f>AVERAGE([11]Pa!$H$197:$H$208)</f>
        <v>0.83599986577884866</v>
      </c>
    </row>
    <row r="24" spans="1:8" s="413" customFormat="1" ht="15" customHeight="1" outlineLevel="1" x14ac:dyDescent="0.25">
      <c r="A24" s="467" t="s">
        <v>192</v>
      </c>
      <c r="B24" s="594">
        <f>AVERAGE([11]Pa!$C$209:$C$220)</f>
        <v>0.63077457881739929</v>
      </c>
      <c r="C24" s="594">
        <f>AVERAGE([11]Pa!$P$209:$P$220)</f>
        <v>0.7238611714400599</v>
      </c>
      <c r="D24" s="594">
        <f>AVERAGE([11]Pa!$S$209:$S$220)</f>
        <v>0.49858550719748829</v>
      </c>
      <c r="E24" s="594">
        <f>AVERAGE([11]Pa!$M$209:$M$220)</f>
        <v>59.066721593436675</v>
      </c>
      <c r="F24" s="594">
        <f>AVERAGE([11]Pa!$J$209:$J$220)</f>
        <v>0.25756547685970177</v>
      </c>
      <c r="G24" s="594">
        <f>AVERAGE([11]Pa!$G$209:$G$220)</f>
        <v>0.38143168848780684</v>
      </c>
      <c r="H24" s="595">
        <f>AVERAGE([11]Pa!$H$209:$H$220)</f>
        <v>0.80531156143046767</v>
      </c>
    </row>
    <row r="25" spans="1:8" s="468" customFormat="1" ht="15" customHeight="1" outlineLevel="1" x14ac:dyDescent="0.25">
      <c r="A25" s="467" t="s">
        <v>193</v>
      </c>
      <c r="B25" s="594">
        <f>AVERAGE([11]Pa!$C$221:$C$232)</f>
        <v>0.58366101006690208</v>
      </c>
      <c r="C25" s="594">
        <f>AVERAGE([11]Pa!$P$221:$P$232)</f>
        <v>0.68121091545101065</v>
      </c>
      <c r="D25" s="594">
        <f>AVERAGE([11]Pa!$S$221:$S$232)</f>
        <v>0.52655816142445488</v>
      </c>
      <c r="E25" s="594">
        <f>AVERAGE([11]Pa!$M$221:$M$232)</f>
        <v>57.905016993683851</v>
      </c>
      <c r="F25" s="594">
        <f>AVERAGE([11]Pa!$J$221:$J$232)</f>
        <v>0.26261614667297478</v>
      </c>
      <c r="G25" s="594">
        <f>AVERAGE([11]Pa!$G$221:$G$232)</f>
        <v>0.35843209539809057</v>
      </c>
      <c r="H25" s="595">
        <f>AVERAGE([11]Pa!$H$221:$H$232)</f>
        <v>0.7806961889055466</v>
      </c>
    </row>
    <row r="26" spans="1:8" s="468" customFormat="1" ht="15" customHeight="1" outlineLevel="1" x14ac:dyDescent="0.25">
      <c r="A26" s="467" t="s">
        <v>194</v>
      </c>
      <c r="B26" s="594">
        <f>AVERAGE([11]Pa!$C$233:$C$244)</f>
        <v>0.64285331801697643</v>
      </c>
      <c r="C26" s="594">
        <f>AVERAGE([11]Pa!$P$233:$P$244)</f>
        <v>0.78879819497525616</v>
      </c>
      <c r="D26" s="594">
        <f>AVERAGE([11]Pa!$S$233:$S$244)</f>
        <v>0.48030346327928863</v>
      </c>
      <c r="E26" s="594">
        <f>AVERAGE([11]Pa!$M$233:$M$244)</f>
        <v>47.453358924868176</v>
      </c>
      <c r="F26" s="594">
        <f>AVERAGE([11]Pa!$J$233:$J$244)</f>
        <v>0.30000592526125247</v>
      </c>
      <c r="G26" s="594">
        <f>AVERAGE([11]Pa!$G$233:$G$244)</f>
        <v>0.35019494471348217</v>
      </c>
      <c r="H26" s="595">
        <f>AVERAGE([11]Pa!$H$233:$H$244)</f>
        <v>0.83395482817548228</v>
      </c>
    </row>
    <row r="27" spans="1:8" s="468" customFormat="1" ht="15" customHeight="1" outlineLevel="1" x14ac:dyDescent="0.25">
      <c r="A27" s="467" t="s">
        <v>197</v>
      </c>
      <c r="B27" s="594">
        <f t="shared" ref="B27:H27" si="0">B126</f>
        <v>0.60887971067277213</v>
      </c>
      <c r="C27" s="594">
        <f t="shared" si="0"/>
        <v>0.73356638341025693</v>
      </c>
      <c r="D27" s="594">
        <f t="shared" si="0"/>
        <v>0.51310155907320598</v>
      </c>
      <c r="E27" s="594">
        <f t="shared" si="0"/>
        <v>46.563979678734654</v>
      </c>
      <c r="F27" s="594">
        <f t="shared" si="0"/>
        <v>0.34788738729083346</v>
      </c>
      <c r="G27" s="594">
        <f t="shared" si="0"/>
        <v>0.41991785729839687</v>
      </c>
      <c r="H27" s="595">
        <f t="shared" si="0"/>
        <v>0.98083485731927178</v>
      </c>
    </row>
    <row r="28" spans="1:8" s="378" customFormat="1" ht="15" customHeight="1" outlineLevel="1" x14ac:dyDescent="0.25">
      <c r="A28" s="467" t="s">
        <v>198</v>
      </c>
      <c r="B28" s="594">
        <f t="shared" ref="B28:H28" si="1">B130</f>
        <v>0.54962516067520018</v>
      </c>
      <c r="C28" s="594">
        <f t="shared" si="1"/>
        <v>0.71254076276730727</v>
      </c>
      <c r="D28" s="594">
        <f t="shared" si="1"/>
        <v>0.58582974331719539</v>
      </c>
      <c r="E28" s="594">
        <f t="shared" si="1"/>
        <v>47.03743422977508</v>
      </c>
      <c r="F28" s="594">
        <f t="shared" si="1"/>
        <v>0.36138252076572841</v>
      </c>
      <c r="G28" s="594">
        <f t="shared" si="1"/>
        <v>0.40782499936932609</v>
      </c>
      <c r="H28" s="595">
        <f t="shared" si="1"/>
        <v>0.98177799843757874</v>
      </c>
    </row>
    <row r="29" spans="1:8" s="378" customFormat="1" ht="15" customHeight="1" outlineLevel="1" x14ac:dyDescent="0.25">
      <c r="A29" s="467" t="s">
        <v>199</v>
      </c>
      <c r="B29" s="594">
        <f t="shared" ref="B29:H29" si="2">B134</f>
        <v>0.5657258093357086</v>
      </c>
      <c r="C29" s="594">
        <f t="shared" si="2"/>
        <v>0.72226523439645762</v>
      </c>
      <c r="D29" s="594">
        <f t="shared" si="2"/>
        <v>0.56848974078893666</v>
      </c>
      <c r="E29" s="594">
        <f t="shared" si="2"/>
        <v>45.045197264353433</v>
      </c>
      <c r="F29" s="594">
        <f t="shared" si="2"/>
        <v>0.36602146476507186</v>
      </c>
      <c r="G29" s="594">
        <f t="shared" si="2"/>
        <v>0.45416250069558617</v>
      </c>
      <c r="H29" s="595">
        <f t="shared" si="2"/>
        <v>1.0021124505384764</v>
      </c>
    </row>
    <row r="30" spans="1:8" s="378" customFormat="1" ht="15" customHeight="1" outlineLevel="1" x14ac:dyDescent="0.25">
      <c r="A30" s="467" t="s">
        <v>205</v>
      </c>
      <c r="B30" s="594">
        <f t="shared" ref="B30:H30" si="3">B138</f>
        <v>0.58441800617466766</v>
      </c>
      <c r="C30" s="594">
        <f t="shared" si="3"/>
        <v>0.69518258981537395</v>
      </c>
      <c r="D30" s="594">
        <f t="shared" si="3"/>
        <v>0.55427856304891487</v>
      </c>
      <c r="E30" s="594">
        <f t="shared" si="3"/>
        <v>53.821560675637762</v>
      </c>
      <c r="F30" s="594">
        <f t="shared" si="3"/>
        <v>0.35803336637061939</v>
      </c>
      <c r="G30" s="594">
        <f t="shared" si="3"/>
        <v>0.42062368440000636</v>
      </c>
      <c r="H30" s="595">
        <f t="shared" si="3"/>
        <v>0.9873261990254385</v>
      </c>
    </row>
    <row r="31" spans="1:8" s="468" customFormat="1" ht="15" customHeight="1" outlineLevel="1" x14ac:dyDescent="0.25">
      <c r="A31" s="467" t="s">
        <v>212</v>
      </c>
      <c r="B31" s="594">
        <f t="shared" ref="B31:H31" si="4">B142</f>
        <v>0.58812114000320437</v>
      </c>
      <c r="C31" s="594">
        <f t="shared" si="4"/>
        <v>0.63957782437403998</v>
      </c>
      <c r="D31" s="594">
        <f t="shared" si="4"/>
        <v>0.55365508298079169</v>
      </c>
      <c r="E31" s="594">
        <f t="shared" si="4"/>
        <v>56.453277905782066</v>
      </c>
      <c r="F31" s="594">
        <f t="shared" si="4"/>
        <v>0.32756508365273473</v>
      </c>
      <c r="G31" s="594">
        <f t="shared" si="4"/>
        <v>0.4072275009006262</v>
      </c>
      <c r="H31" s="595">
        <f t="shared" si="4"/>
        <v>0.98402357548475261</v>
      </c>
    </row>
    <row r="32" spans="1:8" ht="15" customHeight="1" outlineLevel="1" x14ac:dyDescent="0.25">
      <c r="A32" s="467" t="s">
        <v>214</v>
      </c>
      <c r="B32" s="593">
        <f>AVERAGE([12]Database!$EP$9:$EP$20)</f>
        <v>0.61348850783517928</v>
      </c>
      <c r="C32" s="593">
        <f>AVERAGE([12]Database!$EU$9:$EU$20)</f>
        <v>0.65915703203471854</v>
      </c>
      <c r="D32" s="593">
        <f>AVERAGE([12]Database!$EV$9:$EV$20)</f>
        <v>0.51448603892061751</v>
      </c>
      <c r="E32" s="593">
        <f>AVERAGE([12]Database!$ET$9:$ET$20)</f>
        <v>58.823498441672051</v>
      </c>
      <c r="F32" s="593">
        <f>AVERAGE([12]Database!$ES$9:$ES$20)</f>
        <v>0.32672653505175792</v>
      </c>
      <c r="G32" s="593">
        <f>AVERAGE([12]Database!$EQ$9:$EQ$20)</f>
        <v>0.42906741967076428</v>
      </c>
      <c r="H32" s="596">
        <f>AVERAGE([12]Database!$ER$9:$ER$20)</f>
        <v>0.97140750240068341</v>
      </c>
    </row>
    <row r="33" spans="1:8" ht="15" customHeight="1" outlineLevel="1" x14ac:dyDescent="0.25">
      <c r="A33" s="467" t="s">
        <v>215</v>
      </c>
      <c r="B33" s="593">
        <f>AVERAGE([12]Database!$EP$21:$EP$32)</f>
        <v>0.61656945604865243</v>
      </c>
      <c r="C33" s="593">
        <f>AVERAGE([12]Database!$EU$21:$EU$32)</f>
        <v>0.67338404589051049</v>
      </c>
      <c r="D33" s="593">
        <f>AVERAGE([12]Database!$EV$21:$EV$32)</f>
        <v>0.4501855950930293</v>
      </c>
      <c r="E33" s="593">
        <f>AVERAGE([12]Database!$ET$21:$ET$32)</f>
        <v>52.495532441826164</v>
      </c>
      <c r="F33" s="593">
        <f>AVERAGE([12]Database!$ES$21:$ES$32)</f>
        <v>0.30551852515440409</v>
      </c>
      <c r="G33" s="593">
        <f>AVERAGE([12]Database!$EQ$21:$EQ$32)</f>
        <v>0.40504476188676647</v>
      </c>
      <c r="H33" s="596">
        <f>AVERAGE([12]Database!$ER$21:$ER$32)</f>
        <v>0.9206065007558597</v>
      </c>
    </row>
    <row r="34" spans="1:8" ht="15" customHeight="1" outlineLevel="1" x14ac:dyDescent="0.25">
      <c r="A34" s="467" t="s">
        <v>226</v>
      </c>
      <c r="B34" s="593">
        <f>AVERAGE([12]Database!$EP$33:$EP$44)</f>
        <v>0.59882442299291616</v>
      </c>
      <c r="C34" s="593">
        <f>AVERAGE([12]Database!$EU$33:$EU$44)</f>
        <v>0.63522294376630151</v>
      </c>
      <c r="D34" s="593">
        <f>AVERAGE([12]Database!$EV$33:$EV$44)</f>
        <v>0.45196980231363487</v>
      </c>
      <c r="E34" s="593">
        <f>AVERAGE([12]Database!$ET$33:$ET$44)</f>
        <v>49.312361196088084</v>
      </c>
      <c r="F34" s="593">
        <f>AVERAGE([12]Database!$ES$33:$ES$44)</f>
        <v>0.35609643688181247</v>
      </c>
      <c r="G34" s="593">
        <f>AVERAGE([12]Database!$EQ$33:$EQ$44)</f>
        <v>0.41382664025936777</v>
      </c>
      <c r="H34" s="596">
        <f>AVERAGE([12]Database!$ER$33:$ER$44)</f>
        <v>0.91612445944228726</v>
      </c>
    </row>
    <row r="35" spans="1:8" ht="15" customHeight="1" outlineLevel="1" x14ac:dyDescent="0.25">
      <c r="A35" s="467" t="s">
        <v>234</v>
      </c>
      <c r="B35" s="593">
        <f>AVERAGE([12]Database!$EP$45:$EP$56)</f>
        <v>0.58641860136802892</v>
      </c>
      <c r="C35" s="593">
        <f>AVERAGE([12]Database!$EU$45:$EU$56)</f>
        <v>0.63764547203852062</v>
      </c>
      <c r="D35" s="593">
        <f>AVERAGE([12]Database!$EV$45:$EV$56)</f>
        <v>0.45562990965395339</v>
      </c>
      <c r="E35" s="593">
        <f>AVERAGE([12]Database!$ET$45:$ET$56)</f>
        <v>50.178506806652422</v>
      </c>
      <c r="F35" s="593">
        <f>AVERAGE([12]Database!$ES$45:$ES$56)</f>
        <v>0.33767561249913874</v>
      </c>
      <c r="G35" s="593">
        <f>AVERAGE([12]Database!$EQ$45:$EQ$56)</f>
        <v>0.38138266376731006</v>
      </c>
      <c r="H35" s="596">
        <f>AVERAGE([12]Database!$ER$45:$ER$56)</f>
        <v>0.90539559493986532</v>
      </c>
    </row>
    <row r="36" spans="1:8" ht="15" customHeight="1" outlineLevel="1" x14ac:dyDescent="0.25">
      <c r="A36" s="467" t="s">
        <v>237</v>
      </c>
      <c r="B36" s="593">
        <f>AVERAGE([12]Database!$EP$57:$EP$68)</f>
        <v>0.61389874433834524</v>
      </c>
      <c r="C36" s="593">
        <f>AVERAGE([12]Database!$EU$57:$EU$68)</f>
        <v>0.65538813697578824</v>
      </c>
      <c r="D36" s="593">
        <f>AVERAGE([12]Database!$EV$57:$EV$68)</f>
        <v>0.44031008053146142</v>
      </c>
      <c r="E36" s="593">
        <f>AVERAGE([12]Database!$ET$57:$ET$68)</f>
        <v>48.834852653958059</v>
      </c>
      <c r="F36" s="593">
        <f>AVERAGE([12]Database!$ES$57:$ES$68)</f>
        <v>0.33924881028472159</v>
      </c>
      <c r="G36" s="593">
        <f>AVERAGE([12]Database!$EQ$57:$EQ$68)</f>
        <v>0.3851750582800853</v>
      </c>
      <c r="H36" s="596">
        <f>AVERAGE([12]Database!$ER$57:$ER$68)</f>
        <v>0.89494148347809388</v>
      </c>
    </row>
    <row r="37" spans="1:8" ht="15" customHeight="1" outlineLevel="1" x14ac:dyDescent="0.25">
      <c r="A37" s="467" t="s">
        <v>239</v>
      </c>
      <c r="B37" s="593">
        <f>AVERAGE([12]Database!$EP$69:$EP$80)</f>
        <v>0.644444476460725</v>
      </c>
      <c r="C37" s="593">
        <f>AVERAGE([12]Database!$EU$69:$EU$80)</f>
        <v>0.68006247597807812</v>
      </c>
      <c r="D37" s="593">
        <f>AVERAGE([12]Database!$EV$69:$EV$80)</f>
        <v>0.43301446300478474</v>
      </c>
      <c r="E37" s="593">
        <f>AVERAGE([12]Database!$ET$69:$ET$80)</f>
        <v>46.706035237674719</v>
      </c>
      <c r="F37" s="593">
        <f>AVERAGE([12]Database!$ES$69:$ES$80)</f>
        <v>0.34267486060184654</v>
      </c>
      <c r="G37" s="593">
        <f>AVERAGE([12]Database!$EQ$69:$EQ$80)</f>
        <v>0.39075278998317131</v>
      </c>
      <c r="H37" s="596">
        <f>AVERAGE([12]Database!$ER$69:$ER$80)</f>
        <v>0.90160813894900704</v>
      </c>
    </row>
    <row r="38" spans="1:8" ht="15" customHeight="1" outlineLevel="1" x14ac:dyDescent="0.25">
      <c r="A38" s="467" t="s">
        <v>241</v>
      </c>
      <c r="B38" s="593">
        <f>AVERAGE([12]Database!$EP$81:$EP$92)</f>
        <v>0.58639430182892371</v>
      </c>
      <c r="C38" s="593">
        <f>AVERAGE([12]Database!$EU$81:$EU$92)</f>
        <v>0.63061158795185823</v>
      </c>
      <c r="D38" s="593">
        <f>AVERAGE([12]Database!$EV$81:$EV$92)</f>
        <v>0.43890826573939529</v>
      </c>
      <c r="E38" s="593">
        <f>AVERAGE([12]Database!$ET$81:$ET$92)</f>
        <v>46.634261966998473</v>
      </c>
      <c r="F38" s="593">
        <f>AVERAGE([12]Database!$ES$81:$ES$92)</f>
        <v>0.32512468631792285</v>
      </c>
      <c r="G38" s="593">
        <f>AVERAGE([12]Database!$EQ$81:$EQ$92)</f>
        <v>0.36713493242309753</v>
      </c>
      <c r="H38" s="596">
        <f>AVERAGE([12]Database!$ER$81:$ER$92)</f>
        <v>0.88241524374597591</v>
      </c>
    </row>
    <row r="39" spans="1:8" ht="15" customHeight="1" outlineLevel="1" x14ac:dyDescent="0.25">
      <c r="A39" s="467" t="s">
        <v>244</v>
      </c>
      <c r="B39" s="593">
        <f>AVERAGE([12]Database!$EP$93:$EP$104)</f>
        <v>0.60403461339810116</v>
      </c>
      <c r="C39" s="593">
        <f>AVERAGE([12]Database!$EU$93:$EU$104)</f>
        <v>0.64469324664213035</v>
      </c>
      <c r="D39" s="593">
        <f>AVERAGE([12]Database!$EV$93:$EV$104)</f>
        <v>0.43929465318148803</v>
      </c>
      <c r="E39" s="593">
        <f>AVERAGE([12]Database!$ET$93:$ET$104)</f>
        <v>51.303179350703395</v>
      </c>
      <c r="F39" s="593">
        <f>AVERAGE([12]Database!$ES$93:$ES$104)</f>
        <v>0.32891095856874092</v>
      </c>
      <c r="G39" s="593">
        <f>AVERAGE([12]Database!$EQ$93:$EQ$104)</f>
        <v>0.38868486927467111</v>
      </c>
      <c r="H39" s="596">
        <f>AVERAGE([12]Database!$ER$93:$ER$104)</f>
        <v>0.90411629856231734</v>
      </c>
    </row>
    <row r="40" spans="1:8" ht="15" customHeight="1" outlineLevel="1" x14ac:dyDescent="0.25">
      <c r="A40" s="467" t="s">
        <v>429</v>
      </c>
      <c r="B40" s="593">
        <f>AVERAGE([12]Database!$EP$105:$EP$116)</f>
        <v>0.62753345271990812</v>
      </c>
      <c r="C40" s="593">
        <f>AVERAGE([12]Database!$EU$105:$EU$116)</f>
        <v>0.68613290685444361</v>
      </c>
      <c r="D40" s="593">
        <f>AVERAGE([12]Database!$EV$105:$EV$116)</f>
        <v>0.42363345914386835</v>
      </c>
      <c r="E40" s="593">
        <f>AVERAGE([12]Database!$ET$105:$ET$116)</f>
        <v>58.011172750397058</v>
      </c>
      <c r="F40" s="593">
        <f>AVERAGE([12]Database!$ES$105:$ES$116)</f>
        <v>0.35073954887982861</v>
      </c>
      <c r="G40" s="593">
        <f>AVERAGE([12]Database!$EQ$105:$EQ$116)</f>
        <v>0.40381751562482709</v>
      </c>
      <c r="H40" s="596">
        <f>AVERAGE([12]Database!$ER$105:$ER$116)</f>
        <v>0.92020051202407549</v>
      </c>
    </row>
    <row r="41" spans="1:8" ht="15" customHeight="1" outlineLevel="1" x14ac:dyDescent="0.25">
      <c r="A41" s="467" t="s">
        <v>455</v>
      </c>
      <c r="B41" s="593">
        <f>AVERAGE([12]Database!$EP$117:$EP$128)</f>
        <v>0.64126099285717653</v>
      </c>
      <c r="C41" s="593">
        <f>AVERAGE([12]Database!$EU$117:$EU$128)</f>
        <v>0.69293655011639466</v>
      </c>
      <c r="D41" s="593">
        <f>AVERAGE([12]Database!$EV$117:$EV$128)</f>
        <v>0.42110535729832926</v>
      </c>
      <c r="E41" s="593">
        <f>AVERAGE([12]Database!$ET$117:$ET$128)</f>
        <v>62.670852031237793</v>
      </c>
      <c r="F41" s="593">
        <f>AVERAGE([12]Database!$ES$117:$ES$128)</f>
        <v>0.33327430298373023</v>
      </c>
      <c r="G41" s="593">
        <f>AVERAGE([12]Database!$EQ$117:$EQ$128)</f>
        <v>0.38848578015544644</v>
      </c>
      <c r="H41" s="596">
        <f>AVERAGE([12]Database!$ER$117:$ER$128)</f>
        <v>0.93446751031848219</v>
      </c>
    </row>
    <row r="42" spans="1:8" ht="15" customHeight="1" outlineLevel="1" x14ac:dyDescent="0.25">
      <c r="A42" s="444" t="s">
        <v>388</v>
      </c>
      <c r="B42" s="440">
        <f>[11]Pa!$C4</f>
        <v>0.94339627027511597</v>
      </c>
      <c r="C42" s="440">
        <f>[11]Pa!$P4</f>
        <v>1.1764705181121826</v>
      </c>
      <c r="D42" s="440">
        <f>[11]Pa!$S4</f>
        <v>0.60240966081619263</v>
      </c>
      <c r="E42" s="441">
        <f>[11]Pa!$M4</f>
        <v>58.823524475097656</v>
      </c>
      <c r="F42" s="442">
        <f>[11]Pa!$J4</f>
        <v>0.3571428656578064</v>
      </c>
      <c r="G42" s="442">
        <f>[11]Pa!$G4</f>
        <v>0</v>
      </c>
      <c r="H42" s="443">
        <f>[11]Pa!$H4</f>
        <v>1.1235954761505127</v>
      </c>
    </row>
    <row r="43" spans="1:8" ht="15" customHeight="1" outlineLevel="1" x14ac:dyDescent="0.25">
      <c r="A43" s="444" t="s">
        <v>389</v>
      </c>
      <c r="B43" s="440">
        <f>[11]Pa!$C7</f>
        <v>1</v>
      </c>
      <c r="C43" s="440">
        <f>[11]Pa!$P7</f>
        <v>1.3102476190476187</v>
      </c>
      <c r="D43" s="440">
        <f>[11]Pa!$S7</f>
        <v>0.77560476190476191</v>
      </c>
      <c r="E43" s="441">
        <f>[11]Pa!$M7</f>
        <v>0</v>
      </c>
      <c r="F43" s="442">
        <f>[11]Pa!$J7</f>
        <v>0</v>
      </c>
      <c r="G43" s="442">
        <f>[11]Pa!$G7</f>
        <v>0</v>
      </c>
      <c r="H43" s="443">
        <f>[11]Pa!$H7</f>
        <v>0</v>
      </c>
    </row>
    <row r="44" spans="1:8" ht="15" customHeight="1" outlineLevel="1" x14ac:dyDescent="0.25">
      <c r="A44" s="444" t="s">
        <v>390</v>
      </c>
      <c r="B44" s="440">
        <f>[11]Pa!$C10</f>
        <v>1</v>
      </c>
      <c r="C44" s="440">
        <f>[11]Pa!$P10</f>
        <v>1.3285</v>
      </c>
      <c r="D44" s="440">
        <f>[11]Pa!$S10</f>
        <v>0.79041111111111118</v>
      </c>
      <c r="E44" s="441">
        <f>[11]Pa!$M10</f>
        <v>0</v>
      </c>
      <c r="F44" s="442">
        <f>[11]Pa!$J10</f>
        <v>0</v>
      </c>
      <c r="G44" s="442">
        <f>[11]Pa!$G10</f>
        <v>0</v>
      </c>
      <c r="H44" s="443">
        <f>[11]Pa!$H10</f>
        <v>0</v>
      </c>
    </row>
    <row r="45" spans="1:8" ht="15" customHeight="1" outlineLevel="1" x14ac:dyDescent="0.25">
      <c r="A45" s="444" t="s">
        <v>391</v>
      </c>
      <c r="B45" s="440">
        <f>[11]Pa!$C13</f>
        <v>1</v>
      </c>
      <c r="C45" s="440">
        <f>[11]Pa!$P13</f>
        <v>1.2979045454545455</v>
      </c>
      <c r="D45" s="440">
        <f>[11]Pa!$S13</f>
        <v>0.75987727272727279</v>
      </c>
      <c r="E45" s="441">
        <f>[11]Pa!$M13</f>
        <v>0</v>
      </c>
      <c r="F45" s="442">
        <f>[11]Pa!$J13</f>
        <v>0</v>
      </c>
      <c r="G45" s="442">
        <f>[11]Pa!$G13</f>
        <v>0</v>
      </c>
      <c r="H45" s="443">
        <f>[11]Pa!$H13</f>
        <v>0</v>
      </c>
    </row>
    <row r="46" spans="1:8" ht="15" customHeight="1" outlineLevel="1" x14ac:dyDescent="0.25">
      <c r="A46" s="444" t="s">
        <v>392</v>
      </c>
      <c r="B46" s="440">
        <f>[11]Pa!$C16</f>
        <v>1</v>
      </c>
      <c r="C46" s="440">
        <f>[11]Pa!$P16</f>
        <v>1.3428949999999999</v>
      </c>
      <c r="D46" s="440">
        <f>[11]Pa!$S16</f>
        <v>0.78223500000000001</v>
      </c>
      <c r="E46" s="441">
        <f>[11]Pa!$M16</f>
        <v>0</v>
      </c>
      <c r="F46" s="442">
        <f>[11]Pa!$J16</f>
        <v>0</v>
      </c>
      <c r="G46" s="442">
        <f>[11]Pa!$G16</f>
        <v>0</v>
      </c>
      <c r="H46" s="443">
        <f>[11]Pa!$H16</f>
        <v>0</v>
      </c>
    </row>
    <row r="47" spans="1:8" ht="15" customHeight="1" outlineLevel="1" x14ac:dyDescent="0.25">
      <c r="A47" s="444" t="s">
        <v>393</v>
      </c>
      <c r="B47" s="440">
        <f>[11]Pa!$C19</f>
        <v>1</v>
      </c>
      <c r="C47" s="440">
        <f>[11]Pa!$P19</f>
        <v>1.3333050000000002</v>
      </c>
      <c r="D47" s="440">
        <f>[11]Pa!$S19</f>
        <v>0.82883499999999999</v>
      </c>
      <c r="E47" s="441">
        <f>[11]Pa!$M19</f>
        <v>0</v>
      </c>
      <c r="F47" s="442">
        <f>[11]Pa!$J19</f>
        <v>0</v>
      </c>
      <c r="G47" s="442">
        <f>[11]Pa!$G19</f>
        <v>0</v>
      </c>
      <c r="H47" s="443">
        <f>[11]Pa!$H19</f>
        <v>0</v>
      </c>
    </row>
    <row r="48" spans="1:8" ht="15" customHeight="1" outlineLevel="1" x14ac:dyDescent="0.25">
      <c r="A48" s="444" t="s">
        <v>394</v>
      </c>
      <c r="B48" s="440">
        <f>[11]Pa!$C22</f>
        <v>1</v>
      </c>
      <c r="C48" s="440">
        <f>[11]Pa!$P22</f>
        <v>1.2978000000000001</v>
      </c>
      <c r="D48" s="440">
        <f>[11]Pa!$S22</f>
        <v>0.77402941176470597</v>
      </c>
      <c r="E48" s="441">
        <f>[11]Pa!$M22</f>
        <v>0</v>
      </c>
      <c r="F48" s="442">
        <f>[11]Pa!$J22</f>
        <v>0</v>
      </c>
      <c r="G48" s="442">
        <f>[11]Pa!$G22</f>
        <v>0</v>
      </c>
      <c r="H48" s="443">
        <f>[11]Pa!$H22</f>
        <v>0</v>
      </c>
    </row>
    <row r="49" spans="1:8" ht="15" customHeight="1" outlineLevel="1" x14ac:dyDescent="0.25">
      <c r="A49" s="444" t="s">
        <v>395</v>
      </c>
      <c r="B49" s="440">
        <f>[11]Pa!$C25</f>
        <v>1.0097809523809527</v>
      </c>
      <c r="C49" s="440">
        <f>[11]Pa!$P25</f>
        <v>1.3103095238095239</v>
      </c>
      <c r="D49" s="440">
        <f>[11]Pa!$S25</f>
        <v>0.78152380952380951</v>
      </c>
      <c r="E49" s="441">
        <f>[11]Pa!$M25</f>
        <v>0</v>
      </c>
      <c r="F49" s="442">
        <f>[11]Pa!$J25</f>
        <v>0</v>
      </c>
      <c r="G49" s="442">
        <f>[11]Pa!$G25</f>
        <v>0</v>
      </c>
      <c r="H49" s="443">
        <f>[11]Pa!$H25</f>
        <v>0</v>
      </c>
    </row>
    <row r="50" spans="1:8" ht="15" customHeight="1" outlineLevel="1" x14ac:dyDescent="0.25">
      <c r="A50" s="444" t="s">
        <v>396</v>
      </c>
      <c r="B50" s="440">
        <f>[11]Pa!$C28</f>
        <v>1.011255</v>
      </c>
      <c r="C50" s="440">
        <f>[11]Pa!$P28</f>
        <v>1.33189</v>
      </c>
      <c r="D50" s="440">
        <f>[11]Pa!$S28</f>
        <v>0.76870000000000016</v>
      </c>
      <c r="E50" s="441">
        <f>[11]Pa!$M28</f>
        <v>0</v>
      </c>
      <c r="F50" s="442">
        <f>[11]Pa!$J28</f>
        <v>0</v>
      </c>
      <c r="G50" s="442">
        <f>[11]Pa!$G28</f>
        <v>0</v>
      </c>
      <c r="H50" s="443">
        <f>[11]Pa!$H28</f>
        <v>0</v>
      </c>
    </row>
    <row r="51" spans="1:8" ht="15" customHeight="1" outlineLevel="1" x14ac:dyDescent="0.25">
      <c r="A51" s="444" t="s">
        <v>397</v>
      </c>
      <c r="B51" s="440">
        <f>[11]Pa!$C31</f>
        <v>0.98324761904761904</v>
      </c>
      <c r="C51" s="440">
        <f>[11]Pa!$P31</f>
        <v>1.3440619047619049</v>
      </c>
      <c r="D51" s="440">
        <f>[11]Pa!$S31</f>
        <v>0.77986666666666637</v>
      </c>
      <c r="E51" s="441">
        <f>[11]Pa!$M31</f>
        <v>0</v>
      </c>
      <c r="F51" s="442">
        <f>[11]Pa!$J31</f>
        <v>0</v>
      </c>
      <c r="G51" s="442">
        <f>[11]Pa!$G31</f>
        <v>0</v>
      </c>
      <c r="H51" s="443">
        <f>[11]Pa!$H31</f>
        <v>0</v>
      </c>
    </row>
    <row r="52" spans="1:8" ht="15" customHeight="1" outlineLevel="1" x14ac:dyDescent="0.25">
      <c r="A52" s="444" t="s">
        <v>398</v>
      </c>
      <c r="B52" s="440">
        <f>[11]Pa!$C34</f>
        <v>0.98870000000000013</v>
      </c>
      <c r="C52" s="440">
        <f>[11]Pa!$P34</f>
        <v>1.3779999999999999</v>
      </c>
      <c r="D52" s="440">
        <f>[11]Pa!$S34</f>
        <v>0.76368421052631563</v>
      </c>
      <c r="E52" s="441">
        <f>[11]Pa!$M34</f>
        <v>0</v>
      </c>
      <c r="F52" s="442">
        <f>[11]Pa!$J34</f>
        <v>0</v>
      </c>
      <c r="G52" s="442">
        <f>[11]Pa!$G34</f>
        <v>0</v>
      </c>
      <c r="H52" s="443">
        <f>[11]Pa!$H34</f>
        <v>0</v>
      </c>
    </row>
    <row r="53" spans="1:8" ht="15" customHeight="1" outlineLevel="1" x14ac:dyDescent="0.25">
      <c r="A53" s="444" t="s">
        <v>399</v>
      </c>
      <c r="B53" s="440">
        <f>[11]Pa!$C37</f>
        <v>0.99822272727272754</v>
      </c>
      <c r="C53" s="440">
        <f>[11]Pa!$P37</f>
        <v>1.3803318181818183</v>
      </c>
      <c r="D53" s="440">
        <f>[11]Pa!$S37</f>
        <v>0.75688636363636352</v>
      </c>
      <c r="E53" s="441">
        <f>[11]Pa!$M37</f>
        <v>0</v>
      </c>
      <c r="F53" s="442">
        <f>[11]Pa!$J37</f>
        <v>0</v>
      </c>
      <c r="G53" s="442">
        <f>[11]Pa!$G37</f>
        <v>0</v>
      </c>
      <c r="H53" s="443">
        <f>[11]Pa!$H37</f>
        <v>0</v>
      </c>
    </row>
    <row r="54" spans="1:8" ht="15" customHeight="1" outlineLevel="1" x14ac:dyDescent="0.25">
      <c r="A54" s="444" t="s">
        <v>400</v>
      </c>
      <c r="B54" s="440">
        <f>[11]Pa!$C22</f>
        <v>1</v>
      </c>
      <c r="C54" s="440">
        <f>[11]Pa!$P40</f>
        <v>1.3909047619047619</v>
      </c>
      <c r="D54" s="440">
        <f>[11]Pa!$S40</f>
        <v>0.75399999999999989</v>
      </c>
      <c r="E54" s="441">
        <f>[11]Pa!$M40</f>
        <v>0</v>
      </c>
      <c r="F54" s="442">
        <f>[11]Pa!$J40</f>
        <v>0</v>
      </c>
      <c r="G54" s="442">
        <f>[11]Pa!$G40</f>
        <v>0</v>
      </c>
      <c r="H54" s="443">
        <f>[11]Pa!$H40</f>
        <v>0</v>
      </c>
    </row>
    <row r="55" spans="1:8" ht="15" customHeight="1" outlineLevel="1" x14ac:dyDescent="0.25">
      <c r="A55" s="444" t="s">
        <v>401</v>
      </c>
      <c r="B55" s="440">
        <f>[11]Pa!$C43</f>
        <v>1.0287909090909091</v>
      </c>
      <c r="C55" s="440">
        <f>[11]Pa!$P43</f>
        <v>1.3732227272727269</v>
      </c>
      <c r="D55" s="440">
        <f>[11]Pa!$S43</f>
        <v>0.74405454545454541</v>
      </c>
      <c r="E55" s="441">
        <f>[11]Pa!$M43</f>
        <v>0</v>
      </c>
      <c r="F55" s="442">
        <f>[11]Pa!$J43</f>
        <v>0</v>
      </c>
      <c r="G55" s="442">
        <f>[11]Pa!$G43</f>
        <v>0</v>
      </c>
      <c r="H55" s="443">
        <f>[11]Pa!$H43</f>
        <v>0</v>
      </c>
    </row>
    <row r="56" spans="1:8" ht="15" customHeight="1" outlineLevel="1" x14ac:dyDescent="0.25">
      <c r="A56" s="444" t="s">
        <v>402</v>
      </c>
      <c r="B56" s="440">
        <f>[11]Pa!$C46</f>
        <v>1.0493749999999999</v>
      </c>
      <c r="C56" s="440">
        <f>[11]Pa!$P46</f>
        <v>1.40212</v>
      </c>
      <c r="D56" s="440">
        <f>[11]Pa!$S46</f>
        <v>0.72354999999999992</v>
      </c>
      <c r="E56" s="441">
        <f>[11]Pa!$M46</f>
        <v>0</v>
      </c>
      <c r="F56" s="442">
        <f>[11]Pa!$J46</f>
        <v>0</v>
      </c>
      <c r="G56" s="442">
        <f>[11]Pa!$G46</f>
        <v>0</v>
      </c>
      <c r="H56" s="443">
        <f>[11]Pa!$H46</f>
        <v>0</v>
      </c>
    </row>
    <row r="57" spans="1:8" ht="15" customHeight="1" outlineLevel="1" x14ac:dyDescent="0.25">
      <c r="A57" s="444" t="s">
        <v>403</v>
      </c>
      <c r="B57" s="440">
        <f>[11]Pa!$C49</f>
        <v>1.038213043478261</v>
      </c>
      <c r="C57" s="440">
        <f>[11]Pa!$P49</f>
        <v>1.3855739130434783</v>
      </c>
      <c r="D57" s="440">
        <f>[11]Pa!$S49</f>
        <v>0.73456086956521749</v>
      </c>
      <c r="E57" s="441">
        <f>[11]Pa!$M49</f>
        <v>0</v>
      </c>
      <c r="F57" s="442">
        <f>[11]Pa!$J49</f>
        <v>0</v>
      </c>
      <c r="G57" s="442">
        <f>[11]Pa!$G49</f>
        <v>0</v>
      </c>
      <c r="H57" s="443">
        <f>[11]Pa!$H49</f>
        <v>0</v>
      </c>
    </row>
    <row r="58" spans="1:8" ht="15" customHeight="1" outlineLevel="1" x14ac:dyDescent="0.25">
      <c r="A58" s="444" t="s">
        <v>404</v>
      </c>
      <c r="B58" s="440">
        <f>[11]Pa!$C52</f>
        <v>1.0702571428571428</v>
      </c>
      <c r="C58" s="440">
        <f>[11]Pa!$P52</f>
        <v>1.3389619047619048</v>
      </c>
      <c r="D58" s="440">
        <f>[11]Pa!$S52</f>
        <v>0.72253333333333336</v>
      </c>
      <c r="E58" s="441">
        <f>[11]Pa!$M52</f>
        <v>0</v>
      </c>
      <c r="F58" s="442">
        <f>[11]Pa!$J52</f>
        <v>0</v>
      </c>
      <c r="G58" s="442">
        <f>[11]Pa!$G52</f>
        <v>0</v>
      </c>
      <c r="H58" s="443">
        <f>[11]Pa!$H52</f>
        <v>0</v>
      </c>
    </row>
    <row r="59" spans="1:8" ht="15" customHeight="1" outlineLevel="1" x14ac:dyDescent="0.25">
      <c r="A59" s="444" t="s">
        <v>405</v>
      </c>
      <c r="B59" s="440">
        <f>[11]Pa!$C55</f>
        <v>1.1017545454545454</v>
      </c>
      <c r="C59" s="440">
        <f>[11]Pa!$P55</f>
        <v>1.3036818181818184</v>
      </c>
      <c r="D59" s="440">
        <f>[11]Pa!$S55</f>
        <v>0.71926363636363644</v>
      </c>
      <c r="E59" s="441">
        <f>[11]Pa!$M55</f>
        <v>0</v>
      </c>
      <c r="F59" s="442">
        <f>[11]Pa!$J55</f>
        <v>0</v>
      </c>
      <c r="G59" s="442">
        <f>[11]Pa!$G55</f>
        <v>0</v>
      </c>
      <c r="H59" s="443">
        <f>[11]Pa!$H55</f>
        <v>0</v>
      </c>
    </row>
    <row r="60" spans="1:8" ht="15" customHeight="1" outlineLevel="1" x14ac:dyDescent="0.25">
      <c r="A60" s="444" t="s">
        <v>406</v>
      </c>
      <c r="B60" s="440">
        <f>[11]Pa!$C58</f>
        <v>1.0804454545454545</v>
      </c>
      <c r="C60" s="440">
        <f>[11]Pa!$P58</f>
        <v>1.3075590909090908</v>
      </c>
      <c r="D60" s="440">
        <f>[11]Pa!$S58</f>
        <v>0.72679090909090915</v>
      </c>
      <c r="E60" s="441">
        <f>[11]Pa!$M58</f>
        <v>0</v>
      </c>
      <c r="F60" s="442">
        <f>[11]Pa!$J58</f>
        <v>0</v>
      </c>
      <c r="G60" s="442">
        <f>[11]Pa!$G58</f>
        <v>0</v>
      </c>
      <c r="H60" s="443">
        <f>[11]Pa!$H58</f>
        <v>0</v>
      </c>
    </row>
    <row r="61" spans="1:8" ht="15" customHeight="1" outlineLevel="1" x14ac:dyDescent="0.25">
      <c r="A61" s="444" t="s">
        <v>407</v>
      </c>
      <c r="B61" s="440">
        <f>[11]Pa!$C61</f>
        <v>1.048086956521739</v>
      </c>
      <c r="C61" s="440">
        <f>[11]Pa!$P61</f>
        <v>1.3052434782608693</v>
      </c>
      <c r="D61" s="440">
        <f>[11]Pa!$S61</f>
        <v>0.74561739130434801</v>
      </c>
      <c r="E61" s="441">
        <f>[11]Pa!$M61</f>
        <v>0</v>
      </c>
      <c r="F61" s="442">
        <f>[11]Pa!$J61</f>
        <v>0</v>
      </c>
      <c r="G61" s="442">
        <f>[11]Pa!$G61</f>
        <v>0</v>
      </c>
      <c r="H61" s="443">
        <f>[11]Pa!$H61</f>
        <v>0</v>
      </c>
    </row>
    <row r="62" spans="1:8" ht="15" customHeight="1" outlineLevel="1" x14ac:dyDescent="0.25">
      <c r="A62" s="444" t="s">
        <v>408</v>
      </c>
      <c r="B62" s="440">
        <f>[11]Pa!$C64</f>
        <v>1.0306136363636362</v>
      </c>
      <c r="C62" s="440">
        <f>[11]Pa!$P64</f>
        <v>1.280127272727273</v>
      </c>
      <c r="D62" s="440">
        <f>[11]Pa!$S64</f>
        <v>0.75573636363636365</v>
      </c>
      <c r="E62" s="441">
        <f>[11]Pa!$M64</f>
        <v>0</v>
      </c>
      <c r="F62" s="442">
        <f>[11]Pa!$J64</f>
        <v>0</v>
      </c>
      <c r="G62" s="442">
        <f>[11]Pa!$G64</f>
        <v>0</v>
      </c>
      <c r="H62" s="443">
        <f>[11]Pa!$H64</f>
        <v>0</v>
      </c>
    </row>
    <row r="63" spans="1:8" ht="15" customHeight="1" outlineLevel="1" x14ac:dyDescent="0.25">
      <c r="A63" s="444" t="s">
        <v>409</v>
      </c>
      <c r="B63" s="440">
        <f>[11]Pa!$C67</f>
        <v>1.0410681818181815</v>
      </c>
      <c r="C63" s="440">
        <f>[11]Pa!$P67</f>
        <v>1.2812363636363637</v>
      </c>
      <c r="D63" s="440">
        <f>[11]Pa!$S67</f>
        <v>0.7725045454545455</v>
      </c>
      <c r="E63" s="441">
        <f>[11]Pa!$M67</f>
        <v>0</v>
      </c>
      <c r="F63" s="442">
        <f>[11]Pa!$J67</f>
        <v>0</v>
      </c>
      <c r="G63" s="442">
        <f>[11]Pa!$G67</f>
        <v>0</v>
      </c>
      <c r="H63" s="443">
        <f>[11]Pa!$H67</f>
        <v>0</v>
      </c>
    </row>
    <row r="64" spans="1:8" ht="15" customHeight="1" outlineLevel="1" x14ac:dyDescent="0.25">
      <c r="A64" s="444" t="s">
        <v>410</v>
      </c>
      <c r="B64" s="440">
        <f>[11]Pa!$C70</f>
        <v>1.0272849999999998</v>
      </c>
      <c r="C64" s="440">
        <f>[11]Pa!$P70</f>
        <v>1.24854</v>
      </c>
      <c r="D64" s="440">
        <f>[11]Pa!$S70</f>
        <v>0.7956049999999999</v>
      </c>
      <c r="E64" s="441">
        <f>[11]Pa!$M70</f>
        <v>0</v>
      </c>
      <c r="F64" s="442">
        <f>[11]Pa!$J70</f>
        <v>0</v>
      </c>
      <c r="G64" s="442">
        <f>[11]Pa!$G70</f>
        <v>0</v>
      </c>
      <c r="H64" s="443">
        <f>[11]Pa!$H70</f>
        <v>0</v>
      </c>
    </row>
    <row r="65" spans="1:12" ht="15" customHeight="1" outlineLevel="1" x14ac:dyDescent="0.25">
      <c r="A65" s="444" t="s">
        <v>411</v>
      </c>
      <c r="B65" s="440">
        <f>[11]Pa!$C73</f>
        <v>1.0620221269840109</v>
      </c>
      <c r="C65" s="440">
        <f>[11]Pa!$P73</f>
        <v>1.2094579800600695</v>
      </c>
      <c r="D65" s="440">
        <f>[11]Pa!$S73</f>
        <v>0.78060751603026779</v>
      </c>
      <c r="E65" s="441">
        <f>[11]Pa!$M73</f>
        <v>70.853296593406597</v>
      </c>
      <c r="F65" s="442">
        <f>[11]Pa!$J73</f>
        <v>0.48797156094802224</v>
      </c>
      <c r="G65" s="442">
        <f>[11]Pa!$G73</f>
        <v>0</v>
      </c>
      <c r="H65" s="443">
        <f>[11]Pa!$H73</f>
        <v>1.0909187473081321</v>
      </c>
    </row>
    <row r="66" spans="1:12" ht="15" customHeight="1" outlineLevel="1" x14ac:dyDescent="0.25">
      <c r="A66" s="444" t="s">
        <v>412</v>
      </c>
      <c r="B66" s="440">
        <f>[11]Pa!$C76</f>
        <v>1.0904121130731372</v>
      </c>
      <c r="C66" s="440">
        <f>[11]Pa!$P76</f>
        <v>1.1737007498650323</v>
      </c>
      <c r="D66" s="440">
        <f>[11]Pa!$S76</f>
        <v>0.78570644521107746</v>
      </c>
      <c r="E66" s="441">
        <f>[11]Pa!$M76</f>
        <v>66.359879497515962</v>
      </c>
      <c r="F66" s="442">
        <f>[11]Pa!$J76</f>
        <v>0.49170808414769551</v>
      </c>
      <c r="G66" s="442">
        <f>[11]Pa!$G76</f>
        <v>0</v>
      </c>
      <c r="H66" s="443">
        <f>[11]Pa!$H76</f>
        <v>1.0800570354582772</v>
      </c>
    </row>
    <row r="67" spans="1:12" ht="15" customHeight="1" outlineLevel="1" x14ac:dyDescent="0.25">
      <c r="A67" s="444" t="s">
        <v>413</v>
      </c>
      <c r="B67" s="440">
        <f>[11]Pa!$C79</f>
        <v>1.0473242969740004</v>
      </c>
      <c r="C67" s="440">
        <f>[11]Pa!$P79</f>
        <v>1.2047574529572138</v>
      </c>
      <c r="D67" s="440">
        <f>[11]Pa!$S79</f>
        <v>0.78950005202066331</v>
      </c>
      <c r="E67" s="441">
        <f>[11]Pa!$M79</f>
        <v>78.991922624957382</v>
      </c>
      <c r="F67" s="442">
        <f>[11]Pa!$J79</f>
        <v>0.50614280265475076</v>
      </c>
      <c r="G67" s="442">
        <f>[11]Pa!$G79</f>
        <v>0</v>
      </c>
      <c r="H67" s="443">
        <f>[11]Pa!$H79</f>
        <v>1.1099557706287928</v>
      </c>
    </row>
    <row r="68" spans="1:12" ht="15" customHeight="1" outlineLevel="1" x14ac:dyDescent="0.25">
      <c r="A68" s="444" t="s">
        <v>414</v>
      </c>
      <c r="B68" s="440">
        <f>[11]Pa!$C82</f>
        <v>1.0582605027684979</v>
      </c>
      <c r="C68" s="440">
        <f>[11]Pa!$P82</f>
        <v>1.2074722495733523</v>
      </c>
      <c r="D68" s="440">
        <f>[11]Pa!$S82</f>
        <v>0.78407290402580709</v>
      </c>
      <c r="E68" s="441">
        <f>[11]Pa!$M82</f>
        <v>79.62369275560566</v>
      </c>
      <c r="F68" s="442">
        <f>[11]Pa!$J82</f>
        <v>0.50819270429657959</v>
      </c>
      <c r="G68" s="442">
        <f>[11]Pa!$G82</f>
        <v>0</v>
      </c>
      <c r="H68" s="443">
        <f>[11]Pa!$H82</f>
        <v>1.1105120006729574</v>
      </c>
    </row>
    <row r="69" spans="1:12" ht="15" customHeight="1" outlineLevel="1" x14ac:dyDescent="0.25">
      <c r="A69" s="444" t="s">
        <v>415</v>
      </c>
      <c r="B69" s="440">
        <f>[11]Pa!$C85</f>
        <v>1.0435398618380229</v>
      </c>
      <c r="C69" s="440">
        <f>[11]Pa!$P85</f>
        <v>1.1836571456894043</v>
      </c>
      <c r="D69" s="440">
        <f>[11]Pa!$S85</f>
        <v>0.80496242642402649</v>
      </c>
      <c r="E69" s="441">
        <f>[11]Pa!$M85</f>
        <v>84.90126152644082</v>
      </c>
      <c r="F69" s="442">
        <f>[11]Pa!$J85</f>
        <v>0.52587393068131949</v>
      </c>
      <c r="G69" s="442">
        <f>[11]Pa!$G85</f>
        <v>0</v>
      </c>
      <c r="H69" s="443">
        <f>[11]Pa!$H85</f>
        <v>1.1267710309180001</v>
      </c>
    </row>
    <row r="70" spans="1:12" ht="15" customHeight="1" outlineLevel="1" x14ac:dyDescent="0.25">
      <c r="A70" s="444" t="s">
        <v>416</v>
      </c>
      <c r="B70" s="440">
        <f>[11]Pa!$C88</f>
        <v>1.0231746664599368</v>
      </c>
      <c r="C70" s="440">
        <f>[11]Pa!$P88</f>
        <v>1.199122710002096</v>
      </c>
      <c r="D70" s="440">
        <f>[11]Pa!$S88</f>
        <v>0.80972542150400828</v>
      </c>
      <c r="E70" s="441">
        <f>[11]Pa!$M88</f>
        <v>88.123933437414337</v>
      </c>
      <c r="F70" s="442">
        <f>[11]Pa!$J88</f>
        <v>0.52404725439088384</v>
      </c>
      <c r="G70" s="442">
        <f>[11]Pa!$G88</f>
        <v>0</v>
      </c>
      <c r="H70" s="443">
        <f>[11]Pa!$H88</f>
        <v>1.1274748165682744</v>
      </c>
    </row>
    <row r="71" spans="1:12" ht="15" customHeight="1" outlineLevel="1" x14ac:dyDescent="0.25">
      <c r="A71" s="444" t="s">
        <v>417</v>
      </c>
      <c r="B71" s="440">
        <f>[11]Pa!$C91</f>
        <v>1.0312916078264751</v>
      </c>
      <c r="C71" s="440">
        <f>[11]Pa!$P91</f>
        <v>1.1764760471525646</v>
      </c>
      <c r="D71" s="440">
        <f>[11]Pa!$S91</f>
        <v>0.81818666628428871</v>
      </c>
      <c r="E71" s="441">
        <f>[11]Pa!$M91</f>
        <v>89.680743202330575</v>
      </c>
      <c r="F71" s="442">
        <f>[11]Pa!$J91</f>
        <v>0.52366359697447884</v>
      </c>
      <c r="G71" s="442">
        <f>[11]Pa!$G91</f>
        <v>0</v>
      </c>
      <c r="H71" s="443">
        <f>[11]Pa!$H91</f>
        <v>1.1299347716664512</v>
      </c>
    </row>
    <row r="72" spans="1:12" ht="15" customHeight="1" outlineLevel="1" x14ac:dyDescent="0.25">
      <c r="A72" s="444" t="s">
        <v>418</v>
      </c>
      <c r="B72" s="440">
        <f>[11]Pa!$C94</f>
        <v>1.0314021045511419</v>
      </c>
      <c r="C72" s="440">
        <f>[11]Pa!$P94</f>
        <v>1.1682230732657692</v>
      </c>
      <c r="D72" s="440">
        <f>[11]Pa!$S94</f>
        <v>0.82459374828772114</v>
      </c>
      <c r="E72" s="441">
        <f>[11]Pa!$M94</f>
        <v>93.732191467285162</v>
      </c>
      <c r="F72" s="442">
        <f>[11]Pa!$J94</f>
        <v>0.49383408887819813</v>
      </c>
      <c r="G72" s="442">
        <f>[11]Pa!$G94</f>
        <v>0</v>
      </c>
      <c r="H72" s="443">
        <f>[11]Pa!$H94</f>
        <v>1.1260353662750937</v>
      </c>
    </row>
    <row r="73" spans="1:12" s="418" customFormat="1" ht="15" customHeight="1" outlineLevel="1" x14ac:dyDescent="0.25">
      <c r="A73" s="444" t="s">
        <v>419</v>
      </c>
      <c r="B73" s="440">
        <f>[11]Pa!$C97</f>
        <v>1.0413380620772379</v>
      </c>
      <c r="C73" s="440">
        <f>[11]Pa!$P97</f>
        <v>1.1687392425118832</v>
      </c>
      <c r="D73" s="440">
        <f>[11]Pa!$S97</f>
        <v>0.8182371964580134</v>
      </c>
      <c r="E73" s="441">
        <f>[11]Pa!$M97</f>
        <v>99.321145977890282</v>
      </c>
      <c r="F73" s="442">
        <f>[11]Pa!$J97</f>
        <v>0.5053375697972482</v>
      </c>
      <c r="G73" s="442">
        <f>[11]Pa!$G97</f>
        <v>0</v>
      </c>
      <c r="H73" s="443">
        <f>[11]Pa!$H97</f>
        <v>1.1366505016360366</v>
      </c>
      <c r="J73" s="445"/>
      <c r="K73" s="445"/>
      <c r="L73" s="445"/>
    </row>
    <row r="74" spans="1:12" s="418" customFormat="1" ht="15" customHeight="1" outlineLevel="1" x14ac:dyDescent="0.25">
      <c r="A74" s="444" t="s">
        <v>420</v>
      </c>
      <c r="B74" s="440">
        <f>[11]Pa!$C100</f>
        <v>1.0665439524148639</v>
      </c>
      <c r="C74" s="440">
        <f>[11]Pa!$P100</f>
        <v>1.1695919361030847</v>
      </c>
      <c r="D74" s="440">
        <f>[11]Pa!$S100</f>
        <v>0.80459770089701599</v>
      </c>
      <c r="E74" s="441">
        <f>[11]Pa!$M100</f>
        <v>92.203850863272677</v>
      </c>
      <c r="F74" s="442">
        <f>[11]Pa!$J100</f>
        <v>0.48971524024218843</v>
      </c>
      <c r="G74" s="442">
        <f>[11]Pa!$G100</f>
        <v>0</v>
      </c>
      <c r="H74" s="443">
        <f>[11]Pa!$H100</f>
        <v>1.1279952358781247</v>
      </c>
      <c r="J74" s="445"/>
      <c r="K74" s="445"/>
      <c r="L74" s="445"/>
    </row>
    <row r="75" spans="1:12" s="418" customFormat="1" ht="15" customHeight="1" outlineLevel="1" x14ac:dyDescent="0.25">
      <c r="A75" s="444" t="s">
        <v>421</v>
      </c>
      <c r="B75" s="440">
        <f>[11]Pa!$C103</f>
        <v>1.0698497764991992</v>
      </c>
      <c r="C75" s="440">
        <f>[11]Pa!$P103</f>
        <v>1.2191794144384789</v>
      </c>
      <c r="D75" s="440">
        <f>[11]Pa!$S103</f>
        <v>0.77612236322778649</v>
      </c>
      <c r="E75" s="441">
        <f>[11]Pa!$M103</f>
        <v>93.866136146314219</v>
      </c>
      <c r="F75" s="442">
        <f>[11]Pa!$J103</f>
        <v>0.48439491743391211</v>
      </c>
      <c r="G75" s="442">
        <f>[11]Pa!$G103</f>
        <v>0</v>
      </c>
      <c r="H75" s="443">
        <f>[11]Pa!$H103</f>
        <v>1.1216993520462151</v>
      </c>
      <c r="J75" s="445"/>
      <c r="K75" s="445"/>
      <c r="L75" s="445"/>
    </row>
    <row r="76" spans="1:12" s="418" customFormat="1" ht="15" customHeight="1" outlineLevel="1" x14ac:dyDescent="0.25">
      <c r="A76" s="444" t="s">
        <v>422</v>
      </c>
      <c r="B76" s="440">
        <f>[11]Pa!$C106</f>
        <v>1.1169387847185135</v>
      </c>
      <c r="C76" s="440">
        <f>[11]Pa!$P106</f>
        <v>1.2510510822137197</v>
      </c>
      <c r="D76" s="440">
        <f>[11]Pa!$S106</f>
        <v>0.7411520853638649</v>
      </c>
      <c r="E76" s="441">
        <f>[11]Pa!$M106</f>
        <v>96.177580706278476</v>
      </c>
      <c r="F76" s="442">
        <f>[11]Pa!$J106</f>
        <v>0.44632979556918145</v>
      </c>
      <c r="G76" s="442">
        <f>[11]Pa!$G106</f>
        <v>0</v>
      </c>
      <c r="H76" s="443">
        <f>[11]Pa!$H106</f>
        <v>1.1191371113061905</v>
      </c>
      <c r="J76" s="445"/>
      <c r="K76" s="445"/>
      <c r="L76" s="445"/>
    </row>
    <row r="77" spans="1:12" s="418" customFormat="1" ht="15" customHeight="1" outlineLevel="1" x14ac:dyDescent="0.25">
      <c r="A77" s="444" t="s">
        <v>423</v>
      </c>
      <c r="B77" s="440">
        <f>[11]Pa!$C109</f>
        <v>1.0963992557742379</v>
      </c>
      <c r="C77" s="440">
        <f>[11]Pa!$P109</f>
        <v>1.2814848124980927</v>
      </c>
      <c r="D77" s="440">
        <f>[11]Pa!$S109</f>
        <v>0.73582237236427539</v>
      </c>
      <c r="E77" s="441">
        <f>[11]Pa!$M109</f>
        <v>94.889751607721507</v>
      </c>
      <c r="F77" s="442">
        <f>[11]Pa!$J109</f>
        <v>0.44219539924101398</v>
      </c>
      <c r="G77" s="442">
        <f>[11]Pa!$G109</f>
        <v>0</v>
      </c>
      <c r="H77" s="443">
        <f>[11]Pa!$H109</f>
        <v>1.3977701212420608</v>
      </c>
      <c r="J77" s="445"/>
      <c r="K77" s="445"/>
      <c r="L77" s="445"/>
    </row>
    <row r="78" spans="1:12" s="418" customFormat="1" ht="15" customHeight="1" outlineLevel="1" x14ac:dyDescent="0.25">
      <c r="A78" s="444" t="s">
        <v>424</v>
      </c>
      <c r="B78" s="440">
        <f>[11]Pa!$C112</f>
        <v>1.1114211659582833</v>
      </c>
      <c r="C78" s="440">
        <f>[11]Pa!$P112</f>
        <v>1.2965429030429749</v>
      </c>
      <c r="D78" s="440">
        <f>[11]Pa!$S112</f>
        <v>0.67048555801785181</v>
      </c>
      <c r="E78" s="441">
        <f>[11]Pa!$M112</f>
        <v>94.473943377298028</v>
      </c>
      <c r="F78" s="442">
        <f>[11]Pa!$J112</f>
        <v>0.40518793298138511</v>
      </c>
      <c r="G78" s="442">
        <f>[11]Pa!$G112</f>
        <v>0</v>
      </c>
      <c r="H78" s="443">
        <f>[11]Pa!$H112</f>
        <v>1.357303169984666</v>
      </c>
      <c r="J78" s="445"/>
      <c r="K78" s="445"/>
      <c r="L78" s="445"/>
    </row>
    <row r="79" spans="1:12" s="446" customFormat="1" ht="15" customHeight="1" outlineLevel="1" x14ac:dyDescent="0.25">
      <c r="A79" s="572" t="s">
        <v>425</v>
      </c>
      <c r="B79" s="440">
        <f>[11]Pa!$C115</f>
        <v>1.0601787810975856</v>
      </c>
      <c r="C79" s="440">
        <f>[11]Pa!$P115</f>
        <v>1.2371310501387625</v>
      </c>
      <c r="D79" s="440">
        <f>[11]Pa!$S115</f>
        <v>0.62407732145352801</v>
      </c>
      <c r="E79" s="441">
        <f>[11]Pa!$M115</f>
        <v>84.174695478497128</v>
      </c>
      <c r="F79" s="442">
        <f>[11]Pa!$J115</f>
        <v>0.36992963719548599</v>
      </c>
      <c r="G79" s="442">
        <f>[11]Pa!$G115</f>
        <v>0</v>
      </c>
      <c r="H79" s="443">
        <f>[11]Pa!$H115</f>
        <v>1.2712929953228345</v>
      </c>
      <c r="J79" s="447"/>
      <c r="K79" s="447"/>
      <c r="L79" s="447"/>
    </row>
    <row r="80" spans="1:12" s="418" customFormat="1" ht="15" customHeight="1" outlineLevel="1" x14ac:dyDescent="0.25">
      <c r="A80" s="444" t="s">
        <v>426</v>
      </c>
      <c r="B80" s="440">
        <f>[11]Pa!$C118</f>
        <v>0.99973238649822416</v>
      </c>
      <c r="C80" s="440">
        <f>[11]Pa!$P118</f>
        <v>1.1845337663378035</v>
      </c>
      <c r="D80" s="440">
        <f>[11]Pa!$S118</f>
        <v>0.61838233092474559</v>
      </c>
      <c r="E80" s="441">
        <f>[11]Pa!$M118</f>
        <v>72.724031720842632</v>
      </c>
      <c r="F80" s="442">
        <f>[11]Pa!$J118</f>
        <v>0.3683705781660383</v>
      </c>
      <c r="G80" s="442">
        <f>[11]Pa!$G118</f>
        <v>0</v>
      </c>
      <c r="H80" s="443">
        <f>[11]Pa!$H118</f>
        <v>1.209894111232152</v>
      </c>
      <c r="J80" s="445"/>
      <c r="K80" s="445"/>
      <c r="L80" s="445"/>
    </row>
    <row r="81" spans="1:12" s="418" customFormat="1" ht="15" customHeight="1" outlineLevel="1" x14ac:dyDescent="0.25">
      <c r="A81" s="444" t="s">
        <v>261</v>
      </c>
      <c r="B81" s="440">
        <f>[11]Pa!$C121</f>
        <v>0.98939898869265686</v>
      </c>
      <c r="C81" s="440">
        <f>[11]Pa!$P121</f>
        <v>1.1732797113017759</v>
      </c>
      <c r="D81" s="440">
        <f>[11]Pa!$S121</f>
        <v>0.62472422010656714</v>
      </c>
      <c r="E81" s="441">
        <f>[11]Pa!$M121</f>
        <v>77.388287254001781</v>
      </c>
      <c r="F81" s="442">
        <f>[11]Pa!$J121</f>
        <v>0.38178994526552118</v>
      </c>
      <c r="G81" s="442">
        <f>[11]Pa!$G121</f>
        <v>0.5676043497401736</v>
      </c>
      <c r="H81" s="443">
        <f>[11]Pa!$H121</f>
        <v>1.2152785753858262</v>
      </c>
      <c r="J81" s="445"/>
      <c r="K81" s="445"/>
      <c r="L81" s="445"/>
    </row>
    <row r="82" spans="1:12" s="418" customFormat="1" ht="15" customHeight="1" outlineLevel="1" x14ac:dyDescent="0.25">
      <c r="A82" s="444" t="s">
        <v>262</v>
      </c>
      <c r="B82" s="440">
        <f>[11]Pa!$C124</f>
        <v>0.9591037153251587</v>
      </c>
      <c r="C82" s="440">
        <f>[11]Pa!$P124</f>
        <v>1.1820746229247443</v>
      </c>
      <c r="D82" s="440">
        <f>[11]Pa!$S124</f>
        <v>0.63148426016171777</v>
      </c>
      <c r="E82" s="441">
        <f>[11]Pa!$M124</f>
        <v>75.796146258399602</v>
      </c>
      <c r="F82" s="442">
        <f>[11]Pa!$J124</f>
        <v>0.39239312188019826</v>
      </c>
      <c r="G82" s="442">
        <f>[11]Pa!$G124</f>
        <v>0.60692619040920615</v>
      </c>
      <c r="H82" s="443">
        <f>[11]Pa!$H124</f>
        <v>1.2197744761194502</v>
      </c>
      <c r="J82" s="445"/>
      <c r="K82" s="445"/>
      <c r="L82" s="445"/>
    </row>
    <row r="83" spans="1:12" s="418" customFormat="1" ht="15" customHeight="1" outlineLevel="1" x14ac:dyDescent="0.25">
      <c r="A83" s="444" t="s">
        <v>263</v>
      </c>
      <c r="B83" s="440">
        <f>[11]Pa!$C127</f>
        <v>0.95590961521322082</v>
      </c>
      <c r="C83" s="440">
        <f>[11]Pa!$P127</f>
        <v>1.1861611135078198</v>
      </c>
      <c r="D83" s="440">
        <f>[11]Pa!$S127</f>
        <v>0.62172897972843866</v>
      </c>
      <c r="E83" s="441">
        <f>[11]Pa!$M127</f>
        <v>67.963882359591395</v>
      </c>
      <c r="F83" s="442">
        <f>[11]Pa!$J127</f>
        <v>0.38060729724891257</v>
      </c>
      <c r="G83" s="442">
        <f>[11]Pa!$G127</f>
        <v>0.59072159027511428</v>
      </c>
      <c r="H83" s="443">
        <f>[11]Pa!$H127</f>
        <v>1.1893793750892987</v>
      </c>
      <c r="J83" s="445"/>
      <c r="K83" s="445"/>
      <c r="L83" s="445"/>
    </row>
    <row r="84" spans="1:12" s="418" customFormat="1" ht="15" customHeight="1" outlineLevel="1" x14ac:dyDescent="0.25">
      <c r="A84" s="444" t="s">
        <v>264</v>
      </c>
      <c r="B84" s="440">
        <f>[11]Pa!$C130</f>
        <v>0.95747517025659956</v>
      </c>
      <c r="C84" s="440">
        <f>[11]Pa!$P130</f>
        <v>1.2076450520091586</v>
      </c>
      <c r="D84" s="440">
        <f>[11]Pa!$S130</f>
        <v>0.61394541899590271</v>
      </c>
      <c r="E84" s="441">
        <f>[11]Pa!$M130</f>
        <v>64.059710578312945</v>
      </c>
      <c r="F84" s="442">
        <f>[11]Pa!$J130</f>
        <v>0.37812467084990609</v>
      </c>
      <c r="G84" s="442">
        <f>[11]Pa!$G130</f>
        <v>0.6081500003735224</v>
      </c>
      <c r="H84" s="443">
        <f>[11]Pa!$H130</f>
        <v>1.1920043952260697</v>
      </c>
      <c r="J84" s="445"/>
      <c r="K84" s="445"/>
      <c r="L84" s="445"/>
    </row>
    <row r="85" spans="1:12" s="418" customFormat="1" ht="15" customHeight="1" outlineLevel="1" x14ac:dyDescent="0.25">
      <c r="A85" s="444" t="s">
        <v>265</v>
      </c>
      <c r="B85" s="440">
        <f>[11]Pa!$C133</f>
        <v>0.97924159602685412</v>
      </c>
      <c r="C85" s="440">
        <f>[11]Pa!$P133</f>
        <v>1.2169584776415969</v>
      </c>
      <c r="D85" s="440">
        <f>[11]Pa!$S133</f>
        <v>0.60016694664955139</v>
      </c>
      <c r="E85" s="441">
        <f>[11]Pa!$M133</f>
        <v>65.204081506440133</v>
      </c>
      <c r="F85" s="442">
        <f>[11]Pa!$J133</f>
        <v>0.37558640471913596</v>
      </c>
      <c r="G85" s="442">
        <f>[11]Pa!$G133</f>
        <v>0.62128522788936447</v>
      </c>
      <c r="H85" s="443">
        <f>[11]Pa!$H133</f>
        <v>1.2072664562499884</v>
      </c>
      <c r="J85" s="445"/>
      <c r="K85" s="445"/>
      <c r="L85" s="445"/>
    </row>
    <row r="86" spans="1:12" s="418" customFormat="1" ht="15" customHeight="1" outlineLevel="1" x14ac:dyDescent="0.25">
      <c r="A86" s="444" t="s">
        <v>266</v>
      </c>
      <c r="B86" s="440">
        <f>[11]Pa!$C136</f>
        <v>0.98756867510931823</v>
      </c>
      <c r="C86" s="440">
        <f>[11]Pa!$P136</f>
        <v>1.2485861428200253</v>
      </c>
      <c r="D86" s="440">
        <f>[11]Pa!$S136</f>
        <v>0.58958463192742971</v>
      </c>
      <c r="E86" s="441">
        <f>[11]Pa!$M136</f>
        <v>63.747781087481783</v>
      </c>
      <c r="F86" s="442">
        <f>[11]Pa!$J136</f>
        <v>0.38651444514592487</v>
      </c>
      <c r="G86" s="442">
        <f>[11]Pa!$G136</f>
        <v>0.62096428729238962</v>
      </c>
      <c r="H86" s="443">
        <f>[11]Pa!$H136</f>
        <v>1.2148947336756994</v>
      </c>
      <c r="J86" s="445"/>
      <c r="K86" s="445"/>
      <c r="L86" s="445"/>
    </row>
    <row r="87" spans="1:12" s="418" customFormat="1" ht="15" customHeight="1" outlineLevel="1" x14ac:dyDescent="0.25">
      <c r="A87" s="444" t="s">
        <v>267</v>
      </c>
      <c r="B87" s="440">
        <f>[11]Pa!$C139</f>
        <v>0.97931135646880618</v>
      </c>
      <c r="C87" s="440">
        <f>[11]Pa!$P139</f>
        <v>1.2992821563902355</v>
      </c>
      <c r="D87" s="440">
        <f>[11]Pa!$S139</f>
        <v>0.54622335265023358</v>
      </c>
      <c r="E87" s="441">
        <f>[11]Pa!$M139</f>
        <v>59.313555581229075</v>
      </c>
      <c r="F87" s="442">
        <f>[11]Pa!$J139</f>
        <v>0.37769445308692867</v>
      </c>
      <c r="G87" s="442">
        <f>[11]Pa!$G139</f>
        <v>0.62754404615788228</v>
      </c>
      <c r="H87" s="443">
        <f>[11]Pa!$H139</f>
        <v>1.2049139019042727</v>
      </c>
      <c r="J87" s="445"/>
      <c r="K87" s="445"/>
      <c r="L87" s="445"/>
    </row>
    <row r="88" spans="1:12" s="418" customFormat="1" ht="15" customHeight="1" outlineLevel="1" x14ac:dyDescent="0.25">
      <c r="A88" s="444" t="s">
        <v>268</v>
      </c>
      <c r="B88" s="440">
        <f>[11]Pa!$C142</f>
        <v>0.9252671163391184</v>
      </c>
      <c r="C88" s="440">
        <f>[11]Pa!$P142</f>
        <v>1.1793189081880782</v>
      </c>
      <c r="D88" s="440">
        <f>[11]Pa!$S142</f>
        <v>0.50664113048050141</v>
      </c>
      <c r="E88" s="441">
        <f>[11]Pa!$M142</f>
        <v>57.661725220856844</v>
      </c>
      <c r="F88" s="442">
        <f>[11]Pa!$J142</f>
        <v>0.34385188393018862</v>
      </c>
      <c r="G88" s="442">
        <f>[11]Pa!$G142</f>
        <v>0.56675972044467926</v>
      </c>
      <c r="H88" s="443">
        <f>[11]Pa!$H142</f>
        <v>1.1191291908423107</v>
      </c>
      <c r="J88" s="445"/>
      <c r="K88" s="445"/>
      <c r="L88" s="445"/>
    </row>
    <row r="89" spans="1:12" s="418" customFormat="1" ht="15" customHeight="1" outlineLevel="1" x14ac:dyDescent="0.25">
      <c r="A89" s="444" t="s">
        <v>269</v>
      </c>
      <c r="B89" s="440">
        <f>[11]Pa!$C145</f>
        <v>0.96062948306401574</v>
      </c>
      <c r="C89" s="440">
        <f>[11]Pa!$P145</f>
        <v>1.1563210572300535</v>
      </c>
      <c r="D89" s="440">
        <f>[11]Pa!$S145</f>
        <v>0.48750968300031894</v>
      </c>
      <c r="E89" s="441">
        <f>[11]Pa!$M145</f>
        <v>59.012523853417598</v>
      </c>
      <c r="F89" s="442">
        <f>[11]Pa!$J145</f>
        <v>0.33405309080174472</v>
      </c>
      <c r="G89" s="561">
        <f>[11]Pa!$G145</f>
        <v>0.53551022799665282</v>
      </c>
      <c r="H89" s="443">
        <f>[11]Pa!$H145</f>
        <v>1.1027675532933436</v>
      </c>
      <c r="J89" s="445"/>
      <c r="K89" s="445"/>
      <c r="L89" s="445"/>
    </row>
    <row r="90" spans="1:12" s="418" customFormat="1" ht="15" customHeight="1" outlineLevel="1" x14ac:dyDescent="0.25">
      <c r="A90" s="444" t="s">
        <v>270</v>
      </c>
      <c r="B90" s="440">
        <f>[11]Pa!$C148</f>
        <v>0.89911568760871885</v>
      </c>
      <c r="C90" s="440">
        <f>[11]Pa!$P148</f>
        <v>1.1239698182996114</v>
      </c>
      <c r="D90" s="440">
        <f>[11]Pa!$S148</f>
        <v>0.46797397062182428</v>
      </c>
      <c r="E90" s="441">
        <f>[11]Pa!$M148</f>
        <v>57.262603696187334</v>
      </c>
      <c r="F90" s="442">
        <f>[11]Pa!$J148</f>
        <v>0.33078977962334949</v>
      </c>
      <c r="G90" s="561">
        <f>[11]Pa!$G148</f>
        <v>0.54809374883770945</v>
      </c>
      <c r="H90" s="443">
        <f>[11]Pa!$H148</f>
        <v>1.0883312940597534</v>
      </c>
      <c r="J90" s="445"/>
      <c r="K90" s="445"/>
      <c r="L90" s="445"/>
    </row>
    <row r="91" spans="1:12" s="448" customFormat="1" ht="15" customHeight="1" outlineLevel="1" x14ac:dyDescent="0.25">
      <c r="A91" s="573" t="s">
        <v>271</v>
      </c>
      <c r="B91" s="440">
        <f>[11]Pa!$C151</f>
        <v>0.89426757941643398</v>
      </c>
      <c r="C91" s="440">
        <f>[11]Pa!$P151</f>
        <v>1.0793900211652121</v>
      </c>
      <c r="D91" s="440">
        <f>[11]Pa!$S151</f>
        <v>0.45533554905652995</v>
      </c>
      <c r="E91" s="441">
        <f>[11]Pa!$M151</f>
        <v>54.053599484761556</v>
      </c>
      <c r="F91" s="442">
        <f>[11]Pa!$J151</f>
        <v>0.30821271836757658</v>
      </c>
      <c r="G91" s="561">
        <f>[11]Pa!$G151</f>
        <v>0.49921249859035016</v>
      </c>
      <c r="H91" s="443">
        <f>[11]Pa!$H151</f>
        <v>1.0265128582715988</v>
      </c>
      <c r="J91" s="449"/>
      <c r="K91" s="449"/>
      <c r="L91" s="449"/>
    </row>
    <row r="92" spans="1:12" s="418" customFormat="1" ht="15" customHeight="1" outlineLevel="1" x14ac:dyDescent="0.25">
      <c r="A92" s="444" t="s">
        <v>272</v>
      </c>
      <c r="B92" s="440">
        <f>[11]Pa!$C154</f>
        <v>0.88058699943401197</v>
      </c>
      <c r="C92" s="440">
        <f>[11]Pa!$P154</f>
        <v>1.0890927105038255</v>
      </c>
      <c r="D92" s="440">
        <f>[11]Pa!$S154</f>
        <v>0.45523950981873051</v>
      </c>
      <c r="E92" s="441">
        <f>[11]Pa!$M154</f>
        <v>57.867413697419344</v>
      </c>
      <c r="F92" s="442">
        <f>[11]Pa!$J154</f>
        <v>0.31283939050303566</v>
      </c>
      <c r="G92" s="561">
        <f>[11]Pa!$G154</f>
        <v>0.50966944379938972</v>
      </c>
      <c r="H92" s="443">
        <f>[11]Pa!$H154</f>
        <v>1.0288772643716246</v>
      </c>
      <c r="J92" s="445"/>
      <c r="K92" s="445"/>
      <c r="L92" s="445"/>
    </row>
    <row r="93" spans="1:12" s="418" customFormat="1" ht="15" customHeight="1" outlineLevel="1" x14ac:dyDescent="0.25">
      <c r="A93" s="444" t="s">
        <v>273</v>
      </c>
      <c r="B93" s="440">
        <f>[11]Pa!$C157</f>
        <v>0.87462567587693529</v>
      </c>
      <c r="C93" s="440">
        <f>[11]Pa!$P157</f>
        <v>1.0609623263279597</v>
      </c>
      <c r="D93" s="440">
        <f>[11]Pa!$S157</f>
        <v>0.45995658420046165</v>
      </c>
      <c r="E93" s="441">
        <f>[11]Pa!$M157</f>
        <v>60.216702397664385</v>
      </c>
      <c r="F93" s="442">
        <f>[11]Pa!$J157</f>
        <v>0.32020016387104988</v>
      </c>
      <c r="G93" s="561">
        <f>[11]Pa!$G157</f>
        <v>0.52454624809324746</v>
      </c>
      <c r="H93" s="443">
        <f>[11]Pa!$H157</f>
        <v>1.0308054587332407</v>
      </c>
      <c r="J93" s="445"/>
      <c r="K93" s="445"/>
      <c r="L93" s="445"/>
    </row>
    <row r="94" spans="1:12" s="418" customFormat="1" ht="15" customHeight="1" outlineLevel="1" x14ac:dyDescent="0.25">
      <c r="A94" s="444" t="s">
        <v>274</v>
      </c>
      <c r="B94" s="440">
        <f>[11]Pa!$C160</f>
        <v>0.81689416589560337</v>
      </c>
      <c r="C94" s="440">
        <f>[11]Pa!$P160</f>
        <v>0.95019403265582192</v>
      </c>
      <c r="D94" s="440">
        <f>[11]Pa!$S160</f>
        <v>0.46531594434270152</v>
      </c>
      <c r="E94" s="441">
        <f>[11]Pa!$M160</f>
        <v>57.327591295595525</v>
      </c>
      <c r="F94" s="442">
        <f>[11]Pa!$J160</f>
        <v>0.31095077676905525</v>
      </c>
      <c r="G94" s="561">
        <f>[11]Pa!$G160</f>
        <v>0.48632638942864204</v>
      </c>
      <c r="H94" s="443">
        <f>[11]Pa!$H160</f>
        <v>0.97780111763212418</v>
      </c>
      <c r="J94" s="445"/>
      <c r="K94" s="445"/>
      <c r="L94" s="445"/>
    </row>
    <row r="95" spans="1:12" s="418" customFormat="1" ht="15" customHeight="1" outlineLevel="1" x14ac:dyDescent="0.25">
      <c r="A95" s="573" t="s">
        <v>276</v>
      </c>
      <c r="B95" s="440">
        <f>[11]Pa!$C163</f>
        <v>0.81536164690577795</v>
      </c>
      <c r="C95" s="440">
        <f>[11]Pa!$P163</f>
        <v>0.94880536766279311</v>
      </c>
      <c r="D95" s="440">
        <f>[11]Pa!$S163</f>
        <v>0.44833239558197202</v>
      </c>
      <c r="E95" s="441">
        <f>[11]Pa!$M163</f>
        <v>54.498636699858167</v>
      </c>
      <c r="F95" s="442">
        <f>[11]Pa!$J163</f>
        <v>0.28605286209356218</v>
      </c>
      <c r="G95" s="561">
        <f>[11]Pa!$G163</f>
        <v>0.45710357207627522</v>
      </c>
      <c r="H95" s="443">
        <f>[11]Pa!$H163</f>
        <v>0.95427398501880589</v>
      </c>
      <c r="J95" s="445"/>
      <c r="K95" s="445"/>
      <c r="L95" s="445"/>
    </row>
    <row r="96" spans="1:12" s="418" customFormat="1" ht="15" customHeight="1" outlineLevel="1" x14ac:dyDescent="0.25">
      <c r="A96" s="444" t="s">
        <v>277</v>
      </c>
      <c r="B96" s="440">
        <f>[11]Pa!$C166</f>
        <v>0.79288452654554131</v>
      </c>
      <c r="C96" s="440">
        <f>[11]Pa!$P166</f>
        <v>0.87580792632019311</v>
      </c>
      <c r="D96" s="440">
        <f>[11]Pa!$S166</f>
        <v>0.44852055256408557</v>
      </c>
      <c r="E96" s="441">
        <f>[11]Pa!$M166</f>
        <v>54.651589711507164</v>
      </c>
      <c r="F96" s="442">
        <f>[11]Pa!$J166</f>
        <v>0.28068190760779799</v>
      </c>
      <c r="G96" s="561">
        <f>[11]Pa!$G166</f>
        <v>0.43944473799906281</v>
      </c>
      <c r="H96" s="443">
        <f>[11]Pa!$H166</f>
        <v>0.91905519889112108</v>
      </c>
      <c r="J96" s="445"/>
      <c r="K96" s="445"/>
      <c r="L96" s="445"/>
    </row>
    <row r="97" spans="1:12" s="418" customFormat="1" ht="15" customHeight="1" outlineLevel="1" x14ac:dyDescent="0.25">
      <c r="A97" s="444" t="s">
        <v>278</v>
      </c>
      <c r="B97" s="440">
        <f>[11]Pa!$C169</f>
        <v>0.75910714188000517</v>
      </c>
      <c r="C97" s="440">
        <f>[11]Pa!$P169</f>
        <v>0.8243018758138021</v>
      </c>
      <c r="D97" s="440">
        <f>[11]Pa!$S169</f>
        <v>0.45889603853036487</v>
      </c>
      <c r="E97" s="441">
        <f>[11]Pa!$M169</f>
        <v>54.394879295712428</v>
      </c>
      <c r="F97" s="442">
        <f>[11]Pa!$J169</f>
        <v>0.28769647218083577</v>
      </c>
      <c r="G97" s="561">
        <f>[11]Pa!$G169</f>
        <v>0.42442023682140168</v>
      </c>
      <c r="H97" s="443">
        <f>[11]Pa!$H169</f>
        <v>0.8943938947919815</v>
      </c>
      <c r="J97" s="445"/>
      <c r="K97" s="445"/>
      <c r="L97" s="445"/>
    </row>
    <row r="98" spans="1:12" s="418" customFormat="1" ht="15" customHeight="1" outlineLevel="1" x14ac:dyDescent="0.25">
      <c r="A98" s="444" t="s">
        <v>279</v>
      </c>
      <c r="B98" s="440">
        <f>[11]Pa!$C172</f>
        <v>0.70068652530511222</v>
      </c>
      <c r="C98" s="440">
        <f>[11]Pa!$P172</f>
        <v>0.80144654313723251</v>
      </c>
      <c r="D98" s="440">
        <f>[11]Pa!$S172</f>
        <v>0.46758138785759606</v>
      </c>
      <c r="E98" s="441">
        <f>[11]Pa!$M172</f>
        <v>55.168415451049803</v>
      </c>
      <c r="F98" s="442">
        <f>[11]Pa!$J172</f>
        <v>0.27924499586224555</v>
      </c>
      <c r="G98" s="561">
        <f>[11]Pa!$G172</f>
        <v>0.39960750192403793</v>
      </c>
      <c r="H98" s="443">
        <f>[11]Pa!$H172</f>
        <v>0.85696289936701453</v>
      </c>
      <c r="J98" s="445"/>
      <c r="K98" s="445"/>
      <c r="L98" s="445"/>
    </row>
    <row r="99" spans="1:12" s="418" customFormat="1" ht="15" customHeight="1" outlineLevel="1" x14ac:dyDescent="0.25">
      <c r="A99" s="573" t="s">
        <v>275</v>
      </c>
      <c r="B99" s="440">
        <f>[11]Pa!$C175</f>
        <v>0.69997739558653405</v>
      </c>
      <c r="C99" s="440">
        <f>[11]Pa!$P175</f>
        <v>0.79290726148720947</v>
      </c>
      <c r="D99" s="440">
        <f>[11]Pa!$S175</f>
        <v>0.46507613089951599</v>
      </c>
      <c r="E99" s="441">
        <f>[11]Pa!$M175</f>
        <v>53.415311086250078</v>
      </c>
      <c r="F99" s="442">
        <f>[11]Pa!$J175</f>
        <v>0.2866621139374646</v>
      </c>
      <c r="G99" s="561">
        <f>[11]Pa!$G175</f>
        <v>0.41331704435023392</v>
      </c>
      <c r="H99" s="443">
        <f>[11]Pa!$H175</f>
        <v>0.85585840768886334</v>
      </c>
      <c r="J99" s="445"/>
      <c r="K99" s="445"/>
      <c r="L99" s="445"/>
    </row>
    <row r="100" spans="1:12" s="418" customFormat="1" ht="15" customHeight="1" outlineLevel="1" x14ac:dyDescent="0.25">
      <c r="A100" s="444" t="s">
        <v>280</v>
      </c>
      <c r="B100" s="440">
        <f>[11]Pa!$C178</f>
        <v>0.6600513126611709</v>
      </c>
      <c r="C100" s="440">
        <f>[11]Pa!$P178</f>
        <v>0.75404001871744797</v>
      </c>
      <c r="D100" s="440">
        <f>[11]Pa!$S178</f>
        <v>0.48951606949170429</v>
      </c>
      <c r="E100" s="441">
        <f>[11]Pa!$M178</f>
        <v>52.69959494272868</v>
      </c>
      <c r="F100" s="442">
        <f>[11]Pa!$J178</f>
        <v>0.27762416303157805</v>
      </c>
      <c r="G100" s="561">
        <f>[11]Pa!$G178</f>
        <v>0.39828749932348728</v>
      </c>
      <c r="H100" s="443">
        <f>[11]Pa!$H178</f>
        <v>0.84372986853122711</v>
      </c>
      <c r="J100" s="445"/>
      <c r="K100" s="445"/>
      <c r="L100" s="445"/>
    </row>
    <row r="101" spans="1:12" s="418" customFormat="1" ht="15" customHeight="1" outlineLevel="1" x14ac:dyDescent="0.25">
      <c r="A101" s="564" t="s">
        <v>281</v>
      </c>
      <c r="B101" s="440">
        <f>[11]Pa!$C181</f>
        <v>0.67418523546025366</v>
      </c>
      <c r="C101" s="440">
        <f>[11]Pa!$P181</f>
        <v>0.76550393691961316</v>
      </c>
      <c r="D101" s="440">
        <f>[11]Pa!$S181</f>
        <v>0.50909601756628009</v>
      </c>
      <c r="E101" s="441">
        <f>[11]Pa!$M181</f>
        <v>55.234675089518227</v>
      </c>
      <c r="F101" s="442">
        <f>[11]Pa!$J181</f>
        <v>0.2770086863766546</v>
      </c>
      <c r="G101" s="561">
        <f>[11]Pa!$G181</f>
        <v>0.41330869593050168</v>
      </c>
      <c r="H101" s="443">
        <f>[11]Pa!$H181</f>
        <v>0.86363396256764724</v>
      </c>
      <c r="J101" s="445"/>
      <c r="K101" s="445"/>
      <c r="L101" s="445"/>
    </row>
    <row r="102" spans="1:12" s="418" customFormat="1" ht="15" customHeight="1" outlineLevel="1" x14ac:dyDescent="0.25">
      <c r="A102" s="564" t="s">
        <v>282</v>
      </c>
      <c r="B102" s="440">
        <f>[11]Pa!$C184</f>
        <v>0.71911179811008397</v>
      </c>
      <c r="C102" s="440">
        <f>[11]Pa!$P184</f>
        <v>0.79524061055032036</v>
      </c>
      <c r="D102" s="440">
        <f>[11]Pa!$S184</f>
        <v>0.50327116511170822</v>
      </c>
      <c r="E102" s="441">
        <f>[11]Pa!$M184</f>
        <v>54.934628206283328</v>
      </c>
      <c r="F102" s="442">
        <f>[11]Pa!$J184</f>
        <v>0.27318350811572301</v>
      </c>
      <c r="G102" s="561">
        <f>[11]Pa!$G184</f>
        <v>0.41212261857191718</v>
      </c>
      <c r="H102" s="443">
        <f>[11]Pa!$H184</f>
        <v>0.88007815156588465</v>
      </c>
      <c r="J102" s="445"/>
      <c r="K102" s="445"/>
      <c r="L102" s="445"/>
    </row>
    <row r="103" spans="1:12" s="418" customFormat="1" ht="15" customHeight="1" outlineLevel="1" x14ac:dyDescent="0.25">
      <c r="A103" s="564" t="s">
        <v>283</v>
      </c>
      <c r="B103" s="440">
        <f>[11]Pa!$C187</f>
        <v>0.7111988004409906</v>
      </c>
      <c r="C103" s="440">
        <f>[11]Pa!$P187</f>
        <v>0.75814145216436102</v>
      </c>
      <c r="D103" s="440">
        <f>[11]Pa!$S187</f>
        <v>0.50229184250289738</v>
      </c>
      <c r="E103" s="441">
        <f>[11]Pa!$M187</f>
        <v>55.1446093934955</v>
      </c>
      <c r="F103" s="442">
        <f>[11]Pa!$J187</f>
        <v>0.27810725928472751</v>
      </c>
      <c r="G103" s="561">
        <f>[11]Pa!$G187</f>
        <v>0.40871931815689261</v>
      </c>
      <c r="H103" s="443">
        <f>[11]Pa!$H187</f>
        <v>0.86897437545386225</v>
      </c>
      <c r="J103" s="445"/>
      <c r="K103" s="445"/>
      <c r="L103" s="445"/>
    </row>
    <row r="104" spans="1:12" s="418" customFormat="1" ht="15" customHeight="1" outlineLevel="1" x14ac:dyDescent="0.25">
      <c r="A104" s="564" t="s">
        <v>284</v>
      </c>
      <c r="B104" s="440">
        <f>[11]Pa!$C190</f>
        <v>0.67124024801182025</v>
      </c>
      <c r="C104" s="440">
        <f>[11]Pa!$P190</f>
        <v>0.72033513043866015</v>
      </c>
      <c r="D104" s="440">
        <f>[11]Pa!$S190</f>
        <v>0.51881934973326593</v>
      </c>
      <c r="E104" s="441">
        <f>[11]Pa!$M190</f>
        <v>53.747378493800305</v>
      </c>
      <c r="F104" s="442">
        <f>[11]Pa!$J190</f>
        <v>0.2668942260471257</v>
      </c>
      <c r="G104" s="561">
        <f>[11]Pa!$G190</f>
        <v>0.38479772548783908</v>
      </c>
      <c r="H104" s="443">
        <f>[11]Pa!$H190</f>
        <v>0.8452770032275807</v>
      </c>
      <c r="J104" s="445"/>
      <c r="K104" s="445"/>
      <c r="L104" s="445"/>
    </row>
    <row r="105" spans="1:12" s="418" customFormat="1" ht="15" customHeight="1" outlineLevel="1" x14ac:dyDescent="0.25">
      <c r="A105" s="564" t="s">
        <v>285</v>
      </c>
      <c r="B105" s="440">
        <f>[11]Pa!$C193</f>
        <v>0.67110170116500245</v>
      </c>
      <c r="C105" s="440">
        <f>[11]Pa!$P193</f>
        <v>0.72206537118033753</v>
      </c>
      <c r="D105" s="440">
        <f>[11]Pa!$S193</f>
        <v>0.53145060747388806</v>
      </c>
      <c r="E105" s="441">
        <f>[11]Pa!$M193</f>
        <v>55.757476836915998</v>
      </c>
      <c r="F105" s="442">
        <f>[11]Pa!$J193</f>
        <v>0.27649505885820541</v>
      </c>
      <c r="G105" s="561">
        <f>[11]Pa!$G193</f>
        <v>0.39979202300310135</v>
      </c>
      <c r="H105" s="443">
        <f>[11]Pa!$H193</f>
        <v>0.84764337694304326</v>
      </c>
      <c r="J105" s="445"/>
      <c r="K105" s="445"/>
      <c r="L105" s="445"/>
    </row>
    <row r="106" spans="1:12" s="418" customFormat="1" ht="15" customHeight="1" outlineLevel="1" x14ac:dyDescent="0.25">
      <c r="A106" s="564" t="s">
        <v>286</v>
      </c>
      <c r="B106" s="440">
        <f>[11]Pa!$C196</f>
        <v>0.67776716703718354</v>
      </c>
      <c r="C106" s="440">
        <f>[11]Pa!$P196</f>
        <v>0.7331893186677586</v>
      </c>
      <c r="D106" s="440">
        <f>[11]Pa!$S196</f>
        <v>0.52255866970076703</v>
      </c>
      <c r="E106" s="441">
        <f>[11]Pa!$M196</f>
        <v>56.64352223367402</v>
      </c>
      <c r="F106" s="442">
        <f>[11]Pa!$J196</f>
        <v>0.28529755071257101</v>
      </c>
      <c r="G106" s="561">
        <f>[11]Pa!$G196</f>
        <v>0.4271704547784545</v>
      </c>
      <c r="H106" s="443">
        <f>[11]Pa!$H196</f>
        <v>0.85568216235926664</v>
      </c>
      <c r="J106" s="445"/>
      <c r="K106" s="445"/>
      <c r="L106" s="445"/>
    </row>
    <row r="107" spans="1:12" s="418" customFormat="1" ht="15" customHeight="1" outlineLevel="1" x14ac:dyDescent="0.25">
      <c r="A107" s="564" t="s">
        <v>287</v>
      </c>
      <c r="B107" s="440">
        <f>[11]Pa!$C199</f>
        <v>0.66515274345874786</v>
      </c>
      <c r="C107" s="440">
        <f>[11]Pa!$P199</f>
        <v>0.7272630785450791</v>
      </c>
      <c r="D107" s="440">
        <f>[11]Pa!$S199</f>
        <v>0.51202885648517893</v>
      </c>
      <c r="E107" s="441">
        <f>[11]Pa!$M199</f>
        <v>56.687257428024751</v>
      </c>
      <c r="F107" s="442">
        <f>[11]Pa!$J199</f>
        <v>0.28080767520774491</v>
      </c>
      <c r="G107" s="561">
        <f>[11]Pa!$G199</f>
        <v>0.41513863713903859</v>
      </c>
      <c r="H107" s="443">
        <f>[11]Pa!$H199</f>
        <v>0.84248967334140434</v>
      </c>
      <c r="J107" s="445"/>
      <c r="K107" s="445"/>
      <c r="L107" s="445"/>
    </row>
    <row r="108" spans="1:12" s="418" customFormat="1" ht="15" customHeight="1" x14ac:dyDescent="0.25">
      <c r="A108" s="564" t="s">
        <v>288</v>
      </c>
      <c r="B108" s="440">
        <f>[11]Pa!$C202</f>
        <v>0.65713123626876291</v>
      </c>
      <c r="C108" s="440">
        <f>[11]Pa!$P202</f>
        <v>0.70181592305501306</v>
      </c>
      <c r="D108" s="440">
        <f>[11]Pa!$S202</f>
        <v>0.49124230183007422</v>
      </c>
      <c r="E108" s="441">
        <f>[11]Pa!$M202</f>
        <v>58.041163461250171</v>
      </c>
      <c r="F108" s="442">
        <f>[11]Pa!$J202</f>
        <v>0.27971531450748444</v>
      </c>
      <c r="G108" s="561">
        <f>[11]Pa!$G202</f>
        <v>0.41262894790423543</v>
      </c>
      <c r="H108" s="443">
        <f>[11]Pa!$H202</f>
        <v>0.8246332410059477</v>
      </c>
      <c r="J108" s="445"/>
      <c r="K108" s="445"/>
      <c r="L108" s="445"/>
    </row>
    <row r="109" spans="1:12" s="418" customFormat="1" ht="15" customHeight="1" x14ac:dyDescent="0.25">
      <c r="A109" s="564" t="s">
        <v>289</v>
      </c>
      <c r="B109" s="440">
        <f>[11]Pa!$C205</f>
        <v>0.66420987248420715</v>
      </c>
      <c r="C109" s="440">
        <f>[11]Pa!$P205</f>
        <v>0.75951425277668494</v>
      </c>
      <c r="D109" s="440">
        <f>[11]Pa!$S205</f>
        <v>0.4867665350869082</v>
      </c>
      <c r="E109" s="441">
        <f>[11]Pa!$M205</f>
        <v>56.866271137845686</v>
      </c>
      <c r="F109" s="442">
        <f>[11]Pa!$J205</f>
        <v>0.27736443367557251</v>
      </c>
      <c r="G109" s="561">
        <f>[11]Pa!$G205</f>
        <v>0.40356739092132321</v>
      </c>
      <c r="H109" s="443">
        <f>[11]Pa!$H205</f>
        <v>0.83463565940442297</v>
      </c>
      <c r="J109" s="445"/>
      <c r="K109" s="445"/>
      <c r="L109" s="445"/>
    </row>
    <row r="110" spans="1:12" s="418" customFormat="1" ht="15" customHeight="1" x14ac:dyDescent="0.25">
      <c r="A110" s="564" t="s">
        <v>290</v>
      </c>
      <c r="B110" s="440">
        <f>[11]Pa!$C208</f>
        <v>0.65100415746370954</v>
      </c>
      <c r="C110" s="440">
        <f>[11]Pa!$P208</f>
        <v>0.79192039867242181</v>
      </c>
      <c r="D110" s="440">
        <f>[11]Pa!$S208</f>
        <v>0.4921814533571402</v>
      </c>
      <c r="E110" s="441">
        <f>[11]Pa!$M208</f>
        <v>56.898172172546388</v>
      </c>
      <c r="F110" s="442">
        <f>[11]Pa!$J208</f>
        <v>0.26604667430122692</v>
      </c>
      <c r="G110" s="561">
        <f>[11]Pa!$G208</f>
        <v>0.38719375096261499</v>
      </c>
      <c r="H110" s="443">
        <f>[11]Pa!$H208</f>
        <v>0.83060264190435407</v>
      </c>
      <c r="J110" s="445"/>
      <c r="K110" s="445"/>
      <c r="L110" s="445"/>
    </row>
    <row r="111" spans="1:12" s="418" customFormat="1" ht="15" customHeight="1" x14ac:dyDescent="0.25">
      <c r="A111" s="564" t="s">
        <v>291</v>
      </c>
      <c r="B111" s="440">
        <f>[11]Pa!$C211</f>
        <v>0.6521022776762645</v>
      </c>
      <c r="C111" s="440">
        <f>[11]Pa!$P211</f>
        <v>0.75424454097509386</v>
      </c>
      <c r="D111" s="440">
        <f>[11]Pa!$S211</f>
        <v>0.49683134034276011</v>
      </c>
      <c r="E111" s="441">
        <f>[11]Pa!$M211</f>
        <v>58.093071397145586</v>
      </c>
      <c r="F111" s="442">
        <f>[11]Pa!$J211</f>
        <v>0.2631033317496379</v>
      </c>
      <c r="G111" s="561">
        <f>[11]Pa!$G211</f>
        <v>0.38913124874234201</v>
      </c>
      <c r="H111" s="443">
        <f>[11]Pa!$H211</f>
        <v>0.82627729592402777</v>
      </c>
      <c r="J111" s="445"/>
      <c r="K111" s="445"/>
      <c r="L111" s="445"/>
    </row>
    <row r="112" spans="1:12" s="418" customFormat="1" ht="15" customHeight="1" x14ac:dyDescent="0.25">
      <c r="A112" s="564" t="s">
        <v>292</v>
      </c>
      <c r="B112" s="440">
        <f>[11]Pa!$C214</f>
        <v>0.62993061100995096</v>
      </c>
      <c r="C112" s="440">
        <f>[11]Pa!$P214</f>
        <v>0.71531673769156134</v>
      </c>
      <c r="D112" s="440">
        <f>[11]Pa!$S214</f>
        <v>0.49798774774427768</v>
      </c>
      <c r="E112" s="441">
        <f>[11]Pa!$M214</f>
        <v>58.432096002366812</v>
      </c>
      <c r="F112" s="442">
        <f>[11]Pa!$J214</f>
        <v>0.25298249581323728</v>
      </c>
      <c r="G112" s="561">
        <f>[11]Pa!$G214</f>
        <v>0.37681388772196239</v>
      </c>
      <c r="H112" s="443">
        <f>[11]Pa!$H214</f>
        <v>0.80012131234010064</v>
      </c>
      <c r="J112" s="445"/>
      <c r="K112" s="445"/>
      <c r="L112" s="445"/>
    </row>
    <row r="113" spans="1:16382" ht="15" customHeight="1" x14ac:dyDescent="0.25">
      <c r="A113" s="564" t="s">
        <v>293</v>
      </c>
      <c r="B113" s="440">
        <f>[11]Pa!$C217</f>
        <v>0.62339468977668067</v>
      </c>
      <c r="C113" s="440">
        <f>[11]Pa!$P217</f>
        <v>0.70680351961742749</v>
      </c>
      <c r="D113" s="440">
        <f>[11]Pa!$S217</f>
        <v>0.49712700464508752</v>
      </c>
      <c r="E113" s="441">
        <f>[11]Pa!$M217</f>
        <v>58.323689564791593</v>
      </c>
      <c r="F113" s="442">
        <f>[11]Pa!$J217</f>
        <v>0.25483382098150975</v>
      </c>
      <c r="G113" s="442">
        <f>[11]Pa!$G217</f>
        <v>0.37510681668140672</v>
      </c>
      <c r="H113" s="443">
        <f>[11]Pa!$H217</f>
        <v>0.79382367533553733</v>
      </c>
    </row>
    <row r="114" spans="1:16382" ht="15" customHeight="1" x14ac:dyDescent="0.25">
      <c r="A114" s="564" t="s">
        <v>294</v>
      </c>
      <c r="B114" s="440">
        <f>[11]Pa!$C220</f>
        <v>0.6016352981328964</v>
      </c>
      <c r="C114" s="440">
        <f>[11]Pa!$P220</f>
        <v>0.67020069658756254</v>
      </c>
      <c r="D114" s="440">
        <f>[11]Pa!$S220</f>
        <v>0.50982521871725717</v>
      </c>
      <c r="E114" s="441">
        <f>[11]Pa!$M220</f>
        <v>62.432673962910968</v>
      </c>
      <c r="F114" s="442">
        <f>[11]Pa!$J220</f>
        <v>0.25619336937864623</v>
      </c>
      <c r="G114" s="442">
        <f>[11]Pa!$G220</f>
        <v>0.3795912509268522</v>
      </c>
      <c r="H114" s="443">
        <f>[11]Pa!$H220</f>
        <v>0.78364337779680893</v>
      </c>
    </row>
    <row r="115" spans="1:16382" s="452" customFormat="1" ht="15" customHeight="1" x14ac:dyDescent="0.25">
      <c r="A115" s="564" t="s">
        <v>295</v>
      </c>
      <c r="B115" s="440">
        <f>[11]Pa!$C223</f>
        <v>0.58884242276350662</v>
      </c>
      <c r="C115" s="440">
        <f>[11]Pa!$P223</f>
        <v>0.69402033785978956</v>
      </c>
      <c r="D115" s="440">
        <f>[11]Pa!$S223</f>
        <v>0.50060851325591404</v>
      </c>
      <c r="E115" s="441">
        <f>[11]Pa!$M223</f>
        <v>57.52906885019938</v>
      </c>
      <c r="F115" s="442">
        <f>[11]Pa!$J223</f>
        <v>0.24769561166564624</v>
      </c>
      <c r="G115" s="442">
        <f>[11]Pa!$G223</f>
        <v>0.3604312501847744</v>
      </c>
      <c r="H115" s="443">
        <f>[11]Pa!$H223</f>
        <v>0.77270026455322904</v>
      </c>
      <c r="I115" s="451"/>
      <c r="J115" s="451"/>
      <c r="K115" s="451"/>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Q115" s="451"/>
      <c r="AR115" s="451"/>
      <c r="AS115" s="451"/>
      <c r="AT115" s="451"/>
      <c r="AU115" s="451"/>
      <c r="AV115" s="451"/>
      <c r="AW115" s="451"/>
      <c r="AX115" s="451"/>
      <c r="AY115" s="451"/>
      <c r="AZ115" s="451"/>
      <c r="BA115" s="451"/>
      <c r="BB115" s="451"/>
      <c r="BC115" s="451"/>
      <c r="BD115" s="451"/>
      <c r="BE115" s="451"/>
      <c r="BF115" s="451"/>
      <c r="BG115" s="451"/>
      <c r="BH115" s="451"/>
      <c r="BI115" s="451"/>
      <c r="BJ115" s="451"/>
      <c r="BK115" s="451"/>
      <c r="BL115" s="451"/>
      <c r="BM115" s="451"/>
      <c r="BN115" s="451"/>
      <c r="BO115" s="451"/>
      <c r="BP115" s="451"/>
      <c r="BQ115" s="451"/>
      <c r="BR115" s="451"/>
      <c r="BS115" s="451"/>
      <c r="BT115" s="451"/>
      <c r="BU115" s="451"/>
      <c r="BV115" s="451"/>
      <c r="BW115" s="451"/>
      <c r="BX115" s="451"/>
      <c r="BY115" s="451"/>
      <c r="BZ115" s="451"/>
      <c r="CA115" s="451"/>
      <c r="CB115" s="451"/>
      <c r="CC115" s="451"/>
      <c r="CD115" s="451"/>
      <c r="CE115" s="451"/>
      <c r="CF115" s="451"/>
      <c r="CG115" s="451"/>
      <c r="CH115" s="451"/>
      <c r="CI115" s="451"/>
      <c r="CJ115" s="451"/>
      <c r="CK115" s="451"/>
      <c r="CL115" s="451"/>
      <c r="CM115" s="451"/>
      <c r="CN115" s="451"/>
      <c r="CO115" s="451"/>
      <c r="CP115" s="451"/>
      <c r="CQ115" s="451"/>
      <c r="CR115" s="451"/>
      <c r="CS115" s="451"/>
      <c r="CT115" s="451"/>
      <c r="CU115" s="451"/>
      <c r="CV115" s="451"/>
      <c r="CW115" s="451"/>
      <c r="CX115" s="451"/>
      <c r="CY115" s="451"/>
      <c r="CZ115" s="451"/>
      <c r="DA115" s="451"/>
      <c r="DB115" s="451"/>
      <c r="DC115" s="451"/>
      <c r="DD115" s="451"/>
      <c r="DE115" s="451"/>
      <c r="DF115" s="451"/>
      <c r="DG115" s="451"/>
      <c r="DH115" s="451"/>
      <c r="DI115" s="451"/>
      <c r="DJ115" s="451"/>
      <c r="DK115" s="451"/>
      <c r="DL115" s="451"/>
      <c r="DM115" s="451"/>
      <c r="DN115" s="451"/>
      <c r="DO115" s="451"/>
      <c r="DP115" s="451"/>
      <c r="DQ115" s="451"/>
      <c r="DR115" s="451"/>
      <c r="DS115" s="451"/>
      <c r="DT115" s="451"/>
      <c r="DU115" s="451"/>
      <c r="DV115" s="451"/>
      <c r="DW115" s="451"/>
      <c r="DX115" s="451"/>
      <c r="DY115" s="451"/>
      <c r="DZ115" s="451"/>
      <c r="EA115" s="451"/>
      <c r="EB115" s="451"/>
      <c r="EC115" s="451"/>
      <c r="ED115" s="451"/>
      <c r="EE115" s="451"/>
      <c r="EF115" s="451"/>
      <c r="EG115" s="451"/>
      <c r="EH115" s="451"/>
      <c r="EI115" s="451"/>
      <c r="EJ115" s="451"/>
      <c r="EK115" s="451"/>
      <c r="EL115" s="451"/>
      <c r="EM115" s="451"/>
      <c r="EN115" s="451"/>
      <c r="EO115" s="451"/>
      <c r="EP115" s="451"/>
      <c r="EQ115" s="451"/>
      <c r="ER115" s="451"/>
      <c r="ES115" s="451"/>
      <c r="ET115" s="451"/>
      <c r="EU115" s="451"/>
      <c r="EV115" s="451"/>
      <c r="EW115" s="451"/>
      <c r="EX115" s="451"/>
      <c r="EY115" s="451"/>
      <c r="EZ115" s="451"/>
      <c r="FA115" s="451"/>
      <c r="FB115" s="451"/>
      <c r="FC115" s="451"/>
      <c r="FD115" s="451"/>
      <c r="FE115" s="451"/>
      <c r="FF115" s="451"/>
      <c r="FG115" s="451"/>
      <c r="FH115" s="451"/>
      <c r="FI115" s="451"/>
      <c r="FJ115" s="451"/>
      <c r="FK115" s="451"/>
      <c r="FL115" s="451"/>
      <c r="FM115" s="451"/>
      <c r="FN115" s="451"/>
      <c r="FO115" s="451"/>
      <c r="FP115" s="451"/>
      <c r="FQ115" s="451"/>
      <c r="FR115" s="451"/>
      <c r="FS115" s="451"/>
      <c r="FT115" s="451"/>
      <c r="FU115" s="451"/>
      <c r="FV115" s="451"/>
      <c r="FW115" s="451"/>
      <c r="FX115" s="451"/>
      <c r="FY115" s="451"/>
      <c r="FZ115" s="451"/>
      <c r="GA115" s="451"/>
      <c r="GB115" s="451"/>
      <c r="GC115" s="451"/>
      <c r="GD115" s="451"/>
      <c r="GE115" s="451"/>
      <c r="GF115" s="451"/>
      <c r="GG115" s="451"/>
      <c r="GH115" s="451"/>
      <c r="GI115" s="451"/>
      <c r="GJ115" s="451"/>
      <c r="GK115" s="451"/>
      <c r="GL115" s="451"/>
      <c r="GM115" s="451"/>
      <c r="GN115" s="451"/>
      <c r="GO115" s="451"/>
      <c r="GP115" s="451"/>
      <c r="GQ115" s="451"/>
      <c r="GR115" s="451"/>
      <c r="GS115" s="451"/>
      <c r="GT115" s="451"/>
      <c r="GU115" s="451"/>
      <c r="GV115" s="451"/>
      <c r="GW115" s="451"/>
      <c r="GX115" s="451"/>
      <c r="GY115" s="451"/>
      <c r="GZ115" s="451"/>
      <c r="HA115" s="451"/>
      <c r="HB115" s="451"/>
      <c r="HC115" s="451"/>
      <c r="HD115" s="451"/>
      <c r="HE115" s="451"/>
      <c r="HF115" s="451"/>
      <c r="HG115" s="451"/>
      <c r="HH115" s="451"/>
      <c r="HI115" s="451"/>
      <c r="HJ115" s="451"/>
      <c r="HK115" s="451"/>
      <c r="HL115" s="451"/>
      <c r="HM115" s="451"/>
      <c r="HN115" s="451"/>
      <c r="HO115" s="451"/>
      <c r="HP115" s="451"/>
      <c r="HQ115" s="451"/>
      <c r="HR115" s="451"/>
      <c r="HS115" s="451"/>
      <c r="HT115" s="451"/>
      <c r="HU115" s="451"/>
      <c r="HV115" s="451"/>
      <c r="HW115" s="451"/>
      <c r="HX115" s="451"/>
      <c r="HY115" s="451"/>
      <c r="HZ115" s="451"/>
      <c r="IA115" s="451"/>
      <c r="IB115" s="451"/>
      <c r="IC115" s="451"/>
      <c r="ID115" s="451"/>
      <c r="IE115" s="451"/>
      <c r="IF115" s="451"/>
      <c r="IG115" s="451"/>
      <c r="IH115" s="451"/>
      <c r="II115" s="451"/>
      <c r="IJ115" s="451"/>
      <c r="IK115" s="451"/>
      <c r="IL115" s="451"/>
      <c r="IM115" s="451"/>
      <c r="IN115" s="451"/>
      <c r="IO115" s="451"/>
      <c r="IP115" s="451"/>
      <c r="IQ115" s="451"/>
      <c r="IR115" s="451"/>
      <c r="IS115" s="451"/>
      <c r="IT115" s="451"/>
      <c r="IU115" s="451"/>
      <c r="IV115" s="451"/>
      <c r="IW115" s="451"/>
      <c r="IX115" s="451"/>
      <c r="IY115" s="451"/>
      <c r="IZ115" s="451"/>
      <c r="JA115" s="451"/>
      <c r="JB115" s="451"/>
      <c r="JC115" s="451"/>
      <c r="JD115" s="451"/>
      <c r="JE115" s="451"/>
      <c r="JF115" s="451"/>
      <c r="JG115" s="451"/>
      <c r="JH115" s="451"/>
      <c r="JI115" s="451"/>
      <c r="JJ115" s="451"/>
      <c r="JK115" s="451"/>
      <c r="JL115" s="451"/>
      <c r="JM115" s="451"/>
      <c r="JN115" s="451"/>
      <c r="JO115" s="451"/>
      <c r="JP115" s="451"/>
      <c r="JQ115" s="451"/>
      <c r="JR115" s="451"/>
      <c r="JS115" s="451"/>
      <c r="JT115" s="451"/>
      <c r="JU115" s="451"/>
      <c r="JV115" s="451"/>
      <c r="JW115" s="451"/>
      <c r="JX115" s="451"/>
      <c r="JY115" s="451"/>
      <c r="JZ115" s="451"/>
      <c r="KA115" s="451"/>
      <c r="KB115" s="451"/>
      <c r="KC115" s="451"/>
      <c r="KD115" s="451"/>
      <c r="KE115" s="451"/>
      <c r="KF115" s="451"/>
      <c r="KG115" s="451"/>
      <c r="KH115" s="451"/>
      <c r="KI115" s="451"/>
      <c r="KJ115" s="451"/>
      <c r="KK115" s="451"/>
      <c r="KL115" s="451"/>
      <c r="KM115" s="451"/>
      <c r="KN115" s="451"/>
      <c r="KO115" s="451"/>
      <c r="KP115" s="451"/>
      <c r="KQ115" s="451"/>
      <c r="KR115" s="451"/>
      <c r="KS115" s="451"/>
      <c r="KT115" s="451"/>
      <c r="KU115" s="451"/>
      <c r="KV115" s="451"/>
      <c r="KW115" s="451"/>
      <c r="KX115" s="451"/>
      <c r="KY115" s="451"/>
      <c r="KZ115" s="451"/>
      <c r="LA115" s="451"/>
      <c r="LB115" s="451"/>
      <c r="LC115" s="451"/>
      <c r="LD115" s="451"/>
      <c r="LE115" s="451"/>
      <c r="LF115" s="451"/>
      <c r="LG115" s="451"/>
      <c r="LH115" s="451"/>
      <c r="LI115" s="451"/>
      <c r="LJ115" s="451"/>
      <c r="LK115" s="451"/>
      <c r="LL115" s="451"/>
      <c r="LM115" s="451"/>
      <c r="LN115" s="451"/>
      <c r="LO115" s="451"/>
      <c r="LP115" s="451"/>
      <c r="LQ115" s="451"/>
      <c r="LR115" s="451"/>
      <c r="LS115" s="451"/>
      <c r="LT115" s="451"/>
      <c r="LU115" s="451"/>
      <c r="LV115" s="451"/>
      <c r="LW115" s="451"/>
      <c r="LX115" s="451"/>
      <c r="LY115" s="451"/>
      <c r="LZ115" s="451"/>
      <c r="MA115" s="451"/>
      <c r="MB115" s="451"/>
      <c r="MC115" s="451"/>
      <c r="MD115" s="451"/>
      <c r="ME115" s="451"/>
      <c r="MF115" s="451"/>
      <c r="MG115" s="451"/>
      <c r="MH115" s="451"/>
      <c r="MI115" s="451"/>
      <c r="MJ115" s="451"/>
      <c r="MK115" s="451"/>
      <c r="ML115" s="451"/>
      <c r="MM115" s="451"/>
      <c r="MN115" s="451"/>
      <c r="MO115" s="451"/>
      <c r="MP115" s="451"/>
      <c r="MQ115" s="451"/>
      <c r="MR115" s="451"/>
      <c r="MS115" s="451"/>
      <c r="MT115" s="451"/>
      <c r="MU115" s="451"/>
      <c r="MV115" s="451"/>
      <c r="MW115" s="451"/>
      <c r="MX115" s="451"/>
      <c r="MY115" s="451"/>
      <c r="MZ115" s="451"/>
      <c r="NA115" s="451"/>
      <c r="NB115" s="451"/>
      <c r="NC115" s="451"/>
      <c r="ND115" s="451"/>
      <c r="NE115" s="451"/>
      <c r="NF115" s="451"/>
      <c r="NG115" s="451"/>
      <c r="NH115" s="451"/>
      <c r="NI115" s="451"/>
      <c r="NJ115" s="451"/>
      <c r="NK115" s="451"/>
      <c r="NL115" s="451"/>
      <c r="NM115" s="451"/>
      <c r="NN115" s="451"/>
      <c r="NO115" s="451"/>
      <c r="NP115" s="451"/>
      <c r="NQ115" s="451"/>
      <c r="NR115" s="451"/>
      <c r="NS115" s="451"/>
      <c r="NT115" s="451"/>
      <c r="NU115" s="451"/>
      <c r="NV115" s="451"/>
      <c r="NW115" s="451"/>
      <c r="NX115" s="451"/>
      <c r="NY115" s="451"/>
      <c r="NZ115" s="451"/>
      <c r="OA115" s="451"/>
      <c r="OB115" s="451"/>
      <c r="OC115" s="451"/>
      <c r="OD115" s="451"/>
      <c r="OE115" s="451"/>
      <c r="OF115" s="451"/>
      <c r="OG115" s="451"/>
      <c r="OH115" s="451"/>
      <c r="OI115" s="451"/>
      <c r="OJ115" s="451"/>
      <c r="OK115" s="451"/>
      <c r="OL115" s="451"/>
      <c r="OM115" s="451"/>
      <c r="ON115" s="451"/>
      <c r="OO115" s="451"/>
      <c r="OP115" s="451"/>
      <c r="OQ115" s="451"/>
      <c r="OR115" s="451"/>
      <c r="OS115" s="451"/>
      <c r="OT115" s="451"/>
      <c r="OU115" s="451"/>
      <c r="OV115" s="451"/>
      <c r="OW115" s="451"/>
      <c r="OX115" s="451"/>
      <c r="OY115" s="451"/>
      <c r="OZ115" s="451"/>
      <c r="PA115" s="451"/>
      <c r="PB115" s="451"/>
      <c r="PC115" s="451"/>
      <c r="PD115" s="451"/>
      <c r="PE115" s="451"/>
      <c r="PF115" s="451"/>
      <c r="PG115" s="451"/>
      <c r="PH115" s="451"/>
      <c r="PI115" s="451"/>
      <c r="PJ115" s="451"/>
      <c r="PK115" s="451"/>
      <c r="PL115" s="451"/>
      <c r="PM115" s="451"/>
      <c r="PN115" s="451"/>
      <c r="PO115" s="451"/>
      <c r="PP115" s="451"/>
      <c r="PQ115" s="451"/>
      <c r="PR115" s="451"/>
      <c r="PS115" s="451"/>
      <c r="PT115" s="451"/>
      <c r="PU115" s="451"/>
      <c r="PV115" s="451"/>
      <c r="PW115" s="451"/>
      <c r="PX115" s="451"/>
      <c r="PY115" s="451"/>
      <c r="PZ115" s="451"/>
      <c r="QA115" s="451"/>
      <c r="QB115" s="451"/>
      <c r="QC115" s="451"/>
      <c r="QD115" s="451"/>
      <c r="QE115" s="451"/>
      <c r="QF115" s="451"/>
      <c r="QG115" s="451"/>
      <c r="QH115" s="451"/>
      <c r="QI115" s="451"/>
      <c r="QJ115" s="451"/>
      <c r="QK115" s="451"/>
      <c r="QL115" s="451"/>
      <c r="QM115" s="451"/>
      <c r="QN115" s="451"/>
      <c r="QO115" s="451"/>
      <c r="QP115" s="451"/>
      <c r="QQ115" s="451"/>
      <c r="QR115" s="451"/>
      <c r="QS115" s="451"/>
      <c r="QT115" s="451"/>
      <c r="QU115" s="451"/>
      <c r="QV115" s="451"/>
      <c r="QW115" s="451"/>
      <c r="QX115" s="451"/>
      <c r="QY115" s="451"/>
      <c r="QZ115" s="451"/>
      <c r="RA115" s="451"/>
      <c r="RB115" s="451"/>
      <c r="RC115" s="451"/>
      <c r="RD115" s="451"/>
      <c r="RE115" s="451"/>
      <c r="RF115" s="451"/>
      <c r="RG115" s="451"/>
      <c r="RH115" s="451"/>
      <c r="RI115" s="451"/>
      <c r="RJ115" s="451"/>
      <c r="RK115" s="451"/>
      <c r="RL115" s="451"/>
      <c r="RM115" s="451"/>
      <c r="RN115" s="451"/>
      <c r="RO115" s="451"/>
      <c r="RP115" s="451"/>
      <c r="RQ115" s="451"/>
      <c r="RR115" s="451"/>
      <c r="RS115" s="451"/>
      <c r="RT115" s="451"/>
      <c r="RU115" s="451"/>
      <c r="RV115" s="451"/>
      <c r="RW115" s="451"/>
      <c r="RX115" s="451"/>
      <c r="RY115" s="451"/>
      <c r="RZ115" s="451"/>
      <c r="SA115" s="451"/>
      <c r="SB115" s="451"/>
      <c r="SC115" s="451"/>
      <c r="SD115" s="451"/>
      <c r="SE115" s="451"/>
      <c r="SF115" s="451"/>
      <c r="SG115" s="451"/>
      <c r="SH115" s="451"/>
      <c r="SI115" s="451"/>
      <c r="SJ115" s="451"/>
      <c r="SK115" s="451"/>
      <c r="SL115" s="451"/>
      <c r="SM115" s="451"/>
      <c r="SN115" s="451"/>
      <c r="SO115" s="451"/>
      <c r="SP115" s="451"/>
      <c r="SQ115" s="451"/>
      <c r="SR115" s="451"/>
      <c r="SS115" s="451"/>
      <c r="ST115" s="451"/>
      <c r="SU115" s="451"/>
      <c r="SV115" s="451"/>
      <c r="SW115" s="451"/>
      <c r="SX115" s="451"/>
      <c r="SY115" s="451"/>
      <c r="SZ115" s="451"/>
      <c r="TA115" s="451"/>
      <c r="TB115" s="451"/>
      <c r="TC115" s="451"/>
      <c r="TD115" s="451"/>
      <c r="TE115" s="451"/>
      <c r="TF115" s="451"/>
      <c r="TG115" s="451"/>
      <c r="TH115" s="451"/>
      <c r="TI115" s="451"/>
      <c r="TJ115" s="451"/>
      <c r="TK115" s="451"/>
      <c r="TL115" s="451"/>
      <c r="TM115" s="451"/>
      <c r="TN115" s="451"/>
      <c r="TO115" s="451"/>
      <c r="TP115" s="451"/>
      <c r="TQ115" s="451"/>
      <c r="TR115" s="451"/>
      <c r="TS115" s="451"/>
      <c r="TT115" s="451"/>
      <c r="TU115" s="451"/>
      <c r="TV115" s="451"/>
      <c r="TW115" s="451"/>
      <c r="TX115" s="451"/>
      <c r="TY115" s="451"/>
      <c r="TZ115" s="451"/>
      <c r="UA115" s="451"/>
      <c r="UB115" s="451"/>
      <c r="UC115" s="451"/>
      <c r="UD115" s="451"/>
      <c r="UE115" s="451"/>
      <c r="UF115" s="451"/>
      <c r="UG115" s="451"/>
      <c r="UH115" s="451"/>
      <c r="UI115" s="451"/>
      <c r="UJ115" s="451"/>
      <c r="UK115" s="451"/>
      <c r="UL115" s="451"/>
      <c r="UM115" s="451"/>
      <c r="UN115" s="451"/>
      <c r="UO115" s="451"/>
      <c r="UP115" s="451"/>
      <c r="UQ115" s="451"/>
      <c r="UR115" s="451"/>
      <c r="US115" s="451"/>
      <c r="UT115" s="451"/>
      <c r="UU115" s="451"/>
      <c r="UV115" s="451"/>
      <c r="UW115" s="451"/>
      <c r="UX115" s="451"/>
      <c r="UY115" s="451"/>
      <c r="UZ115" s="451"/>
      <c r="VA115" s="451"/>
      <c r="VB115" s="451"/>
      <c r="VC115" s="451"/>
      <c r="VD115" s="451"/>
      <c r="VE115" s="451"/>
      <c r="VF115" s="451"/>
      <c r="VG115" s="451"/>
      <c r="VH115" s="451"/>
      <c r="VI115" s="451"/>
      <c r="VJ115" s="451"/>
      <c r="VK115" s="451"/>
      <c r="VL115" s="451"/>
      <c r="VM115" s="451"/>
      <c r="VN115" s="451"/>
      <c r="VO115" s="451"/>
      <c r="VP115" s="451"/>
      <c r="VQ115" s="451"/>
      <c r="VR115" s="451"/>
      <c r="VS115" s="451"/>
      <c r="VT115" s="451"/>
      <c r="VU115" s="451"/>
      <c r="VV115" s="451"/>
      <c r="VW115" s="451"/>
      <c r="VX115" s="451"/>
      <c r="VY115" s="451"/>
      <c r="VZ115" s="451"/>
      <c r="WA115" s="451"/>
      <c r="WB115" s="451"/>
      <c r="WC115" s="451"/>
      <c r="WD115" s="451"/>
      <c r="WE115" s="451"/>
      <c r="WF115" s="451"/>
      <c r="WG115" s="451"/>
      <c r="WH115" s="451"/>
      <c r="WI115" s="451"/>
      <c r="WJ115" s="451"/>
      <c r="WK115" s="451"/>
      <c r="WL115" s="451"/>
      <c r="WM115" s="451"/>
      <c r="WN115" s="451"/>
      <c r="WO115" s="451"/>
      <c r="WP115" s="451"/>
      <c r="WQ115" s="451"/>
      <c r="WR115" s="451"/>
      <c r="WS115" s="451"/>
      <c r="WT115" s="451"/>
      <c r="WU115" s="451"/>
      <c r="WV115" s="451"/>
      <c r="WW115" s="451"/>
      <c r="WX115" s="451"/>
      <c r="WY115" s="451"/>
      <c r="WZ115" s="451"/>
      <c r="XA115" s="451"/>
      <c r="XB115" s="451"/>
      <c r="XC115" s="451"/>
      <c r="XD115" s="451"/>
      <c r="XE115" s="451"/>
      <c r="XF115" s="451"/>
      <c r="XG115" s="451"/>
      <c r="XH115" s="451"/>
      <c r="XI115" s="451"/>
      <c r="XJ115" s="451"/>
      <c r="XK115" s="451"/>
      <c r="XL115" s="451"/>
      <c r="XM115" s="451"/>
      <c r="XN115" s="451"/>
      <c r="XO115" s="451"/>
      <c r="XP115" s="451"/>
      <c r="XQ115" s="451"/>
      <c r="XR115" s="451"/>
      <c r="XS115" s="451"/>
      <c r="XT115" s="451"/>
      <c r="XU115" s="451"/>
      <c r="XV115" s="451"/>
      <c r="XW115" s="451"/>
      <c r="XX115" s="451"/>
      <c r="XY115" s="451"/>
      <c r="XZ115" s="451"/>
      <c r="YA115" s="451"/>
      <c r="YB115" s="451"/>
      <c r="YC115" s="451"/>
      <c r="YD115" s="451"/>
      <c r="YE115" s="451"/>
      <c r="YF115" s="451"/>
      <c r="YG115" s="451"/>
      <c r="YH115" s="451"/>
      <c r="YI115" s="451"/>
      <c r="YJ115" s="451"/>
      <c r="YK115" s="451"/>
      <c r="YL115" s="451"/>
      <c r="YM115" s="451"/>
      <c r="YN115" s="451"/>
      <c r="YO115" s="451"/>
      <c r="YP115" s="451"/>
      <c r="YQ115" s="451"/>
      <c r="YR115" s="451"/>
      <c r="YS115" s="451"/>
      <c r="YT115" s="451"/>
      <c r="YU115" s="451"/>
      <c r="YV115" s="451"/>
      <c r="YW115" s="451"/>
      <c r="YX115" s="451"/>
      <c r="YY115" s="451"/>
      <c r="YZ115" s="451"/>
      <c r="ZA115" s="451"/>
      <c r="ZB115" s="451"/>
      <c r="ZC115" s="451"/>
      <c r="ZD115" s="451"/>
      <c r="ZE115" s="451"/>
      <c r="ZF115" s="451"/>
      <c r="ZG115" s="451"/>
      <c r="ZH115" s="451"/>
      <c r="ZI115" s="451"/>
      <c r="ZJ115" s="451"/>
      <c r="ZK115" s="451"/>
      <c r="ZL115" s="451"/>
      <c r="ZM115" s="451"/>
      <c r="ZN115" s="451"/>
      <c r="ZO115" s="451"/>
      <c r="ZP115" s="451"/>
      <c r="ZQ115" s="451"/>
      <c r="ZR115" s="451"/>
      <c r="ZS115" s="451"/>
      <c r="ZT115" s="451"/>
      <c r="ZU115" s="451"/>
      <c r="ZV115" s="451"/>
      <c r="ZW115" s="451"/>
      <c r="ZX115" s="451"/>
      <c r="ZY115" s="451"/>
      <c r="ZZ115" s="451"/>
      <c r="AAA115" s="451"/>
      <c r="AAB115" s="451"/>
      <c r="AAC115" s="451"/>
      <c r="AAD115" s="451"/>
      <c r="AAE115" s="451"/>
      <c r="AAF115" s="451"/>
      <c r="AAG115" s="451"/>
      <c r="AAH115" s="451"/>
      <c r="AAI115" s="451"/>
      <c r="AAJ115" s="451"/>
      <c r="AAK115" s="451"/>
      <c r="AAL115" s="451"/>
      <c r="AAM115" s="451"/>
      <c r="AAN115" s="451"/>
      <c r="AAO115" s="451"/>
      <c r="AAP115" s="451"/>
      <c r="AAQ115" s="451"/>
      <c r="AAR115" s="451"/>
      <c r="AAS115" s="451"/>
      <c r="AAT115" s="451"/>
      <c r="AAU115" s="451"/>
      <c r="AAV115" s="451"/>
      <c r="AAW115" s="451"/>
      <c r="AAX115" s="451"/>
      <c r="AAY115" s="451"/>
      <c r="AAZ115" s="451"/>
      <c r="ABA115" s="451"/>
      <c r="ABB115" s="451"/>
      <c r="ABC115" s="451"/>
      <c r="ABD115" s="451"/>
      <c r="ABE115" s="451"/>
      <c r="ABF115" s="451"/>
      <c r="ABG115" s="451"/>
      <c r="ABH115" s="451"/>
      <c r="ABI115" s="451"/>
      <c r="ABJ115" s="451"/>
      <c r="ABK115" s="451"/>
      <c r="ABL115" s="451"/>
      <c r="ABM115" s="451"/>
      <c r="ABN115" s="451"/>
      <c r="ABO115" s="451"/>
      <c r="ABP115" s="451"/>
      <c r="ABQ115" s="451"/>
      <c r="ABR115" s="451"/>
      <c r="ABS115" s="451"/>
      <c r="ABT115" s="451"/>
      <c r="ABU115" s="451"/>
      <c r="ABV115" s="451"/>
      <c r="ABW115" s="451"/>
      <c r="ABX115" s="451"/>
      <c r="ABY115" s="451"/>
      <c r="ABZ115" s="451"/>
      <c r="ACA115" s="451"/>
      <c r="ACB115" s="451"/>
      <c r="ACC115" s="451"/>
      <c r="ACD115" s="451"/>
      <c r="ACE115" s="451"/>
      <c r="ACF115" s="451"/>
      <c r="ACG115" s="451"/>
      <c r="ACH115" s="451"/>
      <c r="ACI115" s="451"/>
      <c r="ACJ115" s="451"/>
      <c r="ACK115" s="451"/>
      <c r="ACL115" s="451"/>
      <c r="ACM115" s="451"/>
      <c r="ACN115" s="451"/>
      <c r="ACO115" s="451"/>
      <c r="ACP115" s="451"/>
      <c r="ACQ115" s="451"/>
      <c r="ACR115" s="451"/>
      <c r="ACS115" s="451"/>
      <c r="ACT115" s="451"/>
      <c r="ACU115" s="451"/>
      <c r="ACV115" s="451"/>
      <c r="ACW115" s="451"/>
      <c r="ACX115" s="451"/>
      <c r="ACY115" s="451"/>
      <c r="ACZ115" s="451"/>
      <c r="ADA115" s="451"/>
      <c r="ADB115" s="451"/>
      <c r="ADC115" s="451"/>
      <c r="ADD115" s="451"/>
      <c r="ADE115" s="451"/>
      <c r="ADF115" s="451"/>
      <c r="ADG115" s="451"/>
      <c r="ADH115" s="451"/>
      <c r="ADI115" s="451"/>
      <c r="ADJ115" s="451"/>
      <c r="ADK115" s="451"/>
      <c r="ADL115" s="451"/>
      <c r="ADM115" s="451"/>
      <c r="ADN115" s="451"/>
      <c r="ADO115" s="451"/>
      <c r="ADP115" s="451"/>
      <c r="ADQ115" s="451"/>
      <c r="ADR115" s="451"/>
      <c r="ADS115" s="451"/>
      <c r="ADT115" s="451"/>
      <c r="ADU115" s="451"/>
      <c r="ADV115" s="451"/>
      <c r="ADW115" s="451"/>
      <c r="ADX115" s="451"/>
      <c r="ADY115" s="451"/>
      <c r="ADZ115" s="451"/>
      <c r="AEA115" s="451"/>
      <c r="AEB115" s="451"/>
      <c r="AEC115" s="451"/>
      <c r="AED115" s="451"/>
      <c r="AEE115" s="451"/>
      <c r="AEF115" s="451"/>
      <c r="AEG115" s="451"/>
      <c r="AEH115" s="451"/>
      <c r="AEI115" s="451"/>
      <c r="AEJ115" s="451"/>
      <c r="AEK115" s="451"/>
      <c r="AEL115" s="451"/>
      <c r="AEM115" s="451"/>
      <c r="AEN115" s="451"/>
      <c r="AEO115" s="451"/>
      <c r="AEP115" s="451"/>
      <c r="AEQ115" s="451"/>
      <c r="AER115" s="451"/>
      <c r="AES115" s="451"/>
      <c r="AET115" s="451"/>
      <c r="AEU115" s="451"/>
      <c r="AEV115" s="451"/>
      <c r="AEW115" s="451"/>
      <c r="AEX115" s="451"/>
      <c r="AEY115" s="451"/>
      <c r="AEZ115" s="451"/>
      <c r="AFA115" s="451"/>
      <c r="AFB115" s="451"/>
      <c r="AFC115" s="451"/>
      <c r="AFD115" s="451"/>
      <c r="AFE115" s="451"/>
      <c r="AFF115" s="451"/>
      <c r="AFG115" s="451"/>
      <c r="AFH115" s="451"/>
      <c r="AFI115" s="451"/>
      <c r="AFJ115" s="451"/>
      <c r="AFK115" s="451"/>
      <c r="AFL115" s="451"/>
      <c r="AFM115" s="451"/>
      <c r="AFN115" s="451"/>
      <c r="AFO115" s="451"/>
      <c r="AFP115" s="451"/>
      <c r="AFQ115" s="451"/>
      <c r="AFR115" s="451"/>
      <c r="AFS115" s="451"/>
      <c r="AFT115" s="451"/>
      <c r="AFU115" s="451"/>
      <c r="AFV115" s="451"/>
      <c r="AFW115" s="451"/>
      <c r="AFX115" s="451"/>
      <c r="AFY115" s="451"/>
      <c r="AFZ115" s="451"/>
      <c r="AGA115" s="451"/>
      <c r="AGB115" s="451"/>
      <c r="AGC115" s="451"/>
      <c r="AGD115" s="451"/>
      <c r="AGE115" s="451"/>
      <c r="AGF115" s="451"/>
      <c r="AGG115" s="451"/>
      <c r="AGH115" s="451"/>
      <c r="AGI115" s="451"/>
      <c r="AGJ115" s="451"/>
      <c r="AGK115" s="451"/>
      <c r="AGL115" s="451"/>
      <c r="AGM115" s="451"/>
      <c r="AGN115" s="451"/>
      <c r="AGO115" s="451"/>
      <c r="AGP115" s="451"/>
      <c r="AGQ115" s="451"/>
      <c r="AGR115" s="451"/>
      <c r="AGS115" s="451"/>
      <c r="AGT115" s="451"/>
      <c r="AGU115" s="451"/>
      <c r="AGV115" s="451"/>
      <c r="AGW115" s="451"/>
      <c r="AGX115" s="451"/>
      <c r="AGY115" s="451"/>
      <c r="AGZ115" s="451"/>
      <c r="AHA115" s="451"/>
      <c r="AHB115" s="451"/>
      <c r="AHC115" s="451"/>
      <c r="AHD115" s="451"/>
      <c r="AHE115" s="451"/>
      <c r="AHF115" s="451"/>
      <c r="AHG115" s="451"/>
      <c r="AHH115" s="451"/>
      <c r="AHI115" s="451"/>
      <c r="AHJ115" s="451"/>
      <c r="AHK115" s="451"/>
      <c r="AHL115" s="451"/>
      <c r="AHM115" s="451"/>
      <c r="AHN115" s="451"/>
      <c r="AHO115" s="451"/>
      <c r="AHP115" s="451"/>
      <c r="AHQ115" s="451"/>
      <c r="AHR115" s="451"/>
      <c r="AHS115" s="451"/>
      <c r="AHT115" s="451"/>
      <c r="AHU115" s="451"/>
      <c r="AHV115" s="451"/>
      <c r="AHW115" s="451"/>
      <c r="AHX115" s="451"/>
      <c r="AHY115" s="451"/>
      <c r="AHZ115" s="451"/>
      <c r="AIA115" s="451"/>
      <c r="AIB115" s="451"/>
      <c r="AIC115" s="451"/>
      <c r="AID115" s="451"/>
      <c r="AIE115" s="451"/>
      <c r="AIF115" s="451"/>
      <c r="AIG115" s="451"/>
      <c r="AIH115" s="451"/>
      <c r="AII115" s="451"/>
      <c r="AIJ115" s="451"/>
      <c r="AIK115" s="451"/>
      <c r="AIL115" s="451"/>
      <c r="AIM115" s="451"/>
      <c r="AIN115" s="451"/>
      <c r="AIO115" s="451"/>
      <c r="AIP115" s="451"/>
      <c r="AIQ115" s="451"/>
      <c r="AIR115" s="451"/>
      <c r="AIS115" s="451"/>
      <c r="AIT115" s="451"/>
      <c r="AIU115" s="451"/>
      <c r="AIV115" s="451"/>
      <c r="AIW115" s="451"/>
      <c r="AIX115" s="451"/>
      <c r="AIY115" s="451"/>
      <c r="AIZ115" s="451"/>
      <c r="AJA115" s="451"/>
      <c r="AJB115" s="451"/>
      <c r="AJC115" s="451"/>
      <c r="AJD115" s="451"/>
      <c r="AJE115" s="451"/>
      <c r="AJF115" s="451"/>
      <c r="AJG115" s="451"/>
      <c r="AJH115" s="451"/>
      <c r="AJI115" s="451"/>
      <c r="AJJ115" s="451"/>
      <c r="AJK115" s="451"/>
      <c r="AJL115" s="451"/>
      <c r="AJM115" s="451"/>
      <c r="AJN115" s="451"/>
      <c r="AJO115" s="451"/>
      <c r="AJP115" s="451"/>
      <c r="AJQ115" s="451"/>
      <c r="AJR115" s="451"/>
      <c r="AJS115" s="451"/>
      <c r="AJT115" s="451"/>
      <c r="AJU115" s="451"/>
      <c r="AJV115" s="451"/>
      <c r="AJW115" s="451"/>
      <c r="AJX115" s="451"/>
      <c r="AJY115" s="451"/>
      <c r="AJZ115" s="451"/>
      <c r="AKA115" s="451"/>
      <c r="AKB115" s="451"/>
      <c r="AKC115" s="451"/>
      <c r="AKD115" s="451"/>
      <c r="AKE115" s="451"/>
      <c r="AKF115" s="451"/>
      <c r="AKG115" s="451"/>
      <c r="AKH115" s="451"/>
      <c r="AKI115" s="451"/>
      <c r="AKJ115" s="451"/>
      <c r="AKK115" s="451"/>
      <c r="AKL115" s="451"/>
      <c r="AKM115" s="451"/>
      <c r="AKN115" s="451"/>
      <c r="AKO115" s="451"/>
      <c r="AKP115" s="451"/>
      <c r="AKQ115" s="451"/>
      <c r="AKR115" s="451"/>
      <c r="AKS115" s="451"/>
      <c r="AKT115" s="451"/>
      <c r="AKU115" s="451"/>
      <c r="AKV115" s="451"/>
      <c r="AKW115" s="451"/>
      <c r="AKX115" s="451"/>
      <c r="AKY115" s="451"/>
      <c r="AKZ115" s="451"/>
      <c r="ALA115" s="451"/>
      <c r="ALB115" s="451"/>
      <c r="ALC115" s="451"/>
      <c r="ALD115" s="451"/>
      <c r="ALE115" s="451"/>
      <c r="ALF115" s="451"/>
      <c r="ALG115" s="451"/>
      <c r="ALH115" s="451"/>
      <c r="ALI115" s="451"/>
      <c r="ALJ115" s="451"/>
      <c r="ALK115" s="451"/>
      <c r="ALL115" s="451"/>
      <c r="ALM115" s="451"/>
      <c r="ALN115" s="451"/>
      <c r="ALO115" s="451"/>
      <c r="ALP115" s="451"/>
      <c r="ALQ115" s="451"/>
      <c r="ALR115" s="451"/>
      <c r="ALS115" s="451"/>
      <c r="ALT115" s="451"/>
      <c r="ALU115" s="451"/>
      <c r="ALV115" s="451"/>
      <c r="ALW115" s="451"/>
      <c r="ALX115" s="451"/>
      <c r="ALY115" s="451"/>
      <c r="ALZ115" s="451"/>
      <c r="AMA115" s="451"/>
      <c r="AMB115" s="451"/>
      <c r="AMC115" s="451"/>
      <c r="AMD115" s="451"/>
      <c r="AME115" s="451"/>
      <c r="AMF115" s="451"/>
      <c r="AMG115" s="451"/>
      <c r="AMH115" s="451"/>
      <c r="AMI115" s="451"/>
      <c r="AMJ115" s="451"/>
      <c r="AMK115" s="451"/>
      <c r="AML115" s="451"/>
      <c r="AMM115" s="451"/>
      <c r="AMN115" s="451"/>
      <c r="AMO115" s="451"/>
      <c r="AMP115" s="451"/>
      <c r="AMQ115" s="451"/>
      <c r="AMR115" s="451"/>
      <c r="AMS115" s="451"/>
      <c r="AMT115" s="451"/>
      <c r="AMU115" s="451"/>
      <c r="AMV115" s="451"/>
      <c r="AMW115" s="451"/>
      <c r="AMX115" s="451"/>
      <c r="AMY115" s="451"/>
      <c r="AMZ115" s="451"/>
      <c r="ANA115" s="451"/>
      <c r="ANB115" s="451"/>
      <c r="ANC115" s="451"/>
      <c r="AND115" s="451"/>
      <c r="ANE115" s="451"/>
      <c r="ANF115" s="451"/>
      <c r="ANG115" s="451"/>
      <c r="ANH115" s="451"/>
      <c r="ANI115" s="451"/>
      <c r="ANJ115" s="451"/>
      <c r="ANK115" s="451"/>
      <c r="ANL115" s="451"/>
      <c r="ANM115" s="451"/>
      <c r="ANN115" s="451"/>
      <c r="ANO115" s="451"/>
      <c r="ANP115" s="451"/>
      <c r="ANQ115" s="451"/>
      <c r="ANR115" s="451"/>
      <c r="ANS115" s="451"/>
      <c r="ANT115" s="451"/>
      <c r="ANU115" s="451"/>
      <c r="ANV115" s="451"/>
      <c r="ANW115" s="451"/>
      <c r="ANX115" s="451"/>
      <c r="ANY115" s="451"/>
      <c r="ANZ115" s="451"/>
      <c r="AOA115" s="451"/>
      <c r="AOB115" s="451"/>
      <c r="AOC115" s="451"/>
      <c r="AOD115" s="451"/>
      <c r="AOE115" s="451"/>
      <c r="AOF115" s="451"/>
      <c r="AOG115" s="451"/>
      <c r="AOH115" s="451"/>
      <c r="AOI115" s="451"/>
      <c r="AOJ115" s="451"/>
      <c r="AOK115" s="451"/>
      <c r="AOL115" s="451"/>
      <c r="AOM115" s="451"/>
      <c r="AON115" s="451"/>
      <c r="AOO115" s="451"/>
      <c r="AOP115" s="451"/>
      <c r="AOQ115" s="451"/>
      <c r="AOR115" s="451"/>
      <c r="AOS115" s="451"/>
      <c r="AOT115" s="451"/>
      <c r="AOU115" s="451"/>
      <c r="AOV115" s="451"/>
      <c r="AOW115" s="451"/>
      <c r="AOX115" s="451"/>
      <c r="AOY115" s="451"/>
      <c r="AOZ115" s="451"/>
      <c r="APA115" s="451"/>
      <c r="APB115" s="451"/>
      <c r="APC115" s="451"/>
      <c r="APD115" s="451"/>
      <c r="APE115" s="451"/>
      <c r="APF115" s="451"/>
      <c r="APG115" s="451"/>
      <c r="APH115" s="451"/>
      <c r="API115" s="451"/>
      <c r="APJ115" s="451"/>
      <c r="APK115" s="451"/>
      <c r="APL115" s="451"/>
      <c r="APM115" s="451"/>
      <c r="APN115" s="451"/>
      <c r="APO115" s="451"/>
      <c r="APP115" s="451"/>
      <c r="APQ115" s="451"/>
      <c r="APR115" s="451"/>
      <c r="APS115" s="451"/>
      <c r="APT115" s="451"/>
      <c r="APU115" s="451"/>
      <c r="APV115" s="451"/>
      <c r="APW115" s="451"/>
      <c r="APX115" s="451"/>
      <c r="APY115" s="451"/>
      <c r="APZ115" s="451"/>
      <c r="AQA115" s="451"/>
      <c r="AQB115" s="451"/>
      <c r="AQC115" s="451"/>
      <c r="AQD115" s="451"/>
      <c r="AQE115" s="451"/>
      <c r="AQF115" s="451"/>
      <c r="AQG115" s="451"/>
      <c r="AQH115" s="451"/>
      <c r="AQI115" s="451"/>
      <c r="AQJ115" s="451"/>
      <c r="AQK115" s="451"/>
      <c r="AQL115" s="451"/>
      <c r="AQM115" s="451"/>
      <c r="AQN115" s="451"/>
      <c r="AQO115" s="451"/>
      <c r="AQP115" s="451"/>
      <c r="AQQ115" s="451"/>
      <c r="AQR115" s="451"/>
      <c r="AQS115" s="451"/>
      <c r="AQT115" s="451"/>
      <c r="AQU115" s="451"/>
      <c r="AQV115" s="451"/>
      <c r="AQW115" s="451"/>
      <c r="AQX115" s="451"/>
      <c r="AQY115" s="451"/>
      <c r="AQZ115" s="451"/>
      <c r="ARA115" s="451"/>
      <c r="ARB115" s="451"/>
      <c r="ARC115" s="451"/>
      <c r="ARD115" s="451"/>
      <c r="ARE115" s="451"/>
      <c r="ARF115" s="451"/>
      <c r="ARG115" s="451"/>
      <c r="ARH115" s="451"/>
      <c r="ARI115" s="451"/>
      <c r="ARJ115" s="451"/>
      <c r="ARK115" s="451"/>
      <c r="ARL115" s="451"/>
      <c r="ARM115" s="451"/>
      <c r="ARN115" s="451"/>
      <c r="ARO115" s="451"/>
      <c r="ARP115" s="451"/>
      <c r="ARQ115" s="451"/>
      <c r="ARR115" s="451"/>
      <c r="ARS115" s="451"/>
      <c r="ART115" s="451"/>
      <c r="ARU115" s="451"/>
      <c r="ARV115" s="451"/>
      <c r="ARW115" s="451"/>
      <c r="ARX115" s="451"/>
      <c r="ARY115" s="451"/>
      <c r="ARZ115" s="451"/>
      <c r="ASA115" s="451"/>
      <c r="ASB115" s="451"/>
      <c r="ASC115" s="451"/>
      <c r="ASD115" s="451"/>
      <c r="ASE115" s="451"/>
      <c r="ASF115" s="451"/>
      <c r="ASG115" s="451"/>
      <c r="ASH115" s="451"/>
      <c r="ASI115" s="451"/>
      <c r="ASJ115" s="451"/>
      <c r="ASK115" s="451"/>
      <c r="ASL115" s="451"/>
      <c r="ASM115" s="451"/>
      <c r="ASN115" s="451"/>
      <c r="ASO115" s="451"/>
      <c r="ASP115" s="451"/>
      <c r="ASQ115" s="451"/>
      <c r="ASR115" s="451"/>
      <c r="ASS115" s="451"/>
      <c r="AST115" s="451"/>
      <c r="ASU115" s="451"/>
      <c r="ASV115" s="451"/>
      <c r="ASW115" s="451"/>
      <c r="ASX115" s="451"/>
      <c r="ASY115" s="451"/>
      <c r="ASZ115" s="451"/>
      <c r="ATA115" s="451"/>
      <c r="ATB115" s="451"/>
      <c r="ATC115" s="451"/>
      <c r="ATD115" s="451"/>
      <c r="ATE115" s="451"/>
      <c r="ATF115" s="451"/>
      <c r="ATG115" s="451"/>
      <c r="ATH115" s="451"/>
      <c r="ATI115" s="451"/>
      <c r="ATJ115" s="451"/>
      <c r="ATK115" s="451"/>
      <c r="ATL115" s="451"/>
      <c r="ATM115" s="451"/>
      <c r="ATN115" s="451"/>
      <c r="ATO115" s="451"/>
      <c r="ATP115" s="451"/>
      <c r="ATQ115" s="451"/>
      <c r="ATR115" s="451"/>
      <c r="ATS115" s="451"/>
      <c r="ATT115" s="451"/>
      <c r="ATU115" s="451"/>
      <c r="ATV115" s="451"/>
      <c r="ATW115" s="451"/>
      <c r="ATX115" s="451"/>
      <c r="ATY115" s="451"/>
      <c r="ATZ115" s="451"/>
      <c r="AUA115" s="451"/>
      <c r="AUB115" s="451"/>
      <c r="AUC115" s="451"/>
      <c r="AUD115" s="451"/>
      <c r="AUE115" s="451"/>
      <c r="AUF115" s="451"/>
      <c r="AUG115" s="451"/>
      <c r="AUH115" s="451"/>
      <c r="AUI115" s="451"/>
      <c r="AUJ115" s="451"/>
      <c r="AUK115" s="451"/>
      <c r="AUL115" s="451"/>
      <c r="AUM115" s="451"/>
      <c r="AUN115" s="451"/>
      <c r="AUO115" s="451"/>
      <c r="AUP115" s="451"/>
      <c r="AUQ115" s="451"/>
      <c r="AUR115" s="451"/>
      <c r="AUS115" s="451"/>
      <c r="AUT115" s="451"/>
      <c r="AUU115" s="451"/>
      <c r="AUV115" s="451"/>
      <c r="AUW115" s="451"/>
      <c r="AUX115" s="451"/>
      <c r="AUY115" s="451"/>
      <c r="AUZ115" s="451"/>
      <c r="AVA115" s="451"/>
      <c r="AVB115" s="451"/>
      <c r="AVC115" s="451"/>
      <c r="AVD115" s="451"/>
      <c r="AVE115" s="451"/>
      <c r="AVF115" s="451"/>
      <c r="AVG115" s="451"/>
      <c r="AVH115" s="451"/>
      <c r="AVI115" s="451"/>
      <c r="AVJ115" s="451"/>
      <c r="AVK115" s="451"/>
      <c r="AVL115" s="451"/>
      <c r="AVM115" s="451"/>
      <c r="AVN115" s="451"/>
      <c r="AVO115" s="451"/>
      <c r="AVP115" s="451"/>
      <c r="AVQ115" s="451"/>
      <c r="AVR115" s="451"/>
      <c r="AVS115" s="451"/>
      <c r="AVT115" s="451"/>
      <c r="AVU115" s="451"/>
      <c r="AVV115" s="451"/>
      <c r="AVW115" s="451"/>
      <c r="AVX115" s="451"/>
      <c r="AVY115" s="451"/>
      <c r="AVZ115" s="451"/>
      <c r="AWA115" s="451"/>
      <c r="AWB115" s="451"/>
      <c r="AWC115" s="451"/>
      <c r="AWD115" s="451"/>
      <c r="AWE115" s="451"/>
      <c r="AWF115" s="451"/>
      <c r="AWG115" s="451"/>
      <c r="AWH115" s="451"/>
      <c r="AWI115" s="451"/>
      <c r="AWJ115" s="451"/>
      <c r="AWK115" s="451"/>
      <c r="AWL115" s="451"/>
      <c r="AWM115" s="451"/>
      <c r="AWN115" s="451"/>
      <c r="AWO115" s="451"/>
      <c r="AWP115" s="451"/>
      <c r="AWQ115" s="451"/>
      <c r="AWR115" s="451"/>
      <c r="AWS115" s="451"/>
      <c r="AWT115" s="451"/>
      <c r="AWU115" s="451"/>
      <c r="AWV115" s="451"/>
      <c r="AWW115" s="451"/>
      <c r="AWX115" s="451"/>
      <c r="AWY115" s="451"/>
      <c r="AWZ115" s="451"/>
      <c r="AXA115" s="451"/>
      <c r="AXB115" s="451"/>
      <c r="AXC115" s="451"/>
      <c r="AXD115" s="451"/>
      <c r="AXE115" s="451"/>
      <c r="AXF115" s="451"/>
      <c r="AXG115" s="451"/>
      <c r="AXH115" s="451"/>
      <c r="AXI115" s="451"/>
      <c r="AXJ115" s="451"/>
      <c r="AXK115" s="451"/>
      <c r="AXL115" s="451"/>
      <c r="AXM115" s="451"/>
      <c r="AXN115" s="451"/>
      <c r="AXO115" s="451"/>
      <c r="AXP115" s="451"/>
      <c r="AXQ115" s="451"/>
      <c r="AXR115" s="451"/>
      <c r="AXS115" s="451"/>
      <c r="AXT115" s="451"/>
      <c r="AXU115" s="451"/>
      <c r="AXV115" s="451"/>
      <c r="AXW115" s="451"/>
      <c r="AXX115" s="451"/>
      <c r="AXY115" s="451"/>
      <c r="AXZ115" s="451"/>
      <c r="AYA115" s="451"/>
      <c r="AYB115" s="451"/>
      <c r="AYC115" s="451"/>
      <c r="AYD115" s="451"/>
      <c r="AYE115" s="451"/>
      <c r="AYF115" s="451"/>
      <c r="AYG115" s="451"/>
      <c r="AYH115" s="451"/>
      <c r="AYI115" s="451"/>
      <c r="AYJ115" s="451"/>
      <c r="AYK115" s="451"/>
      <c r="AYL115" s="451"/>
      <c r="AYM115" s="451"/>
      <c r="AYN115" s="451"/>
      <c r="AYO115" s="451"/>
      <c r="AYP115" s="451"/>
      <c r="AYQ115" s="451"/>
      <c r="AYR115" s="451"/>
      <c r="AYS115" s="451"/>
      <c r="AYT115" s="451"/>
      <c r="AYU115" s="451"/>
      <c r="AYV115" s="451"/>
      <c r="AYW115" s="451"/>
      <c r="AYX115" s="451"/>
      <c r="AYY115" s="451"/>
      <c r="AYZ115" s="451"/>
      <c r="AZA115" s="451"/>
      <c r="AZB115" s="451"/>
      <c r="AZC115" s="451"/>
      <c r="AZD115" s="451"/>
      <c r="AZE115" s="451"/>
      <c r="AZF115" s="451"/>
      <c r="AZG115" s="451"/>
      <c r="AZH115" s="451"/>
      <c r="AZI115" s="451"/>
      <c r="AZJ115" s="451"/>
      <c r="AZK115" s="451"/>
      <c r="AZL115" s="451"/>
      <c r="AZM115" s="451"/>
      <c r="AZN115" s="451"/>
      <c r="AZO115" s="451"/>
      <c r="AZP115" s="451"/>
      <c r="AZQ115" s="451"/>
      <c r="AZR115" s="451"/>
      <c r="AZS115" s="451"/>
      <c r="AZT115" s="451"/>
      <c r="AZU115" s="451"/>
      <c r="AZV115" s="451"/>
      <c r="AZW115" s="451"/>
      <c r="AZX115" s="451"/>
      <c r="AZY115" s="451"/>
      <c r="AZZ115" s="451"/>
      <c r="BAA115" s="451"/>
      <c r="BAB115" s="451"/>
      <c r="BAC115" s="451"/>
      <c r="BAD115" s="451"/>
      <c r="BAE115" s="451"/>
      <c r="BAF115" s="451"/>
      <c r="BAG115" s="451"/>
      <c r="BAH115" s="451"/>
      <c r="BAI115" s="451"/>
      <c r="BAJ115" s="451"/>
      <c r="BAK115" s="451"/>
      <c r="BAL115" s="451"/>
      <c r="BAM115" s="451"/>
      <c r="BAN115" s="451"/>
      <c r="BAO115" s="451"/>
      <c r="BAP115" s="451"/>
      <c r="BAQ115" s="451"/>
      <c r="BAR115" s="451"/>
      <c r="BAS115" s="451"/>
      <c r="BAT115" s="451"/>
      <c r="BAU115" s="451"/>
      <c r="BAV115" s="451"/>
      <c r="BAW115" s="451"/>
      <c r="BAX115" s="451"/>
      <c r="BAY115" s="451"/>
      <c r="BAZ115" s="451"/>
      <c r="BBA115" s="451"/>
      <c r="BBB115" s="451"/>
      <c r="BBC115" s="451"/>
      <c r="BBD115" s="451"/>
      <c r="BBE115" s="451"/>
      <c r="BBF115" s="451"/>
      <c r="BBG115" s="451"/>
      <c r="BBH115" s="451"/>
      <c r="BBI115" s="451"/>
      <c r="BBJ115" s="451"/>
      <c r="BBK115" s="451"/>
      <c r="BBL115" s="451"/>
      <c r="BBM115" s="451"/>
      <c r="BBN115" s="451"/>
      <c r="BBO115" s="451"/>
      <c r="BBP115" s="451"/>
      <c r="BBQ115" s="451"/>
      <c r="BBR115" s="451"/>
      <c r="BBS115" s="451"/>
      <c r="BBT115" s="451"/>
      <c r="BBU115" s="451"/>
      <c r="BBV115" s="451"/>
      <c r="BBW115" s="451"/>
      <c r="BBX115" s="451"/>
      <c r="BBY115" s="451"/>
      <c r="BBZ115" s="451"/>
      <c r="BCA115" s="451"/>
      <c r="BCB115" s="451"/>
      <c r="BCC115" s="451"/>
      <c r="BCD115" s="451"/>
      <c r="BCE115" s="451"/>
      <c r="BCF115" s="451"/>
      <c r="BCG115" s="451"/>
      <c r="BCH115" s="451"/>
      <c r="BCI115" s="451"/>
      <c r="BCJ115" s="451"/>
      <c r="BCK115" s="451"/>
      <c r="BCL115" s="451"/>
      <c r="BCM115" s="451"/>
      <c r="BCN115" s="451"/>
      <c r="BCO115" s="451"/>
      <c r="BCP115" s="451"/>
      <c r="BCQ115" s="451"/>
      <c r="BCR115" s="451"/>
      <c r="BCS115" s="451"/>
      <c r="BCT115" s="451"/>
      <c r="BCU115" s="451"/>
      <c r="BCV115" s="451"/>
      <c r="BCW115" s="451"/>
      <c r="BCX115" s="451"/>
      <c r="BCY115" s="451"/>
      <c r="BCZ115" s="451"/>
      <c r="BDA115" s="451"/>
      <c r="BDB115" s="451"/>
      <c r="BDC115" s="451"/>
      <c r="BDD115" s="451"/>
      <c r="BDE115" s="451"/>
      <c r="BDF115" s="451"/>
      <c r="BDG115" s="451"/>
      <c r="BDH115" s="451"/>
      <c r="BDI115" s="451"/>
      <c r="BDJ115" s="451"/>
      <c r="BDK115" s="451"/>
      <c r="BDL115" s="451"/>
      <c r="BDM115" s="451"/>
      <c r="BDN115" s="451"/>
      <c r="BDO115" s="451"/>
      <c r="BDP115" s="451"/>
      <c r="BDQ115" s="451"/>
      <c r="BDR115" s="451"/>
      <c r="BDS115" s="451"/>
      <c r="BDT115" s="451"/>
      <c r="BDU115" s="451"/>
      <c r="BDV115" s="451"/>
      <c r="BDW115" s="451"/>
      <c r="BDX115" s="451"/>
      <c r="BDY115" s="451"/>
      <c r="BDZ115" s="451"/>
      <c r="BEA115" s="451"/>
      <c r="BEB115" s="451"/>
      <c r="BEC115" s="451"/>
      <c r="BED115" s="451"/>
      <c r="BEE115" s="451"/>
      <c r="BEF115" s="451"/>
      <c r="BEG115" s="451"/>
      <c r="BEH115" s="451"/>
      <c r="BEI115" s="451"/>
      <c r="BEJ115" s="451"/>
      <c r="BEK115" s="451"/>
      <c r="BEL115" s="451"/>
      <c r="BEM115" s="451"/>
      <c r="BEN115" s="451"/>
      <c r="BEO115" s="451"/>
      <c r="BEP115" s="451"/>
      <c r="BEQ115" s="451"/>
      <c r="BER115" s="451"/>
      <c r="BES115" s="451"/>
      <c r="BET115" s="451"/>
      <c r="BEU115" s="451"/>
      <c r="BEV115" s="451"/>
      <c r="BEW115" s="451"/>
      <c r="BEX115" s="451"/>
      <c r="BEY115" s="451"/>
      <c r="BEZ115" s="451"/>
      <c r="BFA115" s="451"/>
      <c r="BFB115" s="451"/>
      <c r="BFC115" s="451"/>
      <c r="BFD115" s="451"/>
      <c r="BFE115" s="451"/>
      <c r="BFF115" s="451"/>
      <c r="BFG115" s="451"/>
      <c r="BFH115" s="451"/>
      <c r="BFI115" s="451"/>
      <c r="BFJ115" s="451"/>
      <c r="BFK115" s="451"/>
      <c r="BFL115" s="451"/>
      <c r="BFM115" s="451"/>
      <c r="BFN115" s="451"/>
      <c r="BFO115" s="451"/>
      <c r="BFP115" s="451"/>
      <c r="BFQ115" s="451"/>
      <c r="BFR115" s="451"/>
      <c r="BFS115" s="451"/>
      <c r="BFT115" s="451"/>
      <c r="BFU115" s="451"/>
      <c r="BFV115" s="451"/>
      <c r="BFW115" s="451"/>
      <c r="BFX115" s="451"/>
      <c r="BFY115" s="451"/>
      <c r="BFZ115" s="451"/>
      <c r="BGA115" s="451"/>
      <c r="BGB115" s="451"/>
      <c r="BGC115" s="451"/>
      <c r="BGD115" s="451"/>
      <c r="BGE115" s="451"/>
      <c r="BGF115" s="451"/>
      <c r="BGG115" s="451"/>
      <c r="BGH115" s="451"/>
      <c r="BGI115" s="451"/>
      <c r="BGJ115" s="451"/>
      <c r="BGK115" s="451"/>
      <c r="BGL115" s="451"/>
      <c r="BGM115" s="451"/>
      <c r="BGN115" s="451"/>
      <c r="BGO115" s="451"/>
      <c r="BGP115" s="451"/>
      <c r="BGQ115" s="451"/>
      <c r="BGR115" s="451"/>
      <c r="BGS115" s="451"/>
      <c r="BGT115" s="451"/>
      <c r="BGU115" s="451"/>
      <c r="BGV115" s="451"/>
      <c r="BGW115" s="451"/>
      <c r="BGX115" s="451"/>
      <c r="BGY115" s="451"/>
      <c r="BGZ115" s="451"/>
      <c r="BHA115" s="451"/>
      <c r="BHB115" s="451"/>
      <c r="BHC115" s="451"/>
      <c r="BHD115" s="451"/>
      <c r="BHE115" s="451"/>
      <c r="BHF115" s="451"/>
      <c r="BHG115" s="451"/>
      <c r="BHH115" s="451"/>
      <c r="BHI115" s="451"/>
      <c r="BHJ115" s="451"/>
      <c r="BHK115" s="451"/>
      <c r="BHL115" s="451"/>
      <c r="BHM115" s="451"/>
      <c r="BHN115" s="451"/>
      <c r="BHO115" s="451"/>
      <c r="BHP115" s="451"/>
      <c r="BHQ115" s="451"/>
      <c r="BHR115" s="451"/>
      <c r="BHS115" s="451"/>
      <c r="BHT115" s="451"/>
      <c r="BHU115" s="451"/>
      <c r="BHV115" s="451"/>
      <c r="BHW115" s="451"/>
      <c r="BHX115" s="451"/>
      <c r="BHY115" s="451"/>
      <c r="BHZ115" s="451"/>
      <c r="BIA115" s="451"/>
      <c r="BIB115" s="451"/>
      <c r="BIC115" s="451"/>
      <c r="BID115" s="451"/>
      <c r="BIE115" s="451"/>
      <c r="BIF115" s="451"/>
      <c r="BIG115" s="451"/>
      <c r="BIH115" s="451"/>
      <c r="BII115" s="451"/>
      <c r="BIJ115" s="451"/>
      <c r="BIK115" s="451"/>
      <c r="BIL115" s="451"/>
      <c r="BIM115" s="451"/>
      <c r="BIN115" s="451"/>
      <c r="BIO115" s="451"/>
      <c r="BIP115" s="451"/>
      <c r="BIQ115" s="451"/>
      <c r="BIR115" s="451"/>
      <c r="BIS115" s="451"/>
      <c r="BIT115" s="451"/>
      <c r="BIU115" s="451"/>
      <c r="BIV115" s="451"/>
      <c r="BIW115" s="451"/>
      <c r="BIX115" s="451"/>
      <c r="BIY115" s="451"/>
      <c r="BIZ115" s="451"/>
      <c r="BJA115" s="451"/>
      <c r="BJB115" s="451"/>
      <c r="BJC115" s="451"/>
      <c r="BJD115" s="451"/>
      <c r="BJE115" s="451"/>
      <c r="BJF115" s="451"/>
      <c r="BJG115" s="451"/>
      <c r="BJH115" s="451"/>
      <c r="BJI115" s="451"/>
      <c r="BJJ115" s="451"/>
      <c r="BJK115" s="451"/>
      <c r="BJL115" s="451"/>
      <c r="BJM115" s="451"/>
      <c r="BJN115" s="451"/>
      <c r="BJO115" s="451"/>
      <c r="BJP115" s="451"/>
      <c r="BJQ115" s="451"/>
      <c r="BJR115" s="451"/>
      <c r="BJS115" s="451"/>
      <c r="BJT115" s="451"/>
      <c r="BJU115" s="451"/>
      <c r="BJV115" s="451"/>
      <c r="BJW115" s="451"/>
      <c r="BJX115" s="451"/>
      <c r="BJY115" s="451"/>
      <c r="BJZ115" s="451"/>
      <c r="BKA115" s="451"/>
      <c r="BKB115" s="451"/>
      <c r="BKC115" s="451"/>
      <c r="BKD115" s="451"/>
      <c r="BKE115" s="451"/>
      <c r="BKF115" s="451"/>
      <c r="BKG115" s="451"/>
      <c r="BKH115" s="451"/>
      <c r="BKI115" s="451"/>
      <c r="BKJ115" s="451"/>
      <c r="BKK115" s="451"/>
      <c r="BKL115" s="451"/>
      <c r="BKM115" s="451"/>
      <c r="BKN115" s="451"/>
      <c r="BKO115" s="451"/>
      <c r="BKP115" s="451"/>
      <c r="BKQ115" s="451"/>
      <c r="BKR115" s="451"/>
      <c r="BKS115" s="451"/>
      <c r="BKT115" s="451"/>
      <c r="BKU115" s="451"/>
      <c r="BKV115" s="451"/>
      <c r="BKW115" s="451"/>
      <c r="BKX115" s="451"/>
      <c r="BKY115" s="451"/>
      <c r="BKZ115" s="451"/>
      <c r="BLA115" s="451"/>
      <c r="BLB115" s="451"/>
      <c r="BLC115" s="451"/>
      <c r="BLD115" s="451"/>
      <c r="BLE115" s="451"/>
      <c r="BLF115" s="451"/>
      <c r="BLG115" s="451"/>
      <c r="BLH115" s="451"/>
      <c r="BLI115" s="451"/>
      <c r="BLJ115" s="451"/>
      <c r="BLK115" s="451"/>
      <c r="BLL115" s="451"/>
      <c r="BLM115" s="451"/>
      <c r="BLN115" s="451"/>
      <c r="BLO115" s="451"/>
      <c r="BLP115" s="451"/>
      <c r="BLQ115" s="451"/>
      <c r="BLR115" s="451"/>
      <c r="BLS115" s="451"/>
      <c r="BLT115" s="451"/>
      <c r="BLU115" s="451"/>
      <c r="BLV115" s="451"/>
      <c r="BLW115" s="451"/>
      <c r="BLX115" s="451"/>
      <c r="BLY115" s="451"/>
      <c r="BLZ115" s="451"/>
      <c r="BMA115" s="451"/>
      <c r="BMB115" s="451"/>
      <c r="BMC115" s="451"/>
      <c r="BMD115" s="451"/>
      <c r="BME115" s="451"/>
      <c r="BMF115" s="451"/>
      <c r="BMG115" s="451"/>
      <c r="BMH115" s="451"/>
      <c r="BMI115" s="451"/>
      <c r="BMJ115" s="451"/>
      <c r="BMK115" s="451"/>
      <c r="BML115" s="451"/>
      <c r="BMM115" s="451"/>
      <c r="BMN115" s="451"/>
      <c r="BMO115" s="451"/>
      <c r="BMP115" s="451"/>
      <c r="BMQ115" s="451"/>
      <c r="BMR115" s="451"/>
      <c r="BMS115" s="451"/>
      <c r="BMT115" s="451"/>
      <c r="BMU115" s="451"/>
      <c r="BMV115" s="451"/>
      <c r="BMW115" s="451"/>
      <c r="BMX115" s="451"/>
      <c r="BMY115" s="451"/>
      <c r="BMZ115" s="451"/>
      <c r="BNA115" s="451"/>
      <c r="BNB115" s="451"/>
      <c r="BNC115" s="451"/>
      <c r="BND115" s="451"/>
      <c r="BNE115" s="451"/>
      <c r="BNF115" s="451"/>
      <c r="BNG115" s="451"/>
      <c r="BNH115" s="451"/>
      <c r="BNI115" s="451"/>
      <c r="BNJ115" s="451"/>
      <c r="BNK115" s="451"/>
      <c r="BNL115" s="451"/>
      <c r="BNM115" s="451"/>
      <c r="BNN115" s="451"/>
      <c r="BNO115" s="451"/>
      <c r="BNP115" s="451"/>
      <c r="BNQ115" s="451"/>
      <c r="BNR115" s="451"/>
      <c r="BNS115" s="451"/>
      <c r="BNT115" s="451"/>
      <c r="BNU115" s="451"/>
      <c r="BNV115" s="451"/>
      <c r="BNW115" s="451"/>
      <c r="BNX115" s="451"/>
      <c r="BNY115" s="451"/>
      <c r="BNZ115" s="451"/>
      <c r="BOA115" s="451"/>
      <c r="BOB115" s="451"/>
      <c r="BOC115" s="451"/>
      <c r="BOD115" s="451"/>
      <c r="BOE115" s="451"/>
      <c r="BOF115" s="451"/>
      <c r="BOG115" s="451"/>
      <c r="BOH115" s="451"/>
      <c r="BOI115" s="451"/>
      <c r="BOJ115" s="451"/>
      <c r="BOK115" s="451"/>
      <c r="BOL115" s="451"/>
      <c r="BOM115" s="451"/>
      <c r="BON115" s="451"/>
      <c r="BOO115" s="451"/>
      <c r="BOP115" s="451"/>
      <c r="BOQ115" s="451"/>
      <c r="BOR115" s="451"/>
      <c r="BOS115" s="451"/>
      <c r="BOT115" s="451"/>
      <c r="BOU115" s="451"/>
      <c r="BOV115" s="451"/>
      <c r="BOW115" s="451"/>
      <c r="BOX115" s="451"/>
      <c r="BOY115" s="451"/>
      <c r="BOZ115" s="451"/>
      <c r="BPA115" s="451"/>
      <c r="BPB115" s="451"/>
      <c r="BPC115" s="451"/>
      <c r="BPD115" s="451"/>
      <c r="BPE115" s="451"/>
      <c r="BPF115" s="451"/>
      <c r="BPG115" s="451"/>
      <c r="BPH115" s="451"/>
      <c r="BPI115" s="451"/>
      <c r="BPJ115" s="451"/>
      <c r="BPK115" s="451"/>
      <c r="BPL115" s="451"/>
      <c r="BPM115" s="451"/>
      <c r="BPN115" s="451"/>
      <c r="BPO115" s="451"/>
      <c r="BPP115" s="451"/>
      <c r="BPQ115" s="451"/>
      <c r="BPR115" s="451"/>
      <c r="BPS115" s="451"/>
      <c r="BPT115" s="451"/>
      <c r="BPU115" s="451"/>
      <c r="BPV115" s="451"/>
      <c r="BPW115" s="451"/>
      <c r="BPX115" s="451"/>
      <c r="BPY115" s="451"/>
      <c r="BPZ115" s="451"/>
      <c r="BQA115" s="451"/>
      <c r="BQB115" s="451"/>
      <c r="BQC115" s="451"/>
      <c r="BQD115" s="451"/>
      <c r="BQE115" s="451"/>
      <c r="BQF115" s="451"/>
      <c r="BQG115" s="451"/>
      <c r="BQH115" s="451"/>
      <c r="BQI115" s="451"/>
      <c r="BQJ115" s="451"/>
      <c r="BQK115" s="451"/>
      <c r="BQL115" s="451"/>
      <c r="BQM115" s="451"/>
      <c r="BQN115" s="451"/>
      <c r="BQO115" s="451"/>
      <c r="BQP115" s="451"/>
      <c r="BQQ115" s="451"/>
      <c r="BQR115" s="451"/>
      <c r="BQS115" s="451"/>
      <c r="BQT115" s="451"/>
      <c r="BQU115" s="451"/>
      <c r="BQV115" s="451"/>
      <c r="BQW115" s="451"/>
      <c r="BQX115" s="451"/>
      <c r="BQY115" s="451"/>
      <c r="BQZ115" s="451"/>
      <c r="BRA115" s="451"/>
      <c r="BRB115" s="451"/>
      <c r="BRC115" s="451"/>
      <c r="BRD115" s="451"/>
      <c r="BRE115" s="451"/>
      <c r="BRF115" s="451"/>
      <c r="BRG115" s="451"/>
      <c r="BRH115" s="451"/>
      <c r="BRI115" s="451"/>
      <c r="BRJ115" s="451"/>
      <c r="BRK115" s="451"/>
      <c r="BRL115" s="451"/>
      <c r="BRM115" s="451"/>
      <c r="BRN115" s="451"/>
      <c r="BRO115" s="451"/>
      <c r="BRP115" s="451"/>
      <c r="BRQ115" s="451"/>
      <c r="BRR115" s="451"/>
      <c r="BRS115" s="451"/>
      <c r="BRT115" s="451"/>
      <c r="BRU115" s="451"/>
      <c r="BRV115" s="451"/>
      <c r="BRW115" s="451"/>
      <c r="BRX115" s="451"/>
      <c r="BRY115" s="451"/>
      <c r="BRZ115" s="451"/>
      <c r="BSA115" s="451"/>
      <c r="BSB115" s="451"/>
      <c r="BSC115" s="451"/>
      <c r="BSD115" s="451"/>
      <c r="BSE115" s="451"/>
      <c r="BSF115" s="451"/>
      <c r="BSG115" s="451"/>
      <c r="BSH115" s="451"/>
      <c r="BSI115" s="451"/>
      <c r="BSJ115" s="451"/>
      <c r="BSK115" s="451"/>
      <c r="BSL115" s="451"/>
      <c r="BSM115" s="451"/>
      <c r="BSN115" s="451"/>
      <c r="BSO115" s="451"/>
      <c r="BSP115" s="451"/>
      <c r="BSQ115" s="451"/>
      <c r="BSR115" s="451"/>
      <c r="BSS115" s="451"/>
      <c r="BST115" s="451"/>
      <c r="BSU115" s="451"/>
      <c r="BSV115" s="451"/>
      <c r="BSW115" s="451"/>
      <c r="BSX115" s="451"/>
      <c r="BSY115" s="451"/>
      <c r="BSZ115" s="451"/>
      <c r="BTA115" s="451"/>
      <c r="BTB115" s="451"/>
      <c r="BTC115" s="451"/>
      <c r="BTD115" s="451"/>
      <c r="BTE115" s="451"/>
      <c r="BTF115" s="451"/>
      <c r="BTG115" s="451"/>
      <c r="BTH115" s="451"/>
      <c r="BTI115" s="451"/>
      <c r="BTJ115" s="451"/>
      <c r="BTK115" s="451"/>
      <c r="BTL115" s="451"/>
      <c r="BTM115" s="451"/>
      <c r="BTN115" s="451"/>
      <c r="BTO115" s="451"/>
      <c r="BTP115" s="451"/>
      <c r="BTQ115" s="451"/>
      <c r="BTR115" s="451"/>
      <c r="BTS115" s="451"/>
      <c r="BTT115" s="451"/>
      <c r="BTU115" s="451"/>
      <c r="BTV115" s="451"/>
      <c r="BTW115" s="451"/>
      <c r="BTX115" s="451"/>
      <c r="BTY115" s="451"/>
      <c r="BTZ115" s="451"/>
      <c r="BUA115" s="451"/>
      <c r="BUB115" s="451"/>
      <c r="BUC115" s="451"/>
      <c r="BUD115" s="451"/>
      <c r="BUE115" s="451"/>
      <c r="BUF115" s="451"/>
      <c r="BUG115" s="451"/>
      <c r="BUH115" s="451"/>
      <c r="BUI115" s="451"/>
      <c r="BUJ115" s="451"/>
      <c r="BUK115" s="451"/>
      <c r="BUL115" s="451"/>
      <c r="BUM115" s="451"/>
      <c r="BUN115" s="451"/>
      <c r="BUO115" s="451"/>
      <c r="BUP115" s="451"/>
      <c r="BUQ115" s="451"/>
      <c r="BUR115" s="451"/>
      <c r="BUS115" s="451"/>
      <c r="BUT115" s="451"/>
      <c r="BUU115" s="451"/>
      <c r="BUV115" s="451"/>
      <c r="BUW115" s="451"/>
      <c r="BUX115" s="451"/>
      <c r="BUY115" s="451"/>
      <c r="BUZ115" s="451"/>
      <c r="BVA115" s="451"/>
      <c r="BVB115" s="451"/>
      <c r="BVC115" s="451"/>
      <c r="BVD115" s="451"/>
      <c r="BVE115" s="451"/>
      <c r="BVF115" s="451"/>
      <c r="BVG115" s="451"/>
      <c r="BVH115" s="451"/>
      <c r="BVI115" s="451"/>
      <c r="BVJ115" s="451"/>
      <c r="BVK115" s="451"/>
      <c r="BVL115" s="451"/>
      <c r="BVM115" s="451"/>
      <c r="BVN115" s="451"/>
      <c r="BVO115" s="451"/>
      <c r="BVP115" s="451"/>
      <c r="BVQ115" s="451"/>
      <c r="BVR115" s="451"/>
      <c r="BVS115" s="451"/>
      <c r="BVT115" s="451"/>
      <c r="BVU115" s="451"/>
      <c r="BVV115" s="451"/>
      <c r="BVW115" s="451"/>
      <c r="BVX115" s="451"/>
      <c r="BVY115" s="451"/>
      <c r="BVZ115" s="451"/>
      <c r="BWA115" s="451"/>
      <c r="BWB115" s="451"/>
      <c r="BWC115" s="451"/>
      <c r="BWD115" s="451"/>
      <c r="BWE115" s="451"/>
      <c r="BWF115" s="451"/>
      <c r="BWG115" s="451"/>
      <c r="BWH115" s="451"/>
      <c r="BWI115" s="451"/>
      <c r="BWJ115" s="451"/>
      <c r="BWK115" s="451"/>
      <c r="BWL115" s="451"/>
      <c r="BWM115" s="451"/>
      <c r="BWN115" s="451"/>
      <c r="BWO115" s="451"/>
      <c r="BWP115" s="451"/>
      <c r="BWQ115" s="451"/>
      <c r="BWR115" s="451"/>
      <c r="BWS115" s="451"/>
      <c r="BWT115" s="451"/>
      <c r="BWU115" s="451"/>
      <c r="BWV115" s="451"/>
      <c r="BWW115" s="451"/>
      <c r="BWX115" s="451"/>
      <c r="BWY115" s="451"/>
      <c r="BWZ115" s="451"/>
      <c r="BXA115" s="451"/>
      <c r="BXB115" s="451"/>
      <c r="BXC115" s="451"/>
      <c r="BXD115" s="451"/>
      <c r="BXE115" s="451"/>
      <c r="BXF115" s="451"/>
      <c r="BXG115" s="451"/>
      <c r="BXH115" s="451"/>
      <c r="BXI115" s="451"/>
      <c r="BXJ115" s="451"/>
      <c r="BXK115" s="451"/>
      <c r="BXL115" s="451"/>
      <c r="BXM115" s="451"/>
      <c r="BXN115" s="451"/>
      <c r="BXO115" s="451"/>
      <c r="BXP115" s="451"/>
      <c r="BXQ115" s="451"/>
      <c r="BXR115" s="451"/>
      <c r="BXS115" s="451"/>
      <c r="BXT115" s="451"/>
      <c r="BXU115" s="451"/>
      <c r="BXV115" s="451"/>
      <c r="BXW115" s="451"/>
      <c r="BXX115" s="451"/>
      <c r="BXY115" s="451"/>
      <c r="BXZ115" s="451"/>
      <c r="BYA115" s="451"/>
      <c r="BYB115" s="451"/>
      <c r="BYC115" s="451"/>
      <c r="BYD115" s="451"/>
      <c r="BYE115" s="451"/>
      <c r="BYF115" s="451"/>
      <c r="BYG115" s="451"/>
      <c r="BYH115" s="451"/>
      <c r="BYI115" s="451"/>
      <c r="BYJ115" s="451"/>
      <c r="BYK115" s="451"/>
      <c r="BYL115" s="451"/>
      <c r="BYM115" s="451"/>
      <c r="BYN115" s="451"/>
      <c r="BYO115" s="451"/>
      <c r="BYP115" s="451"/>
      <c r="BYQ115" s="451"/>
      <c r="BYR115" s="451"/>
      <c r="BYS115" s="451"/>
      <c r="BYT115" s="451"/>
      <c r="BYU115" s="451"/>
      <c r="BYV115" s="451"/>
      <c r="BYW115" s="451"/>
      <c r="BYX115" s="451"/>
      <c r="BYY115" s="451"/>
      <c r="BYZ115" s="451"/>
      <c r="BZA115" s="451"/>
      <c r="BZB115" s="451"/>
      <c r="BZC115" s="451"/>
      <c r="BZD115" s="451"/>
      <c r="BZE115" s="451"/>
      <c r="BZF115" s="451"/>
      <c r="BZG115" s="451"/>
      <c r="BZH115" s="451"/>
      <c r="BZI115" s="451"/>
      <c r="BZJ115" s="451"/>
      <c r="BZK115" s="451"/>
      <c r="BZL115" s="451"/>
      <c r="BZM115" s="451"/>
      <c r="BZN115" s="451"/>
      <c r="BZO115" s="451"/>
      <c r="BZP115" s="451"/>
      <c r="BZQ115" s="451"/>
      <c r="BZR115" s="451"/>
      <c r="BZS115" s="451"/>
      <c r="BZT115" s="451"/>
      <c r="BZU115" s="451"/>
      <c r="BZV115" s="451"/>
      <c r="BZW115" s="451"/>
      <c r="BZX115" s="451"/>
      <c r="BZY115" s="451"/>
      <c r="BZZ115" s="451"/>
      <c r="CAA115" s="451"/>
      <c r="CAB115" s="451"/>
      <c r="CAC115" s="451"/>
      <c r="CAD115" s="451"/>
      <c r="CAE115" s="451"/>
      <c r="CAF115" s="451"/>
      <c r="CAG115" s="451"/>
      <c r="CAH115" s="451"/>
      <c r="CAI115" s="451"/>
      <c r="CAJ115" s="451"/>
      <c r="CAK115" s="451"/>
      <c r="CAL115" s="451"/>
      <c r="CAM115" s="451"/>
      <c r="CAN115" s="451"/>
      <c r="CAO115" s="451"/>
      <c r="CAP115" s="451"/>
      <c r="CAQ115" s="451"/>
      <c r="CAR115" s="451"/>
      <c r="CAS115" s="451"/>
      <c r="CAT115" s="451"/>
      <c r="CAU115" s="451"/>
      <c r="CAV115" s="451"/>
      <c r="CAW115" s="451"/>
      <c r="CAX115" s="451"/>
      <c r="CAY115" s="451"/>
      <c r="CAZ115" s="451"/>
      <c r="CBA115" s="451"/>
      <c r="CBB115" s="451"/>
      <c r="CBC115" s="451"/>
      <c r="CBD115" s="451"/>
      <c r="CBE115" s="451"/>
      <c r="CBF115" s="451"/>
      <c r="CBG115" s="451"/>
      <c r="CBH115" s="451"/>
      <c r="CBI115" s="451"/>
      <c r="CBJ115" s="451"/>
      <c r="CBK115" s="451"/>
      <c r="CBL115" s="451"/>
      <c r="CBM115" s="451"/>
      <c r="CBN115" s="451"/>
      <c r="CBO115" s="451"/>
      <c r="CBP115" s="451"/>
      <c r="CBQ115" s="451"/>
      <c r="CBR115" s="451"/>
      <c r="CBS115" s="451"/>
      <c r="CBT115" s="451"/>
      <c r="CBU115" s="451"/>
      <c r="CBV115" s="451"/>
      <c r="CBW115" s="451"/>
      <c r="CBX115" s="451"/>
      <c r="CBY115" s="451"/>
      <c r="CBZ115" s="451"/>
      <c r="CCA115" s="451"/>
      <c r="CCB115" s="451"/>
      <c r="CCC115" s="451"/>
      <c r="CCD115" s="451"/>
      <c r="CCE115" s="451"/>
      <c r="CCF115" s="451"/>
      <c r="CCG115" s="451"/>
      <c r="CCH115" s="451"/>
      <c r="CCI115" s="451"/>
      <c r="CCJ115" s="451"/>
      <c r="CCK115" s="451"/>
      <c r="CCL115" s="451"/>
      <c r="CCM115" s="451"/>
      <c r="CCN115" s="451"/>
      <c r="CCO115" s="451"/>
      <c r="CCP115" s="451"/>
      <c r="CCQ115" s="451"/>
      <c r="CCR115" s="451"/>
      <c r="CCS115" s="451"/>
      <c r="CCT115" s="451"/>
      <c r="CCU115" s="451"/>
      <c r="CCV115" s="451"/>
      <c r="CCW115" s="451"/>
      <c r="CCX115" s="451"/>
      <c r="CCY115" s="451"/>
      <c r="CCZ115" s="451"/>
      <c r="CDA115" s="451"/>
      <c r="CDB115" s="451"/>
      <c r="CDC115" s="451"/>
      <c r="CDD115" s="451"/>
      <c r="CDE115" s="451"/>
      <c r="CDF115" s="451"/>
      <c r="CDG115" s="451"/>
      <c r="CDH115" s="451"/>
      <c r="CDI115" s="451"/>
      <c r="CDJ115" s="451"/>
      <c r="CDK115" s="451"/>
      <c r="CDL115" s="451"/>
      <c r="CDM115" s="451"/>
      <c r="CDN115" s="451"/>
      <c r="CDO115" s="451"/>
      <c r="CDP115" s="451"/>
      <c r="CDQ115" s="451"/>
      <c r="CDR115" s="451"/>
      <c r="CDS115" s="451"/>
      <c r="CDT115" s="451"/>
      <c r="CDU115" s="451"/>
      <c r="CDV115" s="451"/>
      <c r="CDW115" s="451"/>
      <c r="CDX115" s="451"/>
      <c r="CDY115" s="451"/>
      <c r="CDZ115" s="451"/>
      <c r="CEA115" s="451"/>
      <c r="CEB115" s="451"/>
      <c r="CEC115" s="451"/>
      <c r="CED115" s="451"/>
      <c r="CEE115" s="451"/>
      <c r="CEF115" s="451"/>
      <c r="CEG115" s="451"/>
      <c r="CEH115" s="451"/>
      <c r="CEI115" s="451"/>
      <c r="CEJ115" s="451"/>
      <c r="CEK115" s="451"/>
      <c r="CEL115" s="451"/>
      <c r="CEM115" s="451"/>
      <c r="CEN115" s="451"/>
      <c r="CEO115" s="451"/>
      <c r="CEP115" s="451"/>
      <c r="CEQ115" s="451"/>
      <c r="CER115" s="451"/>
      <c r="CES115" s="451"/>
      <c r="CET115" s="451"/>
      <c r="CEU115" s="451"/>
      <c r="CEV115" s="451"/>
      <c r="CEW115" s="451"/>
      <c r="CEX115" s="451"/>
      <c r="CEY115" s="451"/>
      <c r="CEZ115" s="451"/>
      <c r="CFA115" s="451"/>
      <c r="CFB115" s="451"/>
      <c r="CFC115" s="451"/>
      <c r="CFD115" s="451"/>
      <c r="CFE115" s="451"/>
      <c r="CFF115" s="451"/>
      <c r="CFG115" s="451"/>
      <c r="CFH115" s="451"/>
      <c r="CFI115" s="451"/>
      <c r="CFJ115" s="451"/>
      <c r="CFK115" s="451"/>
      <c r="CFL115" s="451"/>
      <c r="CFM115" s="451"/>
      <c r="CFN115" s="451"/>
      <c r="CFO115" s="451"/>
      <c r="CFP115" s="451"/>
      <c r="CFQ115" s="451"/>
      <c r="CFR115" s="451"/>
      <c r="CFS115" s="451"/>
      <c r="CFT115" s="451"/>
      <c r="CFU115" s="451"/>
      <c r="CFV115" s="451"/>
      <c r="CFW115" s="451"/>
      <c r="CFX115" s="451"/>
      <c r="CFY115" s="451"/>
      <c r="CFZ115" s="451"/>
      <c r="CGA115" s="451"/>
      <c r="CGB115" s="451"/>
      <c r="CGC115" s="451"/>
      <c r="CGD115" s="451"/>
      <c r="CGE115" s="451"/>
      <c r="CGF115" s="451"/>
      <c r="CGG115" s="451"/>
      <c r="CGH115" s="451"/>
      <c r="CGI115" s="451"/>
      <c r="CGJ115" s="451"/>
      <c r="CGK115" s="451"/>
      <c r="CGL115" s="451"/>
      <c r="CGM115" s="451"/>
      <c r="CGN115" s="451"/>
      <c r="CGO115" s="451"/>
      <c r="CGP115" s="451"/>
      <c r="CGQ115" s="451"/>
      <c r="CGR115" s="451"/>
      <c r="CGS115" s="451"/>
      <c r="CGT115" s="451"/>
      <c r="CGU115" s="451"/>
      <c r="CGV115" s="451"/>
      <c r="CGW115" s="451"/>
      <c r="CGX115" s="451"/>
      <c r="CGY115" s="451"/>
      <c r="CGZ115" s="451"/>
      <c r="CHA115" s="451"/>
      <c r="CHB115" s="451"/>
      <c r="CHC115" s="451"/>
      <c r="CHD115" s="451"/>
      <c r="CHE115" s="451"/>
      <c r="CHF115" s="451"/>
      <c r="CHG115" s="451"/>
      <c r="CHH115" s="451"/>
      <c r="CHI115" s="451"/>
      <c r="CHJ115" s="451"/>
      <c r="CHK115" s="451"/>
      <c r="CHL115" s="451"/>
      <c r="CHM115" s="451"/>
      <c r="CHN115" s="451"/>
      <c r="CHO115" s="451"/>
      <c r="CHP115" s="451"/>
      <c r="CHQ115" s="451"/>
      <c r="CHR115" s="451"/>
      <c r="CHS115" s="451"/>
      <c r="CHT115" s="451"/>
      <c r="CHU115" s="451"/>
      <c r="CHV115" s="451"/>
      <c r="CHW115" s="451"/>
      <c r="CHX115" s="451"/>
      <c r="CHY115" s="451"/>
      <c r="CHZ115" s="451"/>
      <c r="CIA115" s="451"/>
      <c r="CIB115" s="451"/>
      <c r="CIC115" s="451"/>
      <c r="CID115" s="451"/>
      <c r="CIE115" s="451"/>
      <c r="CIF115" s="451"/>
      <c r="CIG115" s="451"/>
      <c r="CIH115" s="451"/>
      <c r="CII115" s="451"/>
      <c r="CIJ115" s="451"/>
      <c r="CIK115" s="451"/>
      <c r="CIL115" s="451"/>
      <c r="CIM115" s="451"/>
      <c r="CIN115" s="451"/>
      <c r="CIO115" s="451"/>
      <c r="CIP115" s="451"/>
      <c r="CIQ115" s="451"/>
      <c r="CIR115" s="451"/>
      <c r="CIS115" s="451"/>
      <c r="CIT115" s="451"/>
      <c r="CIU115" s="451"/>
      <c r="CIV115" s="451"/>
      <c r="CIW115" s="451"/>
      <c r="CIX115" s="451"/>
      <c r="CIY115" s="451"/>
      <c r="CIZ115" s="451"/>
      <c r="CJA115" s="451"/>
      <c r="CJB115" s="451"/>
      <c r="CJC115" s="451"/>
      <c r="CJD115" s="451"/>
      <c r="CJE115" s="451"/>
      <c r="CJF115" s="451"/>
      <c r="CJG115" s="451"/>
      <c r="CJH115" s="451"/>
      <c r="CJI115" s="451"/>
      <c r="CJJ115" s="451"/>
      <c r="CJK115" s="451"/>
      <c r="CJL115" s="451"/>
      <c r="CJM115" s="451"/>
      <c r="CJN115" s="451"/>
      <c r="CJO115" s="451"/>
      <c r="CJP115" s="451"/>
      <c r="CJQ115" s="451"/>
      <c r="CJR115" s="451"/>
      <c r="CJS115" s="451"/>
      <c r="CJT115" s="451"/>
      <c r="CJU115" s="451"/>
      <c r="CJV115" s="451"/>
      <c r="CJW115" s="451"/>
      <c r="CJX115" s="451"/>
      <c r="CJY115" s="451"/>
      <c r="CJZ115" s="451"/>
      <c r="CKA115" s="451"/>
      <c r="CKB115" s="451"/>
      <c r="CKC115" s="451"/>
      <c r="CKD115" s="451"/>
      <c r="CKE115" s="451"/>
      <c r="CKF115" s="451"/>
      <c r="CKG115" s="451"/>
      <c r="CKH115" s="451"/>
      <c r="CKI115" s="451"/>
      <c r="CKJ115" s="451"/>
      <c r="CKK115" s="451"/>
      <c r="CKL115" s="451"/>
      <c r="CKM115" s="451"/>
      <c r="CKN115" s="451"/>
      <c r="CKO115" s="451"/>
      <c r="CKP115" s="451"/>
      <c r="CKQ115" s="451"/>
      <c r="CKR115" s="451"/>
      <c r="CKS115" s="451"/>
      <c r="CKT115" s="451"/>
      <c r="CKU115" s="451"/>
      <c r="CKV115" s="451"/>
      <c r="CKW115" s="451"/>
      <c r="CKX115" s="451"/>
      <c r="CKY115" s="451"/>
      <c r="CKZ115" s="451"/>
      <c r="CLA115" s="451"/>
      <c r="CLB115" s="451"/>
      <c r="CLC115" s="451"/>
      <c r="CLD115" s="451"/>
      <c r="CLE115" s="451"/>
      <c r="CLF115" s="451"/>
      <c r="CLG115" s="451"/>
      <c r="CLH115" s="451"/>
      <c r="CLI115" s="451"/>
      <c r="CLJ115" s="451"/>
      <c r="CLK115" s="451"/>
      <c r="CLL115" s="451"/>
      <c r="CLM115" s="451"/>
      <c r="CLN115" s="451"/>
      <c r="CLO115" s="451"/>
      <c r="CLP115" s="451"/>
      <c r="CLQ115" s="451"/>
      <c r="CLR115" s="451"/>
      <c r="CLS115" s="451"/>
      <c r="CLT115" s="451"/>
      <c r="CLU115" s="451"/>
      <c r="CLV115" s="451"/>
      <c r="CLW115" s="451"/>
      <c r="CLX115" s="451"/>
      <c r="CLY115" s="451"/>
      <c r="CLZ115" s="451"/>
      <c r="CMA115" s="451"/>
      <c r="CMB115" s="451"/>
      <c r="CMC115" s="451"/>
      <c r="CMD115" s="451"/>
      <c r="CME115" s="451"/>
      <c r="CMF115" s="451"/>
      <c r="CMG115" s="451"/>
      <c r="CMH115" s="451"/>
      <c r="CMI115" s="451"/>
      <c r="CMJ115" s="451"/>
      <c r="CMK115" s="451"/>
      <c r="CML115" s="451"/>
      <c r="CMM115" s="451"/>
      <c r="CMN115" s="451"/>
      <c r="CMO115" s="451"/>
      <c r="CMP115" s="451"/>
      <c r="CMQ115" s="451"/>
      <c r="CMR115" s="451"/>
      <c r="CMS115" s="451"/>
      <c r="CMT115" s="451"/>
      <c r="CMU115" s="451"/>
      <c r="CMV115" s="451"/>
      <c r="CMW115" s="451"/>
      <c r="CMX115" s="451"/>
      <c r="CMY115" s="451"/>
      <c r="CMZ115" s="451"/>
      <c r="CNA115" s="451"/>
      <c r="CNB115" s="451"/>
      <c r="CNC115" s="451"/>
      <c r="CND115" s="451"/>
      <c r="CNE115" s="451"/>
      <c r="CNF115" s="451"/>
      <c r="CNG115" s="451"/>
      <c r="CNH115" s="451"/>
      <c r="CNI115" s="451"/>
      <c r="CNJ115" s="451"/>
      <c r="CNK115" s="451"/>
      <c r="CNL115" s="451"/>
      <c r="CNM115" s="451"/>
      <c r="CNN115" s="451"/>
      <c r="CNO115" s="451"/>
      <c r="CNP115" s="451"/>
      <c r="CNQ115" s="451"/>
      <c r="CNR115" s="451"/>
      <c r="CNS115" s="451"/>
      <c r="CNT115" s="451"/>
      <c r="CNU115" s="451"/>
      <c r="CNV115" s="451"/>
      <c r="CNW115" s="451"/>
      <c r="CNX115" s="451"/>
      <c r="CNY115" s="451"/>
      <c r="CNZ115" s="451"/>
      <c r="COA115" s="451"/>
      <c r="COB115" s="451"/>
      <c r="COC115" s="451"/>
      <c r="COD115" s="451"/>
      <c r="COE115" s="451"/>
      <c r="COF115" s="451"/>
      <c r="COG115" s="451"/>
      <c r="COH115" s="451"/>
      <c r="COI115" s="451"/>
      <c r="COJ115" s="451"/>
      <c r="COK115" s="451"/>
      <c r="COL115" s="451"/>
      <c r="COM115" s="451"/>
      <c r="CON115" s="451"/>
      <c r="COO115" s="451"/>
      <c r="COP115" s="451"/>
      <c r="COQ115" s="451"/>
      <c r="COR115" s="451"/>
      <c r="COS115" s="451"/>
      <c r="COT115" s="451"/>
      <c r="COU115" s="451"/>
      <c r="COV115" s="451"/>
      <c r="COW115" s="451"/>
      <c r="COX115" s="451"/>
      <c r="COY115" s="451"/>
      <c r="COZ115" s="451"/>
      <c r="CPA115" s="451"/>
      <c r="CPB115" s="451"/>
      <c r="CPC115" s="451"/>
      <c r="CPD115" s="451"/>
      <c r="CPE115" s="451"/>
      <c r="CPF115" s="451"/>
      <c r="CPG115" s="451"/>
      <c r="CPH115" s="451"/>
      <c r="CPI115" s="451"/>
      <c r="CPJ115" s="451"/>
      <c r="CPK115" s="451"/>
      <c r="CPL115" s="451"/>
      <c r="CPM115" s="451"/>
      <c r="CPN115" s="451"/>
      <c r="CPO115" s="451"/>
      <c r="CPP115" s="451"/>
      <c r="CPQ115" s="451"/>
      <c r="CPR115" s="451"/>
      <c r="CPS115" s="451"/>
      <c r="CPT115" s="451"/>
      <c r="CPU115" s="451"/>
      <c r="CPV115" s="451"/>
      <c r="CPW115" s="451"/>
      <c r="CPX115" s="451"/>
      <c r="CPY115" s="451"/>
      <c r="CPZ115" s="451"/>
      <c r="CQA115" s="451"/>
      <c r="CQB115" s="451"/>
      <c r="CQC115" s="451"/>
      <c r="CQD115" s="451"/>
      <c r="CQE115" s="451"/>
      <c r="CQF115" s="451"/>
      <c r="CQG115" s="451"/>
      <c r="CQH115" s="451"/>
      <c r="CQI115" s="451"/>
      <c r="CQJ115" s="451"/>
      <c r="CQK115" s="451"/>
      <c r="CQL115" s="451"/>
      <c r="CQM115" s="451"/>
      <c r="CQN115" s="451"/>
      <c r="CQO115" s="451"/>
      <c r="CQP115" s="451"/>
      <c r="CQQ115" s="451"/>
      <c r="CQR115" s="451"/>
      <c r="CQS115" s="451"/>
      <c r="CQT115" s="451"/>
      <c r="CQU115" s="451"/>
      <c r="CQV115" s="451"/>
      <c r="CQW115" s="451"/>
      <c r="CQX115" s="451"/>
      <c r="CQY115" s="451"/>
      <c r="CQZ115" s="451"/>
      <c r="CRA115" s="451"/>
      <c r="CRB115" s="451"/>
      <c r="CRC115" s="451"/>
      <c r="CRD115" s="451"/>
      <c r="CRE115" s="451"/>
      <c r="CRF115" s="451"/>
      <c r="CRG115" s="451"/>
      <c r="CRH115" s="451"/>
      <c r="CRI115" s="451"/>
      <c r="CRJ115" s="451"/>
      <c r="CRK115" s="451"/>
      <c r="CRL115" s="451"/>
      <c r="CRM115" s="451"/>
      <c r="CRN115" s="451"/>
      <c r="CRO115" s="451"/>
      <c r="CRP115" s="451"/>
      <c r="CRQ115" s="451"/>
      <c r="CRR115" s="451"/>
      <c r="CRS115" s="451"/>
      <c r="CRT115" s="451"/>
      <c r="CRU115" s="451"/>
      <c r="CRV115" s="451"/>
      <c r="CRW115" s="451"/>
      <c r="CRX115" s="451"/>
      <c r="CRY115" s="451"/>
      <c r="CRZ115" s="451"/>
      <c r="CSA115" s="451"/>
      <c r="CSB115" s="451"/>
      <c r="CSC115" s="451"/>
      <c r="CSD115" s="451"/>
      <c r="CSE115" s="451"/>
      <c r="CSF115" s="451"/>
      <c r="CSG115" s="451"/>
      <c r="CSH115" s="451"/>
      <c r="CSI115" s="451"/>
      <c r="CSJ115" s="451"/>
      <c r="CSK115" s="451"/>
      <c r="CSL115" s="451"/>
      <c r="CSM115" s="451"/>
      <c r="CSN115" s="451"/>
      <c r="CSO115" s="451"/>
      <c r="CSP115" s="451"/>
      <c r="CSQ115" s="451"/>
      <c r="CSR115" s="451"/>
      <c r="CSS115" s="451"/>
      <c r="CST115" s="451"/>
      <c r="CSU115" s="451"/>
      <c r="CSV115" s="451"/>
      <c r="CSW115" s="451"/>
      <c r="CSX115" s="451"/>
      <c r="CSY115" s="451"/>
      <c r="CSZ115" s="451"/>
      <c r="CTA115" s="451"/>
      <c r="CTB115" s="451"/>
      <c r="CTC115" s="451"/>
      <c r="CTD115" s="451"/>
      <c r="CTE115" s="451"/>
      <c r="CTF115" s="451"/>
      <c r="CTG115" s="451"/>
      <c r="CTH115" s="451"/>
      <c r="CTI115" s="451"/>
      <c r="CTJ115" s="451"/>
      <c r="CTK115" s="451"/>
      <c r="CTL115" s="451"/>
      <c r="CTM115" s="451"/>
      <c r="CTN115" s="451"/>
      <c r="CTO115" s="451"/>
      <c r="CTP115" s="451"/>
      <c r="CTQ115" s="451"/>
      <c r="CTR115" s="451"/>
      <c r="CTS115" s="451"/>
      <c r="CTT115" s="451"/>
      <c r="CTU115" s="451"/>
      <c r="CTV115" s="451"/>
      <c r="CTW115" s="451"/>
      <c r="CTX115" s="451"/>
      <c r="CTY115" s="451"/>
      <c r="CTZ115" s="451"/>
      <c r="CUA115" s="451"/>
      <c r="CUB115" s="451"/>
      <c r="CUC115" s="451"/>
      <c r="CUD115" s="451"/>
      <c r="CUE115" s="451"/>
      <c r="CUF115" s="451"/>
      <c r="CUG115" s="451"/>
      <c r="CUH115" s="451"/>
      <c r="CUI115" s="451"/>
      <c r="CUJ115" s="451"/>
      <c r="CUK115" s="451"/>
      <c r="CUL115" s="451"/>
      <c r="CUM115" s="451"/>
      <c r="CUN115" s="451"/>
      <c r="CUO115" s="451"/>
      <c r="CUP115" s="451"/>
      <c r="CUQ115" s="451"/>
      <c r="CUR115" s="451"/>
      <c r="CUS115" s="451"/>
      <c r="CUT115" s="451"/>
      <c r="CUU115" s="451"/>
      <c r="CUV115" s="451"/>
      <c r="CUW115" s="451"/>
      <c r="CUX115" s="451"/>
      <c r="CUY115" s="451"/>
      <c r="CUZ115" s="451"/>
      <c r="CVA115" s="451"/>
      <c r="CVB115" s="451"/>
      <c r="CVC115" s="451"/>
      <c r="CVD115" s="451"/>
      <c r="CVE115" s="451"/>
      <c r="CVF115" s="451"/>
      <c r="CVG115" s="451"/>
      <c r="CVH115" s="451"/>
      <c r="CVI115" s="451"/>
      <c r="CVJ115" s="451"/>
      <c r="CVK115" s="451"/>
      <c r="CVL115" s="451"/>
      <c r="CVM115" s="451"/>
      <c r="CVN115" s="451"/>
      <c r="CVO115" s="451"/>
      <c r="CVP115" s="451"/>
      <c r="CVQ115" s="451"/>
      <c r="CVR115" s="451"/>
      <c r="CVS115" s="451"/>
      <c r="CVT115" s="451"/>
      <c r="CVU115" s="451"/>
      <c r="CVV115" s="451"/>
      <c r="CVW115" s="451"/>
      <c r="CVX115" s="451"/>
      <c r="CVY115" s="451"/>
      <c r="CVZ115" s="451"/>
      <c r="CWA115" s="451"/>
      <c r="CWB115" s="451"/>
      <c r="CWC115" s="451"/>
      <c r="CWD115" s="451"/>
      <c r="CWE115" s="451"/>
      <c r="CWF115" s="451"/>
      <c r="CWG115" s="451"/>
      <c r="CWH115" s="451"/>
      <c r="CWI115" s="451"/>
      <c r="CWJ115" s="451"/>
      <c r="CWK115" s="451"/>
      <c r="CWL115" s="451"/>
      <c r="CWM115" s="451"/>
      <c r="CWN115" s="451"/>
      <c r="CWO115" s="451"/>
      <c r="CWP115" s="451"/>
      <c r="CWQ115" s="451"/>
      <c r="CWR115" s="451"/>
      <c r="CWS115" s="451"/>
      <c r="CWT115" s="451"/>
      <c r="CWU115" s="451"/>
      <c r="CWV115" s="451"/>
      <c r="CWW115" s="451"/>
      <c r="CWX115" s="451"/>
      <c r="CWY115" s="451"/>
      <c r="CWZ115" s="451"/>
      <c r="CXA115" s="451"/>
      <c r="CXB115" s="451"/>
      <c r="CXC115" s="451"/>
      <c r="CXD115" s="451"/>
      <c r="CXE115" s="451"/>
      <c r="CXF115" s="451"/>
      <c r="CXG115" s="451"/>
      <c r="CXH115" s="451"/>
      <c r="CXI115" s="451"/>
      <c r="CXJ115" s="451"/>
      <c r="CXK115" s="451"/>
      <c r="CXL115" s="451"/>
      <c r="CXM115" s="451"/>
      <c r="CXN115" s="451"/>
      <c r="CXO115" s="451"/>
      <c r="CXP115" s="451"/>
      <c r="CXQ115" s="451"/>
      <c r="CXR115" s="451"/>
      <c r="CXS115" s="451"/>
      <c r="CXT115" s="451"/>
      <c r="CXU115" s="451"/>
      <c r="CXV115" s="451"/>
      <c r="CXW115" s="451"/>
      <c r="CXX115" s="451"/>
      <c r="CXY115" s="451"/>
      <c r="CXZ115" s="451"/>
      <c r="CYA115" s="451"/>
      <c r="CYB115" s="451"/>
      <c r="CYC115" s="451"/>
      <c r="CYD115" s="451"/>
      <c r="CYE115" s="451"/>
      <c r="CYF115" s="451"/>
      <c r="CYG115" s="451"/>
      <c r="CYH115" s="451"/>
      <c r="CYI115" s="451"/>
      <c r="CYJ115" s="451"/>
      <c r="CYK115" s="451"/>
      <c r="CYL115" s="451"/>
      <c r="CYM115" s="451"/>
      <c r="CYN115" s="451"/>
      <c r="CYO115" s="451"/>
      <c r="CYP115" s="451"/>
      <c r="CYQ115" s="451"/>
      <c r="CYR115" s="451"/>
      <c r="CYS115" s="451"/>
      <c r="CYT115" s="451"/>
      <c r="CYU115" s="451"/>
      <c r="CYV115" s="451"/>
      <c r="CYW115" s="451"/>
      <c r="CYX115" s="451"/>
      <c r="CYY115" s="451"/>
      <c r="CYZ115" s="451"/>
      <c r="CZA115" s="451"/>
      <c r="CZB115" s="451"/>
      <c r="CZC115" s="451"/>
      <c r="CZD115" s="451"/>
      <c r="CZE115" s="451"/>
      <c r="CZF115" s="451"/>
      <c r="CZG115" s="451"/>
      <c r="CZH115" s="451"/>
      <c r="CZI115" s="451"/>
      <c r="CZJ115" s="451"/>
      <c r="CZK115" s="451"/>
      <c r="CZL115" s="451"/>
      <c r="CZM115" s="451"/>
      <c r="CZN115" s="451"/>
      <c r="CZO115" s="451"/>
      <c r="CZP115" s="451"/>
      <c r="CZQ115" s="451"/>
      <c r="CZR115" s="451"/>
      <c r="CZS115" s="451"/>
      <c r="CZT115" s="451"/>
      <c r="CZU115" s="451"/>
      <c r="CZV115" s="451"/>
      <c r="CZW115" s="451"/>
      <c r="CZX115" s="451"/>
      <c r="CZY115" s="451"/>
      <c r="CZZ115" s="451"/>
      <c r="DAA115" s="451"/>
      <c r="DAB115" s="451"/>
      <c r="DAC115" s="451"/>
      <c r="DAD115" s="451"/>
      <c r="DAE115" s="451"/>
      <c r="DAF115" s="451"/>
      <c r="DAG115" s="451"/>
      <c r="DAH115" s="451"/>
      <c r="DAI115" s="451"/>
      <c r="DAJ115" s="451"/>
      <c r="DAK115" s="451"/>
      <c r="DAL115" s="451"/>
      <c r="DAM115" s="451"/>
      <c r="DAN115" s="451"/>
      <c r="DAO115" s="451"/>
      <c r="DAP115" s="451"/>
      <c r="DAQ115" s="451"/>
      <c r="DAR115" s="451"/>
      <c r="DAS115" s="451"/>
      <c r="DAT115" s="451"/>
      <c r="DAU115" s="451"/>
      <c r="DAV115" s="451"/>
      <c r="DAW115" s="451"/>
      <c r="DAX115" s="451"/>
      <c r="DAY115" s="451"/>
      <c r="DAZ115" s="451"/>
      <c r="DBA115" s="451"/>
      <c r="DBB115" s="451"/>
      <c r="DBC115" s="451"/>
      <c r="DBD115" s="451"/>
      <c r="DBE115" s="451"/>
      <c r="DBF115" s="451"/>
      <c r="DBG115" s="451"/>
      <c r="DBH115" s="451"/>
      <c r="DBI115" s="451"/>
      <c r="DBJ115" s="451"/>
      <c r="DBK115" s="451"/>
      <c r="DBL115" s="451"/>
      <c r="DBM115" s="451"/>
      <c r="DBN115" s="451"/>
      <c r="DBO115" s="451"/>
      <c r="DBP115" s="451"/>
      <c r="DBQ115" s="451"/>
      <c r="DBR115" s="451"/>
      <c r="DBS115" s="451"/>
      <c r="DBT115" s="451"/>
      <c r="DBU115" s="451"/>
      <c r="DBV115" s="451"/>
      <c r="DBW115" s="451"/>
      <c r="DBX115" s="451"/>
      <c r="DBY115" s="451"/>
      <c r="DBZ115" s="451"/>
      <c r="DCA115" s="451"/>
      <c r="DCB115" s="451"/>
      <c r="DCC115" s="451"/>
      <c r="DCD115" s="451"/>
      <c r="DCE115" s="451"/>
      <c r="DCF115" s="451"/>
      <c r="DCG115" s="451"/>
      <c r="DCH115" s="451"/>
      <c r="DCI115" s="451"/>
      <c r="DCJ115" s="451"/>
      <c r="DCK115" s="451"/>
      <c r="DCL115" s="451"/>
      <c r="DCM115" s="451"/>
      <c r="DCN115" s="451"/>
      <c r="DCO115" s="451"/>
      <c r="DCP115" s="451"/>
      <c r="DCQ115" s="451"/>
      <c r="DCR115" s="451"/>
      <c r="DCS115" s="451"/>
      <c r="DCT115" s="451"/>
      <c r="DCU115" s="451"/>
      <c r="DCV115" s="451"/>
      <c r="DCW115" s="451"/>
      <c r="DCX115" s="451"/>
      <c r="DCY115" s="451"/>
      <c r="DCZ115" s="451"/>
      <c r="DDA115" s="451"/>
      <c r="DDB115" s="451"/>
      <c r="DDC115" s="451"/>
      <c r="DDD115" s="451"/>
      <c r="DDE115" s="451"/>
      <c r="DDF115" s="451"/>
      <c r="DDG115" s="451"/>
      <c r="DDH115" s="451"/>
      <c r="DDI115" s="451"/>
      <c r="DDJ115" s="451"/>
      <c r="DDK115" s="451"/>
      <c r="DDL115" s="451"/>
      <c r="DDM115" s="451"/>
      <c r="DDN115" s="451"/>
      <c r="DDO115" s="451"/>
      <c r="DDP115" s="451"/>
      <c r="DDQ115" s="451"/>
      <c r="DDR115" s="451"/>
      <c r="DDS115" s="451"/>
      <c r="DDT115" s="451"/>
      <c r="DDU115" s="451"/>
      <c r="DDV115" s="451"/>
      <c r="DDW115" s="451"/>
      <c r="DDX115" s="451"/>
      <c r="DDY115" s="451"/>
      <c r="DDZ115" s="451"/>
      <c r="DEA115" s="451"/>
      <c r="DEB115" s="451"/>
      <c r="DEC115" s="451"/>
      <c r="DED115" s="451"/>
      <c r="DEE115" s="451"/>
      <c r="DEF115" s="451"/>
      <c r="DEG115" s="451"/>
      <c r="DEH115" s="451"/>
      <c r="DEI115" s="451"/>
      <c r="DEJ115" s="451"/>
      <c r="DEK115" s="451"/>
      <c r="DEL115" s="451"/>
      <c r="DEM115" s="451"/>
      <c r="DEN115" s="451"/>
      <c r="DEO115" s="451"/>
      <c r="DEP115" s="451"/>
      <c r="DEQ115" s="451"/>
      <c r="DER115" s="451"/>
      <c r="DES115" s="451"/>
      <c r="DET115" s="451"/>
      <c r="DEU115" s="451"/>
      <c r="DEV115" s="451"/>
      <c r="DEW115" s="451"/>
      <c r="DEX115" s="451"/>
      <c r="DEY115" s="451"/>
      <c r="DEZ115" s="451"/>
      <c r="DFA115" s="451"/>
      <c r="DFB115" s="451"/>
      <c r="DFC115" s="451"/>
      <c r="DFD115" s="451"/>
      <c r="DFE115" s="451"/>
      <c r="DFF115" s="451"/>
      <c r="DFG115" s="451"/>
      <c r="DFH115" s="451"/>
      <c r="DFI115" s="451"/>
      <c r="DFJ115" s="451"/>
      <c r="DFK115" s="451"/>
      <c r="DFL115" s="451"/>
      <c r="DFM115" s="451"/>
      <c r="DFN115" s="451"/>
      <c r="DFO115" s="451"/>
      <c r="DFP115" s="451"/>
      <c r="DFQ115" s="451"/>
      <c r="DFR115" s="451"/>
      <c r="DFS115" s="451"/>
      <c r="DFT115" s="451"/>
      <c r="DFU115" s="451"/>
      <c r="DFV115" s="451"/>
      <c r="DFW115" s="451"/>
      <c r="DFX115" s="451"/>
      <c r="DFY115" s="451"/>
      <c r="DFZ115" s="451"/>
      <c r="DGA115" s="451"/>
      <c r="DGB115" s="451"/>
      <c r="DGC115" s="451"/>
      <c r="DGD115" s="451"/>
      <c r="DGE115" s="451"/>
      <c r="DGF115" s="451"/>
      <c r="DGG115" s="451"/>
      <c r="DGH115" s="451"/>
      <c r="DGI115" s="451"/>
      <c r="DGJ115" s="451"/>
      <c r="DGK115" s="451"/>
      <c r="DGL115" s="451"/>
      <c r="DGM115" s="451"/>
      <c r="DGN115" s="451"/>
      <c r="DGO115" s="451"/>
      <c r="DGP115" s="451"/>
      <c r="DGQ115" s="451"/>
      <c r="DGR115" s="451"/>
      <c r="DGS115" s="451"/>
      <c r="DGT115" s="451"/>
      <c r="DGU115" s="451"/>
      <c r="DGV115" s="451"/>
      <c r="DGW115" s="451"/>
      <c r="DGX115" s="451"/>
      <c r="DGY115" s="451"/>
      <c r="DGZ115" s="451"/>
      <c r="DHA115" s="451"/>
      <c r="DHB115" s="451"/>
      <c r="DHC115" s="451"/>
      <c r="DHD115" s="451"/>
      <c r="DHE115" s="451"/>
      <c r="DHF115" s="451"/>
      <c r="DHG115" s="451"/>
      <c r="DHH115" s="451"/>
      <c r="DHI115" s="451"/>
      <c r="DHJ115" s="451"/>
      <c r="DHK115" s="451"/>
      <c r="DHL115" s="451"/>
      <c r="DHM115" s="451"/>
      <c r="DHN115" s="451"/>
      <c r="DHO115" s="451"/>
      <c r="DHP115" s="451"/>
      <c r="DHQ115" s="451"/>
      <c r="DHR115" s="451"/>
      <c r="DHS115" s="451"/>
      <c r="DHT115" s="451"/>
      <c r="DHU115" s="451"/>
      <c r="DHV115" s="451"/>
      <c r="DHW115" s="451"/>
      <c r="DHX115" s="451"/>
      <c r="DHY115" s="451"/>
      <c r="DHZ115" s="451"/>
      <c r="DIA115" s="451"/>
      <c r="DIB115" s="451"/>
      <c r="DIC115" s="451"/>
      <c r="DID115" s="451"/>
      <c r="DIE115" s="451"/>
      <c r="DIF115" s="451"/>
      <c r="DIG115" s="451"/>
      <c r="DIH115" s="451"/>
      <c r="DII115" s="451"/>
      <c r="DIJ115" s="451"/>
      <c r="DIK115" s="451"/>
      <c r="DIL115" s="451"/>
      <c r="DIM115" s="451"/>
      <c r="DIN115" s="451"/>
      <c r="DIO115" s="451"/>
      <c r="DIP115" s="451"/>
      <c r="DIQ115" s="451"/>
      <c r="DIR115" s="451"/>
      <c r="DIS115" s="451"/>
      <c r="DIT115" s="451"/>
      <c r="DIU115" s="451"/>
      <c r="DIV115" s="451"/>
      <c r="DIW115" s="451"/>
      <c r="DIX115" s="451"/>
      <c r="DIY115" s="451"/>
      <c r="DIZ115" s="451"/>
      <c r="DJA115" s="451"/>
      <c r="DJB115" s="451"/>
      <c r="DJC115" s="451"/>
      <c r="DJD115" s="451"/>
      <c r="DJE115" s="451"/>
      <c r="DJF115" s="451"/>
      <c r="DJG115" s="451"/>
      <c r="DJH115" s="451"/>
      <c r="DJI115" s="451"/>
      <c r="DJJ115" s="451"/>
      <c r="DJK115" s="451"/>
      <c r="DJL115" s="451"/>
      <c r="DJM115" s="451"/>
      <c r="DJN115" s="451"/>
      <c r="DJO115" s="451"/>
      <c r="DJP115" s="451"/>
      <c r="DJQ115" s="451"/>
      <c r="DJR115" s="451"/>
      <c r="DJS115" s="451"/>
      <c r="DJT115" s="451"/>
      <c r="DJU115" s="451"/>
      <c r="DJV115" s="451"/>
      <c r="DJW115" s="451"/>
      <c r="DJX115" s="451"/>
      <c r="DJY115" s="451"/>
      <c r="DJZ115" s="451"/>
      <c r="DKA115" s="451"/>
      <c r="DKB115" s="451"/>
      <c r="DKC115" s="451"/>
      <c r="DKD115" s="451"/>
      <c r="DKE115" s="451"/>
      <c r="DKF115" s="451"/>
      <c r="DKG115" s="451"/>
      <c r="DKH115" s="451"/>
      <c r="DKI115" s="451"/>
      <c r="DKJ115" s="451"/>
      <c r="DKK115" s="451"/>
      <c r="DKL115" s="451"/>
      <c r="DKM115" s="451"/>
      <c r="DKN115" s="451"/>
      <c r="DKO115" s="451"/>
      <c r="DKP115" s="451"/>
      <c r="DKQ115" s="451"/>
      <c r="DKR115" s="451"/>
      <c r="DKS115" s="451"/>
      <c r="DKT115" s="451"/>
      <c r="DKU115" s="451"/>
      <c r="DKV115" s="451"/>
      <c r="DKW115" s="451"/>
      <c r="DKX115" s="451"/>
      <c r="DKY115" s="451"/>
      <c r="DKZ115" s="451"/>
      <c r="DLA115" s="451"/>
      <c r="DLB115" s="451"/>
      <c r="DLC115" s="451"/>
      <c r="DLD115" s="451"/>
      <c r="DLE115" s="451"/>
      <c r="DLF115" s="451"/>
      <c r="DLG115" s="451"/>
      <c r="DLH115" s="451"/>
      <c r="DLI115" s="451"/>
      <c r="DLJ115" s="451"/>
      <c r="DLK115" s="451"/>
      <c r="DLL115" s="451"/>
      <c r="DLM115" s="451"/>
      <c r="DLN115" s="451"/>
      <c r="DLO115" s="451"/>
      <c r="DLP115" s="451"/>
      <c r="DLQ115" s="451"/>
      <c r="DLR115" s="451"/>
      <c r="DLS115" s="451"/>
      <c r="DLT115" s="451"/>
      <c r="DLU115" s="451"/>
      <c r="DLV115" s="451"/>
      <c r="DLW115" s="451"/>
      <c r="DLX115" s="451"/>
      <c r="DLY115" s="451"/>
      <c r="DLZ115" s="451"/>
      <c r="DMA115" s="451"/>
      <c r="DMB115" s="451"/>
      <c r="DMC115" s="451"/>
      <c r="DMD115" s="451"/>
      <c r="DME115" s="451"/>
      <c r="DMF115" s="451"/>
      <c r="DMG115" s="451"/>
      <c r="DMH115" s="451"/>
      <c r="DMI115" s="451"/>
      <c r="DMJ115" s="451"/>
      <c r="DMK115" s="451"/>
      <c r="DML115" s="451"/>
      <c r="DMM115" s="451"/>
      <c r="DMN115" s="451"/>
      <c r="DMO115" s="451"/>
      <c r="DMP115" s="451"/>
      <c r="DMQ115" s="451"/>
      <c r="DMR115" s="451"/>
      <c r="DMS115" s="451"/>
      <c r="DMT115" s="451"/>
      <c r="DMU115" s="451"/>
      <c r="DMV115" s="451"/>
      <c r="DMW115" s="451"/>
      <c r="DMX115" s="451"/>
      <c r="DMY115" s="451"/>
      <c r="DMZ115" s="451"/>
      <c r="DNA115" s="451"/>
      <c r="DNB115" s="451"/>
      <c r="DNC115" s="451"/>
      <c r="DND115" s="451"/>
      <c r="DNE115" s="451"/>
      <c r="DNF115" s="451"/>
      <c r="DNG115" s="451"/>
      <c r="DNH115" s="451"/>
      <c r="DNI115" s="451"/>
      <c r="DNJ115" s="451"/>
      <c r="DNK115" s="451"/>
      <c r="DNL115" s="451"/>
      <c r="DNM115" s="451"/>
      <c r="DNN115" s="451"/>
      <c r="DNO115" s="451"/>
      <c r="DNP115" s="451"/>
      <c r="DNQ115" s="451"/>
      <c r="DNR115" s="451"/>
      <c r="DNS115" s="451"/>
      <c r="DNT115" s="451"/>
      <c r="DNU115" s="451"/>
      <c r="DNV115" s="451"/>
      <c r="DNW115" s="451"/>
      <c r="DNX115" s="451"/>
      <c r="DNY115" s="451"/>
      <c r="DNZ115" s="451"/>
      <c r="DOA115" s="451"/>
      <c r="DOB115" s="451"/>
      <c r="DOC115" s="451"/>
      <c r="DOD115" s="451"/>
      <c r="DOE115" s="451"/>
      <c r="DOF115" s="451"/>
      <c r="DOG115" s="451"/>
      <c r="DOH115" s="451"/>
      <c r="DOI115" s="451"/>
      <c r="DOJ115" s="451"/>
      <c r="DOK115" s="451"/>
      <c r="DOL115" s="451"/>
      <c r="DOM115" s="451"/>
      <c r="DON115" s="451"/>
      <c r="DOO115" s="451"/>
      <c r="DOP115" s="451"/>
      <c r="DOQ115" s="451"/>
      <c r="DOR115" s="451"/>
      <c r="DOS115" s="451"/>
      <c r="DOT115" s="451"/>
      <c r="DOU115" s="451"/>
      <c r="DOV115" s="451"/>
      <c r="DOW115" s="451"/>
      <c r="DOX115" s="451"/>
      <c r="DOY115" s="451"/>
      <c r="DOZ115" s="451"/>
      <c r="DPA115" s="451"/>
      <c r="DPB115" s="451"/>
      <c r="DPC115" s="451"/>
      <c r="DPD115" s="451"/>
      <c r="DPE115" s="451"/>
      <c r="DPF115" s="451"/>
      <c r="DPG115" s="451"/>
      <c r="DPH115" s="451"/>
      <c r="DPI115" s="451"/>
      <c r="DPJ115" s="451"/>
      <c r="DPK115" s="451"/>
      <c r="DPL115" s="451"/>
      <c r="DPM115" s="451"/>
      <c r="DPN115" s="451"/>
      <c r="DPO115" s="451"/>
      <c r="DPP115" s="451"/>
      <c r="DPQ115" s="451"/>
      <c r="DPR115" s="451"/>
      <c r="DPS115" s="451"/>
      <c r="DPT115" s="451"/>
      <c r="DPU115" s="451"/>
      <c r="DPV115" s="451"/>
      <c r="DPW115" s="451"/>
      <c r="DPX115" s="451"/>
      <c r="DPY115" s="451"/>
      <c r="DPZ115" s="451"/>
      <c r="DQA115" s="451"/>
      <c r="DQB115" s="451"/>
      <c r="DQC115" s="451"/>
      <c r="DQD115" s="451"/>
      <c r="DQE115" s="451"/>
      <c r="DQF115" s="451"/>
      <c r="DQG115" s="451"/>
      <c r="DQH115" s="451"/>
      <c r="DQI115" s="451"/>
      <c r="DQJ115" s="451"/>
      <c r="DQK115" s="451"/>
      <c r="DQL115" s="451"/>
      <c r="DQM115" s="451"/>
      <c r="DQN115" s="451"/>
      <c r="DQO115" s="451"/>
      <c r="DQP115" s="451"/>
      <c r="DQQ115" s="451"/>
      <c r="DQR115" s="451"/>
      <c r="DQS115" s="451"/>
      <c r="DQT115" s="451"/>
      <c r="DQU115" s="451"/>
      <c r="DQV115" s="451"/>
      <c r="DQW115" s="451"/>
      <c r="DQX115" s="451"/>
      <c r="DQY115" s="451"/>
      <c r="DQZ115" s="451"/>
      <c r="DRA115" s="451"/>
      <c r="DRB115" s="451"/>
      <c r="DRC115" s="451"/>
      <c r="DRD115" s="451"/>
      <c r="DRE115" s="451"/>
      <c r="DRF115" s="451"/>
      <c r="DRG115" s="451"/>
      <c r="DRH115" s="451"/>
      <c r="DRI115" s="451"/>
      <c r="DRJ115" s="451"/>
      <c r="DRK115" s="451"/>
      <c r="DRL115" s="451"/>
      <c r="DRM115" s="451"/>
      <c r="DRN115" s="451"/>
      <c r="DRO115" s="451"/>
      <c r="DRP115" s="451"/>
      <c r="DRQ115" s="451"/>
      <c r="DRR115" s="451"/>
      <c r="DRS115" s="451"/>
      <c r="DRT115" s="451"/>
      <c r="DRU115" s="451"/>
      <c r="DRV115" s="451"/>
      <c r="DRW115" s="451"/>
      <c r="DRX115" s="451"/>
      <c r="DRY115" s="451"/>
      <c r="DRZ115" s="451"/>
      <c r="DSA115" s="451"/>
      <c r="DSB115" s="451"/>
      <c r="DSC115" s="451"/>
      <c r="DSD115" s="451"/>
      <c r="DSE115" s="451"/>
      <c r="DSF115" s="451"/>
      <c r="DSG115" s="451"/>
      <c r="DSH115" s="451"/>
      <c r="DSI115" s="451"/>
      <c r="DSJ115" s="451"/>
      <c r="DSK115" s="451"/>
      <c r="DSL115" s="451"/>
      <c r="DSM115" s="451"/>
      <c r="DSN115" s="451"/>
      <c r="DSO115" s="451"/>
      <c r="DSP115" s="451"/>
      <c r="DSQ115" s="451"/>
      <c r="DSR115" s="451"/>
      <c r="DSS115" s="451"/>
      <c r="DST115" s="451"/>
      <c r="DSU115" s="451"/>
      <c r="DSV115" s="451"/>
      <c r="DSW115" s="451"/>
      <c r="DSX115" s="451"/>
      <c r="DSY115" s="451"/>
      <c r="DSZ115" s="451"/>
      <c r="DTA115" s="451"/>
      <c r="DTB115" s="451"/>
      <c r="DTC115" s="451"/>
      <c r="DTD115" s="451"/>
      <c r="DTE115" s="451"/>
      <c r="DTF115" s="451"/>
      <c r="DTG115" s="451"/>
      <c r="DTH115" s="451"/>
      <c r="DTI115" s="451"/>
      <c r="DTJ115" s="451"/>
      <c r="DTK115" s="451"/>
      <c r="DTL115" s="451"/>
      <c r="DTM115" s="451"/>
      <c r="DTN115" s="451"/>
      <c r="DTO115" s="451"/>
      <c r="DTP115" s="451"/>
      <c r="DTQ115" s="451"/>
      <c r="DTR115" s="451"/>
      <c r="DTS115" s="451"/>
      <c r="DTT115" s="451"/>
      <c r="DTU115" s="451"/>
      <c r="DTV115" s="451"/>
      <c r="DTW115" s="451"/>
      <c r="DTX115" s="451"/>
      <c r="DTY115" s="451"/>
      <c r="DTZ115" s="451"/>
      <c r="DUA115" s="451"/>
      <c r="DUB115" s="451"/>
      <c r="DUC115" s="451"/>
      <c r="DUD115" s="451"/>
      <c r="DUE115" s="451"/>
      <c r="DUF115" s="451"/>
      <c r="DUG115" s="451"/>
      <c r="DUH115" s="451"/>
      <c r="DUI115" s="451"/>
      <c r="DUJ115" s="451"/>
      <c r="DUK115" s="451"/>
      <c r="DUL115" s="451"/>
      <c r="DUM115" s="451"/>
      <c r="DUN115" s="451"/>
      <c r="DUO115" s="451"/>
      <c r="DUP115" s="451"/>
      <c r="DUQ115" s="451"/>
      <c r="DUR115" s="451"/>
      <c r="DUS115" s="451"/>
      <c r="DUT115" s="451"/>
      <c r="DUU115" s="451"/>
      <c r="DUV115" s="451"/>
      <c r="DUW115" s="451"/>
      <c r="DUX115" s="451"/>
      <c r="DUY115" s="451"/>
      <c r="DUZ115" s="451"/>
      <c r="DVA115" s="451"/>
      <c r="DVB115" s="451"/>
      <c r="DVC115" s="451"/>
      <c r="DVD115" s="451"/>
      <c r="DVE115" s="451"/>
      <c r="DVF115" s="451"/>
      <c r="DVG115" s="451"/>
      <c r="DVH115" s="451"/>
      <c r="DVI115" s="451"/>
      <c r="DVJ115" s="451"/>
      <c r="DVK115" s="451"/>
      <c r="DVL115" s="451"/>
      <c r="DVM115" s="451"/>
      <c r="DVN115" s="451"/>
      <c r="DVO115" s="451"/>
      <c r="DVP115" s="451"/>
      <c r="DVQ115" s="451"/>
      <c r="DVR115" s="451"/>
      <c r="DVS115" s="451"/>
      <c r="DVT115" s="451"/>
      <c r="DVU115" s="451"/>
      <c r="DVV115" s="451"/>
      <c r="DVW115" s="451"/>
      <c r="DVX115" s="451"/>
      <c r="DVY115" s="451"/>
      <c r="DVZ115" s="451"/>
      <c r="DWA115" s="451"/>
      <c r="DWB115" s="451"/>
      <c r="DWC115" s="451"/>
      <c r="DWD115" s="451"/>
      <c r="DWE115" s="451"/>
      <c r="DWF115" s="451"/>
      <c r="DWG115" s="451"/>
      <c r="DWH115" s="451"/>
      <c r="DWI115" s="451"/>
      <c r="DWJ115" s="451"/>
      <c r="DWK115" s="451"/>
      <c r="DWL115" s="451"/>
      <c r="DWM115" s="451"/>
      <c r="DWN115" s="451"/>
      <c r="DWO115" s="451"/>
      <c r="DWP115" s="451"/>
      <c r="DWQ115" s="451"/>
      <c r="DWR115" s="451"/>
      <c r="DWS115" s="451"/>
      <c r="DWT115" s="451"/>
      <c r="DWU115" s="451"/>
      <c r="DWV115" s="451"/>
      <c r="DWW115" s="451"/>
      <c r="DWX115" s="451"/>
      <c r="DWY115" s="451"/>
      <c r="DWZ115" s="451"/>
      <c r="DXA115" s="451"/>
      <c r="DXB115" s="451"/>
      <c r="DXC115" s="451"/>
      <c r="DXD115" s="451"/>
      <c r="DXE115" s="451"/>
      <c r="DXF115" s="451"/>
      <c r="DXG115" s="451"/>
      <c r="DXH115" s="451"/>
      <c r="DXI115" s="451"/>
      <c r="DXJ115" s="451"/>
      <c r="DXK115" s="451"/>
      <c r="DXL115" s="451"/>
      <c r="DXM115" s="451"/>
      <c r="DXN115" s="451"/>
      <c r="DXO115" s="451"/>
      <c r="DXP115" s="451"/>
      <c r="DXQ115" s="451"/>
      <c r="DXR115" s="451"/>
      <c r="DXS115" s="451"/>
      <c r="DXT115" s="451"/>
      <c r="DXU115" s="451"/>
      <c r="DXV115" s="451"/>
      <c r="DXW115" s="451"/>
      <c r="DXX115" s="451"/>
      <c r="DXY115" s="451"/>
      <c r="DXZ115" s="451"/>
      <c r="DYA115" s="451"/>
      <c r="DYB115" s="451"/>
      <c r="DYC115" s="451"/>
      <c r="DYD115" s="451"/>
      <c r="DYE115" s="451"/>
      <c r="DYF115" s="451"/>
      <c r="DYG115" s="451"/>
      <c r="DYH115" s="451"/>
      <c r="DYI115" s="451"/>
      <c r="DYJ115" s="451"/>
      <c r="DYK115" s="451"/>
      <c r="DYL115" s="451"/>
      <c r="DYM115" s="451"/>
      <c r="DYN115" s="451"/>
      <c r="DYO115" s="451"/>
      <c r="DYP115" s="451"/>
      <c r="DYQ115" s="451"/>
      <c r="DYR115" s="451"/>
      <c r="DYS115" s="451"/>
      <c r="DYT115" s="451"/>
      <c r="DYU115" s="451"/>
      <c r="DYV115" s="451"/>
      <c r="DYW115" s="451"/>
      <c r="DYX115" s="451"/>
      <c r="DYY115" s="451"/>
      <c r="DYZ115" s="451"/>
      <c r="DZA115" s="451"/>
      <c r="DZB115" s="451"/>
      <c r="DZC115" s="451"/>
      <c r="DZD115" s="451"/>
      <c r="DZE115" s="451"/>
      <c r="DZF115" s="451"/>
      <c r="DZG115" s="451"/>
      <c r="DZH115" s="451"/>
      <c r="DZI115" s="451"/>
      <c r="DZJ115" s="451"/>
      <c r="DZK115" s="451"/>
      <c r="DZL115" s="451"/>
      <c r="DZM115" s="451"/>
      <c r="DZN115" s="451"/>
      <c r="DZO115" s="451"/>
      <c r="DZP115" s="451"/>
      <c r="DZQ115" s="451"/>
      <c r="DZR115" s="451"/>
      <c r="DZS115" s="451"/>
      <c r="DZT115" s="451"/>
      <c r="DZU115" s="451"/>
      <c r="DZV115" s="451"/>
      <c r="DZW115" s="451"/>
      <c r="DZX115" s="451"/>
      <c r="DZY115" s="451"/>
      <c r="DZZ115" s="451"/>
      <c r="EAA115" s="451"/>
      <c r="EAB115" s="451"/>
      <c r="EAC115" s="451"/>
      <c r="EAD115" s="451"/>
      <c r="EAE115" s="451"/>
      <c r="EAF115" s="451"/>
      <c r="EAG115" s="451"/>
      <c r="EAH115" s="451"/>
      <c r="EAI115" s="451"/>
      <c r="EAJ115" s="451"/>
      <c r="EAK115" s="451"/>
      <c r="EAL115" s="451"/>
      <c r="EAM115" s="451"/>
      <c r="EAN115" s="451"/>
      <c r="EAO115" s="451"/>
      <c r="EAP115" s="451"/>
      <c r="EAQ115" s="451"/>
      <c r="EAR115" s="451"/>
      <c r="EAS115" s="451"/>
      <c r="EAT115" s="451"/>
      <c r="EAU115" s="451"/>
      <c r="EAV115" s="451"/>
      <c r="EAW115" s="451"/>
      <c r="EAX115" s="451"/>
      <c r="EAY115" s="451"/>
      <c r="EAZ115" s="451"/>
      <c r="EBA115" s="451"/>
      <c r="EBB115" s="451"/>
      <c r="EBC115" s="451"/>
      <c r="EBD115" s="451"/>
      <c r="EBE115" s="451"/>
      <c r="EBF115" s="451"/>
      <c r="EBG115" s="451"/>
      <c r="EBH115" s="451"/>
      <c r="EBI115" s="451"/>
      <c r="EBJ115" s="451"/>
      <c r="EBK115" s="451"/>
      <c r="EBL115" s="451"/>
      <c r="EBM115" s="451"/>
      <c r="EBN115" s="451"/>
      <c r="EBO115" s="451"/>
      <c r="EBP115" s="451"/>
      <c r="EBQ115" s="451"/>
      <c r="EBR115" s="451"/>
      <c r="EBS115" s="451"/>
      <c r="EBT115" s="451"/>
      <c r="EBU115" s="451"/>
      <c r="EBV115" s="451"/>
      <c r="EBW115" s="451"/>
      <c r="EBX115" s="451"/>
      <c r="EBY115" s="451"/>
      <c r="EBZ115" s="451"/>
      <c r="ECA115" s="451"/>
      <c r="ECB115" s="451"/>
      <c r="ECC115" s="451"/>
      <c r="ECD115" s="451"/>
      <c r="ECE115" s="451"/>
      <c r="ECF115" s="451"/>
      <c r="ECG115" s="451"/>
      <c r="ECH115" s="451"/>
      <c r="ECI115" s="451"/>
      <c r="ECJ115" s="451"/>
      <c r="ECK115" s="451"/>
      <c r="ECL115" s="451"/>
      <c r="ECM115" s="451"/>
      <c r="ECN115" s="451"/>
      <c r="ECO115" s="451"/>
      <c r="ECP115" s="451"/>
      <c r="ECQ115" s="451"/>
      <c r="ECR115" s="451"/>
      <c r="ECS115" s="451"/>
      <c r="ECT115" s="451"/>
      <c r="ECU115" s="451"/>
      <c r="ECV115" s="451"/>
      <c r="ECW115" s="451"/>
      <c r="ECX115" s="451"/>
      <c r="ECY115" s="451"/>
      <c r="ECZ115" s="451"/>
      <c r="EDA115" s="451"/>
      <c r="EDB115" s="451"/>
      <c r="EDC115" s="451"/>
      <c r="EDD115" s="451"/>
      <c r="EDE115" s="451"/>
      <c r="EDF115" s="451"/>
      <c r="EDG115" s="451"/>
      <c r="EDH115" s="451"/>
      <c r="EDI115" s="451"/>
      <c r="EDJ115" s="451"/>
      <c r="EDK115" s="451"/>
      <c r="EDL115" s="451"/>
      <c r="EDM115" s="451"/>
      <c r="EDN115" s="451"/>
      <c r="EDO115" s="451"/>
      <c r="EDP115" s="451"/>
      <c r="EDQ115" s="451"/>
      <c r="EDR115" s="451"/>
      <c r="EDS115" s="451"/>
      <c r="EDT115" s="451"/>
      <c r="EDU115" s="451"/>
      <c r="EDV115" s="451"/>
      <c r="EDW115" s="451"/>
      <c r="EDX115" s="451"/>
      <c r="EDY115" s="451"/>
      <c r="EDZ115" s="451"/>
      <c r="EEA115" s="451"/>
      <c r="EEB115" s="451"/>
      <c r="EEC115" s="451"/>
      <c r="EED115" s="451"/>
      <c r="EEE115" s="451"/>
      <c r="EEF115" s="451"/>
      <c r="EEG115" s="451"/>
      <c r="EEH115" s="451"/>
      <c r="EEI115" s="451"/>
      <c r="EEJ115" s="451"/>
      <c r="EEK115" s="451"/>
      <c r="EEL115" s="451"/>
      <c r="EEM115" s="451"/>
      <c r="EEN115" s="451"/>
      <c r="EEO115" s="451"/>
      <c r="EEP115" s="451"/>
      <c r="EEQ115" s="451"/>
      <c r="EER115" s="451"/>
      <c r="EES115" s="451"/>
      <c r="EET115" s="451"/>
      <c r="EEU115" s="451"/>
      <c r="EEV115" s="451"/>
      <c r="EEW115" s="451"/>
      <c r="EEX115" s="451"/>
      <c r="EEY115" s="451"/>
      <c r="EEZ115" s="451"/>
      <c r="EFA115" s="451"/>
      <c r="EFB115" s="451"/>
      <c r="EFC115" s="451"/>
      <c r="EFD115" s="451"/>
      <c r="EFE115" s="451"/>
      <c r="EFF115" s="451"/>
      <c r="EFG115" s="451"/>
      <c r="EFH115" s="451"/>
      <c r="EFI115" s="451"/>
      <c r="EFJ115" s="451"/>
      <c r="EFK115" s="451"/>
      <c r="EFL115" s="451"/>
      <c r="EFM115" s="451"/>
      <c r="EFN115" s="451"/>
      <c r="EFO115" s="451"/>
      <c r="EFP115" s="451"/>
      <c r="EFQ115" s="451"/>
      <c r="EFR115" s="451"/>
      <c r="EFS115" s="451"/>
      <c r="EFT115" s="451"/>
      <c r="EFU115" s="451"/>
      <c r="EFV115" s="451"/>
      <c r="EFW115" s="451"/>
      <c r="EFX115" s="451"/>
      <c r="EFY115" s="451"/>
      <c r="EFZ115" s="451"/>
      <c r="EGA115" s="451"/>
      <c r="EGB115" s="451"/>
      <c r="EGC115" s="451"/>
      <c r="EGD115" s="451"/>
      <c r="EGE115" s="451"/>
      <c r="EGF115" s="451"/>
      <c r="EGG115" s="451"/>
      <c r="EGH115" s="451"/>
      <c r="EGI115" s="451"/>
      <c r="EGJ115" s="451"/>
      <c r="EGK115" s="451"/>
      <c r="EGL115" s="451"/>
      <c r="EGM115" s="451"/>
      <c r="EGN115" s="451"/>
      <c r="EGO115" s="451"/>
      <c r="EGP115" s="451"/>
      <c r="EGQ115" s="451"/>
      <c r="EGR115" s="451"/>
      <c r="EGS115" s="451"/>
      <c r="EGT115" s="451"/>
      <c r="EGU115" s="451"/>
      <c r="EGV115" s="451"/>
      <c r="EGW115" s="451"/>
      <c r="EGX115" s="451"/>
      <c r="EGY115" s="451"/>
      <c r="EGZ115" s="451"/>
      <c r="EHA115" s="451"/>
      <c r="EHB115" s="451"/>
      <c r="EHC115" s="451"/>
      <c r="EHD115" s="451"/>
      <c r="EHE115" s="451"/>
      <c r="EHF115" s="451"/>
      <c r="EHG115" s="451"/>
      <c r="EHH115" s="451"/>
      <c r="EHI115" s="451"/>
      <c r="EHJ115" s="451"/>
      <c r="EHK115" s="451"/>
      <c r="EHL115" s="451"/>
      <c r="EHM115" s="451"/>
      <c r="EHN115" s="451"/>
      <c r="EHO115" s="451"/>
      <c r="EHP115" s="451"/>
      <c r="EHQ115" s="451"/>
      <c r="EHR115" s="451"/>
      <c r="EHS115" s="451"/>
      <c r="EHT115" s="451"/>
      <c r="EHU115" s="451"/>
      <c r="EHV115" s="451"/>
      <c r="EHW115" s="451"/>
      <c r="EHX115" s="451"/>
      <c r="EHY115" s="451"/>
      <c r="EHZ115" s="451"/>
      <c r="EIA115" s="451"/>
      <c r="EIB115" s="451"/>
      <c r="EIC115" s="451"/>
      <c r="EID115" s="451"/>
      <c r="EIE115" s="451"/>
      <c r="EIF115" s="451"/>
      <c r="EIG115" s="451"/>
      <c r="EIH115" s="451"/>
      <c r="EII115" s="451"/>
      <c r="EIJ115" s="451"/>
      <c r="EIK115" s="451"/>
      <c r="EIL115" s="451"/>
      <c r="EIM115" s="451"/>
      <c r="EIN115" s="451"/>
      <c r="EIO115" s="451"/>
      <c r="EIP115" s="451"/>
      <c r="EIQ115" s="451"/>
      <c r="EIR115" s="451"/>
      <c r="EIS115" s="451"/>
      <c r="EIT115" s="451"/>
      <c r="EIU115" s="451"/>
      <c r="EIV115" s="451"/>
      <c r="EIW115" s="451"/>
      <c r="EIX115" s="451"/>
      <c r="EIY115" s="451"/>
      <c r="EIZ115" s="451"/>
      <c r="EJA115" s="451"/>
      <c r="EJB115" s="451"/>
      <c r="EJC115" s="451"/>
      <c r="EJD115" s="451"/>
      <c r="EJE115" s="451"/>
      <c r="EJF115" s="451"/>
      <c r="EJG115" s="451"/>
      <c r="EJH115" s="451"/>
      <c r="EJI115" s="451"/>
      <c r="EJJ115" s="451"/>
      <c r="EJK115" s="451"/>
      <c r="EJL115" s="451"/>
      <c r="EJM115" s="451"/>
      <c r="EJN115" s="451"/>
      <c r="EJO115" s="451"/>
      <c r="EJP115" s="451"/>
      <c r="EJQ115" s="451"/>
      <c r="EJR115" s="451"/>
      <c r="EJS115" s="451"/>
      <c r="EJT115" s="451"/>
      <c r="EJU115" s="451"/>
      <c r="EJV115" s="451"/>
      <c r="EJW115" s="451"/>
      <c r="EJX115" s="451"/>
      <c r="EJY115" s="451"/>
      <c r="EJZ115" s="451"/>
      <c r="EKA115" s="451"/>
      <c r="EKB115" s="451"/>
      <c r="EKC115" s="451"/>
      <c r="EKD115" s="451"/>
      <c r="EKE115" s="451"/>
      <c r="EKF115" s="451"/>
      <c r="EKG115" s="451"/>
      <c r="EKH115" s="451"/>
      <c r="EKI115" s="451"/>
      <c r="EKJ115" s="451"/>
      <c r="EKK115" s="451"/>
      <c r="EKL115" s="451"/>
      <c r="EKM115" s="451"/>
      <c r="EKN115" s="451"/>
      <c r="EKO115" s="451"/>
      <c r="EKP115" s="451"/>
      <c r="EKQ115" s="451"/>
      <c r="EKR115" s="451"/>
      <c r="EKS115" s="451"/>
      <c r="EKT115" s="451"/>
      <c r="EKU115" s="451"/>
      <c r="EKV115" s="451"/>
      <c r="EKW115" s="451"/>
      <c r="EKX115" s="451"/>
      <c r="EKY115" s="451"/>
      <c r="EKZ115" s="451"/>
      <c r="ELA115" s="451"/>
      <c r="ELB115" s="451"/>
      <c r="ELC115" s="451"/>
      <c r="ELD115" s="451"/>
      <c r="ELE115" s="451"/>
      <c r="ELF115" s="451"/>
      <c r="ELG115" s="451"/>
      <c r="ELH115" s="451"/>
      <c r="ELI115" s="451"/>
      <c r="ELJ115" s="451"/>
      <c r="ELK115" s="451"/>
      <c r="ELL115" s="451"/>
      <c r="ELM115" s="451"/>
      <c r="ELN115" s="451"/>
      <c r="ELO115" s="451"/>
      <c r="ELP115" s="451"/>
      <c r="ELQ115" s="451"/>
      <c r="ELR115" s="451"/>
      <c r="ELS115" s="451"/>
      <c r="ELT115" s="451"/>
      <c r="ELU115" s="451"/>
      <c r="ELV115" s="451"/>
      <c r="ELW115" s="451"/>
      <c r="ELX115" s="451"/>
      <c r="ELY115" s="451"/>
      <c r="ELZ115" s="451"/>
      <c r="EMA115" s="451"/>
      <c r="EMB115" s="451"/>
      <c r="EMC115" s="451"/>
      <c r="EMD115" s="451"/>
      <c r="EME115" s="451"/>
      <c r="EMF115" s="451"/>
      <c r="EMG115" s="451"/>
      <c r="EMH115" s="451"/>
      <c r="EMI115" s="451"/>
      <c r="EMJ115" s="451"/>
      <c r="EMK115" s="451"/>
      <c r="EML115" s="451"/>
      <c r="EMM115" s="451"/>
      <c r="EMN115" s="451"/>
      <c r="EMO115" s="451"/>
      <c r="EMP115" s="451"/>
      <c r="EMQ115" s="451"/>
      <c r="EMR115" s="451"/>
      <c r="EMS115" s="451"/>
      <c r="EMT115" s="451"/>
      <c r="EMU115" s="451"/>
      <c r="EMV115" s="451"/>
      <c r="EMW115" s="451"/>
      <c r="EMX115" s="451"/>
      <c r="EMY115" s="451"/>
      <c r="EMZ115" s="451"/>
      <c r="ENA115" s="451"/>
      <c r="ENB115" s="451"/>
      <c r="ENC115" s="451"/>
      <c r="END115" s="451"/>
      <c r="ENE115" s="451"/>
      <c r="ENF115" s="451"/>
      <c r="ENG115" s="451"/>
      <c r="ENH115" s="451"/>
      <c r="ENI115" s="451"/>
      <c r="ENJ115" s="451"/>
      <c r="ENK115" s="451"/>
      <c r="ENL115" s="451"/>
      <c r="ENM115" s="451"/>
      <c r="ENN115" s="451"/>
      <c r="ENO115" s="451"/>
      <c r="ENP115" s="451"/>
      <c r="ENQ115" s="451"/>
      <c r="ENR115" s="451"/>
      <c r="ENS115" s="451"/>
      <c r="ENT115" s="451"/>
      <c r="ENU115" s="451"/>
      <c r="ENV115" s="451"/>
      <c r="ENW115" s="451"/>
      <c r="ENX115" s="451"/>
      <c r="ENY115" s="451"/>
      <c r="ENZ115" s="451"/>
      <c r="EOA115" s="451"/>
      <c r="EOB115" s="451"/>
      <c r="EOC115" s="451"/>
      <c r="EOD115" s="451"/>
      <c r="EOE115" s="451"/>
      <c r="EOF115" s="451"/>
      <c r="EOG115" s="451"/>
      <c r="EOH115" s="451"/>
      <c r="EOI115" s="451"/>
      <c r="EOJ115" s="451"/>
      <c r="EOK115" s="451"/>
      <c r="EOL115" s="451"/>
      <c r="EOM115" s="451"/>
      <c r="EON115" s="451"/>
      <c r="EOO115" s="451"/>
      <c r="EOP115" s="451"/>
      <c r="EOQ115" s="451"/>
      <c r="EOR115" s="451"/>
      <c r="EOS115" s="451"/>
      <c r="EOT115" s="451"/>
      <c r="EOU115" s="451"/>
      <c r="EOV115" s="451"/>
      <c r="EOW115" s="451"/>
      <c r="EOX115" s="451"/>
      <c r="EOY115" s="451"/>
      <c r="EOZ115" s="451"/>
      <c r="EPA115" s="451"/>
      <c r="EPB115" s="451"/>
      <c r="EPC115" s="451"/>
      <c r="EPD115" s="451"/>
      <c r="EPE115" s="451"/>
      <c r="EPF115" s="451"/>
      <c r="EPG115" s="451"/>
      <c r="EPH115" s="451"/>
      <c r="EPI115" s="451"/>
      <c r="EPJ115" s="451"/>
      <c r="EPK115" s="451"/>
      <c r="EPL115" s="451"/>
      <c r="EPM115" s="451"/>
      <c r="EPN115" s="451"/>
      <c r="EPO115" s="451"/>
      <c r="EPP115" s="451"/>
      <c r="EPQ115" s="451"/>
      <c r="EPR115" s="451"/>
      <c r="EPS115" s="451"/>
      <c r="EPT115" s="451"/>
      <c r="EPU115" s="451"/>
      <c r="EPV115" s="451"/>
      <c r="EPW115" s="451"/>
      <c r="EPX115" s="451"/>
      <c r="EPY115" s="451"/>
      <c r="EPZ115" s="451"/>
      <c r="EQA115" s="451"/>
      <c r="EQB115" s="451"/>
      <c r="EQC115" s="451"/>
      <c r="EQD115" s="451"/>
      <c r="EQE115" s="451"/>
      <c r="EQF115" s="451"/>
      <c r="EQG115" s="451"/>
      <c r="EQH115" s="451"/>
      <c r="EQI115" s="451"/>
      <c r="EQJ115" s="451"/>
      <c r="EQK115" s="451"/>
      <c r="EQL115" s="451"/>
      <c r="EQM115" s="451"/>
      <c r="EQN115" s="451"/>
      <c r="EQO115" s="451"/>
      <c r="EQP115" s="451"/>
      <c r="EQQ115" s="451"/>
      <c r="EQR115" s="451"/>
      <c r="EQS115" s="451"/>
      <c r="EQT115" s="451"/>
      <c r="EQU115" s="451"/>
      <c r="EQV115" s="451"/>
      <c r="EQW115" s="451"/>
      <c r="EQX115" s="451"/>
      <c r="EQY115" s="451"/>
      <c r="EQZ115" s="451"/>
      <c r="ERA115" s="451"/>
      <c r="ERB115" s="451"/>
      <c r="ERC115" s="451"/>
      <c r="ERD115" s="451"/>
      <c r="ERE115" s="451"/>
      <c r="ERF115" s="451"/>
      <c r="ERG115" s="451"/>
      <c r="ERH115" s="451"/>
      <c r="ERI115" s="451"/>
      <c r="ERJ115" s="451"/>
      <c r="ERK115" s="451"/>
      <c r="ERL115" s="451"/>
      <c r="ERM115" s="451"/>
      <c r="ERN115" s="451"/>
      <c r="ERO115" s="451"/>
      <c r="ERP115" s="451"/>
      <c r="ERQ115" s="451"/>
      <c r="ERR115" s="451"/>
      <c r="ERS115" s="451"/>
      <c r="ERT115" s="451"/>
      <c r="ERU115" s="451"/>
      <c r="ERV115" s="451"/>
      <c r="ERW115" s="451"/>
      <c r="ERX115" s="451"/>
      <c r="ERY115" s="451"/>
      <c r="ERZ115" s="451"/>
      <c r="ESA115" s="451"/>
      <c r="ESB115" s="451"/>
      <c r="ESC115" s="451"/>
      <c r="ESD115" s="451"/>
      <c r="ESE115" s="451"/>
      <c r="ESF115" s="451"/>
      <c r="ESG115" s="451"/>
      <c r="ESH115" s="451"/>
      <c r="ESI115" s="451"/>
      <c r="ESJ115" s="451"/>
      <c r="ESK115" s="451"/>
      <c r="ESL115" s="451"/>
      <c r="ESM115" s="451"/>
      <c r="ESN115" s="451"/>
      <c r="ESO115" s="451"/>
      <c r="ESP115" s="451"/>
      <c r="ESQ115" s="451"/>
      <c r="ESR115" s="451"/>
      <c r="ESS115" s="451"/>
      <c r="EST115" s="451"/>
      <c r="ESU115" s="451"/>
      <c r="ESV115" s="451"/>
      <c r="ESW115" s="451"/>
      <c r="ESX115" s="451"/>
      <c r="ESY115" s="451"/>
      <c r="ESZ115" s="451"/>
      <c r="ETA115" s="451"/>
      <c r="ETB115" s="451"/>
      <c r="ETC115" s="451"/>
      <c r="ETD115" s="451"/>
      <c r="ETE115" s="451"/>
      <c r="ETF115" s="451"/>
      <c r="ETG115" s="451"/>
      <c r="ETH115" s="451"/>
      <c r="ETI115" s="451"/>
      <c r="ETJ115" s="451"/>
      <c r="ETK115" s="451"/>
      <c r="ETL115" s="451"/>
      <c r="ETM115" s="451"/>
      <c r="ETN115" s="451"/>
      <c r="ETO115" s="451"/>
      <c r="ETP115" s="451"/>
      <c r="ETQ115" s="451"/>
      <c r="ETR115" s="451"/>
      <c r="ETS115" s="451"/>
      <c r="ETT115" s="451"/>
      <c r="ETU115" s="451"/>
      <c r="ETV115" s="451"/>
      <c r="ETW115" s="451"/>
      <c r="ETX115" s="451"/>
      <c r="ETY115" s="451"/>
      <c r="ETZ115" s="451"/>
      <c r="EUA115" s="451"/>
      <c r="EUB115" s="451"/>
      <c r="EUC115" s="451"/>
      <c r="EUD115" s="451"/>
      <c r="EUE115" s="451"/>
      <c r="EUF115" s="451"/>
      <c r="EUG115" s="451"/>
      <c r="EUH115" s="451"/>
      <c r="EUI115" s="451"/>
      <c r="EUJ115" s="451"/>
      <c r="EUK115" s="451"/>
      <c r="EUL115" s="451"/>
      <c r="EUM115" s="451"/>
      <c r="EUN115" s="451"/>
      <c r="EUO115" s="451"/>
      <c r="EUP115" s="451"/>
      <c r="EUQ115" s="451"/>
      <c r="EUR115" s="451"/>
      <c r="EUS115" s="451"/>
      <c r="EUT115" s="451"/>
      <c r="EUU115" s="451"/>
      <c r="EUV115" s="451"/>
      <c r="EUW115" s="451"/>
      <c r="EUX115" s="451"/>
      <c r="EUY115" s="451"/>
      <c r="EUZ115" s="451"/>
      <c r="EVA115" s="451"/>
      <c r="EVB115" s="451"/>
      <c r="EVC115" s="451"/>
      <c r="EVD115" s="451"/>
      <c r="EVE115" s="451"/>
      <c r="EVF115" s="451"/>
      <c r="EVG115" s="451"/>
      <c r="EVH115" s="451"/>
      <c r="EVI115" s="451"/>
      <c r="EVJ115" s="451"/>
      <c r="EVK115" s="451"/>
      <c r="EVL115" s="451"/>
      <c r="EVM115" s="451"/>
      <c r="EVN115" s="451"/>
      <c r="EVO115" s="451"/>
      <c r="EVP115" s="451"/>
      <c r="EVQ115" s="451"/>
      <c r="EVR115" s="451"/>
      <c r="EVS115" s="451"/>
      <c r="EVT115" s="451"/>
      <c r="EVU115" s="451"/>
      <c r="EVV115" s="451"/>
      <c r="EVW115" s="451"/>
      <c r="EVX115" s="451"/>
      <c r="EVY115" s="451"/>
      <c r="EVZ115" s="451"/>
      <c r="EWA115" s="451"/>
      <c r="EWB115" s="451"/>
      <c r="EWC115" s="451"/>
      <c r="EWD115" s="451"/>
      <c r="EWE115" s="451"/>
      <c r="EWF115" s="451"/>
      <c r="EWG115" s="451"/>
      <c r="EWH115" s="451"/>
      <c r="EWI115" s="451"/>
      <c r="EWJ115" s="451"/>
      <c r="EWK115" s="451"/>
      <c r="EWL115" s="451"/>
      <c r="EWM115" s="451"/>
      <c r="EWN115" s="451"/>
      <c r="EWO115" s="451"/>
      <c r="EWP115" s="451"/>
      <c r="EWQ115" s="451"/>
      <c r="EWR115" s="451"/>
      <c r="EWS115" s="451"/>
      <c r="EWT115" s="451"/>
      <c r="EWU115" s="451"/>
      <c r="EWV115" s="451"/>
      <c r="EWW115" s="451"/>
      <c r="EWX115" s="451"/>
      <c r="EWY115" s="451"/>
      <c r="EWZ115" s="451"/>
      <c r="EXA115" s="451"/>
      <c r="EXB115" s="451"/>
      <c r="EXC115" s="451"/>
      <c r="EXD115" s="451"/>
      <c r="EXE115" s="451"/>
      <c r="EXF115" s="451"/>
      <c r="EXG115" s="451"/>
      <c r="EXH115" s="451"/>
      <c r="EXI115" s="451"/>
      <c r="EXJ115" s="451"/>
      <c r="EXK115" s="451"/>
      <c r="EXL115" s="451"/>
      <c r="EXM115" s="451"/>
      <c r="EXN115" s="451"/>
      <c r="EXO115" s="451"/>
      <c r="EXP115" s="451"/>
      <c r="EXQ115" s="451"/>
      <c r="EXR115" s="451"/>
      <c r="EXS115" s="451"/>
      <c r="EXT115" s="451"/>
      <c r="EXU115" s="451"/>
      <c r="EXV115" s="451"/>
      <c r="EXW115" s="451"/>
      <c r="EXX115" s="451"/>
      <c r="EXY115" s="451"/>
      <c r="EXZ115" s="451"/>
      <c r="EYA115" s="451"/>
      <c r="EYB115" s="451"/>
      <c r="EYC115" s="451"/>
      <c r="EYD115" s="451"/>
      <c r="EYE115" s="451"/>
      <c r="EYF115" s="451"/>
      <c r="EYG115" s="451"/>
      <c r="EYH115" s="451"/>
      <c r="EYI115" s="451"/>
      <c r="EYJ115" s="451"/>
      <c r="EYK115" s="451"/>
      <c r="EYL115" s="451"/>
      <c r="EYM115" s="451"/>
      <c r="EYN115" s="451"/>
      <c r="EYO115" s="451"/>
      <c r="EYP115" s="451"/>
      <c r="EYQ115" s="451"/>
      <c r="EYR115" s="451"/>
      <c r="EYS115" s="451"/>
      <c r="EYT115" s="451"/>
      <c r="EYU115" s="451"/>
      <c r="EYV115" s="451"/>
      <c r="EYW115" s="451"/>
      <c r="EYX115" s="451"/>
      <c r="EYY115" s="451"/>
      <c r="EYZ115" s="451"/>
      <c r="EZA115" s="451"/>
      <c r="EZB115" s="451"/>
      <c r="EZC115" s="451"/>
      <c r="EZD115" s="451"/>
      <c r="EZE115" s="451"/>
      <c r="EZF115" s="451"/>
      <c r="EZG115" s="451"/>
      <c r="EZH115" s="451"/>
      <c r="EZI115" s="451"/>
      <c r="EZJ115" s="451"/>
      <c r="EZK115" s="451"/>
      <c r="EZL115" s="451"/>
      <c r="EZM115" s="451"/>
      <c r="EZN115" s="451"/>
      <c r="EZO115" s="451"/>
      <c r="EZP115" s="451"/>
      <c r="EZQ115" s="451"/>
      <c r="EZR115" s="451"/>
      <c r="EZS115" s="451"/>
      <c r="EZT115" s="451"/>
      <c r="EZU115" s="451"/>
      <c r="EZV115" s="451"/>
      <c r="EZW115" s="451"/>
      <c r="EZX115" s="451"/>
      <c r="EZY115" s="451"/>
      <c r="EZZ115" s="451"/>
      <c r="FAA115" s="451"/>
      <c r="FAB115" s="451"/>
      <c r="FAC115" s="451"/>
      <c r="FAD115" s="451"/>
      <c r="FAE115" s="451"/>
      <c r="FAF115" s="451"/>
      <c r="FAG115" s="451"/>
      <c r="FAH115" s="451"/>
      <c r="FAI115" s="451"/>
      <c r="FAJ115" s="451"/>
      <c r="FAK115" s="451"/>
      <c r="FAL115" s="451"/>
      <c r="FAM115" s="451"/>
      <c r="FAN115" s="451"/>
      <c r="FAO115" s="451"/>
      <c r="FAP115" s="451"/>
      <c r="FAQ115" s="451"/>
      <c r="FAR115" s="451"/>
      <c r="FAS115" s="451"/>
      <c r="FAT115" s="451"/>
      <c r="FAU115" s="451"/>
      <c r="FAV115" s="451"/>
      <c r="FAW115" s="451"/>
      <c r="FAX115" s="451"/>
      <c r="FAY115" s="451"/>
      <c r="FAZ115" s="451"/>
      <c r="FBA115" s="451"/>
      <c r="FBB115" s="451"/>
      <c r="FBC115" s="451"/>
      <c r="FBD115" s="451"/>
      <c r="FBE115" s="451"/>
      <c r="FBF115" s="451"/>
      <c r="FBG115" s="451"/>
      <c r="FBH115" s="451"/>
      <c r="FBI115" s="451"/>
      <c r="FBJ115" s="451"/>
      <c r="FBK115" s="451"/>
      <c r="FBL115" s="451"/>
      <c r="FBM115" s="451"/>
      <c r="FBN115" s="451"/>
      <c r="FBO115" s="451"/>
      <c r="FBP115" s="451"/>
      <c r="FBQ115" s="451"/>
      <c r="FBR115" s="451"/>
      <c r="FBS115" s="451"/>
      <c r="FBT115" s="451"/>
      <c r="FBU115" s="451"/>
      <c r="FBV115" s="451"/>
      <c r="FBW115" s="451"/>
      <c r="FBX115" s="451"/>
      <c r="FBY115" s="451"/>
      <c r="FBZ115" s="451"/>
      <c r="FCA115" s="451"/>
      <c r="FCB115" s="451"/>
      <c r="FCC115" s="451"/>
      <c r="FCD115" s="451"/>
      <c r="FCE115" s="451"/>
      <c r="FCF115" s="451"/>
      <c r="FCG115" s="451"/>
      <c r="FCH115" s="451"/>
      <c r="FCI115" s="451"/>
      <c r="FCJ115" s="451"/>
      <c r="FCK115" s="451"/>
      <c r="FCL115" s="451"/>
      <c r="FCM115" s="451"/>
      <c r="FCN115" s="451"/>
      <c r="FCO115" s="451"/>
      <c r="FCP115" s="451"/>
      <c r="FCQ115" s="451"/>
      <c r="FCR115" s="451"/>
      <c r="FCS115" s="451"/>
      <c r="FCT115" s="451"/>
      <c r="FCU115" s="451"/>
      <c r="FCV115" s="451"/>
      <c r="FCW115" s="451"/>
      <c r="FCX115" s="451"/>
      <c r="FCY115" s="451"/>
      <c r="FCZ115" s="451"/>
      <c r="FDA115" s="451"/>
      <c r="FDB115" s="451"/>
      <c r="FDC115" s="451"/>
      <c r="FDD115" s="451"/>
      <c r="FDE115" s="451"/>
      <c r="FDF115" s="451"/>
      <c r="FDG115" s="451"/>
      <c r="FDH115" s="451"/>
      <c r="FDI115" s="451"/>
      <c r="FDJ115" s="451"/>
      <c r="FDK115" s="451"/>
      <c r="FDL115" s="451"/>
      <c r="FDM115" s="451"/>
      <c r="FDN115" s="451"/>
      <c r="FDO115" s="451"/>
      <c r="FDP115" s="451"/>
      <c r="FDQ115" s="451"/>
      <c r="FDR115" s="451"/>
      <c r="FDS115" s="451"/>
      <c r="FDT115" s="451"/>
      <c r="FDU115" s="451"/>
      <c r="FDV115" s="451"/>
      <c r="FDW115" s="451"/>
      <c r="FDX115" s="451"/>
      <c r="FDY115" s="451"/>
      <c r="FDZ115" s="451"/>
      <c r="FEA115" s="451"/>
      <c r="FEB115" s="451"/>
      <c r="FEC115" s="451"/>
      <c r="FED115" s="451"/>
      <c r="FEE115" s="451"/>
      <c r="FEF115" s="451"/>
      <c r="FEG115" s="451"/>
      <c r="FEH115" s="451"/>
      <c r="FEI115" s="451"/>
      <c r="FEJ115" s="451"/>
      <c r="FEK115" s="451"/>
      <c r="FEL115" s="451"/>
      <c r="FEM115" s="451"/>
      <c r="FEN115" s="451"/>
      <c r="FEO115" s="451"/>
      <c r="FEP115" s="451"/>
      <c r="FEQ115" s="451"/>
      <c r="FER115" s="451"/>
      <c r="FES115" s="451"/>
      <c r="FET115" s="451"/>
      <c r="FEU115" s="451"/>
      <c r="FEV115" s="451"/>
      <c r="FEW115" s="451"/>
      <c r="FEX115" s="451"/>
      <c r="FEY115" s="451"/>
      <c r="FEZ115" s="451"/>
      <c r="FFA115" s="451"/>
      <c r="FFB115" s="451"/>
      <c r="FFC115" s="451"/>
      <c r="FFD115" s="451"/>
      <c r="FFE115" s="451"/>
      <c r="FFF115" s="451"/>
      <c r="FFG115" s="451"/>
      <c r="FFH115" s="451"/>
      <c r="FFI115" s="451"/>
      <c r="FFJ115" s="451"/>
      <c r="FFK115" s="451"/>
      <c r="FFL115" s="451"/>
      <c r="FFM115" s="451"/>
      <c r="FFN115" s="451"/>
      <c r="FFO115" s="451"/>
      <c r="FFP115" s="451"/>
      <c r="FFQ115" s="451"/>
      <c r="FFR115" s="451"/>
      <c r="FFS115" s="451"/>
      <c r="FFT115" s="451"/>
      <c r="FFU115" s="451"/>
      <c r="FFV115" s="451"/>
      <c r="FFW115" s="451"/>
      <c r="FFX115" s="451"/>
      <c r="FFY115" s="451"/>
      <c r="FFZ115" s="451"/>
      <c r="FGA115" s="451"/>
      <c r="FGB115" s="451"/>
      <c r="FGC115" s="451"/>
      <c r="FGD115" s="451"/>
      <c r="FGE115" s="451"/>
      <c r="FGF115" s="451"/>
      <c r="FGG115" s="451"/>
      <c r="FGH115" s="451"/>
      <c r="FGI115" s="451"/>
      <c r="FGJ115" s="451"/>
      <c r="FGK115" s="451"/>
      <c r="FGL115" s="451"/>
      <c r="FGM115" s="451"/>
      <c r="FGN115" s="451"/>
      <c r="FGO115" s="451"/>
      <c r="FGP115" s="451"/>
      <c r="FGQ115" s="451"/>
      <c r="FGR115" s="451"/>
      <c r="FGS115" s="451"/>
      <c r="FGT115" s="451"/>
      <c r="FGU115" s="451"/>
      <c r="FGV115" s="451"/>
      <c r="FGW115" s="451"/>
      <c r="FGX115" s="451"/>
      <c r="FGY115" s="451"/>
      <c r="FGZ115" s="451"/>
      <c r="FHA115" s="451"/>
      <c r="FHB115" s="451"/>
      <c r="FHC115" s="451"/>
      <c r="FHD115" s="451"/>
      <c r="FHE115" s="451"/>
      <c r="FHF115" s="451"/>
      <c r="FHG115" s="451"/>
      <c r="FHH115" s="451"/>
      <c r="FHI115" s="451"/>
      <c r="FHJ115" s="451"/>
      <c r="FHK115" s="451"/>
      <c r="FHL115" s="451"/>
      <c r="FHM115" s="451"/>
      <c r="FHN115" s="451"/>
      <c r="FHO115" s="451"/>
      <c r="FHP115" s="451"/>
      <c r="FHQ115" s="451"/>
      <c r="FHR115" s="451"/>
      <c r="FHS115" s="451"/>
      <c r="FHT115" s="451"/>
      <c r="FHU115" s="451"/>
      <c r="FHV115" s="451"/>
      <c r="FHW115" s="451"/>
      <c r="FHX115" s="451"/>
      <c r="FHY115" s="451"/>
      <c r="FHZ115" s="451"/>
      <c r="FIA115" s="451"/>
      <c r="FIB115" s="451"/>
      <c r="FIC115" s="451"/>
      <c r="FID115" s="451"/>
      <c r="FIE115" s="451"/>
      <c r="FIF115" s="451"/>
      <c r="FIG115" s="451"/>
      <c r="FIH115" s="451"/>
      <c r="FII115" s="451"/>
      <c r="FIJ115" s="451"/>
      <c r="FIK115" s="451"/>
      <c r="FIL115" s="451"/>
      <c r="FIM115" s="451"/>
      <c r="FIN115" s="451"/>
      <c r="FIO115" s="451"/>
      <c r="FIP115" s="451"/>
      <c r="FIQ115" s="451"/>
      <c r="FIR115" s="451"/>
      <c r="FIS115" s="451"/>
      <c r="FIT115" s="451"/>
      <c r="FIU115" s="451"/>
      <c r="FIV115" s="451"/>
      <c r="FIW115" s="451"/>
      <c r="FIX115" s="451"/>
      <c r="FIY115" s="451"/>
      <c r="FIZ115" s="451"/>
      <c r="FJA115" s="451"/>
      <c r="FJB115" s="451"/>
      <c r="FJC115" s="451"/>
      <c r="FJD115" s="451"/>
      <c r="FJE115" s="451"/>
      <c r="FJF115" s="451"/>
      <c r="FJG115" s="451"/>
      <c r="FJH115" s="451"/>
      <c r="FJI115" s="451"/>
      <c r="FJJ115" s="451"/>
      <c r="FJK115" s="451"/>
      <c r="FJL115" s="451"/>
      <c r="FJM115" s="451"/>
      <c r="FJN115" s="451"/>
      <c r="FJO115" s="451"/>
      <c r="FJP115" s="451"/>
      <c r="FJQ115" s="451"/>
      <c r="FJR115" s="451"/>
      <c r="FJS115" s="451"/>
      <c r="FJT115" s="451"/>
      <c r="FJU115" s="451"/>
      <c r="FJV115" s="451"/>
      <c r="FJW115" s="451"/>
      <c r="FJX115" s="451"/>
      <c r="FJY115" s="451"/>
      <c r="FJZ115" s="451"/>
      <c r="FKA115" s="451"/>
      <c r="FKB115" s="451"/>
      <c r="FKC115" s="451"/>
      <c r="FKD115" s="451"/>
      <c r="FKE115" s="451"/>
      <c r="FKF115" s="451"/>
      <c r="FKG115" s="451"/>
      <c r="FKH115" s="451"/>
      <c r="FKI115" s="451"/>
      <c r="FKJ115" s="451"/>
      <c r="FKK115" s="451"/>
      <c r="FKL115" s="451"/>
      <c r="FKM115" s="451"/>
      <c r="FKN115" s="451"/>
      <c r="FKO115" s="451"/>
      <c r="FKP115" s="451"/>
      <c r="FKQ115" s="451"/>
      <c r="FKR115" s="451"/>
      <c r="FKS115" s="451"/>
      <c r="FKT115" s="451"/>
      <c r="FKU115" s="451"/>
      <c r="FKV115" s="451"/>
      <c r="FKW115" s="451"/>
      <c r="FKX115" s="451"/>
      <c r="FKY115" s="451"/>
      <c r="FKZ115" s="451"/>
      <c r="FLA115" s="451"/>
      <c r="FLB115" s="451"/>
      <c r="FLC115" s="451"/>
      <c r="FLD115" s="451"/>
      <c r="FLE115" s="451"/>
      <c r="FLF115" s="451"/>
      <c r="FLG115" s="451"/>
      <c r="FLH115" s="451"/>
      <c r="FLI115" s="451"/>
      <c r="FLJ115" s="451"/>
      <c r="FLK115" s="451"/>
      <c r="FLL115" s="451"/>
      <c r="FLM115" s="451"/>
      <c r="FLN115" s="451"/>
      <c r="FLO115" s="451"/>
      <c r="FLP115" s="451"/>
      <c r="FLQ115" s="451"/>
      <c r="FLR115" s="451"/>
      <c r="FLS115" s="451"/>
      <c r="FLT115" s="451"/>
      <c r="FLU115" s="451"/>
      <c r="FLV115" s="451"/>
      <c r="FLW115" s="451"/>
      <c r="FLX115" s="451"/>
      <c r="FLY115" s="451"/>
      <c r="FLZ115" s="451"/>
      <c r="FMA115" s="451"/>
      <c r="FMB115" s="451"/>
      <c r="FMC115" s="451"/>
      <c r="FMD115" s="451"/>
      <c r="FME115" s="451"/>
      <c r="FMF115" s="451"/>
      <c r="FMG115" s="451"/>
      <c r="FMH115" s="451"/>
      <c r="FMI115" s="451"/>
      <c r="FMJ115" s="451"/>
      <c r="FMK115" s="451"/>
      <c r="FML115" s="451"/>
      <c r="FMM115" s="451"/>
      <c r="FMN115" s="451"/>
      <c r="FMO115" s="451"/>
      <c r="FMP115" s="451"/>
      <c r="FMQ115" s="451"/>
      <c r="FMR115" s="451"/>
      <c r="FMS115" s="451"/>
      <c r="FMT115" s="451"/>
      <c r="FMU115" s="451"/>
      <c r="FMV115" s="451"/>
      <c r="FMW115" s="451"/>
      <c r="FMX115" s="451"/>
      <c r="FMY115" s="451"/>
      <c r="FMZ115" s="451"/>
      <c r="FNA115" s="451"/>
      <c r="FNB115" s="451"/>
      <c r="FNC115" s="451"/>
      <c r="FND115" s="451"/>
      <c r="FNE115" s="451"/>
      <c r="FNF115" s="451"/>
      <c r="FNG115" s="451"/>
      <c r="FNH115" s="451"/>
      <c r="FNI115" s="451"/>
      <c r="FNJ115" s="451"/>
      <c r="FNK115" s="451"/>
      <c r="FNL115" s="451"/>
      <c r="FNM115" s="451"/>
      <c r="FNN115" s="451"/>
      <c r="FNO115" s="451"/>
      <c r="FNP115" s="451"/>
      <c r="FNQ115" s="451"/>
      <c r="FNR115" s="451"/>
      <c r="FNS115" s="451"/>
      <c r="FNT115" s="451"/>
      <c r="FNU115" s="451"/>
      <c r="FNV115" s="451"/>
      <c r="FNW115" s="451"/>
      <c r="FNX115" s="451"/>
      <c r="FNY115" s="451"/>
      <c r="FNZ115" s="451"/>
      <c r="FOA115" s="451"/>
      <c r="FOB115" s="451"/>
      <c r="FOC115" s="451"/>
      <c r="FOD115" s="451"/>
      <c r="FOE115" s="451"/>
      <c r="FOF115" s="451"/>
      <c r="FOG115" s="451"/>
      <c r="FOH115" s="451"/>
      <c r="FOI115" s="451"/>
      <c r="FOJ115" s="451"/>
      <c r="FOK115" s="451"/>
      <c r="FOL115" s="451"/>
      <c r="FOM115" s="451"/>
      <c r="FON115" s="451"/>
      <c r="FOO115" s="451"/>
      <c r="FOP115" s="451"/>
      <c r="FOQ115" s="451"/>
      <c r="FOR115" s="451"/>
      <c r="FOS115" s="451"/>
      <c r="FOT115" s="451"/>
      <c r="FOU115" s="451"/>
      <c r="FOV115" s="451"/>
      <c r="FOW115" s="451"/>
      <c r="FOX115" s="451"/>
      <c r="FOY115" s="451"/>
      <c r="FOZ115" s="451"/>
      <c r="FPA115" s="451"/>
      <c r="FPB115" s="451"/>
      <c r="FPC115" s="451"/>
      <c r="FPD115" s="451"/>
      <c r="FPE115" s="451"/>
      <c r="FPF115" s="451"/>
      <c r="FPG115" s="451"/>
      <c r="FPH115" s="451"/>
      <c r="FPI115" s="451"/>
      <c r="FPJ115" s="451"/>
      <c r="FPK115" s="451"/>
      <c r="FPL115" s="451"/>
      <c r="FPM115" s="451"/>
      <c r="FPN115" s="451"/>
      <c r="FPO115" s="451"/>
      <c r="FPP115" s="451"/>
      <c r="FPQ115" s="451"/>
      <c r="FPR115" s="451"/>
      <c r="FPS115" s="451"/>
      <c r="FPT115" s="451"/>
      <c r="FPU115" s="451"/>
      <c r="FPV115" s="451"/>
      <c r="FPW115" s="451"/>
      <c r="FPX115" s="451"/>
      <c r="FPY115" s="451"/>
      <c r="FPZ115" s="451"/>
      <c r="FQA115" s="451"/>
      <c r="FQB115" s="451"/>
      <c r="FQC115" s="451"/>
      <c r="FQD115" s="451"/>
      <c r="FQE115" s="451"/>
      <c r="FQF115" s="451"/>
      <c r="FQG115" s="451"/>
      <c r="FQH115" s="451"/>
      <c r="FQI115" s="451"/>
      <c r="FQJ115" s="451"/>
      <c r="FQK115" s="451"/>
      <c r="FQL115" s="451"/>
      <c r="FQM115" s="451"/>
      <c r="FQN115" s="451"/>
      <c r="FQO115" s="451"/>
      <c r="FQP115" s="451"/>
      <c r="FQQ115" s="451"/>
      <c r="FQR115" s="451"/>
      <c r="FQS115" s="451"/>
      <c r="FQT115" s="451"/>
      <c r="FQU115" s="451"/>
      <c r="FQV115" s="451"/>
      <c r="FQW115" s="451"/>
      <c r="FQX115" s="451"/>
      <c r="FQY115" s="451"/>
      <c r="FQZ115" s="451"/>
      <c r="FRA115" s="451"/>
      <c r="FRB115" s="451"/>
      <c r="FRC115" s="451"/>
      <c r="FRD115" s="451"/>
      <c r="FRE115" s="451"/>
      <c r="FRF115" s="451"/>
      <c r="FRG115" s="451"/>
      <c r="FRH115" s="451"/>
      <c r="FRI115" s="451"/>
      <c r="FRJ115" s="451"/>
      <c r="FRK115" s="451"/>
      <c r="FRL115" s="451"/>
      <c r="FRM115" s="451"/>
      <c r="FRN115" s="451"/>
      <c r="FRO115" s="451"/>
      <c r="FRP115" s="451"/>
      <c r="FRQ115" s="451"/>
      <c r="FRR115" s="451"/>
      <c r="FRS115" s="451"/>
      <c r="FRT115" s="451"/>
      <c r="FRU115" s="451"/>
      <c r="FRV115" s="451"/>
      <c r="FRW115" s="451"/>
      <c r="FRX115" s="451"/>
      <c r="FRY115" s="451"/>
      <c r="FRZ115" s="451"/>
      <c r="FSA115" s="451"/>
      <c r="FSB115" s="451"/>
      <c r="FSC115" s="451"/>
      <c r="FSD115" s="451"/>
      <c r="FSE115" s="451"/>
      <c r="FSF115" s="451"/>
      <c r="FSG115" s="451"/>
      <c r="FSH115" s="451"/>
      <c r="FSI115" s="451"/>
      <c r="FSJ115" s="451"/>
      <c r="FSK115" s="451"/>
      <c r="FSL115" s="451"/>
      <c r="FSM115" s="451"/>
      <c r="FSN115" s="451"/>
      <c r="FSO115" s="451"/>
      <c r="FSP115" s="451"/>
      <c r="FSQ115" s="451"/>
      <c r="FSR115" s="451"/>
      <c r="FSS115" s="451"/>
      <c r="FST115" s="451"/>
      <c r="FSU115" s="451"/>
      <c r="FSV115" s="451"/>
      <c r="FSW115" s="451"/>
      <c r="FSX115" s="451"/>
      <c r="FSY115" s="451"/>
      <c r="FSZ115" s="451"/>
      <c r="FTA115" s="451"/>
      <c r="FTB115" s="451"/>
      <c r="FTC115" s="451"/>
      <c r="FTD115" s="451"/>
      <c r="FTE115" s="451"/>
      <c r="FTF115" s="451"/>
      <c r="FTG115" s="451"/>
      <c r="FTH115" s="451"/>
      <c r="FTI115" s="451"/>
      <c r="FTJ115" s="451"/>
      <c r="FTK115" s="451"/>
      <c r="FTL115" s="451"/>
      <c r="FTM115" s="451"/>
      <c r="FTN115" s="451"/>
      <c r="FTO115" s="451"/>
      <c r="FTP115" s="451"/>
      <c r="FTQ115" s="451"/>
      <c r="FTR115" s="451"/>
      <c r="FTS115" s="451"/>
      <c r="FTT115" s="451"/>
      <c r="FTU115" s="451"/>
      <c r="FTV115" s="451"/>
      <c r="FTW115" s="451"/>
      <c r="FTX115" s="451"/>
      <c r="FTY115" s="451"/>
      <c r="FTZ115" s="451"/>
      <c r="FUA115" s="451"/>
      <c r="FUB115" s="451"/>
      <c r="FUC115" s="451"/>
      <c r="FUD115" s="451"/>
      <c r="FUE115" s="451"/>
      <c r="FUF115" s="451"/>
      <c r="FUG115" s="451"/>
      <c r="FUH115" s="451"/>
      <c r="FUI115" s="451"/>
      <c r="FUJ115" s="451"/>
      <c r="FUK115" s="451"/>
      <c r="FUL115" s="451"/>
      <c r="FUM115" s="451"/>
      <c r="FUN115" s="451"/>
      <c r="FUO115" s="451"/>
      <c r="FUP115" s="451"/>
      <c r="FUQ115" s="451"/>
      <c r="FUR115" s="451"/>
      <c r="FUS115" s="451"/>
      <c r="FUT115" s="451"/>
      <c r="FUU115" s="451"/>
      <c r="FUV115" s="451"/>
      <c r="FUW115" s="451"/>
      <c r="FUX115" s="451"/>
      <c r="FUY115" s="451"/>
      <c r="FUZ115" s="451"/>
      <c r="FVA115" s="451"/>
      <c r="FVB115" s="451"/>
      <c r="FVC115" s="451"/>
      <c r="FVD115" s="451"/>
      <c r="FVE115" s="451"/>
      <c r="FVF115" s="451"/>
      <c r="FVG115" s="451"/>
      <c r="FVH115" s="451"/>
      <c r="FVI115" s="451"/>
      <c r="FVJ115" s="451"/>
      <c r="FVK115" s="451"/>
      <c r="FVL115" s="451"/>
      <c r="FVM115" s="451"/>
      <c r="FVN115" s="451"/>
      <c r="FVO115" s="451"/>
      <c r="FVP115" s="451"/>
      <c r="FVQ115" s="451"/>
      <c r="FVR115" s="451"/>
      <c r="FVS115" s="451"/>
      <c r="FVT115" s="451"/>
      <c r="FVU115" s="451"/>
      <c r="FVV115" s="451"/>
      <c r="FVW115" s="451"/>
      <c r="FVX115" s="451"/>
      <c r="FVY115" s="451"/>
      <c r="FVZ115" s="451"/>
      <c r="FWA115" s="451"/>
      <c r="FWB115" s="451"/>
      <c r="FWC115" s="451"/>
      <c r="FWD115" s="451"/>
      <c r="FWE115" s="451"/>
      <c r="FWF115" s="451"/>
      <c r="FWG115" s="451"/>
      <c r="FWH115" s="451"/>
      <c r="FWI115" s="451"/>
      <c r="FWJ115" s="451"/>
      <c r="FWK115" s="451"/>
      <c r="FWL115" s="451"/>
      <c r="FWM115" s="451"/>
      <c r="FWN115" s="451"/>
      <c r="FWO115" s="451"/>
      <c r="FWP115" s="451"/>
      <c r="FWQ115" s="451"/>
      <c r="FWR115" s="451"/>
      <c r="FWS115" s="451"/>
      <c r="FWT115" s="451"/>
      <c r="FWU115" s="451"/>
      <c r="FWV115" s="451"/>
      <c r="FWW115" s="451"/>
      <c r="FWX115" s="451"/>
      <c r="FWY115" s="451"/>
      <c r="FWZ115" s="451"/>
      <c r="FXA115" s="451"/>
      <c r="FXB115" s="451"/>
      <c r="FXC115" s="451"/>
      <c r="FXD115" s="451"/>
      <c r="FXE115" s="451"/>
      <c r="FXF115" s="451"/>
      <c r="FXG115" s="451"/>
      <c r="FXH115" s="451"/>
      <c r="FXI115" s="451"/>
      <c r="FXJ115" s="451"/>
      <c r="FXK115" s="451"/>
      <c r="FXL115" s="451"/>
      <c r="FXM115" s="451"/>
      <c r="FXN115" s="451"/>
      <c r="FXO115" s="451"/>
      <c r="FXP115" s="451"/>
      <c r="FXQ115" s="451"/>
      <c r="FXR115" s="451"/>
      <c r="FXS115" s="451"/>
      <c r="FXT115" s="451"/>
      <c r="FXU115" s="451"/>
      <c r="FXV115" s="451"/>
      <c r="FXW115" s="451"/>
      <c r="FXX115" s="451"/>
      <c r="FXY115" s="451"/>
      <c r="FXZ115" s="451"/>
      <c r="FYA115" s="451"/>
      <c r="FYB115" s="451"/>
      <c r="FYC115" s="451"/>
      <c r="FYD115" s="451"/>
      <c r="FYE115" s="451"/>
      <c r="FYF115" s="451"/>
      <c r="FYG115" s="451"/>
      <c r="FYH115" s="451"/>
      <c r="FYI115" s="451"/>
      <c r="FYJ115" s="451"/>
      <c r="FYK115" s="451"/>
      <c r="FYL115" s="451"/>
      <c r="FYM115" s="451"/>
      <c r="FYN115" s="451"/>
      <c r="FYO115" s="451"/>
      <c r="FYP115" s="451"/>
      <c r="FYQ115" s="451"/>
      <c r="FYR115" s="451"/>
      <c r="FYS115" s="451"/>
      <c r="FYT115" s="451"/>
      <c r="FYU115" s="451"/>
      <c r="FYV115" s="451"/>
      <c r="FYW115" s="451"/>
      <c r="FYX115" s="451"/>
      <c r="FYY115" s="451"/>
      <c r="FYZ115" s="451"/>
      <c r="FZA115" s="451"/>
      <c r="FZB115" s="451"/>
      <c r="FZC115" s="451"/>
      <c r="FZD115" s="451"/>
      <c r="FZE115" s="451"/>
      <c r="FZF115" s="451"/>
      <c r="FZG115" s="451"/>
      <c r="FZH115" s="451"/>
      <c r="FZI115" s="451"/>
      <c r="FZJ115" s="451"/>
      <c r="FZK115" s="451"/>
      <c r="FZL115" s="451"/>
      <c r="FZM115" s="451"/>
      <c r="FZN115" s="451"/>
      <c r="FZO115" s="451"/>
      <c r="FZP115" s="451"/>
      <c r="FZQ115" s="451"/>
      <c r="FZR115" s="451"/>
      <c r="FZS115" s="451"/>
      <c r="FZT115" s="451"/>
      <c r="FZU115" s="451"/>
      <c r="FZV115" s="451"/>
      <c r="FZW115" s="451"/>
      <c r="FZX115" s="451"/>
      <c r="FZY115" s="451"/>
      <c r="FZZ115" s="451"/>
      <c r="GAA115" s="451"/>
      <c r="GAB115" s="451"/>
      <c r="GAC115" s="451"/>
      <c r="GAD115" s="451"/>
      <c r="GAE115" s="451"/>
      <c r="GAF115" s="451"/>
      <c r="GAG115" s="451"/>
      <c r="GAH115" s="451"/>
      <c r="GAI115" s="451"/>
      <c r="GAJ115" s="451"/>
      <c r="GAK115" s="451"/>
      <c r="GAL115" s="451"/>
      <c r="GAM115" s="451"/>
      <c r="GAN115" s="451"/>
      <c r="GAO115" s="451"/>
      <c r="GAP115" s="451"/>
      <c r="GAQ115" s="451"/>
      <c r="GAR115" s="451"/>
      <c r="GAS115" s="451"/>
      <c r="GAT115" s="451"/>
      <c r="GAU115" s="451"/>
      <c r="GAV115" s="451"/>
      <c r="GAW115" s="451"/>
      <c r="GAX115" s="451"/>
      <c r="GAY115" s="451"/>
      <c r="GAZ115" s="451"/>
      <c r="GBA115" s="451"/>
      <c r="GBB115" s="451"/>
      <c r="GBC115" s="451"/>
      <c r="GBD115" s="451"/>
      <c r="GBE115" s="451"/>
      <c r="GBF115" s="451"/>
      <c r="GBG115" s="451"/>
      <c r="GBH115" s="451"/>
      <c r="GBI115" s="451"/>
      <c r="GBJ115" s="451"/>
      <c r="GBK115" s="451"/>
      <c r="GBL115" s="451"/>
      <c r="GBM115" s="451"/>
      <c r="GBN115" s="451"/>
      <c r="GBO115" s="451"/>
      <c r="GBP115" s="451"/>
      <c r="GBQ115" s="451"/>
      <c r="GBR115" s="451"/>
      <c r="GBS115" s="451"/>
      <c r="GBT115" s="451"/>
      <c r="GBU115" s="451"/>
      <c r="GBV115" s="451"/>
      <c r="GBW115" s="451"/>
      <c r="GBX115" s="451"/>
      <c r="GBY115" s="451"/>
      <c r="GBZ115" s="451"/>
      <c r="GCA115" s="451"/>
      <c r="GCB115" s="451"/>
      <c r="GCC115" s="451"/>
      <c r="GCD115" s="451"/>
      <c r="GCE115" s="451"/>
      <c r="GCF115" s="451"/>
      <c r="GCG115" s="451"/>
      <c r="GCH115" s="451"/>
      <c r="GCI115" s="451"/>
      <c r="GCJ115" s="451"/>
      <c r="GCK115" s="451"/>
      <c r="GCL115" s="451"/>
      <c r="GCM115" s="451"/>
      <c r="GCN115" s="451"/>
      <c r="GCO115" s="451"/>
      <c r="GCP115" s="451"/>
      <c r="GCQ115" s="451"/>
      <c r="GCR115" s="451"/>
      <c r="GCS115" s="451"/>
      <c r="GCT115" s="451"/>
      <c r="GCU115" s="451"/>
      <c r="GCV115" s="451"/>
      <c r="GCW115" s="451"/>
      <c r="GCX115" s="451"/>
      <c r="GCY115" s="451"/>
      <c r="GCZ115" s="451"/>
      <c r="GDA115" s="451"/>
      <c r="GDB115" s="451"/>
      <c r="GDC115" s="451"/>
      <c r="GDD115" s="451"/>
      <c r="GDE115" s="451"/>
      <c r="GDF115" s="451"/>
      <c r="GDG115" s="451"/>
      <c r="GDH115" s="451"/>
      <c r="GDI115" s="451"/>
      <c r="GDJ115" s="451"/>
      <c r="GDK115" s="451"/>
      <c r="GDL115" s="451"/>
      <c r="GDM115" s="451"/>
      <c r="GDN115" s="451"/>
      <c r="GDO115" s="451"/>
      <c r="GDP115" s="451"/>
      <c r="GDQ115" s="451"/>
      <c r="GDR115" s="451"/>
      <c r="GDS115" s="451"/>
      <c r="GDT115" s="451"/>
      <c r="GDU115" s="451"/>
      <c r="GDV115" s="451"/>
      <c r="GDW115" s="451"/>
      <c r="GDX115" s="451"/>
      <c r="GDY115" s="451"/>
      <c r="GDZ115" s="451"/>
      <c r="GEA115" s="451"/>
      <c r="GEB115" s="451"/>
      <c r="GEC115" s="451"/>
      <c r="GED115" s="451"/>
      <c r="GEE115" s="451"/>
      <c r="GEF115" s="451"/>
      <c r="GEG115" s="451"/>
      <c r="GEH115" s="451"/>
      <c r="GEI115" s="451"/>
      <c r="GEJ115" s="451"/>
      <c r="GEK115" s="451"/>
      <c r="GEL115" s="451"/>
      <c r="GEM115" s="451"/>
      <c r="GEN115" s="451"/>
      <c r="GEO115" s="451"/>
      <c r="GEP115" s="451"/>
      <c r="GEQ115" s="451"/>
      <c r="GER115" s="451"/>
      <c r="GES115" s="451"/>
      <c r="GET115" s="451"/>
      <c r="GEU115" s="451"/>
      <c r="GEV115" s="451"/>
      <c r="GEW115" s="451"/>
      <c r="GEX115" s="451"/>
      <c r="GEY115" s="451"/>
      <c r="GEZ115" s="451"/>
      <c r="GFA115" s="451"/>
      <c r="GFB115" s="451"/>
      <c r="GFC115" s="451"/>
      <c r="GFD115" s="451"/>
      <c r="GFE115" s="451"/>
      <c r="GFF115" s="451"/>
      <c r="GFG115" s="451"/>
      <c r="GFH115" s="451"/>
      <c r="GFI115" s="451"/>
      <c r="GFJ115" s="451"/>
      <c r="GFK115" s="451"/>
      <c r="GFL115" s="451"/>
      <c r="GFM115" s="451"/>
      <c r="GFN115" s="451"/>
      <c r="GFO115" s="451"/>
      <c r="GFP115" s="451"/>
      <c r="GFQ115" s="451"/>
      <c r="GFR115" s="451"/>
      <c r="GFS115" s="451"/>
      <c r="GFT115" s="451"/>
      <c r="GFU115" s="451"/>
      <c r="GFV115" s="451"/>
      <c r="GFW115" s="451"/>
      <c r="GFX115" s="451"/>
      <c r="GFY115" s="451"/>
      <c r="GFZ115" s="451"/>
      <c r="GGA115" s="451"/>
      <c r="GGB115" s="451"/>
      <c r="GGC115" s="451"/>
      <c r="GGD115" s="451"/>
      <c r="GGE115" s="451"/>
      <c r="GGF115" s="451"/>
      <c r="GGG115" s="451"/>
      <c r="GGH115" s="451"/>
      <c r="GGI115" s="451"/>
      <c r="GGJ115" s="451"/>
      <c r="GGK115" s="451"/>
      <c r="GGL115" s="451"/>
      <c r="GGM115" s="451"/>
      <c r="GGN115" s="451"/>
      <c r="GGO115" s="451"/>
      <c r="GGP115" s="451"/>
      <c r="GGQ115" s="451"/>
      <c r="GGR115" s="451"/>
      <c r="GGS115" s="451"/>
      <c r="GGT115" s="451"/>
      <c r="GGU115" s="451"/>
      <c r="GGV115" s="451"/>
      <c r="GGW115" s="451"/>
      <c r="GGX115" s="451"/>
      <c r="GGY115" s="451"/>
      <c r="GGZ115" s="451"/>
      <c r="GHA115" s="451"/>
      <c r="GHB115" s="451"/>
      <c r="GHC115" s="451"/>
      <c r="GHD115" s="451"/>
      <c r="GHE115" s="451"/>
      <c r="GHF115" s="451"/>
      <c r="GHG115" s="451"/>
      <c r="GHH115" s="451"/>
      <c r="GHI115" s="451"/>
      <c r="GHJ115" s="451"/>
      <c r="GHK115" s="451"/>
      <c r="GHL115" s="451"/>
      <c r="GHM115" s="451"/>
      <c r="GHN115" s="451"/>
      <c r="GHO115" s="451"/>
      <c r="GHP115" s="451"/>
      <c r="GHQ115" s="451"/>
      <c r="GHR115" s="451"/>
      <c r="GHS115" s="451"/>
      <c r="GHT115" s="451"/>
      <c r="GHU115" s="451"/>
      <c r="GHV115" s="451"/>
      <c r="GHW115" s="451"/>
      <c r="GHX115" s="451"/>
      <c r="GHY115" s="451"/>
      <c r="GHZ115" s="451"/>
      <c r="GIA115" s="451"/>
      <c r="GIB115" s="451"/>
      <c r="GIC115" s="451"/>
      <c r="GID115" s="451"/>
      <c r="GIE115" s="451"/>
      <c r="GIF115" s="451"/>
      <c r="GIG115" s="451"/>
      <c r="GIH115" s="451"/>
      <c r="GII115" s="451"/>
      <c r="GIJ115" s="451"/>
      <c r="GIK115" s="451"/>
      <c r="GIL115" s="451"/>
      <c r="GIM115" s="451"/>
      <c r="GIN115" s="451"/>
      <c r="GIO115" s="451"/>
      <c r="GIP115" s="451"/>
      <c r="GIQ115" s="451"/>
      <c r="GIR115" s="451"/>
      <c r="GIS115" s="451"/>
      <c r="GIT115" s="451"/>
      <c r="GIU115" s="451"/>
      <c r="GIV115" s="451"/>
      <c r="GIW115" s="451"/>
      <c r="GIX115" s="451"/>
      <c r="GIY115" s="451"/>
      <c r="GIZ115" s="451"/>
      <c r="GJA115" s="451"/>
      <c r="GJB115" s="451"/>
      <c r="GJC115" s="451"/>
      <c r="GJD115" s="451"/>
      <c r="GJE115" s="451"/>
      <c r="GJF115" s="451"/>
      <c r="GJG115" s="451"/>
      <c r="GJH115" s="451"/>
      <c r="GJI115" s="451"/>
      <c r="GJJ115" s="451"/>
      <c r="GJK115" s="451"/>
      <c r="GJL115" s="451"/>
      <c r="GJM115" s="451"/>
      <c r="GJN115" s="451"/>
      <c r="GJO115" s="451"/>
      <c r="GJP115" s="451"/>
      <c r="GJQ115" s="451"/>
      <c r="GJR115" s="451"/>
      <c r="GJS115" s="451"/>
      <c r="GJT115" s="451"/>
      <c r="GJU115" s="451"/>
      <c r="GJV115" s="451"/>
      <c r="GJW115" s="451"/>
      <c r="GJX115" s="451"/>
      <c r="GJY115" s="451"/>
      <c r="GJZ115" s="451"/>
      <c r="GKA115" s="451"/>
      <c r="GKB115" s="451"/>
      <c r="GKC115" s="451"/>
      <c r="GKD115" s="451"/>
      <c r="GKE115" s="451"/>
      <c r="GKF115" s="451"/>
      <c r="GKG115" s="451"/>
      <c r="GKH115" s="451"/>
      <c r="GKI115" s="451"/>
      <c r="GKJ115" s="451"/>
      <c r="GKK115" s="451"/>
      <c r="GKL115" s="451"/>
      <c r="GKM115" s="451"/>
      <c r="GKN115" s="451"/>
      <c r="GKO115" s="451"/>
      <c r="GKP115" s="451"/>
      <c r="GKQ115" s="451"/>
      <c r="GKR115" s="451"/>
      <c r="GKS115" s="451"/>
      <c r="GKT115" s="451"/>
      <c r="GKU115" s="451"/>
      <c r="GKV115" s="451"/>
      <c r="GKW115" s="451"/>
      <c r="GKX115" s="451"/>
      <c r="GKY115" s="451"/>
      <c r="GKZ115" s="451"/>
      <c r="GLA115" s="451"/>
      <c r="GLB115" s="451"/>
      <c r="GLC115" s="451"/>
      <c r="GLD115" s="451"/>
      <c r="GLE115" s="451"/>
      <c r="GLF115" s="451"/>
      <c r="GLG115" s="451"/>
      <c r="GLH115" s="451"/>
      <c r="GLI115" s="451"/>
      <c r="GLJ115" s="451"/>
      <c r="GLK115" s="451"/>
      <c r="GLL115" s="451"/>
      <c r="GLM115" s="451"/>
      <c r="GLN115" s="451"/>
      <c r="GLO115" s="451"/>
      <c r="GLP115" s="451"/>
      <c r="GLQ115" s="451"/>
      <c r="GLR115" s="451"/>
      <c r="GLS115" s="451"/>
      <c r="GLT115" s="451"/>
      <c r="GLU115" s="451"/>
      <c r="GLV115" s="451"/>
      <c r="GLW115" s="451"/>
      <c r="GLX115" s="451"/>
      <c r="GLY115" s="451"/>
      <c r="GLZ115" s="451"/>
      <c r="GMA115" s="451"/>
      <c r="GMB115" s="451"/>
      <c r="GMC115" s="451"/>
      <c r="GMD115" s="451"/>
      <c r="GME115" s="451"/>
      <c r="GMF115" s="451"/>
      <c r="GMG115" s="451"/>
      <c r="GMH115" s="451"/>
      <c r="GMI115" s="451"/>
      <c r="GMJ115" s="451"/>
      <c r="GMK115" s="451"/>
      <c r="GML115" s="451"/>
      <c r="GMM115" s="451"/>
      <c r="GMN115" s="451"/>
      <c r="GMO115" s="451"/>
      <c r="GMP115" s="451"/>
      <c r="GMQ115" s="451"/>
      <c r="GMR115" s="451"/>
      <c r="GMS115" s="451"/>
      <c r="GMT115" s="451"/>
      <c r="GMU115" s="451"/>
      <c r="GMV115" s="451"/>
      <c r="GMW115" s="451"/>
      <c r="GMX115" s="451"/>
      <c r="GMY115" s="451"/>
      <c r="GMZ115" s="451"/>
      <c r="GNA115" s="451"/>
      <c r="GNB115" s="451"/>
      <c r="GNC115" s="451"/>
      <c r="GND115" s="451"/>
      <c r="GNE115" s="451"/>
      <c r="GNF115" s="451"/>
      <c r="GNG115" s="451"/>
      <c r="GNH115" s="451"/>
      <c r="GNI115" s="451"/>
      <c r="GNJ115" s="451"/>
      <c r="GNK115" s="451"/>
      <c r="GNL115" s="451"/>
      <c r="GNM115" s="451"/>
      <c r="GNN115" s="451"/>
      <c r="GNO115" s="451"/>
      <c r="GNP115" s="451"/>
      <c r="GNQ115" s="451"/>
      <c r="GNR115" s="451"/>
      <c r="GNS115" s="451"/>
      <c r="GNT115" s="451"/>
      <c r="GNU115" s="451"/>
      <c r="GNV115" s="451"/>
      <c r="GNW115" s="451"/>
      <c r="GNX115" s="451"/>
      <c r="GNY115" s="451"/>
      <c r="GNZ115" s="451"/>
      <c r="GOA115" s="451"/>
      <c r="GOB115" s="451"/>
      <c r="GOC115" s="451"/>
      <c r="GOD115" s="451"/>
      <c r="GOE115" s="451"/>
      <c r="GOF115" s="451"/>
      <c r="GOG115" s="451"/>
      <c r="GOH115" s="451"/>
      <c r="GOI115" s="451"/>
      <c r="GOJ115" s="451"/>
      <c r="GOK115" s="451"/>
      <c r="GOL115" s="451"/>
      <c r="GOM115" s="451"/>
      <c r="GON115" s="451"/>
      <c r="GOO115" s="451"/>
      <c r="GOP115" s="451"/>
      <c r="GOQ115" s="451"/>
      <c r="GOR115" s="451"/>
      <c r="GOS115" s="451"/>
      <c r="GOT115" s="451"/>
      <c r="GOU115" s="451"/>
      <c r="GOV115" s="451"/>
      <c r="GOW115" s="451"/>
      <c r="GOX115" s="451"/>
      <c r="GOY115" s="451"/>
      <c r="GOZ115" s="451"/>
      <c r="GPA115" s="451"/>
      <c r="GPB115" s="451"/>
      <c r="GPC115" s="451"/>
      <c r="GPD115" s="451"/>
      <c r="GPE115" s="451"/>
      <c r="GPF115" s="451"/>
      <c r="GPG115" s="451"/>
      <c r="GPH115" s="451"/>
      <c r="GPI115" s="451"/>
      <c r="GPJ115" s="451"/>
      <c r="GPK115" s="451"/>
      <c r="GPL115" s="451"/>
      <c r="GPM115" s="451"/>
      <c r="GPN115" s="451"/>
      <c r="GPO115" s="451"/>
      <c r="GPP115" s="451"/>
      <c r="GPQ115" s="451"/>
      <c r="GPR115" s="451"/>
      <c r="GPS115" s="451"/>
      <c r="GPT115" s="451"/>
      <c r="GPU115" s="451"/>
      <c r="GPV115" s="451"/>
      <c r="GPW115" s="451"/>
      <c r="GPX115" s="451"/>
      <c r="GPY115" s="451"/>
      <c r="GPZ115" s="451"/>
      <c r="GQA115" s="451"/>
      <c r="GQB115" s="451"/>
      <c r="GQC115" s="451"/>
      <c r="GQD115" s="451"/>
      <c r="GQE115" s="451"/>
      <c r="GQF115" s="451"/>
      <c r="GQG115" s="451"/>
      <c r="GQH115" s="451"/>
      <c r="GQI115" s="451"/>
      <c r="GQJ115" s="451"/>
      <c r="GQK115" s="451"/>
      <c r="GQL115" s="451"/>
      <c r="GQM115" s="451"/>
      <c r="GQN115" s="451"/>
      <c r="GQO115" s="451"/>
      <c r="GQP115" s="451"/>
      <c r="GQQ115" s="451"/>
      <c r="GQR115" s="451"/>
      <c r="GQS115" s="451"/>
      <c r="GQT115" s="451"/>
      <c r="GQU115" s="451"/>
      <c r="GQV115" s="451"/>
      <c r="GQW115" s="451"/>
      <c r="GQX115" s="451"/>
      <c r="GQY115" s="451"/>
      <c r="GQZ115" s="451"/>
      <c r="GRA115" s="451"/>
      <c r="GRB115" s="451"/>
      <c r="GRC115" s="451"/>
      <c r="GRD115" s="451"/>
      <c r="GRE115" s="451"/>
      <c r="GRF115" s="451"/>
      <c r="GRG115" s="451"/>
      <c r="GRH115" s="451"/>
      <c r="GRI115" s="451"/>
      <c r="GRJ115" s="451"/>
      <c r="GRK115" s="451"/>
      <c r="GRL115" s="451"/>
      <c r="GRM115" s="451"/>
      <c r="GRN115" s="451"/>
      <c r="GRO115" s="451"/>
      <c r="GRP115" s="451"/>
      <c r="GRQ115" s="451"/>
      <c r="GRR115" s="451"/>
      <c r="GRS115" s="451"/>
      <c r="GRT115" s="451"/>
      <c r="GRU115" s="451"/>
      <c r="GRV115" s="451"/>
      <c r="GRW115" s="451"/>
      <c r="GRX115" s="451"/>
      <c r="GRY115" s="451"/>
      <c r="GRZ115" s="451"/>
      <c r="GSA115" s="451"/>
      <c r="GSB115" s="451"/>
      <c r="GSC115" s="451"/>
      <c r="GSD115" s="451"/>
      <c r="GSE115" s="451"/>
      <c r="GSF115" s="451"/>
      <c r="GSG115" s="451"/>
      <c r="GSH115" s="451"/>
      <c r="GSI115" s="451"/>
      <c r="GSJ115" s="451"/>
      <c r="GSK115" s="451"/>
      <c r="GSL115" s="451"/>
      <c r="GSM115" s="451"/>
      <c r="GSN115" s="451"/>
      <c r="GSO115" s="451"/>
      <c r="GSP115" s="451"/>
      <c r="GSQ115" s="451"/>
      <c r="GSR115" s="451"/>
      <c r="GSS115" s="451"/>
      <c r="GST115" s="451"/>
      <c r="GSU115" s="451"/>
      <c r="GSV115" s="451"/>
      <c r="GSW115" s="451"/>
      <c r="GSX115" s="451"/>
      <c r="GSY115" s="451"/>
      <c r="GSZ115" s="451"/>
      <c r="GTA115" s="451"/>
      <c r="GTB115" s="451"/>
      <c r="GTC115" s="451"/>
      <c r="GTD115" s="451"/>
      <c r="GTE115" s="451"/>
      <c r="GTF115" s="451"/>
      <c r="GTG115" s="451"/>
      <c r="GTH115" s="451"/>
      <c r="GTI115" s="451"/>
      <c r="GTJ115" s="451"/>
      <c r="GTK115" s="451"/>
      <c r="GTL115" s="451"/>
      <c r="GTM115" s="451"/>
      <c r="GTN115" s="451"/>
      <c r="GTO115" s="451"/>
      <c r="GTP115" s="451"/>
      <c r="GTQ115" s="451"/>
      <c r="GTR115" s="451"/>
      <c r="GTS115" s="451"/>
      <c r="GTT115" s="451"/>
      <c r="GTU115" s="451"/>
      <c r="GTV115" s="451"/>
      <c r="GTW115" s="451"/>
      <c r="GTX115" s="451"/>
      <c r="GTY115" s="451"/>
      <c r="GTZ115" s="451"/>
      <c r="GUA115" s="451"/>
      <c r="GUB115" s="451"/>
      <c r="GUC115" s="451"/>
      <c r="GUD115" s="451"/>
      <c r="GUE115" s="451"/>
      <c r="GUF115" s="451"/>
      <c r="GUG115" s="451"/>
      <c r="GUH115" s="451"/>
      <c r="GUI115" s="451"/>
      <c r="GUJ115" s="451"/>
      <c r="GUK115" s="451"/>
      <c r="GUL115" s="451"/>
      <c r="GUM115" s="451"/>
      <c r="GUN115" s="451"/>
      <c r="GUO115" s="451"/>
      <c r="GUP115" s="451"/>
      <c r="GUQ115" s="451"/>
      <c r="GUR115" s="451"/>
      <c r="GUS115" s="451"/>
      <c r="GUT115" s="451"/>
      <c r="GUU115" s="451"/>
      <c r="GUV115" s="451"/>
      <c r="GUW115" s="451"/>
      <c r="GUX115" s="451"/>
      <c r="GUY115" s="451"/>
      <c r="GUZ115" s="451"/>
      <c r="GVA115" s="451"/>
      <c r="GVB115" s="451"/>
      <c r="GVC115" s="451"/>
      <c r="GVD115" s="451"/>
      <c r="GVE115" s="451"/>
      <c r="GVF115" s="451"/>
      <c r="GVG115" s="451"/>
      <c r="GVH115" s="451"/>
      <c r="GVI115" s="451"/>
      <c r="GVJ115" s="451"/>
      <c r="GVK115" s="451"/>
      <c r="GVL115" s="451"/>
      <c r="GVM115" s="451"/>
      <c r="GVN115" s="451"/>
      <c r="GVO115" s="451"/>
      <c r="GVP115" s="451"/>
      <c r="GVQ115" s="451"/>
      <c r="GVR115" s="451"/>
      <c r="GVS115" s="451"/>
      <c r="GVT115" s="451"/>
      <c r="GVU115" s="451"/>
      <c r="GVV115" s="451"/>
      <c r="GVW115" s="451"/>
      <c r="GVX115" s="451"/>
      <c r="GVY115" s="451"/>
      <c r="GVZ115" s="451"/>
      <c r="GWA115" s="451"/>
      <c r="GWB115" s="451"/>
      <c r="GWC115" s="451"/>
      <c r="GWD115" s="451"/>
      <c r="GWE115" s="451"/>
      <c r="GWF115" s="451"/>
      <c r="GWG115" s="451"/>
      <c r="GWH115" s="451"/>
      <c r="GWI115" s="451"/>
      <c r="GWJ115" s="451"/>
      <c r="GWK115" s="451"/>
      <c r="GWL115" s="451"/>
      <c r="GWM115" s="451"/>
      <c r="GWN115" s="451"/>
      <c r="GWO115" s="451"/>
      <c r="GWP115" s="451"/>
      <c r="GWQ115" s="451"/>
      <c r="GWR115" s="451"/>
      <c r="GWS115" s="451"/>
      <c r="GWT115" s="451"/>
      <c r="GWU115" s="451"/>
      <c r="GWV115" s="451"/>
      <c r="GWW115" s="451"/>
      <c r="GWX115" s="451"/>
      <c r="GWY115" s="451"/>
      <c r="GWZ115" s="451"/>
      <c r="GXA115" s="451"/>
      <c r="GXB115" s="451"/>
      <c r="GXC115" s="451"/>
      <c r="GXD115" s="451"/>
      <c r="GXE115" s="451"/>
      <c r="GXF115" s="451"/>
      <c r="GXG115" s="451"/>
      <c r="GXH115" s="451"/>
      <c r="GXI115" s="451"/>
      <c r="GXJ115" s="451"/>
      <c r="GXK115" s="451"/>
      <c r="GXL115" s="451"/>
      <c r="GXM115" s="451"/>
      <c r="GXN115" s="451"/>
      <c r="GXO115" s="451"/>
      <c r="GXP115" s="451"/>
      <c r="GXQ115" s="451"/>
      <c r="GXR115" s="451"/>
      <c r="GXS115" s="451"/>
      <c r="GXT115" s="451"/>
      <c r="GXU115" s="451"/>
      <c r="GXV115" s="451"/>
      <c r="GXW115" s="451"/>
      <c r="GXX115" s="451"/>
      <c r="GXY115" s="451"/>
      <c r="GXZ115" s="451"/>
      <c r="GYA115" s="451"/>
      <c r="GYB115" s="451"/>
      <c r="GYC115" s="451"/>
      <c r="GYD115" s="451"/>
      <c r="GYE115" s="451"/>
      <c r="GYF115" s="451"/>
      <c r="GYG115" s="451"/>
      <c r="GYH115" s="451"/>
      <c r="GYI115" s="451"/>
      <c r="GYJ115" s="451"/>
      <c r="GYK115" s="451"/>
      <c r="GYL115" s="451"/>
      <c r="GYM115" s="451"/>
      <c r="GYN115" s="451"/>
      <c r="GYO115" s="451"/>
      <c r="GYP115" s="451"/>
      <c r="GYQ115" s="451"/>
      <c r="GYR115" s="451"/>
      <c r="GYS115" s="451"/>
      <c r="GYT115" s="451"/>
      <c r="GYU115" s="451"/>
      <c r="GYV115" s="451"/>
      <c r="GYW115" s="451"/>
      <c r="GYX115" s="451"/>
      <c r="GYY115" s="451"/>
      <c r="GYZ115" s="451"/>
      <c r="GZA115" s="451"/>
      <c r="GZB115" s="451"/>
      <c r="GZC115" s="451"/>
      <c r="GZD115" s="451"/>
      <c r="GZE115" s="451"/>
      <c r="GZF115" s="451"/>
      <c r="GZG115" s="451"/>
      <c r="GZH115" s="451"/>
      <c r="GZI115" s="451"/>
      <c r="GZJ115" s="451"/>
      <c r="GZK115" s="451"/>
      <c r="GZL115" s="451"/>
      <c r="GZM115" s="451"/>
      <c r="GZN115" s="451"/>
      <c r="GZO115" s="451"/>
      <c r="GZP115" s="451"/>
      <c r="GZQ115" s="451"/>
      <c r="GZR115" s="451"/>
      <c r="GZS115" s="451"/>
      <c r="GZT115" s="451"/>
      <c r="GZU115" s="451"/>
      <c r="GZV115" s="451"/>
      <c r="GZW115" s="451"/>
      <c r="GZX115" s="451"/>
      <c r="GZY115" s="451"/>
      <c r="GZZ115" s="451"/>
      <c r="HAA115" s="451"/>
      <c r="HAB115" s="451"/>
      <c r="HAC115" s="451"/>
      <c r="HAD115" s="451"/>
      <c r="HAE115" s="451"/>
      <c r="HAF115" s="451"/>
      <c r="HAG115" s="451"/>
      <c r="HAH115" s="451"/>
      <c r="HAI115" s="451"/>
      <c r="HAJ115" s="451"/>
      <c r="HAK115" s="451"/>
      <c r="HAL115" s="451"/>
      <c r="HAM115" s="451"/>
      <c r="HAN115" s="451"/>
      <c r="HAO115" s="451"/>
      <c r="HAP115" s="451"/>
      <c r="HAQ115" s="451"/>
      <c r="HAR115" s="451"/>
      <c r="HAS115" s="451"/>
      <c r="HAT115" s="451"/>
      <c r="HAU115" s="451"/>
      <c r="HAV115" s="451"/>
      <c r="HAW115" s="451"/>
      <c r="HAX115" s="451"/>
      <c r="HAY115" s="451"/>
      <c r="HAZ115" s="451"/>
      <c r="HBA115" s="451"/>
      <c r="HBB115" s="451"/>
      <c r="HBC115" s="451"/>
      <c r="HBD115" s="451"/>
      <c r="HBE115" s="451"/>
      <c r="HBF115" s="451"/>
      <c r="HBG115" s="451"/>
      <c r="HBH115" s="451"/>
      <c r="HBI115" s="451"/>
      <c r="HBJ115" s="451"/>
      <c r="HBK115" s="451"/>
      <c r="HBL115" s="451"/>
      <c r="HBM115" s="451"/>
      <c r="HBN115" s="451"/>
      <c r="HBO115" s="451"/>
      <c r="HBP115" s="451"/>
      <c r="HBQ115" s="451"/>
      <c r="HBR115" s="451"/>
      <c r="HBS115" s="451"/>
      <c r="HBT115" s="451"/>
      <c r="HBU115" s="451"/>
      <c r="HBV115" s="451"/>
      <c r="HBW115" s="451"/>
      <c r="HBX115" s="451"/>
      <c r="HBY115" s="451"/>
      <c r="HBZ115" s="451"/>
      <c r="HCA115" s="451"/>
      <c r="HCB115" s="451"/>
      <c r="HCC115" s="451"/>
      <c r="HCD115" s="451"/>
      <c r="HCE115" s="451"/>
      <c r="HCF115" s="451"/>
      <c r="HCG115" s="451"/>
      <c r="HCH115" s="451"/>
      <c r="HCI115" s="451"/>
      <c r="HCJ115" s="451"/>
      <c r="HCK115" s="451"/>
      <c r="HCL115" s="451"/>
      <c r="HCM115" s="451"/>
      <c r="HCN115" s="451"/>
      <c r="HCO115" s="451"/>
      <c r="HCP115" s="451"/>
      <c r="HCQ115" s="451"/>
      <c r="HCR115" s="451"/>
      <c r="HCS115" s="451"/>
      <c r="HCT115" s="451"/>
      <c r="HCU115" s="451"/>
      <c r="HCV115" s="451"/>
      <c r="HCW115" s="451"/>
      <c r="HCX115" s="451"/>
      <c r="HCY115" s="451"/>
      <c r="HCZ115" s="451"/>
      <c r="HDA115" s="451"/>
      <c r="HDB115" s="451"/>
      <c r="HDC115" s="451"/>
      <c r="HDD115" s="451"/>
      <c r="HDE115" s="451"/>
      <c r="HDF115" s="451"/>
      <c r="HDG115" s="451"/>
      <c r="HDH115" s="451"/>
      <c r="HDI115" s="451"/>
      <c r="HDJ115" s="451"/>
      <c r="HDK115" s="451"/>
      <c r="HDL115" s="451"/>
      <c r="HDM115" s="451"/>
      <c r="HDN115" s="451"/>
      <c r="HDO115" s="451"/>
      <c r="HDP115" s="451"/>
      <c r="HDQ115" s="451"/>
      <c r="HDR115" s="451"/>
      <c r="HDS115" s="451"/>
      <c r="HDT115" s="451"/>
      <c r="HDU115" s="451"/>
      <c r="HDV115" s="451"/>
      <c r="HDW115" s="451"/>
      <c r="HDX115" s="451"/>
      <c r="HDY115" s="451"/>
      <c r="HDZ115" s="451"/>
      <c r="HEA115" s="451"/>
      <c r="HEB115" s="451"/>
      <c r="HEC115" s="451"/>
      <c r="HED115" s="451"/>
      <c r="HEE115" s="451"/>
      <c r="HEF115" s="451"/>
      <c r="HEG115" s="451"/>
      <c r="HEH115" s="451"/>
      <c r="HEI115" s="451"/>
      <c r="HEJ115" s="451"/>
      <c r="HEK115" s="451"/>
      <c r="HEL115" s="451"/>
      <c r="HEM115" s="451"/>
      <c r="HEN115" s="451"/>
      <c r="HEO115" s="451"/>
      <c r="HEP115" s="451"/>
      <c r="HEQ115" s="451"/>
      <c r="HER115" s="451"/>
      <c r="HES115" s="451"/>
      <c r="HET115" s="451"/>
      <c r="HEU115" s="451"/>
      <c r="HEV115" s="451"/>
      <c r="HEW115" s="451"/>
      <c r="HEX115" s="451"/>
      <c r="HEY115" s="451"/>
      <c r="HEZ115" s="451"/>
      <c r="HFA115" s="451"/>
      <c r="HFB115" s="451"/>
      <c r="HFC115" s="451"/>
      <c r="HFD115" s="451"/>
      <c r="HFE115" s="451"/>
      <c r="HFF115" s="451"/>
      <c r="HFG115" s="451"/>
      <c r="HFH115" s="451"/>
      <c r="HFI115" s="451"/>
      <c r="HFJ115" s="451"/>
      <c r="HFK115" s="451"/>
      <c r="HFL115" s="451"/>
      <c r="HFM115" s="451"/>
      <c r="HFN115" s="451"/>
      <c r="HFO115" s="451"/>
      <c r="HFP115" s="451"/>
      <c r="HFQ115" s="451"/>
      <c r="HFR115" s="451"/>
      <c r="HFS115" s="451"/>
      <c r="HFT115" s="451"/>
      <c r="HFU115" s="451"/>
      <c r="HFV115" s="451"/>
      <c r="HFW115" s="451"/>
      <c r="HFX115" s="451"/>
      <c r="HFY115" s="451"/>
      <c r="HFZ115" s="451"/>
      <c r="HGA115" s="451"/>
      <c r="HGB115" s="451"/>
      <c r="HGC115" s="451"/>
      <c r="HGD115" s="451"/>
      <c r="HGE115" s="451"/>
      <c r="HGF115" s="451"/>
      <c r="HGG115" s="451"/>
      <c r="HGH115" s="451"/>
      <c r="HGI115" s="451"/>
      <c r="HGJ115" s="451"/>
      <c r="HGK115" s="451"/>
      <c r="HGL115" s="451"/>
      <c r="HGM115" s="451"/>
      <c r="HGN115" s="451"/>
      <c r="HGO115" s="451"/>
      <c r="HGP115" s="451"/>
      <c r="HGQ115" s="451"/>
      <c r="HGR115" s="451"/>
      <c r="HGS115" s="451"/>
      <c r="HGT115" s="451"/>
      <c r="HGU115" s="451"/>
      <c r="HGV115" s="451"/>
      <c r="HGW115" s="451"/>
      <c r="HGX115" s="451"/>
      <c r="HGY115" s="451"/>
      <c r="HGZ115" s="451"/>
      <c r="HHA115" s="451"/>
      <c r="HHB115" s="451"/>
      <c r="HHC115" s="451"/>
      <c r="HHD115" s="451"/>
      <c r="HHE115" s="451"/>
      <c r="HHF115" s="451"/>
      <c r="HHG115" s="451"/>
      <c r="HHH115" s="451"/>
      <c r="HHI115" s="451"/>
      <c r="HHJ115" s="451"/>
      <c r="HHK115" s="451"/>
      <c r="HHL115" s="451"/>
      <c r="HHM115" s="451"/>
      <c r="HHN115" s="451"/>
      <c r="HHO115" s="451"/>
      <c r="HHP115" s="451"/>
      <c r="HHQ115" s="451"/>
      <c r="HHR115" s="451"/>
      <c r="HHS115" s="451"/>
      <c r="HHT115" s="451"/>
      <c r="HHU115" s="451"/>
      <c r="HHV115" s="451"/>
      <c r="HHW115" s="451"/>
      <c r="HHX115" s="451"/>
      <c r="HHY115" s="451"/>
      <c r="HHZ115" s="451"/>
      <c r="HIA115" s="451"/>
      <c r="HIB115" s="451"/>
      <c r="HIC115" s="451"/>
      <c r="HID115" s="451"/>
      <c r="HIE115" s="451"/>
      <c r="HIF115" s="451"/>
      <c r="HIG115" s="451"/>
      <c r="HIH115" s="451"/>
      <c r="HII115" s="451"/>
      <c r="HIJ115" s="451"/>
      <c r="HIK115" s="451"/>
      <c r="HIL115" s="451"/>
      <c r="HIM115" s="451"/>
      <c r="HIN115" s="451"/>
      <c r="HIO115" s="451"/>
      <c r="HIP115" s="451"/>
      <c r="HIQ115" s="451"/>
      <c r="HIR115" s="451"/>
      <c r="HIS115" s="451"/>
      <c r="HIT115" s="451"/>
      <c r="HIU115" s="451"/>
      <c r="HIV115" s="451"/>
      <c r="HIW115" s="451"/>
      <c r="HIX115" s="451"/>
      <c r="HIY115" s="451"/>
      <c r="HIZ115" s="451"/>
      <c r="HJA115" s="451"/>
      <c r="HJB115" s="451"/>
      <c r="HJC115" s="451"/>
      <c r="HJD115" s="451"/>
      <c r="HJE115" s="451"/>
      <c r="HJF115" s="451"/>
      <c r="HJG115" s="451"/>
      <c r="HJH115" s="451"/>
      <c r="HJI115" s="451"/>
      <c r="HJJ115" s="451"/>
      <c r="HJK115" s="451"/>
      <c r="HJL115" s="451"/>
      <c r="HJM115" s="451"/>
      <c r="HJN115" s="451"/>
      <c r="HJO115" s="451"/>
      <c r="HJP115" s="451"/>
      <c r="HJQ115" s="451"/>
      <c r="HJR115" s="451"/>
      <c r="HJS115" s="451"/>
      <c r="HJT115" s="451"/>
      <c r="HJU115" s="451"/>
      <c r="HJV115" s="451"/>
      <c r="HJW115" s="451"/>
      <c r="HJX115" s="451"/>
      <c r="HJY115" s="451"/>
      <c r="HJZ115" s="451"/>
      <c r="HKA115" s="451"/>
      <c r="HKB115" s="451"/>
      <c r="HKC115" s="451"/>
      <c r="HKD115" s="451"/>
      <c r="HKE115" s="451"/>
      <c r="HKF115" s="451"/>
      <c r="HKG115" s="451"/>
      <c r="HKH115" s="451"/>
      <c r="HKI115" s="451"/>
      <c r="HKJ115" s="451"/>
      <c r="HKK115" s="451"/>
      <c r="HKL115" s="451"/>
      <c r="HKM115" s="451"/>
      <c r="HKN115" s="451"/>
      <c r="HKO115" s="451"/>
      <c r="HKP115" s="451"/>
      <c r="HKQ115" s="451"/>
      <c r="HKR115" s="451"/>
      <c r="HKS115" s="451"/>
      <c r="HKT115" s="451"/>
      <c r="HKU115" s="451"/>
      <c r="HKV115" s="451"/>
      <c r="HKW115" s="451"/>
      <c r="HKX115" s="451"/>
      <c r="HKY115" s="451"/>
      <c r="HKZ115" s="451"/>
      <c r="HLA115" s="451"/>
      <c r="HLB115" s="451"/>
      <c r="HLC115" s="451"/>
      <c r="HLD115" s="451"/>
      <c r="HLE115" s="451"/>
      <c r="HLF115" s="451"/>
      <c r="HLG115" s="451"/>
      <c r="HLH115" s="451"/>
      <c r="HLI115" s="451"/>
      <c r="HLJ115" s="451"/>
      <c r="HLK115" s="451"/>
      <c r="HLL115" s="451"/>
      <c r="HLM115" s="451"/>
      <c r="HLN115" s="451"/>
      <c r="HLO115" s="451"/>
      <c r="HLP115" s="451"/>
      <c r="HLQ115" s="451"/>
      <c r="HLR115" s="451"/>
      <c r="HLS115" s="451"/>
      <c r="HLT115" s="451"/>
      <c r="HLU115" s="451"/>
      <c r="HLV115" s="451"/>
      <c r="HLW115" s="451"/>
      <c r="HLX115" s="451"/>
      <c r="HLY115" s="451"/>
      <c r="HLZ115" s="451"/>
      <c r="HMA115" s="451"/>
      <c r="HMB115" s="451"/>
      <c r="HMC115" s="451"/>
      <c r="HMD115" s="451"/>
      <c r="HME115" s="451"/>
      <c r="HMF115" s="451"/>
      <c r="HMG115" s="451"/>
      <c r="HMH115" s="451"/>
      <c r="HMI115" s="451"/>
      <c r="HMJ115" s="451"/>
      <c r="HMK115" s="451"/>
      <c r="HML115" s="451"/>
      <c r="HMM115" s="451"/>
      <c r="HMN115" s="451"/>
      <c r="HMO115" s="451"/>
      <c r="HMP115" s="451"/>
      <c r="HMQ115" s="451"/>
      <c r="HMR115" s="451"/>
      <c r="HMS115" s="451"/>
      <c r="HMT115" s="451"/>
      <c r="HMU115" s="451"/>
      <c r="HMV115" s="451"/>
      <c r="HMW115" s="451"/>
      <c r="HMX115" s="451"/>
      <c r="HMY115" s="451"/>
      <c r="HMZ115" s="451"/>
      <c r="HNA115" s="451"/>
      <c r="HNB115" s="451"/>
      <c r="HNC115" s="451"/>
      <c r="HND115" s="451"/>
      <c r="HNE115" s="451"/>
      <c r="HNF115" s="451"/>
      <c r="HNG115" s="451"/>
      <c r="HNH115" s="451"/>
      <c r="HNI115" s="451"/>
      <c r="HNJ115" s="451"/>
      <c r="HNK115" s="451"/>
      <c r="HNL115" s="451"/>
      <c r="HNM115" s="451"/>
      <c r="HNN115" s="451"/>
      <c r="HNO115" s="451"/>
      <c r="HNP115" s="451"/>
      <c r="HNQ115" s="451"/>
      <c r="HNR115" s="451"/>
      <c r="HNS115" s="451"/>
      <c r="HNT115" s="451"/>
      <c r="HNU115" s="451"/>
      <c r="HNV115" s="451"/>
      <c r="HNW115" s="451"/>
      <c r="HNX115" s="451"/>
      <c r="HNY115" s="451"/>
      <c r="HNZ115" s="451"/>
      <c r="HOA115" s="451"/>
      <c r="HOB115" s="451"/>
      <c r="HOC115" s="451"/>
      <c r="HOD115" s="451"/>
      <c r="HOE115" s="451"/>
      <c r="HOF115" s="451"/>
      <c r="HOG115" s="451"/>
      <c r="HOH115" s="451"/>
      <c r="HOI115" s="451"/>
      <c r="HOJ115" s="451"/>
      <c r="HOK115" s="451"/>
      <c r="HOL115" s="451"/>
      <c r="HOM115" s="451"/>
      <c r="HON115" s="451"/>
      <c r="HOO115" s="451"/>
      <c r="HOP115" s="451"/>
      <c r="HOQ115" s="451"/>
      <c r="HOR115" s="451"/>
      <c r="HOS115" s="451"/>
      <c r="HOT115" s="451"/>
      <c r="HOU115" s="451"/>
      <c r="HOV115" s="451"/>
      <c r="HOW115" s="451"/>
      <c r="HOX115" s="451"/>
      <c r="HOY115" s="451"/>
      <c r="HOZ115" s="451"/>
      <c r="HPA115" s="451"/>
      <c r="HPB115" s="451"/>
      <c r="HPC115" s="451"/>
      <c r="HPD115" s="451"/>
      <c r="HPE115" s="451"/>
      <c r="HPF115" s="451"/>
      <c r="HPG115" s="451"/>
      <c r="HPH115" s="451"/>
      <c r="HPI115" s="451"/>
      <c r="HPJ115" s="451"/>
      <c r="HPK115" s="451"/>
      <c r="HPL115" s="451"/>
      <c r="HPM115" s="451"/>
      <c r="HPN115" s="451"/>
      <c r="HPO115" s="451"/>
      <c r="HPP115" s="451"/>
      <c r="HPQ115" s="451"/>
      <c r="HPR115" s="451"/>
      <c r="HPS115" s="451"/>
      <c r="HPT115" s="451"/>
      <c r="HPU115" s="451"/>
      <c r="HPV115" s="451"/>
      <c r="HPW115" s="451"/>
      <c r="HPX115" s="451"/>
      <c r="HPY115" s="451"/>
      <c r="HPZ115" s="451"/>
      <c r="HQA115" s="451"/>
      <c r="HQB115" s="451"/>
      <c r="HQC115" s="451"/>
      <c r="HQD115" s="451"/>
      <c r="HQE115" s="451"/>
      <c r="HQF115" s="451"/>
      <c r="HQG115" s="451"/>
      <c r="HQH115" s="451"/>
      <c r="HQI115" s="451"/>
      <c r="HQJ115" s="451"/>
      <c r="HQK115" s="451"/>
      <c r="HQL115" s="451"/>
      <c r="HQM115" s="451"/>
      <c r="HQN115" s="451"/>
      <c r="HQO115" s="451"/>
      <c r="HQP115" s="451"/>
      <c r="HQQ115" s="451"/>
      <c r="HQR115" s="451"/>
      <c r="HQS115" s="451"/>
      <c r="HQT115" s="451"/>
      <c r="HQU115" s="451"/>
      <c r="HQV115" s="451"/>
      <c r="HQW115" s="451"/>
      <c r="HQX115" s="451"/>
      <c r="HQY115" s="451"/>
      <c r="HQZ115" s="451"/>
      <c r="HRA115" s="451"/>
      <c r="HRB115" s="451"/>
      <c r="HRC115" s="451"/>
      <c r="HRD115" s="451"/>
      <c r="HRE115" s="451"/>
      <c r="HRF115" s="451"/>
      <c r="HRG115" s="451"/>
      <c r="HRH115" s="451"/>
      <c r="HRI115" s="451"/>
      <c r="HRJ115" s="451"/>
      <c r="HRK115" s="451"/>
      <c r="HRL115" s="451"/>
      <c r="HRM115" s="451"/>
      <c r="HRN115" s="451"/>
      <c r="HRO115" s="451"/>
      <c r="HRP115" s="451"/>
      <c r="HRQ115" s="451"/>
      <c r="HRR115" s="451"/>
      <c r="HRS115" s="451"/>
      <c r="HRT115" s="451"/>
      <c r="HRU115" s="451"/>
      <c r="HRV115" s="451"/>
      <c r="HRW115" s="451"/>
      <c r="HRX115" s="451"/>
      <c r="HRY115" s="451"/>
      <c r="HRZ115" s="451"/>
      <c r="HSA115" s="451"/>
      <c r="HSB115" s="451"/>
      <c r="HSC115" s="451"/>
      <c r="HSD115" s="451"/>
      <c r="HSE115" s="451"/>
      <c r="HSF115" s="451"/>
      <c r="HSG115" s="451"/>
      <c r="HSH115" s="451"/>
      <c r="HSI115" s="451"/>
      <c r="HSJ115" s="451"/>
      <c r="HSK115" s="451"/>
      <c r="HSL115" s="451"/>
      <c r="HSM115" s="451"/>
      <c r="HSN115" s="451"/>
      <c r="HSO115" s="451"/>
      <c r="HSP115" s="451"/>
      <c r="HSQ115" s="451"/>
      <c r="HSR115" s="451"/>
      <c r="HSS115" s="451"/>
      <c r="HST115" s="451"/>
      <c r="HSU115" s="451"/>
      <c r="HSV115" s="451"/>
      <c r="HSW115" s="451"/>
      <c r="HSX115" s="451"/>
      <c r="HSY115" s="451"/>
      <c r="HSZ115" s="451"/>
      <c r="HTA115" s="451"/>
      <c r="HTB115" s="451"/>
      <c r="HTC115" s="451"/>
      <c r="HTD115" s="451"/>
      <c r="HTE115" s="451"/>
      <c r="HTF115" s="451"/>
      <c r="HTG115" s="451"/>
      <c r="HTH115" s="451"/>
      <c r="HTI115" s="451"/>
      <c r="HTJ115" s="451"/>
      <c r="HTK115" s="451"/>
      <c r="HTL115" s="451"/>
      <c r="HTM115" s="451"/>
      <c r="HTN115" s="451"/>
      <c r="HTO115" s="451"/>
      <c r="HTP115" s="451"/>
      <c r="HTQ115" s="451"/>
      <c r="HTR115" s="451"/>
      <c r="HTS115" s="451"/>
      <c r="HTT115" s="451"/>
      <c r="HTU115" s="451"/>
      <c r="HTV115" s="451"/>
      <c r="HTW115" s="451"/>
      <c r="HTX115" s="451"/>
      <c r="HTY115" s="451"/>
      <c r="HTZ115" s="451"/>
      <c r="HUA115" s="451"/>
      <c r="HUB115" s="451"/>
      <c r="HUC115" s="451"/>
      <c r="HUD115" s="451"/>
      <c r="HUE115" s="451"/>
      <c r="HUF115" s="451"/>
      <c r="HUG115" s="451"/>
      <c r="HUH115" s="451"/>
      <c r="HUI115" s="451"/>
      <c r="HUJ115" s="451"/>
      <c r="HUK115" s="451"/>
      <c r="HUL115" s="451"/>
      <c r="HUM115" s="451"/>
      <c r="HUN115" s="451"/>
      <c r="HUO115" s="451"/>
      <c r="HUP115" s="451"/>
      <c r="HUQ115" s="451"/>
      <c r="HUR115" s="451"/>
      <c r="HUS115" s="451"/>
      <c r="HUT115" s="451"/>
      <c r="HUU115" s="451"/>
      <c r="HUV115" s="451"/>
      <c r="HUW115" s="451"/>
      <c r="HUX115" s="451"/>
      <c r="HUY115" s="451"/>
      <c r="HUZ115" s="451"/>
      <c r="HVA115" s="451"/>
      <c r="HVB115" s="451"/>
      <c r="HVC115" s="451"/>
      <c r="HVD115" s="451"/>
      <c r="HVE115" s="451"/>
      <c r="HVF115" s="451"/>
      <c r="HVG115" s="451"/>
      <c r="HVH115" s="451"/>
      <c r="HVI115" s="451"/>
      <c r="HVJ115" s="451"/>
      <c r="HVK115" s="451"/>
      <c r="HVL115" s="451"/>
      <c r="HVM115" s="451"/>
      <c r="HVN115" s="451"/>
      <c r="HVO115" s="451"/>
      <c r="HVP115" s="451"/>
      <c r="HVQ115" s="451"/>
      <c r="HVR115" s="451"/>
      <c r="HVS115" s="451"/>
      <c r="HVT115" s="451"/>
      <c r="HVU115" s="451"/>
      <c r="HVV115" s="451"/>
      <c r="HVW115" s="451"/>
      <c r="HVX115" s="451"/>
      <c r="HVY115" s="451"/>
      <c r="HVZ115" s="451"/>
      <c r="HWA115" s="451"/>
      <c r="HWB115" s="451"/>
      <c r="HWC115" s="451"/>
      <c r="HWD115" s="451"/>
      <c r="HWE115" s="451"/>
      <c r="HWF115" s="451"/>
      <c r="HWG115" s="451"/>
      <c r="HWH115" s="451"/>
      <c r="HWI115" s="451"/>
      <c r="HWJ115" s="451"/>
      <c r="HWK115" s="451"/>
      <c r="HWL115" s="451"/>
      <c r="HWM115" s="451"/>
      <c r="HWN115" s="451"/>
      <c r="HWO115" s="451"/>
      <c r="HWP115" s="451"/>
      <c r="HWQ115" s="451"/>
      <c r="HWR115" s="451"/>
      <c r="HWS115" s="451"/>
      <c r="HWT115" s="451"/>
      <c r="HWU115" s="451"/>
      <c r="HWV115" s="451"/>
      <c r="HWW115" s="451"/>
      <c r="HWX115" s="451"/>
      <c r="HWY115" s="451"/>
      <c r="HWZ115" s="451"/>
      <c r="HXA115" s="451"/>
      <c r="HXB115" s="451"/>
      <c r="HXC115" s="451"/>
      <c r="HXD115" s="451"/>
      <c r="HXE115" s="451"/>
      <c r="HXF115" s="451"/>
      <c r="HXG115" s="451"/>
      <c r="HXH115" s="451"/>
      <c r="HXI115" s="451"/>
      <c r="HXJ115" s="451"/>
      <c r="HXK115" s="451"/>
      <c r="HXL115" s="451"/>
      <c r="HXM115" s="451"/>
      <c r="HXN115" s="451"/>
      <c r="HXO115" s="451"/>
      <c r="HXP115" s="451"/>
      <c r="HXQ115" s="451"/>
      <c r="HXR115" s="451"/>
      <c r="HXS115" s="451"/>
      <c r="HXT115" s="451"/>
      <c r="HXU115" s="451"/>
      <c r="HXV115" s="451"/>
      <c r="HXW115" s="451"/>
      <c r="HXX115" s="451"/>
      <c r="HXY115" s="451"/>
      <c r="HXZ115" s="451"/>
      <c r="HYA115" s="451"/>
      <c r="HYB115" s="451"/>
      <c r="HYC115" s="451"/>
      <c r="HYD115" s="451"/>
      <c r="HYE115" s="451"/>
      <c r="HYF115" s="451"/>
      <c r="HYG115" s="451"/>
      <c r="HYH115" s="451"/>
      <c r="HYI115" s="451"/>
      <c r="HYJ115" s="451"/>
      <c r="HYK115" s="451"/>
      <c r="HYL115" s="451"/>
      <c r="HYM115" s="451"/>
      <c r="HYN115" s="451"/>
      <c r="HYO115" s="451"/>
      <c r="HYP115" s="451"/>
      <c r="HYQ115" s="451"/>
      <c r="HYR115" s="451"/>
      <c r="HYS115" s="451"/>
      <c r="HYT115" s="451"/>
      <c r="HYU115" s="451"/>
      <c r="HYV115" s="451"/>
      <c r="HYW115" s="451"/>
      <c r="HYX115" s="451"/>
      <c r="HYY115" s="451"/>
      <c r="HYZ115" s="451"/>
      <c r="HZA115" s="451"/>
      <c r="HZB115" s="451"/>
      <c r="HZC115" s="451"/>
      <c r="HZD115" s="451"/>
      <c r="HZE115" s="451"/>
      <c r="HZF115" s="451"/>
      <c r="HZG115" s="451"/>
      <c r="HZH115" s="451"/>
      <c r="HZI115" s="451"/>
      <c r="HZJ115" s="451"/>
      <c r="HZK115" s="451"/>
      <c r="HZL115" s="451"/>
      <c r="HZM115" s="451"/>
      <c r="HZN115" s="451"/>
      <c r="HZO115" s="451"/>
      <c r="HZP115" s="451"/>
      <c r="HZQ115" s="451"/>
      <c r="HZR115" s="451"/>
      <c r="HZS115" s="451"/>
      <c r="HZT115" s="451"/>
      <c r="HZU115" s="451"/>
      <c r="HZV115" s="451"/>
      <c r="HZW115" s="451"/>
      <c r="HZX115" s="451"/>
      <c r="HZY115" s="451"/>
      <c r="HZZ115" s="451"/>
      <c r="IAA115" s="451"/>
      <c r="IAB115" s="451"/>
      <c r="IAC115" s="451"/>
      <c r="IAD115" s="451"/>
      <c r="IAE115" s="451"/>
      <c r="IAF115" s="451"/>
      <c r="IAG115" s="451"/>
      <c r="IAH115" s="451"/>
      <c r="IAI115" s="451"/>
      <c r="IAJ115" s="451"/>
      <c r="IAK115" s="451"/>
      <c r="IAL115" s="451"/>
      <c r="IAM115" s="451"/>
      <c r="IAN115" s="451"/>
      <c r="IAO115" s="451"/>
      <c r="IAP115" s="451"/>
      <c r="IAQ115" s="451"/>
      <c r="IAR115" s="451"/>
      <c r="IAS115" s="451"/>
      <c r="IAT115" s="451"/>
      <c r="IAU115" s="451"/>
      <c r="IAV115" s="451"/>
      <c r="IAW115" s="451"/>
      <c r="IAX115" s="451"/>
      <c r="IAY115" s="451"/>
      <c r="IAZ115" s="451"/>
      <c r="IBA115" s="451"/>
      <c r="IBB115" s="451"/>
      <c r="IBC115" s="451"/>
      <c r="IBD115" s="451"/>
      <c r="IBE115" s="451"/>
      <c r="IBF115" s="451"/>
      <c r="IBG115" s="451"/>
      <c r="IBH115" s="451"/>
      <c r="IBI115" s="451"/>
      <c r="IBJ115" s="451"/>
      <c r="IBK115" s="451"/>
      <c r="IBL115" s="451"/>
      <c r="IBM115" s="451"/>
      <c r="IBN115" s="451"/>
      <c r="IBO115" s="451"/>
      <c r="IBP115" s="451"/>
      <c r="IBQ115" s="451"/>
      <c r="IBR115" s="451"/>
      <c r="IBS115" s="451"/>
      <c r="IBT115" s="451"/>
      <c r="IBU115" s="451"/>
      <c r="IBV115" s="451"/>
      <c r="IBW115" s="451"/>
      <c r="IBX115" s="451"/>
      <c r="IBY115" s="451"/>
      <c r="IBZ115" s="451"/>
      <c r="ICA115" s="451"/>
      <c r="ICB115" s="451"/>
      <c r="ICC115" s="451"/>
      <c r="ICD115" s="451"/>
      <c r="ICE115" s="451"/>
      <c r="ICF115" s="451"/>
      <c r="ICG115" s="451"/>
      <c r="ICH115" s="451"/>
      <c r="ICI115" s="451"/>
      <c r="ICJ115" s="451"/>
      <c r="ICK115" s="451"/>
      <c r="ICL115" s="451"/>
      <c r="ICM115" s="451"/>
      <c r="ICN115" s="451"/>
      <c r="ICO115" s="451"/>
      <c r="ICP115" s="451"/>
      <c r="ICQ115" s="451"/>
      <c r="ICR115" s="451"/>
      <c r="ICS115" s="451"/>
      <c r="ICT115" s="451"/>
      <c r="ICU115" s="451"/>
      <c r="ICV115" s="451"/>
      <c r="ICW115" s="451"/>
      <c r="ICX115" s="451"/>
      <c r="ICY115" s="451"/>
      <c r="ICZ115" s="451"/>
      <c r="IDA115" s="451"/>
      <c r="IDB115" s="451"/>
      <c r="IDC115" s="451"/>
      <c r="IDD115" s="451"/>
      <c r="IDE115" s="451"/>
      <c r="IDF115" s="451"/>
      <c r="IDG115" s="451"/>
      <c r="IDH115" s="451"/>
      <c r="IDI115" s="451"/>
      <c r="IDJ115" s="451"/>
      <c r="IDK115" s="451"/>
      <c r="IDL115" s="451"/>
      <c r="IDM115" s="451"/>
      <c r="IDN115" s="451"/>
      <c r="IDO115" s="451"/>
      <c r="IDP115" s="451"/>
      <c r="IDQ115" s="451"/>
      <c r="IDR115" s="451"/>
      <c r="IDS115" s="451"/>
      <c r="IDT115" s="451"/>
      <c r="IDU115" s="451"/>
      <c r="IDV115" s="451"/>
      <c r="IDW115" s="451"/>
      <c r="IDX115" s="451"/>
      <c r="IDY115" s="451"/>
      <c r="IDZ115" s="451"/>
      <c r="IEA115" s="451"/>
      <c r="IEB115" s="451"/>
      <c r="IEC115" s="451"/>
      <c r="IED115" s="451"/>
      <c r="IEE115" s="451"/>
      <c r="IEF115" s="451"/>
      <c r="IEG115" s="451"/>
      <c r="IEH115" s="451"/>
      <c r="IEI115" s="451"/>
      <c r="IEJ115" s="451"/>
      <c r="IEK115" s="451"/>
      <c r="IEL115" s="451"/>
      <c r="IEM115" s="451"/>
      <c r="IEN115" s="451"/>
      <c r="IEO115" s="451"/>
      <c r="IEP115" s="451"/>
      <c r="IEQ115" s="451"/>
      <c r="IER115" s="451"/>
      <c r="IES115" s="451"/>
      <c r="IET115" s="451"/>
      <c r="IEU115" s="451"/>
      <c r="IEV115" s="451"/>
      <c r="IEW115" s="451"/>
      <c r="IEX115" s="451"/>
      <c r="IEY115" s="451"/>
      <c r="IEZ115" s="451"/>
      <c r="IFA115" s="451"/>
      <c r="IFB115" s="451"/>
      <c r="IFC115" s="451"/>
      <c r="IFD115" s="451"/>
      <c r="IFE115" s="451"/>
      <c r="IFF115" s="451"/>
      <c r="IFG115" s="451"/>
      <c r="IFH115" s="451"/>
      <c r="IFI115" s="451"/>
      <c r="IFJ115" s="451"/>
      <c r="IFK115" s="451"/>
      <c r="IFL115" s="451"/>
      <c r="IFM115" s="451"/>
      <c r="IFN115" s="451"/>
      <c r="IFO115" s="451"/>
      <c r="IFP115" s="451"/>
      <c r="IFQ115" s="451"/>
      <c r="IFR115" s="451"/>
      <c r="IFS115" s="451"/>
      <c r="IFT115" s="451"/>
      <c r="IFU115" s="451"/>
      <c r="IFV115" s="451"/>
      <c r="IFW115" s="451"/>
      <c r="IFX115" s="451"/>
      <c r="IFY115" s="451"/>
      <c r="IFZ115" s="451"/>
      <c r="IGA115" s="451"/>
      <c r="IGB115" s="451"/>
      <c r="IGC115" s="451"/>
      <c r="IGD115" s="451"/>
      <c r="IGE115" s="451"/>
      <c r="IGF115" s="451"/>
      <c r="IGG115" s="451"/>
      <c r="IGH115" s="451"/>
      <c r="IGI115" s="451"/>
      <c r="IGJ115" s="451"/>
      <c r="IGK115" s="451"/>
      <c r="IGL115" s="451"/>
      <c r="IGM115" s="451"/>
      <c r="IGN115" s="451"/>
      <c r="IGO115" s="451"/>
      <c r="IGP115" s="451"/>
      <c r="IGQ115" s="451"/>
      <c r="IGR115" s="451"/>
      <c r="IGS115" s="451"/>
      <c r="IGT115" s="451"/>
      <c r="IGU115" s="451"/>
      <c r="IGV115" s="451"/>
      <c r="IGW115" s="451"/>
      <c r="IGX115" s="451"/>
      <c r="IGY115" s="451"/>
      <c r="IGZ115" s="451"/>
      <c r="IHA115" s="451"/>
      <c r="IHB115" s="451"/>
      <c r="IHC115" s="451"/>
      <c r="IHD115" s="451"/>
      <c r="IHE115" s="451"/>
      <c r="IHF115" s="451"/>
      <c r="IHG115" s="451"/>
      <c r="IHH115" s="451"/>
      <c r="IHI115" s="451"/>
      <c r="IHJ115" s="451"/>
      <c r="IHK115" s="451"/>
      <c r="IHL115" s="451"/>
      <c r="IHM115" s="451"/>
      <c r="IHN115" s="451"/>
      <c r="IHO115" s="451"/>
      <c r="IHP115" s="451"/>
      <c r="IHQ115" s="451"/>
      <c r="IHR115" s="451"/>
      <c r="IHS115" s="451"/>
      <c r="IHT115" s="451"/>
      <c r="IHU115" s="451"/>
      <c r="IHV115" s="451"/>
      <c r="IHW115" s="451"/>
      <c r="IHX115" s="451"/>
      <c r="IHY115" s="451"/>
      <c r="IHZ115" s="451"/>
      <c r="IIA115" s="451"/>
      <c r="IIB115" s="451"/>
      <c r="IIC115" s="451"/>
      <c r="IID115" s="451"/>
      <c r="IIE115" s="451"/>
      <c r="IIF115" s="451"/>
      <c r="IIG115" s="451"/>
      <c r="IIH115" s="451"/>
      <c r="III115" s="451"/>
      <c r="IIJ115" s="451"/>
      <c r="IIK115" s="451"/>
      <c r="IIL115" s="451"/>
      <c r="IIM115" s="451"/>
      <c r="IIN115" s="451"/>
      <c r="IIO115" s="451"/>
      <c r="IIP115" s="451"/>
      <c r="IIQ115" s="451"/>
      <c r="IIR115" s="451"/>
      <c r="IIS115" s="451"/>
      <c r="IIT115" s="451"/>
      <c r="IIU115" s="451"/>
      <c r="IIV115" s="451"/>
      <c r="IIW115" s="451"/>
      <c r="IIX115" s="451"/>
      <c r="IIY115" s="451"/>
      <c r="IIZ115" s="451"/>
      <c r="IJA115" s="451"/>
      <c r="IJB115" s="451"/>
      <c r="IJC115" s="451"/>
      <c r="IJD115" s="451"/>
      <c r="IJE115" s="451"/>
      <c r="IJF115" s="451"/>
      <c r="IJG115" s="451"/>
      <c r="IJH115" s="451"/>
      <c r="IJI115" s="451"/>
      <c r="IJJ115" s="451"/>
      <c r="IJK115" s="451"/>
      <c r="IJL115" s="451"/>
      <c r="IJM115" s="451"/>
      <c r="IJN115" s="451"/>
      <c r="IJO115" s="451"/>
      <c r="IJP115" s="451"/>
      <c r="IJQ115" s="451"/>
      <c r="IJR115" s="451"/>
      <c r="IJS115" s="451"/>
      <c r="IJT115" s="451"/>
      <c r="IJU115" s="451"/>
      <c r="IJV115" s="451"/>
      <c r="IJW115" s="451"/>
      <c r="IJX115" s="451"/>
      <c r="IJY115" s="451"/>
      <c r="IJZ115" s="451"/>
      <c r="IKA115" s="451"/>
      <c r="IKB115" s="451"/>
      <c r="IKC115" s="451"/>
      <c r="IKD115" s="451"/>
      <c r="IKE115" s="451"/>
      <c r="IKF115" s="451"/>
      <c r="IKG115" s="451"/>
      <c r="IKH115" s="451"/>
      <c r="IKI115" s="451"/>
      <c r="IKJ115" s="451"/>
      <c r="IKK115" s="451"/>
      <c r="IKL115" s="451"/>
      <c r="IKM115" s="451"/>
      <c r="IKN115" s="451"/>
      <c r="IKO115" s="451"/>
      <c r="IKP115" s="451"/>
      <c r="IKQ115" s="451"/>
      <c r="IKR115" s="451"/>
      <c r="IKS115" s="451"/>
      <c r="IKT115" s="451"/>
      <c r="IKU115" s="451"/>
      <c r="IKV115" s="451"/>
      <c r="IKW115" s="451"/>
      <c r="IKX115" s="451"/>
      <c r="IKY115" s="451"/>
      <c r="IKZ115" s="451"/>
      <c r="ILA115" s="451"/>
      <c r="ILB115" s="451"/>
      <c r="ILC115" s="451"/>
      <c r="ILD115" s="451"/>
      <c r="ILE115" s="451"/>
      <c r="ILF115" s="451"/>
      <c r="ILG115" s="451"/>
      <c r="ILH115" s="451"/>
      <c r="ILI115" s="451"/>
      <c r="ILJ115" s="451"/>
      <c r="ILK115" s="451"/>
      <c r="ILL115" s="451"/>
      <c r="ILM115" s="451"/>
      <c r="ILN115" s="451"/>
      <c r="ILO115" s="451"/>
      <c r="ILP115" s="451"/>
      <c r="ILQ115" s="451"/>
      <c r="ILR115" s="451"/>
      <c r="ILS115" s="451"/>
      <c r="ILT115" s="451"/>
      <c r="ILU115" s="451"/>
      <c r="ILV115" s="451"/>
      <c r="ILW115" s="451"/>
      <c r="ILX115" s="451"/>
      <c r="ILY115" s="451"/>
      <c r="ILZ115" s="451"/>
      <c r="IMA115" s="451"/>
      <c r="IMB115" s="451"/>
      <c r="IMC115" s="451"/>
      <c r="IMD115" s="451"/>
      <c r="IME115" s="451"/>
      <c r="IMF115" s="451"/>
      <c r="IMG115" s="451"/>
      <c r="IMH115" s="451"/>
      <c r="IMI115" s="451"/>
      <c r="IMJ115" s="451"/>
      <c r="IMK115" s="451"/>
      <c r="IML115" s="451"/>
      <c r="IMM115" s="451"/>
      <c r="IMN115" s="451"/>
      <c r="IMO115" s="451"/>
      <c r="IMP115" s="451"/>
      <c r="IMQ115" s="451"/>
      <c r="IMR115" s="451"/>
      <c r="IMS115" s="451"/>
      <c r="IMT115" s="451"/>
      <c r="IMU115" s="451"/>
      <c r="IMV115" s="451"/>
      <c r="IMW115" s="451"/>
      <c r="IMX115" s="451"/>
      <c r="IMY115" s="451"/>
      <c r="IMZ115" s="451"/>
      <c r="INA115" s="451"/>
      <c r="INB115" s="451"/>
      <c r="INC115" s="451"/>
      <c r="IND115" s="451"/>
      <c r="INE115" s="451"/>
      <c r="INF115" s="451"/>
      <c r="ING115" s="451"/>
      <c r="INH115" s="451"/>
      <c r="INI115" s="451"/>
      <c r="INJ115" s="451"/>
      <c r="INK115" s="451"/>
      <c r="INL115" s="451"/>
      <c r="INM115" s="451"/>
      <c r="INN115" s="451"/>
      <c r="INO115" s="451"/>
      <c r="INP115" s="451"/>
      <c r="INQ115" s="451"/>
      <c r="INR115" s="451"/>
      <c r="INS115" s="451"/>
      <c r="INT115" s="451"/>
      <c r="INU115" s="451"/>
      <c r="INV115" s="451"/>
      <c r="INW115" s="451"/>
      <c r="INX115" s="451"/>
      <c r="INY115" s="451"/>
      <c r="INZ115" s="451"/>
      <c r="IOA115" s="451"/>
      <c r="IOB115" s="451"/>
      <c r="IOC115" s="451"/>
      <c r="IOD115" s="451"/>
      <c r="IOE115" s="451"/>
      <c r="IOF115" s="451"/>
      <c r="IOG115" s="451"/>
      <c r="IOH115" s="451"/>
      <c r="IOI115" s="451"/>
      <c r="IOJ115" s="451"/>
      <c r="IOK115" s="451"/>
      <c r="IOL115" s="451"/>
      <c r="IOM115" s="451"/>
      <c r="ION115" s="451"/>
      <c r="IOO115" s="451"/>
      <c r="IOP115" s="451"/>
      <c r="IOQ115" s="451"/>
      <c r="IOR115" s="451"/>
      <c r="IOS115" s="451"/>
      <c r="IOT115" s="451"/>
      <c r="IOU115" s="451"/>
      <c r="IOV115" s="451"/>
      <c r="IOW115" s="451"/>
      <c r="IOX115" s="451"/>
      <c r="IOY115" s="451"/>
      <c r="IOZ115" s="451"/>
      <c r="IPA115" s="451"/>
      <c r="IPB115" s="451"/>
      <c r="IPC115" s="451"/>
      <c r="IPD115" s="451"/>
      <c r="IPE115" s="451"/>
      <c r="IPF115" s="451"/>
      <c r="IPG115" s="451"/>
      <c r="IPH115" s="451"/>
      <c r="IPI115" s="451"/>
      <c r="IPJ115" s="451"/>
      <c r="IPK115" s="451"/>
      <c r="IPL115" s="451"/>
      <c r="IPM115" s="451"/>
      <c r="IPN115" s="451"/>
      <c r="IPO115" s="451"/>
      <c r="IPP115" s="451"/>
      <c r="IPQ115" s="451"/>
      <c r="IPR115" s="451"/>
      <c r="IPS115" s="451"/>
      <c r="IPT115" s="451"/>
      <c r="IPU115" s="451"/>
      <c r="IPV115" s="451"/>
      <c r="IPW115" s="451"/>
      <c r="IPX115" s="451"/>
      <c r="IPY115" s="451"/>
      <c r="IPZ115" s="451"/>
      <c r="IQA115" s="451"/>
      <c r="IQB115" s="451"/>
      <c r="IQC115" s="451"/>
      <c r="IQD115" s="451"/>
      <c r="IQE115" s="451"/>
      <c r="IQF115" s="451"/>
      <c r="IQG115" s="451"/>
      <c r="IQH115" s="451"/>
      <c r="IQI115" s="451"/>
      <c r="IQJ115" s="451"/>
      <c r="IQK115" s="451"/>
      <c r="IQL115" s="451"/>
      <c r="IQM115" s="451"/>
      <c r="IQN115" s="451"/>
      <c r="IQO115" s="451"/>
      <c r="IQP115" s="451"/>
      <c r="IQQ115" s="451"/>
      <c r="IQR115" s="451"/>
      <c r="IQS115" s="451"/>
      <c r="IQT115" s="451"/>
      <c r="IQU115" s="451"/>
      <c r="IQV115" s="451"/>
      <c r="IQW115" s="451"/>
      <c r="IQX115" s="451"/>
      <c r="IQY115" s="451"/>
      <c r="IQZ115" s="451"/>
      <c r="IRA115" s="451"/>
      <c r="IRB115" s="451"/>
      <c r="IRC115" s="451"/>
      <c r="IRD115" s="451"/>
      <c r="IRE115" s="451"/>
      <c r="IRF115" s="451"/>
      <c r="IRG115" s="451"/>
      <c r="IRH115" s="451"/>
      <c r="IRI115" s="451"/>
      <c r="IRJ115" s="451"/>
      <c r="IRK115" s="451"/>
      <c r="IRL115" s="451"/>
      <c r="IRM115" s="451"/>
      <c r="IRN115" s="451"/>
      <c r="IRO115" s="451"/>
      <c r="IRP115" s="451"/>
      <c r="IRQ115" s="451"/>
      <c r="IRR115" s="451"/>
      <c r="IRS115" s="451"/>
      <c r="IRT115" s="451"/>
      <c r="IRU115" s="451"/>
      <c r="IRV115" s="451"/>
      <c r="IRW115" s="451"/>
      <c r="IRX115" s="451"/>
      <c r="IRY115" s="451"/>
      <c r="IRZ115" s="451"/>
      <c r="ISA115" s="451"/>
      <c r="ISB115" s="451"/>
      <c r="ISC115" s="451"/>
      <c r="ISD115" s="451"/>
      <c r="ISE115" s="451"/>
      <c r="ISF115" s="451"/>
      <c r="ISG115" s="451"/>
      <c r="ISH115" s="451"/>
      <c r="ISI115" s="451"/>
      <c r="ISJ115" s="451"/>
      <c r="ISK115" s="451"/>
      <c r="ISL115" s="451"/>
      <c r="ISM115" s="451"/>
      <c r="ISN115" s="451"/>
      <c r="ISO115" s="451"/>
      <c r="ISP115" s="451"/>
      <c r="ISQ115" s="451"/>
      <c r="ISR115" s="451"/>
      <c r="ISS115" s="451"/>
      <c r="IST115" s="451"/>
      <c r="ISU115" s="451"/>
      <c r="ISV115" s="451"/>
      <c r="ISW115" s="451"/>
      <c r="ISX115" s="451"/>
      <c r="ISY115" s="451"/>
      <c r="ISZ115" s="451"/>
      <c r="ITA115" s="451"/>
      <c r="ITB115" s="451"/>
      <c r="ITC115" s="451"/>
      <c r="ITD115" s="451"/>
      <c r="ITE115" s="451"/>
      <c r="ITF115" s="451"/>
      <c r="ITG115" s="451"/>
      <c r="ITH115" s="451"/>
      <c r="ITI115" s="451"/>
      <c r="ITJ115" s="451"/>
      <c r="ITK115" s="451"/>
      <c r="ITL115" s="451"/>
      <c r="ITM115" s="451"/>
      <c r="ITN115" s="451"/>
      <c r="ITO115" s="451"/>
      <c r="ITP115" s="451"/>
      <c r="ITQ115" s="451"/>
      <c r="ITR115" s="451"/>
      <c r="ITS115" s="451"/>
      <c r="ITT115" s="451"/>
      <c r="ITU115" s="451"/>
      <c r="ITV115" s="451"/>
      <c r="ITW115" s="451"/>
      <c r="ITX115" s="451"/>
      <c r="ITY115" s="451"/>
      <c r="ITZ115" s="451"/>
      <c r="IUA115" s="451"/>
      <c r="IUB115" s="451"/>
      <c r="IUC115" s="451"/>
      <c r="IUD115" s="451"/>
      <c r="IUE115" s="451"/>
      <c r="IUF115" s="451"/>
      <c r="IUG115" s="451"/>
      <c r="IUH115" s="451"/>
      <c r="IUI115" s="451"/>
      <c r="IUJ115" s="451"/>
      <c r="IUK115" s="451"/>
      <c r="IUL115" s="451"/>
      <c r="IUM115" s="451"/>
      <c r="IUN115" s="451"/>
      <c r="IUO115" s="451"/>
      <c r="IUP115" s="451"/>
      <c r="IUQ115" s="451"/>
      <c r="IUR115" s="451"/>
      <c r="IUS115" s="451"/>
      <c r="IUT115" s="451"/>
      <c r="IUU115" s="451"/>
      <c r="IUV115" s="451"/>
      <c r="IUW115" s="451"/>
      <c r="IUX115" s="451"/>
      <c r="IUY115" s="451"/>
      <c r="IUZ115" s="451"/>
      <c r="IVA115" s="451"/>
      <c r="IVB115" s="451"/>
      <c r="IVC115" s="451"/>
      <c r="IVD115" s="451"/>
      <c r="IVE115" s="451"/>
      <c r="IVF115" s="451"/>
      <c r="IVG115" s="451"/>
      <c r="IVH115" s="451"/>
      <c r="IVI115" s="451"/>
      <c r="IVJ115" s="451"/>
      <c r="IVK115" s="451"/>
      <c r="IVL115" s="451"/>
      <c r="IVM115" s="451"/>
      <c r="IVN115" s="451"/>
      <c r="IVO115" s="451"/>
      <c r="IVP115" s="451"/>
      <c r="IVQ115" s="451"/>
      <c r="IVR115" s="451"/>
      <c r="IVS115" s="451"/>
      <c r="IVT115" s="451"/>
      <c r="IVU115" s="451"/>
      <c r="IVV115" s="451"/>
      <c r="IVW115" s="451"/>
      <c r="IVX115" s="451"/>
      <c r="IVY115" s="451"/>
      <c r="IVZ115" s="451"/>
      <c r="IWA115" s="451"/>
      <c r="IWB115" s="451"/>
      <c r="IWC115" s="451"/>
      <c r="IWD115" s="451"/>
      <c r="IWE115" s="451"/>
      <c r="IWF115" s="451"/>
      <c r="IWG115" s="451"/>
      <c r="IWH115" s="451"/>
      <c r="IWI115" s="451"/>
      <c r="IWJ115" s="451"/>
      <c r="IWK115" s="451"/>
      <c r="IWL115" s="451"/>
      <c r="IWM115" s="451"/>
      <c r="IWN115" s="451"/>
      <c r="IWO115" s="451"/>
      <c r="IWP115" s="451"/>
      <c r="IWQ115" s="451"/>
      <c r="IWR115" s="451"/>
      <c r="IWS115" s="451"/>
      <c r="IWT115" s="451"/>
      <c r="IWU115" s="451"/>
      <c r="IWV115" s="451"/>
      <c r="IWW115" s="451"/>
      <c r="IWX115" s="451"/>
      <c r="IWY115" s="451"/>
      <c r="IWZ115" s="451"/>
      <c r="IXA115" s="451"/>
      <c r="IXB115" s="451"/>
      <c r="IXC115" s="451"/>
      <c r="IXD115" s="451"/>
      <c r="IXE115" s="451"/>
      <c r="IXF115" s="451"/>
      <c r="IXG115" s="451"/>
      <c r="IXH115" s="451"/>
      <c r="IXI115" s="451"/>
      <c r="IXJ115" s="451"/>
      <c r="IXK115" s="451"/>
      <c r="IXL115" s="451"/>
      <c r="IXM115" s="451"/>
      <c r="IXN115" s="451"/>
      <c r="IXO115" s="451"/>
      <c r="IXP115" s="451"/>
      <c r="IXQ115" s="451"/>
      <c r="IXR115" s="451"/>
      <c r="IXS115" s="451"/>
      <c r="IXT115" s="451"/>
      <c r="IXU115" s="451"/>
      <c r="IXV115" s="451"/>
      <c r="IXW115" s="451"/>
      <c r="IXX115" s="451"/>
      <c r="IXY115" s="451"/>
      <c r="IXZ115" s="451"/>
      <c r="IYA115" s="451"/>
      <c r="IYB115" s="451"/>
      <c r="IYC115" s="451"/>
      <c r="IYD115" s="451"/>
      <c r="IYE115" s="451"/>
      <c r="IYF115" s="451"/>
      <c r="IYG115" s="451"/>
      <c r="IYH115" s="451"/>
      <c r="IYI115" s="451"/>
      <c r="IYJ115" s="451"/>
      <c r="IYK115" s="451"/>
      <c r="IYL115" s="451"/>
      <c r="IYM115" s="451"/>
      <c r="IYN115" s="451"/>
      <c r="IYO115" s="451"/>
      <c r="IYP115" s="451"/>
      <c r="IYQ115" s="451"/>
      <c r="IYR115" s="451"/>
      <c r="IYS115" s="451"/>
      <c r="IYT115" s="451"/>
      <c r="IYU115" s="451"/>
      <c r="IYV115" s="451"/>
      <c r="IYW115" s="451"/>
      <c r="IYX115" s="451"/>
      <c r="IYY115" s="451"/>
      <c r="IYZ115" s="451"/>
      <c r="IZA115" s="451"/>
      <c r="IZB115" s="451"/>
      <c r="IZC115" s="451"/>
      <c r="IZD115" s="451"/>
      <c r="IZE115" s="451"/>
      <c r="IZF115" s="451"/>
      <c r="IZG115" s="451"/>
      <c r="IZH115" s="451"/>
      <c r="IZI115" s="451"/>
      <c r="IZJ115" s="451"/>
      <c r="IZK115" s="451"/>
      <c r="IZL115" s="451"/>
      <c r="IZM115" s="451"/>
      <c r="IZN115" s="451"/>
      <c r="IZO115" s="451"/>
      <c r="IZP115" s="451"/>
      <c r="IZQ115" s="451"/>
      <c r="IZR115" s="451"/>
      <c r="IZS115" s="451"/>
      <c r="IZT115" s="451"/>
      <c r="IZU115" s="451"/>
      <c r="IZV115" s="451"/>
      <c r="IZW115" s="451"/>
      <c r="IZX115" s="451"/>
      <c r="IZY115" s="451"/>
      <c r="IZZ115" s="451"/>
      <c r="JAA115" s="451"/>
      <c r="JAB115" s="451"/>
      <c r="JAC115" s="451"/>
      <c r="JAD115" s="451"/>
      <c r="JAE115" s="451"/>
      <c r="JAF115" s="451"/>
      <c r="JAG115" s="451"/>
      <c r="JAH115" s="451"/>
      <c r="JAI115" s="451"/>
      <c r="JAJ115" s="451"/>
      <c r="JAK115" s="451"/>
      <c r="JAL115" s="451"/>
      <c r="JAM115" s="451"/>
      <c r="JAN115" s="451"/>
      <c r="JAO115" s="451"/>
      <c r="JAP115" s="451"/>
      <c r="JAQ115" s="451"/>
      <c r="JAR115" s="451"/>
      <c r="JAS115" s="451"/>
      <c r="JAT115" s="451"/>
      <c r="JAU115" s="451"/>
      <c r="JAV115" s="451"/>
      <c r="JAW115" s="451"/>
      <c r="JAX115" s="451"/>
      <c r="JAY115" s="451"/>
      <c r="JAZ115" s="451"/>
      <c r="JBA115" s="451"/>
      <c r="JBB115" s="451"/>
      <c r="JBC115" s="451"/>
      <c r="JBD115" s="451"/>
      <c r="JBE115" s="451"/>
      <c r="JBF115" s="451"/>
      <c r="JBG115" s="451"/>
      <c r="JBH115" s="451"/>
      <c r="JBI115" s="451"/>
      <c r="JBJ115" s="451"/>
      <c r="JBK115" s="451"/>
      <c r="JBL115" s="451"/>
      <c r="JBM115" s="451"/>
      <c r="JBN115" s="451"/>
      <c r="JBO115" s="451"/>
      <c r="JBP115" s="451"/>
      <c r="JBQ115" s="451"/>
      <c r="JBR115" s="451"/>
      <c r="JBS115" s="451"/>
      <c r="JBT115" s="451"/>
      <c r="JBU115" s="451"/>
      <c r="JBV115" s="451"/>
      <c r="JBW115" s="451"/>
      <c r="JBX115" s="451"/>
      <c r="JBY115" s="451"/>
      <c r="JBZ115" s="451"/>
      <c r="JCA115" s="451"/>
      <c r="JCB115" s="451"/>
      <c r="JCC115" s="451"/>
      <c r="JCD115" s="451"/>
      <c r="JCE115" s="451"/>
      <c r="JCF115" s="451"/>
      <c r="JCG115" s="451"/>
      <c r="JCH115" s="451"/>
      <c r="JCI115" s="451"/>
      <c r="JCJ115" s="451"/>
      <c r="JCK115" s="451"/>
      <c r="JCL115" s="451"/>
      <c r="JCM115" s="451"/>
      <c r="JCN115" s="451"/>
      <c r="JCO115" s="451"/>
      <c r="JCP115" s="451"/>
      <c r="JCQ115" s="451"/>
      <c r="JCR115" s="451"/>
      <c r="JCS115" s="451"/>
      <c r="JCT115" s="451"/>
      <c r="JCU115" s="451"/>
      <c r="JCV115" s="451"/>
      <c r="JCW115" s="451"/>
      <c r="JCX115" s="451"/>
      <c r="JCY115" s="451"/>
      <c r="JCZ115" s="451"/>
      <c r="JDA115" s="451"/>
      <c r="JDB115" s="451"/>
      <c r="JDC115" s="451"/>
      <c r="JDD115" s="451"/>
      <c r="JDE115" s="451"/>
      <c r="JDF115" s="451"/>
      <c r="JDG115" s="451"/>
      <c r="JDH115" s="451"/>
      <c r="JDI115" s="451"/>
      <c r="JDJ115" s="451"/>
      <c r="JDK115" s="451"/>
      <c r="JDL115" s="451"/>
      <c r="JDM115" s="451"/>
      <c r="JDN115" s="451"/>
      <c r="JDO115" s="451"/>
      <c r="JDP115" s="451"/>
      <c r="JDQ115" s="451"/>
      <c r="JDR115" s="451"/>
      <c r="JDS115" s="451"/>
      <c r="JDT115" s="451"/>
      <c r="JDU115" s="451"/>
      <c r="JDV115" s="451"/>
      <c r="JDW115" s="451"/>
      <c r="JDX115" s="451"/>
      <c r="JDY115" s="451"/>
      <c r="JDZ115" s="451"/>
      <c r="JEA115" s="451"/>
      <c r="JEB115" s="451"/>
      <c r="JEC115" s="451"/>
      <c r="JED115" s="451"/>
      <c r="JEE115" s="451"/>
      <c r="JEF115" s="451"/>
      <c r="JEG115" s="451"/>
      <c r="JEH115" s="451"/>
      <c r="JEI115" s="451"/>
      <c r="JEJ115" s="451"/>
      <c r="JEK115" s="451"/>
      <c r="JEL115" s="451"/>
      <c r="JEM115" s="451"/>
      <c r="JEN115" s="451"/>
      <c r="JEO115" s="451"/>
      <c r="JEP115" s="451"/>
      <c r="JEQ115" s="451"/>
      <c r="JER115" s="451"/>
      <c r="JES115" s="451"/>
      <c r="JET115" s="451"/>
      <c r="JEU115" s="451"/>
      <c r="JEV115" s="451"/>
      <c r="JEW115" s="451"/>
      <c r="JEX115" s="451"/>
      <c r="JEY115" s="451"/>
      <c r="JEZ115" s="451"/>
      <c r="JFA115" s="451"/>
      <c r="JFB115" s="451"/>
      <c r="JFC115" s="451"/>
      <c r="JFD115" s="451"/>
      <c r="JFE115" s="451"/>
      <c r="JFF115" s="451"/>
      <c r="JFG115" s="451"/>
      <c r="JFH115" s="451"/>
      <c r="JFI115" s="451"/>
      <c r="JFJ115" s="451"/>
      <c r="JFK115" s="451"/>
      <c r="JFL115" s="451"/>
      <c r="JFM115" s="451"/>
      <c r="JFN115" s="451"/>
      <c r="JFO115" s="451"/>
      <c r="JFP115" s="451"/>
      <c r="JFQ115" s="451"/>
      <c r="JFR115" s="451"/>
      <c r="JFS115" s="451"/>
      <c r="JFT115" s="451"/>
      <c r="JFU115" s="451"/>
      <c r="JFV115" s="451"/>
      <c r="JFW115" s="451"/>
      <c r="JFX115" s="451"/>
      <c r="JFY115" s="451"/>
      <c r="JFZ115" s="451"/>
      <c r="JGA115" s="451"/>
      <c r="JGB115" s="451"/>
      <c r="JGC115" s="451"/>
      <c r="JGD115" s="451"/>
      <c r="JGE115" s="451"/>
      <c r="JGF115" s="451"/>
      <c r="JGG115" s="451"/>
      <c r="JGH115" s="451"/>
      <c r="JGI115" s="451"/>
      <c r="JGJ115" s="451"/>
      <c r="JGK115" s="451"/>
      <c r="JGL115" s="451"/>
      <c r="JGM115" s="451"/>
      <c r="JGN115" s="451"/>
      <c r="JGO115" s="451"/>
      <c r="JGP115" s="451"/>
      <c r="JGQ115" s="451"/>
      <c r="JGR115" s="451"/>
      <c r="JGS115" s="451"/>
      <c r="JGT115" s="451"/>
      <c r="JGU115" s="451"/>
      <c r="JGV115" s="451"/>
      <c r="JGW115" s="451"/>
      <c r="JGX115" s="451"/>
      <c r="JGY115" s="451"/>
      <c r="JGZ115" s="451"/>
      <c r="JHA115" s="451"/>
      <c r="JHB115" s="451"/>
      <c r="JHC115" s="451"/>
      <c r="JHD115" s="451"/>
      <c r="JHE115" s="451"/>
      <c r="JHF115" s="451"/>
      <c r="JHG115" s="451"/>
      <c r="JHH115" s="451"/>
      <c r="JHI115" s="451"/>
      <c r="JHJ115" s="451"/>
      <c r="JHK115" s="451"/>
      <c r="JHL115" s="451"/>
      <c r="JHM115" s="451"/>
      <c r="JHN115" s="451"/>
      <c r="JHO115" s="451"/>
      <c r="JHP115" s="451"/>
      <c r="JHQ115" s="451"/>
      <c r="JHR115" s="451"/>
      <c r="JHS115" s="451"/>
      <c r="JHT115" s="451"/>
      <c r="JHU115" s="451"/>
      <c r="JHV115" s="451"/>
      <c r="JHW115" s="451"/>
      <c r="JHX115" s="451"/>
      <c r="JHY115" s="451"/>
      <c r="JHZ115" s="451"/>
      <c r="JIA115" s="451"/>
      <c r="JIB115" s="451"/>
      <c r="JIC115" s="451"/>
      <c r="JID115" s="451"/>
      <c r="JIE115" s="451"/>
      <c r="JIF115" s="451"/>
      <c r="JIG115" s="451"/>
      <c r="JIH115" s="451"/>
      <c r="JII115" s="451"/>
      <c r="JIJ115" s="451"/>
      <c r="JIK115" s="451"/>
      <c r="JIL115" s="451"/>
      <c r="JIM115" s="451"/>
      <c r="JIN115" s="451"/>
      <c r="JIO115" s="451"/>
      <c r="JIP115" s="451"/>
      <c r="JIQ115" s="451"/>
      <c r="JIR115" s="451"/>
      <c r="JIS115" s="451"/>
      <c r="JIT115" s="451"/>
      <c r="JIU115" s="451"/>
      <c r="JIV115" s="451"/>
      <c r="JIW115" s="451"/>
      <c r="JIX115" s="451"/>
      <c r="JIY115" s="451"/>
      <c r="JIZ115" s="451"/>
      <c r="JJA115" s="451"/>
      <c r="JJB115" s="451"/>
      <c r="JJC115" s="451"/>
      <c r="JJD115" s="451"/>
      <c r="JJE115" s="451"/>
      <c r="JJF115" s="451"/>
      <c r="JJG115" s="451"/>
      <c r="JJH115" s="451"/>
      <c r="JJI115" s="451"/>
      <c r="JJJ115" s="451"/>
      <c r="JJK115" s="451"/>
      <c r="JJL115" s="451"/>
      <c r="JJM115" s="451"/>
      <c r="JJN115" s="451"/>
      <c r="JJO115" s="451"/>
      <c r="JJP115" s="451"/>
      <c r="JJQ115" s="451"/>
      <c r="JJR115" s="451"/>
      <c r="JJS115" s="451"/>
      <c r="JJT115" s="451"/>
      <c r="JJU115" s="451"/>
      <c r="JJV115" s="451"/>
      <c r="JJW115" s="451"/>
      <c r="JJX115" s="451"/>
      <c r="JJY115" s="451"/>
      <c r="JJZ115" s="451"/>
      <c r="JKA115" s="451"/>
      <c r="JKB115" s="451"/>
      <c r="JKC115" s="451"/>
      <c r="JKD115" s="451"/>
      <c r="JKE115" s="451"/>
      <c r="JKF115" s="451"/>
      <c r="JKG115" s="451"/>
      <c r="JKH115" s="451"/>
      <c r="JKI115" s="451"/>
      <c r="JKJ115" s="451"/>
      <c r="JKK115" s="451"/>
      <c r="JKL115" s="451"/>
      <c r="JKM115" s="451"/>
      <c r="JKN115" s="451"/>
      <c r="JKO115" s="451"/>
      <c r="JKP115" s="451"/>
      <c r="JKQ115" s="451"/>
      <c r="JKR115" s="451"/>
      <c r="JKS115" s="451"/>
      <c r="JKT115" s="451"/>
      <c r="JKU115" s="451"/>
      <c r="JKV115" s="451"/>
      <c r="JKW115" s="451"/>
      <c r="JKX115" s="451"/>
      <c r="JKY115" s="451"/>
      <c r="JKZ115" s="451"/>
      <c r="JLA115" s="451"/>
      <c r="JLB115" s="451"/>
      <c r="JLC115" s="451"/>
      <c r="JLD115" s="451"/>
      <c r="JLE115" s="451"/>
      <c r="JLF115" s="451"/>
      <c r="JLG115" s="451"/>
      <c r="JLH115" s="451"/>
      <c r="JLI115" s="451"/>
      <c r="JLJ115" s="451"/>
      <c r="JLK115" s="451"/>
      <c r="JLL115" s="451"/>
      <c r="JLM115" s="451"/>
      <c r="JLN115" s="451"/>
      <c r="JLO115" s="451"/>
      <c r="JLP115" s="451"/>
      <c r="JLQ115" s="451"/>
      <c r="JLR115" s="451"/>
      <c r="JLS115" s="451"/>
      <c r="JLT115" s="451"/>
      <c r="JLU115" s="451"/>
      <c r="JLV115" s="451"/>
      <c r="JLW115" s="451"/>
      <c r="JLX115" s="451"/>
      <c r="JLY115" s="451"/>
      <c r="JLZ115" s="451"/>
      <c r="JMA115" s="451"/>
      <c r="JMB115" s="451"/>
      <c r="JMC115" s="451"/>
      <c r="JMD115" s="451"/>
      <c r="JME115" s="451"/>
      <c r="JMF115" s="451"/>
      <c r="JMG115" s="451"/>
      <c r="JMH115" s="451"/>
      <c r="JMI115" s="451"/>
      <c r="JMJ115" s="451"/>
      <c r="JMK115" s="451"/>
      <c r="JML115" s="451"/>
      <c r="JMM115" s="451"/>
      <c r="JMN115" s="451"/>
      <c r="JMO115" s="451"/>
      <c r="JMP115" s="451"/>
      <c r="JMQ115" s="451"/>
      <c r="JMR115" s="451"/>
      <c r="JMS115" s="451"/>
      <c r="JMT115" s="451"/>
      <c r="JMU115" s="451"/>
      <c r="JMV115" s="451"/>
      <c r="JMW115" s="451"/>
      <c r="JMX115" s="451"/>
      <c r="JMY115" s="451"/>
      <c r="JMZ115" s="451"/>
      <c r="JNA115" s="451"/>
      <c r="JNB115" s="451"/>
      <c r="JNC115" s="451"/>
      <c r="JND115" s="451"/>
      <c r="JNE115" s="451"/>
      <c r="JNF115" s="451"/>
      <c r="JNG115" s="451"/>
      <c r="JNH115" s="451"/>
      <c r="JNI115" s="451"/>
      <c r="JNJ115" s="451"/>
      <c r="JNK115" s="451"/>
      <c r="JNL115" s="451"/>
      <c r="JNM115" s="451"/>
      <c r="JNN115" s="451"/>
      <c r="JNO115" s="451"/>
      <c r="JNP115" s="451"/>
      <c r="JNQ115" s="451"/>
      <c r="JNR115" s="451"/>
      <c r="JNS115" s="451"/>
      <c r="JNT115" s="451"/>
      <c r="JNU115" s="451"/>
      <c r="JNV115" s="451"/>
      <c r="JNW115" s="451"/>
      <c r="JNX115" s="451"/>
      <c r="JNY115" s="451"/>
      <c r="JNZ115" s="451"/>
      <c r="JOA115" s="451"/>
      <c r="JOB115" s="451"/>
      <c r="JOC115" s="451"/>
      <c r="JOD115" s="451"/>
      <c r="JOE115" s="451"/>
      <c r="JOF115" s="451"/>
      <c r="JOG115" s="451"/>
      <c r="JOH115" s="451"/>
      <c r="JOI115" s="451"/>
      <c r="JOJ115" s="451"/>
      <c r="JOK115" s="451"/>
      <c r="JOL115" s="451"/>
      <c r="JOM115" s="451"/>
      <c r="JON115" s="451"/>
      <c r="JOO115" s="451"/>
      <c r="JOP115" s="451"/>
      <c r="JOQ115" s="451"/>
      <c r="JOR115" s="451"/>
      <c r="JOS115" s="451"/>
      <c r="JOT115" s="451"/>
      <c r="JOU115" s="451"/>
      <c r="JOV115" s="451"/>
      <c r="JOW115" s="451"/>
      <c r="JOX115" s="451"/>
      <c r="JOY115" s="451"/>
      <c r="JOZ115" s="451"/>
      <c r="JPA115" s="451"/>
      <c r="JPB115" s="451"/>
      <c r="JPC115" s="451"/>
      <c r="JPD115" s="451"/>
      <c r="JPE115" s="451"/>
      <c r="JPF115" s="451"/>
      <c r="JPG115" s="451"/>
      <c r="JPH115" s="451"/>
      <c r="JPI115" s="451"/>
      <c r="JPJ115" s="451"/>
      <c r="JPK115" s="451"/>
      <c r="JPL115" s="451"/>
      <c r="JPM115" s="451"/>
      <c r="JPN115" s="451"/>
      <c r="JPO115" s="451"/>
      <c r="JPP115" s="451"/>
      <c r="JPQ115" s="451"/>
      <c r="JPR115" s="451"/>
      <c r="JPS115" s="451"/>
      <c r="JPT115" s="451"/>
      <c r="JPU115" s="451"/>
      <c r="JPV115" s="451"/>
      <c r="JPW115" s="451"/>
      <c r="JPX115" s="451"/>
      <c r="JPY115" s="451"/>
      <c r="JPZ115" s="451"/>
      <c r="JQA115" s="451"/>
      <c r="JQB115" s="451"/>
      <c r="JQC115" s="451"/>
      <c r="JQD115" s="451"/>
      <c r="JQE115" s="451"/>
      <c r="JQF115" s="451"/>
      <c r="JQG115" s="451"/>
      <c r="JQH115" s="451"/>
      <c r="JQI115" s="451"/>
      <c r="JQJ115" s="451"/>
      <c r="JQK115" s="451"/>
      <c r="JQL115" s="451"/>
      <c r="JQM115" s="451"/>
      <c r="JQN115" s="451"/>
      <c r="JQO115" s="451"/>
      <c r="JQP115" s="451"/>
      <c r="JQQ115" s="451"/>
      <c r="JQR115" s="451"/>
      <c r="JQS115" s="451"/>
      <c r="JQT115" s="451"/>
      <c r="JQU115" s="451"/>
      <c r="JQV115" s="451"/>
      <c r="JQW115" s="451"/>
      <c r="JQX115" s="451"/>
      <c r="JQY115" s="451"/>
      <c r="JQZ115" s="451"/>
      <c r="JRA115" s="451"/>
      <c r="JRB115" s="451"/>
      <c r="JRC115" s="451"/>
      <c r="JRD115" s="451"/>
      <c r="JRE115" s="451"/>
      <c r="JRF115" s="451"/>
      <c r="JRG115" s="451"/>
      <c r="JRH115" s="451"/>
      <c r="JRI115" s="451"/>
      <c r="JRJ115" s="451"/>
      <c r="JRK115" s="451"/>
      <c r="JRL115" s="451"/>
      <c r="JRM115" s="451"/>
      <c r="JRN115" s="451"/>
      <c r="JRO115" s="451"/>
      <c r="JRP115" s="451"/>
      <c r="JRQ115" s="451"/>
      <c r="JRR115" s="451"/>
      <c r="JRS115" s="451"/>
      <c r="JRT115" s="451"/>
      <c r="JRU115" s="451"/>
      <c r="JRV115" s="451"/>
      <c r="JRW115" s="451"/>
      <c r="JRX115" s="451"/>
      <c r="JRY115" s="451"/>
      <c r="JRZ115" s="451"/>
      <c r="JSA115" s="451"/>
      <c r="JSB115" s="451"/>
      <c r="JSC115" s="451"/>
      <c r="JSD115" s="451"/>
      <c r="JSE115" s="451"/>
      <c r="JSF115" s="451"/>
      <c r="JSG115" s="451"/>
      <c r="JSH115" s="451"/>
      <c r="JSI115" s="451"/>
      <c r="JSJ115" s="451"/>
      <c r="JSK115" s="451"/>
      <c r="JSL115" s="451"/>
      <c r="JSM115" s="451"/>
      <c r="JSN115" s="451"/>
      <c r="JSO115" s="451"/>
      <c r="JSP115" s="451"/>
      <c r="JSQ115" s="451"/>
      <c r="JSR115" s="451"/>
      <c r="JSS115" s="451"/>
      <c r="JST115" s="451"/>
      <c r="JSU115" s="451"/>
      <c r="JSV115" s="451"/>
      <c r="JSW115" s="451"/>
      <c r="JSX115" s="451"/>
      <c r="JSY115" s="451"/>
      <c r="JSZ115" s="451"/>
      <c r="JTA115" s="451"/>
      <c r="JTB115" s="451"/>
      <c r="JTC115" s="451"/>
      <c r="JTD115" s="451"/>
      <c r="JTE115" s="451"/>
      <c r="JTF115" s="451"/>
      <c r="JTG115" s="451"/>
      <c r="JTH115" s="451"/>
      <c r="JTI115" s="451"/>
      <c r="JTJ115" s="451"/>
      <c r="JTK115" s="451"/>
      <c r="JTL115" s="451"/>
      <c r="JTM115" s="451"/>
      <c r="JTN115" s="451"/>
      <c r="JTO115" s="451"/>
      <c r="JTP115" s="451"/>
      <c r="JTQ115" s="451"/>
      <c r="JTR115" s="451"/>
      <c r="JTS115" s="451"/>
      <c r="JTT115" s="451"/>
      <c r="JTU115" s="451"/>
      <c r="JTV115" s="451"/>
      <c r="JTW115" s="451"/>
      <c r="JTX115" s="451"/>
      <c r="JTY115" s="451"/>
      <c r="JTZ115" s="451"/>
      <c r="JUA115" s="451"/>
      <c r="JUB115" s="451"/>
      <c r="JUC115" s="451"/>
      <c r="JUD115" s="451"/>
      <c r="JUE115" s="451"/>
      <c r="JUF115" s="451"/>
      <c r="JUG115" s="451"/>
      <c r="JUH115" s="451"/>
      <c r="JUI115" s="451"/>
      <c r="JUJ115" s="451"/>
      <c r="JUK115" s="451"/>
      <c r="JUL115" s="451"/>
      <c r="JUM115" s="451"/>
      <c r="JUN115" s="451"/>
      <c r="JUO115" s="451"/>
      <c r="JUP115" s="451"/>
      <c r="JUQ115" s="451"/>
      <c r="JUR115" s="451"/>
      <c r="JUS115" s="451"/>
      <c r="JUT115" s="451"/>
      <c r="JUU115" s="451"/>
      <c r="JUV115" s="451"/>
      <c r="JUW115" s="451"/>
      <c r="JUX115" s="451"/>
      <c r="JUY115" s="451"/>
      <c r="JUZ115" s="451"/>
      <c r="JVA115" s="451"/>
      <c r="JVB115" s="451"/>
      <c r="JVC115" s="451"/>
      <c r="JVD115" s="451"/>
      <c r="JVE115" s="451"/>
      <c r="JVF115" s="451"/>
      <c r="JVG115" s="451"/>
      <c r="JVH115" s="451"/>
      <c r="JVI115" s="451"/>
      <c r="JVJ115" s="451"/>
      <c r="JVK115" s="451"/>
      <c r="JVL115" s="451"/>
      <c r="JVM115" s="451"/>
      <c r="JVN115" s="451"/>
      <c r="JVO115" s="451"/>
      <c r="JVP115" s="451"/>
      <c r="JVQ115" s="451"/>
      <c r="JVR115" s="451"/>
      <c r="JVS115" s="451"/>
      <c r="JVT115" s="451"/>
      <c r="JVU115" s="451"/>
      <c r="JVV115" s="451"/>
      <c r="JVW115" s="451"/>
      <c r="JVX115" s="451"/>
      <c r="JVY115" s="451"/>
      <c r="JVZ115" s="451"/>
      <c r="JWA115" s="451"/>
      <c r="JWB115" s="451"/>
      <c r="JWC115" s="451"/>
      <c r="JWD115" s="451"/>
      <c r="JWE115" s="451"/>
      <c r="JWF115" s="451"/>
      <c r="JWG115" s="451"/>
      <c r="JWH115" s="451"/>
      <c r="JWI115" s="451"/>
      <c r="JWJ115" s="451"/>
      <c r="JWK115" s="451"/>
      <c r="JWL115" s="451"/>
      <c r="JWM115" s="451"/>
      <c r="JWN115" s="451"/>
      <c r="JWO115" s="451"/>
      <c r="JWP115" s="451"/>
      <c r="JWQ115" s="451"/>
      <c r="JWR115" s="451"/>
      <c r="JWS115" s="451"/>
      <c r="JWT115" s="451"/>
      <c r="JWU115" s="451"/>
      <c r="JWV115" s="451"/>
      <c r="JWW115" s="451"/>
      <c r="JWX115" s="451"/>
      <c r="JWY115" s="451"/>
      <c r="JWZ115" s="451"/>
      <c r="JXA115" s="451"/>
      <c r="JXB115" s="451"/>
      <c r="JXC115" s="451"/>
      <c r="JXD115" s="451"/>
      <c r="JXE115" s="451"/>
      <c r="JXF115" s="451"/>
      <c r="JXG115" s="451"/>
      <c r="JXH115" s="451"/>
      <c r="JXI115" s="451"/>
      <c r="JXJ115" s="451"/>
      <c r="JXK115" s="451"/>
      <c r="JXL115" s="451"/>
      <c r="JXM115" s="451"/>
      <c r="JXN115" s="451"/>
      <c r="JXO115" s="451"/>
      <c r="JXP115" s="451"/>
      <c r="JXQ115" s="451"/>
      <c r="JXR115" s="451"/>
      <c r="JXS115" s="451"/>
      <c r="JXT115" s="451"/>
      <c r="JXU115" s="451"/>
      <c r="JXV115" s="451"/>
      <c r="JXW115" s="451"/>
      <c r="JXX115" s="451"/>
      <c r="JXY115" s="451"/>
      <c r="JXZ115" s="451"/>
      <c r="JYA115" s="451"/>
      <c r="JYB115" s="451"/>
      <c r="JYC115" s="451"/>
      <c r="JYD115" s="451"/>
      <c r="JYE115" s="451"/>
      <c r="JYF115" s="451"/>
      <c r="JYG115" s="451"/>
      <c r="JYH115" s="451"/>
      <c r="JYI115" s="451"/>
      <c r="JYJ115" s="451"/>
      <c r="JYK115" s="451"/>
      <c r="JYL115" s="451"/>
      <c r="JYM115" s="451"/>
      <c r="JYN115" s="451"/>
      <c r="JYO115" s="451"/>
      <c r="JYP115" s="451"/>
      <c r="JYQ115" s="451"/>
      <c r="JYR115" s="451"/>
      <c r="JYS115" s="451"/>
      <c r="JYT115" s="451"/>
      <c r="JYU115" s="451"/>
      <c r="JYV115" s="451"/>
      <c r="JYW115" s="451"/>
      <c r="JYX115" s="451"/>
      <c r="JYY115" s="451"/>
      <c r="JYZ115" s="451"/>
      <c r="JZA115" s="451"/>
      <c r="JZB115" s="451"/>
      <c r="JZC115" s="451"/>
      <c r="JZD115" s="451"/>
      <c r="JZE115" s="451"/>
      <c r="JZF115" s="451"/>
      <c r="JZG115" s="451"/>
      <c r="JZH115" s="451"/>
      <c r="JZI115" s="451"/>
      <c r="JZJ115" s="451"/>
      <c r="JZK115" s="451"/>
      <c r="JZL115" s="451"/>
      <c r="JZM115" s="451"/>
      <c r="JZN115" s="451"/>
      <c r="JZO115" s="451"/>
      <c r="JZP115" s="451"/>
      <c r="JZQ115" s="451"/>
      <c r="JZR115" s="451"/>
      <c r="JZS115" s="451"/>
      <c r="JZT115" s="451"/>
      <c r="JZU115" s="451"/>
      <c r="JZV115" s="451"/>
      <c r="JZW115" s="451"/>
      <c r="JZX115" s="451"/>
      <c r="JZY115" s="451"/>
      <c r="JZZ115" s="451"/>
      <c r="KAA115" s="451"/>
      <c r="KAB115" s="451"/>
      <c r="KAC115" s="451"/>
      <c r="KAD115" s="451"/>
      <c r="KAE115" s="451"/>
      <c r="KAF115" s="451"/>
      <c r="KAG115" s="451"/>
      <c r="KAH115" s="451"/>
      <c r="KAI115" s="451"/>
      <c r="KAJ115" s="451"/>
      <c r="KAK115" s="451"/>
      <c r="KAL115" s="451"/>
      <c r="KAM115" s="451"/>
      <c r="KAN115" s="451"/>
      <c r="KAO115" s="451"/>
      <c r="KAP115" s="451"/>
      <c r="KAQ115" s="451"/>
      <c r="KAR115" s="451"/>
      <c r="KAS115" s="451"/>
      <c r="KAT115" s="451"/>
      <c r="KAU115" s="451"/>
      <c r="KAV115" s="451"/>
      <c r="KAW115" s="451"/>
      <c r="KAX115" s="451"/>
      <c r="KAY115" s="451"/>
      <c r="KAZ115" s="451"/>
      <c r="KBA115" s="451"/>
      <c r="KBB115" s="451"/>
      <c r="KBC115" s="451"/>
      <c r="KBD115" s="451"/>
      <c r="KBE115" s="451"/>
      <c r="KBF115" s="451"/>
      <c r="KBG115" s="451"/>
      <c r="KBH115" s="451"/>
      <c r="KBI115" s="451"/>
      <c r="KBJ115" s="451"/>
      <c r="KBK115" s="451"/>
      <c r="KBL115" s="451"/>
      <c r="KBM115" s="451"/>
      <c r="KBN115" s="451"/>
      <c r="KBO115" s="451"/>
      <c r="KBP115" s="451"/>
      <c r="KBQ115" s="451"/>
      <c r="KBR115" s="451"/>
      <c r="KBS115" s="451"/>
      <c r="KBT115" s="451"/>
      <c r="KBU115" s="451"/>
      <c r="KBV115" s="451"/>
      <c r="KBW115" s="451"/>
      <c r="KBX115" s="451"/>
      <c r="KBY115" s="451"/>
      <c r="KBZ115" s="451"/>
      <c r="KCA115" s="451"/>
      <c r="KCB115" s="451"/>
      <c r="KCC115" s="451"/>
      <c r="KCD115" s="451"/>
      <c r="KCE115" s="451"/>
      <c r="KCF115" s="451"/>
      <c r="KCG115" s="451"/>
      <c r="KCH115" s="451"/>
      <c r="KCI115" s="451"/>
      <c r="KCJ115" s="451"/>
      <c r="KCK115" s="451"/>
      <c r="KCL115" s="451"/>
      <c r="KCM115" s="451"/>
      <c r="KCN115" s="451"/>
      <c r="KCO115" s="451"/>
      <c r="KCP115" s="451"/>
      <c r="KCQ115" s="451"/>
      <c r="KCR115" s="451"/>
      <c r="KCS115" s="451"/>
      <c r="KCT115" s="451"/>
      <c r="KCU115" s="451"/>
      <c r="KCV115" s="451"/>
      <c r="KCW115" s="451"/>
      <c r="KCX115" s="451"/>
      <c r="KCY115" s="451"/>
      <c r="KCZ115" s="451"/>
      <c r="KDA115" s="451"/>
      <c r="KDB115" s="451"/>
      <c r="KDC115" s="451"/>
      <c r="KDD115" s="451"/>
      <c r="KDE115" s="451"/>
      <c r="KDF115" s="451"/>
      <c r="KDG115" s="451"/>
      <c r="KDH115" s="451"/>
      <c r="KDI115" s="451"/>
      <c r="KDJ115" s="451"/>
      <c r="KDK115" s="451"/>
      <c r="KDL115" s="451"/>
      <c r="KDM115" s="451"/>
      <c r="KDN115" s="451"/>
      <c r="KDO115" s="451"/>
      <c r="KDP115" s="451"/>
      <c r="KDQ115" s="451"/>
      <c r="KDR115" s="451"/>
      <c r="KDS115" s="451"/>
      <c r="KDT115" s="451"/>
      <c r="KDU115" s="451"/>
      <c r="KDV115" s="451"/>
      <c r="KDW115" s="451"/>
      <c r="KDX115" s="451"/>
      <c r="KDY115" s="451"/>
      <c r="KDZ115" s="451"/>
      <c r="KEA115" s="451"/>
      <c r="KEB115" s="451"/>
      <c r="KEC115" s="451"/>
      <c r="KED115" s="451"/>
      <c r="KEE115" s="451"/>
      <c r="KEF115" s="451"/>
      <c r="KEG115" s="451"/>
      <c r="KEH115" s="451"/>
      <c r="KEI115" s="451"/>
      <c r="KEJ115" s="451"/>
      <c r="KEK115" s="451"/>
      <c r="KEL115" s="451"/>
      <c r="KEM115" s="451"/>
      <c r="KEN115" s="451"/>
      <c r="KEO115" s="451"/>
      <c r="KEP115" s="451"/>
      <c r="KEQ115" s="451"/>
      <c r="KER115" s="451"/>
      <c r="KES115" s="451"/>
      <c r="KET115" s="451"/>
      <c r="KEU115" s="451"/>
      <c r="KEV115" s="451"/>
      <c r="KEW115" s="451"/>
      <c r="KEX115" s="451"/>
      <c r="KEY115" s="451"/>
      <c r="KEZ115" s="451"/>
      <c r="KFA115" s="451"/>
      <c r="KFB115" s="451"/>
      <c r="KFC115" s="451"/>
      <c r="KFD115" s="451"/>
      <c r="KFE115" s="451"/>
      <c r="KFF115" s="451"/>
      <c r="KFG115" s="451"/>
      <c r="KFH115" s="451"/>
      <c r="KFI115" s="451"/>
      <c r="KFJ115" s="451"/>
      <c r="KFK115" s="451"/>
      <c r="KFL115" s="451"/>
      <c r="KFM115" s="451"/>
      <c r="KFN115" s="451"/>
      <c r="KFO115" s="451"/>
      <c r="KFP115" s="451"/>
      <c r="KFQ115" s="451"/>
      <c r="KFR115" s="451"/>
      <c r="KFS115" s="451"/>
      <c r="KFT115" s="451"/>
      <c r="KFU115" s="451"/>
      <c r="KFV115" s="451"/>
      <c r="KFW115" s="451"/>
      <c r="KFX115" s="451"/>
      <c r="KFY115" s="451"/>
      <c r="KFZ115" s="451"/>
      <c r="KGA115" s="451"/>
      <c r="KGB115" s="451"/>
      <c r="KGC115" s="451"/>
      <c r="KGD115" s="451"/>
      <c r="KGE115" s="451"/>
      <c r="KGF115" s="451"/>
      <c r="KGG115" s="451"/>
      <c r="KGH115" s="451"/>
      <c r="KGI115" s="451"/>
      <c r="KGJ115" s="451"/>
      <c r="KGK115" s="451"/>
      <c r="KGL115" s="451"/>
      <c r="KGM115" s="451"/>
      <c r="KGN115" s="451"/>
      <c r="KGO115" s="451"/>
      <c r="KGP115" s="451"/>
      <c r="KGQ115" s="451"/>
      <c r="KGR115" s="451"/>
      <c r="KGS115" s="451"/>
      <c r="KGT115" s="451"/>
      <c r="KGU115" s="451"/>
      <c r="KGV115" s="451"/>
      <c r="KGW115" s="451"/>
      <c r="KGX115" s="451"/>
      <c r="KGY115" s="451"/>
      <c r="KGZ115" s="451"/>
      <c r="KHA115" s="451"/>
      <c r="KHB115" s="451"/>
      <c r="KHC115" s="451"/>
      <c r="KHD115" s="451"/>
      <c r="KHE115" s="451"/>
      <c r="KHF115" s="451"/>
      <c r="KHG115" s="451"/>
      <c r="KHH115" s="451"/>
      <c r="KHI115" s="451"/>
      <c r="KHJ115" s="451"/>
      <c r="KHK115" s="451"/>
      <c r="KHL115" s="451"/>
      <c r="KHM115" s="451"/>
      <c r="KHN115" s="451"/>
      <c r="KHO115" s="451"/>
      <c r="KHP115" s="451"/>
      <c r="KHQ115" s="451"/>
      <c r="KHR115" s="451"/>
      <c r="KHS115" s="451"/>
      <c r="KHT115" s="451"/>
      <c r="KHU115" s="451"/>
      <c r="KHV115" s="451"/>
      <c r="KHW115" s="451"/>
      <c r="KHX115" s="451"/>
      <c r="KHY115" s="451"/>
      <c r="KHZ115" s="451"/>
      <c r="KIA115" s="451"/>
      <c r="KIB115" s="451"/>
      <c r="KIC115" s="451"/>
      <c r="KID115" s="451"/>
      <c r="KIE115" s="451"/>
      <c r="KIF115" s="451"/>
      <c r="KIG115" s="451"/>
      <c r="KIH115" s="451"/>
      <c r="KII115" s="451"/>
      <c r="KIJ115" s="451"/>
      <c r="KIK115" s="451"/>
      <c r="KIL115" s="451"/>
      <c r="KIM115" s="451"/>
      <c r="KIN115" s="451"/>
      <c r="KIO115" s="451"/>
      <c r="KIP115" s="451"/>
      <c r="KIQ115" s="451"/>
      <c r="KIR115" s="451"/>
      <c r="KIS115" s="451"/>
      <c r="KIT115" s="451"/>
      <c r="KIU115" s="451"/>
      <c r="KIV115" s="451"/>
      <c r="KIW115" s="451"/>
      <c r="KIX115" s="451"/>
      <c r="KIY115" s="451"/>
      <c r="KIZ115" s="451"/>
      <c r="KJA115" s="451"/>
      <c r="KJB115" s="451"/>
      <c r="KJC115" s="451"/>
      <c r="KJD115" s="451"/>
      <c r="KJE115" s="451"/>
      <c r="KJF115" s="451"/>
      <c r="KJG115" s="451"/>
      <c r="KJH115" s="451"/>
      <c r="KJI115" s="451"/>
      <c r="KJJ115" s="451"/>
      <c r="KJK115" s="451"/>
      <c r="KJL115" s="451"/>
      <c r="KJM115" s="451"/>
      <c r="KJN115" s="451"/>
      <c r="KJO115" s="451"/>
      <c r="KJP115" s="451"/>
      <c r="KJQ115" s="451"/>
      <c r="KJR115" s="451"/>
      <c r="KJS115" s="451"/>
      <c r="KJT115" s="451"/>
      <c r="KJU115" s="451"/>
      <c r="KJV115" s="451"/>
      <c r="KJW115" s="451"/>
      <c r="KJX115" s="451"/>
      <c r="KJY115" s="451"/>
      <c r="KJZ115" s="451"/>
      <c r="KKA115" s="451"/>
      <c r="KKB115" s="451"/>
      <c r="KKC115" s="451"/>
      <c r="KKD115" s="451"/>
      <c r="KKE115" s="451"/>
      <c r="KKF115" s="451"/>
      <c r="KKG115" s="451"/>
      <c r="KKH115" s="451"/>
      <c r="KKI115" s="451"/>
      <c r="KKJ115" s="451"/>
      <c r="KKK115" s="451"/>
      <c r="KKL115" s="451"/>
      <c r="KKM115" s="451"/>
      <c r="KKN115" s="451"/>
      <c r="KKO115" s="451"/>
      <c r="KKP115" s="451"/>
      <c r="KKQ115" s="451"/>
      <c r="KKR115" s="451"/>
      <c r="KKS115" s="451"/>
      <c r="KKT115" s="451"/>
      <c r="KKU115" s="451"/>
      <c r="KKV115" s="451"/>
      <c r="KKW115" s="451"/>
      <c r="KKX115" s="451"/>
      <c r="KKY115" s="451"/>
      <c r="KKZ115" s="451"/>
      <c r="KLA115" s="451"/>
      <c r="KLB115" s="451"/>
      <c r="KLC115" s="451"/>
      <c r="KLD115" s="451"/>
      <c r="KLE115" s="451"/>
      <c r="KLF115" s="451"/>
      <c r="KLG115" s="451"/>
      <c r="KLH115" s="451"/>
      <c r="KLI115" s="451"/>
      <c r="KLJ115" s="451"/>
      <c r="KLK115" s="451"/>
      <c r="KLL115" s="451"/>
      <c r="KLM115" s="451"/>
      <c r="KLN115" s="451"/>
      <c r="KLO115" s="451"/>
      <c r="KLP115" s="451"/>
      <c r="KLQ115" s="451"/>
      <c r="KLR115" s="451"/>
      <c r="KLS115" s="451"/>
      <c r="KLT115" s="451"/>
      <c r="KLU115" s="451"/>
      <c r="KLV115" s="451"/>
      <c r="KLW115" s="451"/>
      <c r="KLX115" s="451"/>
      <c r="KLY115" s="451"/>
      <c r="KLZ115" s="451"/>
      <c r="KMA115" s="451"/>
      <c r="KMB115" s="451"/>
      <c r="KMC115" s="451"/>
      <c r="KMD115" s="451"/>
      <c r="KME115" s="451"/>
      <c r="KMF115" s="451"/>
      <c r="KMG115" s="451"/>
      <c r="KMH115" s="451"/>
      <c r="KMI115" s="451"/>
      <c r="KMJ115" s="451"/>
      <c r="KMK115" s="451"/>
      <c r="KML115" s="451"/>
      <c r="KMM115" s="451"/>
      <c r="KMN115" s="451"/>
      <c r="KMO115" s="451"/>
      <c r="KMP115" s="451"/>
      <c r="KMQ115" s="451"/>
      <c r="KMR115" s="451"/>
      <c r="KMS115" s="451"/>
      <c r="KMT115" s="451"/>
      <c r="KMU115" s="451"/>
      <c r="KMV115" s="451"/>
      <c r="KMW115" s="451"/>
      <c r="KMX115" s="451"/>
      <c r="KMY115" s="451"/>
      <c r="KMZ115" s="451"/>
      <c r="KNA115" s="451"/>
      <c r="KNB115" s="451"/>
      <c r="KNC115" s="451"/>
      <c r="KND115" s="451"/>
      <c r="KNE115" s="451"/>
      <c r="KNF115" s="451"/>
      <c r="KNG115" s="451"/>
      <c r="KNH115" s="451"/>
      <c r="KNI115" s="451"/>
      <c r="KNJ115" s="451"/>
      <c r="KNK115" s="451"/>
      <c r="KNL115" s="451"/>
      <c r="KNM115" s="451"/>
      <c r="KNN115" s="451"/>
      <c r="KNO115" s="451"/>
      <c r="KNP115" s="451"/>
      <c r="KNQ115" s="451"/>
      <c r="KNR115" s="451"/>
      <c r="KNS115" s="451"/>
      <c r="KNT115" s="451"/>
      <c r="KNU115" s="451"/>
      <c r="KNV115" s="451"/>
      <c r="KNW115" s="451"/>
      <c r="KNX115" s="451"/>
      <c r="KNY115" s="451"/>
      <c r="KNZ115" s="451"/>
      <c r="KOA115" s="451"/>
      <c r="KOB115" s="451"/>
      <c r="KOC115" s="451"/>
      <c r="KOD115" s="451"/>
      <c r="KOE115" s="451"/>
      <c r="KOF115" s="451"/>
      <c r="KOG115" s="451"/>
      <c r="KOH115" s="451"/>
      <c r="KOI115" s="451"/>
      <c r="KOJ115" s="451"/>
      <c r="KOK115" s="451"/>
      <c r="KOL115" s="451"/>
      <c r="KOM115" s="451"/>
      <c r="KON115" s="451"/>
      <c r="KOO115" s="451"/>
      <c r="KOP115" s="451"/>
      <c r="KOQ115" s="451"/>
      <c r="KOR115" s="451"/>
      <c r="KOS115" s="451"/>
      <c r="KOT115" s="451"/>
      <c r="KOU115" s="451"/>
      <c r="KOV115" s="451"/>
      <c r="KOW115" s="451"/>
      <c r="KOX115" s="451"/>
      <c r="KOY115" s="451"/>
      <c r="KOZ115" s="451"/>
      <c r="KPA115" s="451"/>
      <c r="KPB115" s="451"/>
      <c r="KPC115" s="451"/>
      <c r="KPD115" s="451"/>
      <c r="KPE115" s="451"/>
      <c r="KPF115" s="451"/>
      <c r="KPG115" s="451"/>
      <c r="KPH115" s="451"/>
      <c r="KPI115" s="451"/>
      <c r="KPJ115" s="451"/>
      <c r="KPK115" s="451"/>
      <c r="KPL115" s="451"/>
      <c r="KPM115" s="451"/>
      <c r="KPN115" s="451"/>
      <c r="KPO115" s="451"/>
      <c r="KPP115" s="451"/>
      <c r="KPQ115" s="451"/>
      <c r="KPR115" s="451"/>
      <c r="KPS115" s="451"/>
      <c r="KPT115" s="451"/>
      <c r="KPU115" s="451"/>
      <c r="KPV115" s="451"/>
      <c r="KPW115" s="451"/>
      <c r="KPX115" s="451"/>
      <c r="KPY115" s="451"/>
      <c r="KPZ115" s="451"/>
      <c r="KQA115" s="451"/>
      <c r="KQB115" s="451"/>
      <c r="KQC115" s="451"/>
      <c r="KQD115" s="451"/>
      <c r="KQE115" s="451"/>
      <c r="KQF115" s="451"/>
      <c r="KQG115" s="451"/>
      <c r="KQH115" s="451"/>
      <c r="KQI115" s="451"/>
      <c r="KQJ115" s="451"/>
      <c r="KQK115" s="451"/>
      <c r="KQL115" s="451"/>
      <c r="KQM115" s="451"/>
      <c r="KQN115" s="451"/>
      <c r="KQO115" s="451"/>
      <c r="KQP115" s="451"/>
      <c r="KQQ115" s="451"/>
      <c r="KQR115" s="451"/>
      <c r="KQS115" s="451"/>
      <c r="KQT115" s="451"/>
      <c r="KQU115" s="451"/>
      <c r="KQV115" s="451"/>
      <c r="KQW115" s="451"/>
      <c r="KQX115" s="451"/>
      <c r="KQY115" s="451"/>
      <c r="KQZ115" s="451"/>
      <c r="KRA115" s="451"/>
      <c r="KRB115" s="451"/>
      <c r="KRC115" s="451"/>
      <c r="KRD115" s="451"/>
      <c r="KRE115" s="451"/>
      <c r="KRF115" s="451"/>
      <c r="KRG115" s="451"/>
      <c r="KRH115" s="451"/>
      <c r="KRI115" s="451"/>
      <c r="KRJ115" s="451"/>
      <c r="KRK115" s="451"/>
      <c r="KRL115" s="451"/>
      <c r="KRM115" s="451"/>
      <c r="KRN115" s="451"/>
      <c r="KRO115" s="451"/>
      <c r="KRP115" s="451"/>
      <c r="KRQ115" s="451"/>
      <c r="KRR115" s="451"/>
      <c r="KRS115" s="451"/>
      <c r="KRT115" s="451"/>
      <c r="KRU115" s="451"/>
      <c r="KRV115" s="451"/>
      <c r="KRW115" s="451"/>
      <c r="KRX115" s="451"/>
      <c r="KRY115" s="451"/>
      <c r="KRZ115" s="451"/>
      <c r="KSA115" s="451"/>
      <c r="KSB115" s="451"/>
      <c r="KSC115" s="451"/>
      <c r="KSD115" s="451"/>
      <c r="KSE115" s="451"/>
      <c r="KSF115" s="451"/>
      <c r="KSG115" s="451"/>
      <c r="KSH115" s="451"/>
      <c r="KSI115" s="451"/>
      <c r="KSJ115" s="451"/>
      <c r="KSK115" s="451"/>
      <c r="KSL115" s="451"/>
      <c r="KSM115" s="451"/>
      <c r="KSN115" s="451"/>
      <c r="KSO115" s="451"/>
      <c r="KSP115" s="451"/>
      <c r="KSQ115" s="451"/>
      <c r="KSR115" s="451"/>
      <c r="KSS115" s="451"/>
      <c r="KST115" s="451"/>
      <c r="KSU115" s="451"/>
      <c r="KSV115" s="451"/>
      <c r="KSW115" s="451"/>
      <c r="KSX115" s="451"/>
      <c r="KSY115" s="451"/>
      <c r="KSZ115" s="451"/>
      <c r="KTA115" s="451"/>
      <c r="KTB115" s="451"/>
      <c r="KTC115" s="451"/>
      <c r="KTD115" s="451"/>
      <c r="KTE115" s="451"/>
      <c r="KTF115" s="451"/>
      <c r="KTG115" s="451"/>
      <c r="KTH115" s="451"/>
      <c r="KTI115" s="451"/>
      <c r="KTJ115" s="451"/>
      <c r="KTK115" s="451"/>
      <c r="KTL115" s="451"/>
      <c r="KTM115" s="451"/>
      <c r="KTN115" s="451"/>
      <c r="KTO115" s="451"/>
      <c r="KTP115" s="451"/>
      <c r="KTQ115" s="451"/>
      <c r="KTR115" s="451"/>
      <c r="KTS115" s="451"/>
      <c r="KTT115" s="451"/>
      <c r="KTU115" s="451"/>
      <c r="KTV115" s="451"/>
      <c r="KTW115" s="451"/>
      <c r="KTX115" s="451"/>
      <c r="KTY115" s="451"/>
      <c r="KTZ115" s="451"/>
      <c r="KUA115" s="451"/>
      <c r="KUB115" s="451"/>
      <c r="KUC115" s="451"/>
      <c r="KUD115" s="451"/>
      <c r="KUE115" s="451"/>
      <c r="KUF115" s="451"/>
      <c r="KUG115" s="451"/>
      <c r="KUH115" s="451"/>
      <c r="KUI115" s="451"/>
      <c r="KUJ115" s="451"/>
      <c r="KUK115" s="451"/>
      <c r="KUL115" s="451"/>
      <c r="KUM115" s="451"/>
      <c r="KUN115" s="451"/>
      <c r="KUO115" s="451"/>
      <c r="KUP115" s="451"/>
      <c r="KUQ115" s="451"/>
      <c r="KUR115" s="451"/>
      <c r="KUS115" s="451"/>
      <c r="KUT115" s="451"/>
      <c r="KUU115" s="451"/>
      <c r="KUV115" s="451"/>
      <c r="KUW115" s="451"/>
      <c r="KUX115" s="451"/>
      <c r="KUY115" s="451"/>
      <c r="KUZ115" s="451"/>
      <c r="KVA115" s="451"/>
      <c r="KVB115" s="451"/>
      <c r="KVC115" s="451"/>
      <c r="KVD115" s="451"/>
      <c r="KVE115" s="451"/>
      <c r="KVF115" s="451"/>
      <c r="KVG115" s="451"/>
      <c r="KVH115" s="451"/>
      <c r="KVI115" s="451"/>
      <c r="KVJ115" s="451"/>
      <c r="KVK115" s="451"/>
      <c r="KVL115" s="451"/>
      <c r="KVM115" s="451"/>
      <c r="KVN115" s="451"/>
      <c r="KVO115" s="451"/>
      <c r="KVP115" s="451"/>
      <c r="KVQ115" s="451"/>
      <c r="KVR115" s="451"/>
      <c r="KVS115" s="451"/>
      <c r="KVT115" s="451"/>
      <c r="KVU115" s="451"/>
      <c r="KVV115" s="451"/>
      <c r="KVW115" s="451"/>
      <c r="KVX115" s="451"/>
      <c r="KVY115" s="451"/>
      <c r="KVZ115" s="451"/>
      <c r="KWA115" s="451"/>
      <c r="KWB115" s="451"/>
      <c r="KWC115" s="451"/>
      <c r="KWD115" s="451"/>
      <c r="KWE115" s="451"/>
      <c r="KWF115" s="451"/>
      <c r="KWG115" s="451"/>
      <c r="KWH115" s="451"/>
      <c r="KWI115" s="451"/>
      <c r="KWJ115" s="451"/>
      <c r="KWK115" s="451"/>
      <c r="KWL115" s="451"/>
      <c r="KWM115" s="451"/>
      <c r="KWN115" s="451"/>
      <c r="KWO115" s="451"/>
      <c r="KWP115" s="451"/>
      <c r="KWQ115" s="451"/>
      <c r="KWR115" s="451"/>
      <c r="KWS115" s="451"/>
      <c r="KWT115" s="451"/>
      <c r="KWU115" s="451"/>
      <c r="KWV115" s="451"/>
      <c r="KWW115" s="451"/>
      <c r="KWX115" s="451"/>
      <c r="KWY115" s="451"/>
      <c r="KWZ115" s="451"/>
      <c r="KXA115" s="451"/>
      <c r="KXB115" s="451"/>
      <c r="KXC115" s="451"/>
      <c r="KXD115" s="451"/>
      <c r="KXE115" s="451"/>
      <c r="KXF115" s="451"/>
      <c r="KXG115" s="451"/>
      <c r="KXH115" s="451"/>
      <c r="KXI115" s="451"/>
      <c r="KXJ115" s="451"/>
      <c r="KXK115" s="451"/>
      <c r="KXL115" s="451"/>
      <c r="KXM115" s="451"/>
      <c r="KXN115" s="451"/>
      <c r="KXO115" s="451"/>
      <c r="KXP115" s="451"/>
      <c r="KXQ115" s="451"/>
      <c r="KXR115" s="451"/>
      <c r="KXS115" s="451"/>
      <c r="KXT115" s="451"/>
      <c r="KXU115" s="451"/>
      <c r="KXV115" s="451"/>
      <c r="KXW115" s="451"/>
      <c r="KXX115" s="451"/>
      <c r="KXY115" s="451"/>
      <c r="KXZ115" s="451"/>
      <c r="KYA115" s="451"/>
      <c r="KYB115" s="451"/>
      <c r="KYC115" s="451"/>
      <c r="KYD115" s="451"/>
      <c r="KYE115" s="451"/>
      <c r="KYF115" s="451"/>
      <c r="KYG115" s="451"/>
      <c r="KYH115" s="451"/>
      <c r="KYI115" s="451"/>
      <c r="KYJ115" s="451"/>
      <c r="KYK115" s="451"/>
      <c r="KYL115" s="451"/>
      <c r="KYM115" s="451"/>
      <c r="KYN115" s="451"/>
      <c r="KYO115" s="451"/>
      <c r="KYP115" s="451"/>
      <c r="KYQ115" s="451"/>
      <c r="KYR115" s="451"/>
      <c r="KYS115" s="451"/>
      <c r="KYT115" s="451"/>
      <c r="KYU115" s="451"/>
      <c r="KYV115" s="451"/>
      <c r="KYW115" s="451"/>
      <c r="KYX115" s="451"/>
      <c r="KYY115" s="451"/>
      <c r="KYZ115" s="451"/>
      <c r="KZA115" s="451"/>
      <c r="KZB115" s="451"/>
      <c r="KZC115" s="451"/>
      <c r="KZD115" s="451"/>
      <c r="KZE115" s="451"/>
      <c r="KZF115" s="451"/>
      <c r="KZG115" s="451"/>
      <c r="KZH115" s="451"/>
      <c r="KZI115" s="451"/>
      <c r="KZJ115" s="451"/>
      <c r="KZK115" s="451"/>
      <c r="KZL115" s="451"/>
      <c r="KZM115" s="451"/>
      <c r="KZN115" s="451"/>
      <c r="KZO115" s="451"/>
      <c r="KZP115" s="451"/>
      <c r="KZQ115" s="451"/>
      <c r="KZR115" s="451"/>
      <c r="KZS115" s="451"/>
      <c r="KZT115" s="451"/>
      <c r="KZU115" s="451"/>
      <c r="KZV115" s="451"/>
      <c r="KZW115" s="451"/>
      <c r="KZX115" s="451"/>
      <c r="KZY115" s="451"/>
      <c r="KZZ115" s="451"/>
      <c r="LAA115" s="451"/>
      <c r="LAB115" s="451"/>
      <c r="LAC115" s="451"/>
      <c r="LAD115" s="451"/>
      <c r="LAE115" s="451"/>
      <c r="LAF115" s="451"/>
      <c r="LAG115" s="451"/>
      <c r="LAH115" s="451"/>
      <c r="LAI115" s="451"/>
      <c r="LAJ115" s="451"/>
      <c r="LAK115" s="451"/>
      <c r="LAL115" s="451"/>
      <c r="LAM115" s="451"/>
      <c r="LAN115" s="451"/>
      <c r="LAO115" s="451"/>
      <c r="LAP115" s="451"/>
      <c r="LAQ115" s="451"/>
      <c r="LAR115" s="451"/>
      <c r="LAS115" s="451"/>
      <c r="LAT115" s="451"/>
      <c r="LAU115" s="451"/>
      <c r="LAV115" s="451"/>
      <c r="LAW115" s="451"/>
      <c r="LAX115" s="451"/>
      <c r="LAY115" s="451"/>
      <c r="LAZ115" s="451"/>
      <c r="LBA115" s="451"/>
      <c r="LBB115" s="451"/>
      <c r="LBC115" s="451"/>
      <c r="LBD115" s="451"/>
      <c r="LBE115" s="451"/>
      <c r="LBF115" s="451"/>
      <c r="LBG115" s="451"/>
      <c r="LBH115" s="451"/>
      <c r="LBI115" s="451"/>
      <c r="LBJ115" s="451"/>
      <c r="LBK115" s="451"/>
      <c r="LBL115" s="451"/>
      <c r="LBM115" s="451"/>
      <c r="LBN115" s="451"/>
      <c r="LBO115" s="451"/>
      <c r="LBP115" s="451"/>
      <c r="LBQ115" s="451"/>
      <c r="LBR115" s="451"/>
      <c r="LBS115" s="451"/>
      <c r="LBT115" s="451"/>
      <c r="LBU115" s="451"/>
      <c r="LBV115" s="451"/>
      <c r="LBW115" s="451"/>
      <c r="LBX115" s="451"/>
      <c r="LBY115" s="451"/>
      <c r="LBZ115" s="451"/>
      <c r="LCA115" s="451"/>
      <c r="LCB115" s="451"/>
      <c r="LCC115" s="451"/>
      <c r="LCD115" s="451"/>
      <c r="LCE115" s="451"/>
      <c r="LCF115" s="451"/>
      <c r="LCG115" s="451"/>
      <c r="LCH115" s="451"/>
      <c r="LCI115" s="451"/>
      <c r="LCJ115" s="451"/>
      <c r="LCK115" s="451"/>
      <c r="LCL115" s="451"/>
      <c r="LCM115" s="451"/>
      <c r="LCN115" s="451"/>
      <c r="LCO115" s="451"/>
      <c r="LCP115" s="451"/>
      <c r="LCQ115" s="451"/>
      <c r="LCR115" s="451"/>
      <c r="LCS115" s="451"/>
      <c r="LCT115" s="451"/>
      <c r="LCU115" s="451"/>
      <c r="LCV115" s="451"/>
      <c r="LCW115" s="451"/>
      <c r="LCX115" s="451"/>
      <c r="LCY115" s="451"/>
      <c r="LCZ115" s="451"/>
      <c r="LDA115" s="451"/>
      <c r="LDB115" s="451"/>
      <c r="LDC115" s="451"/>
      <c r="LDD115" s="451"/>
      <c r="LDE115" s="451"/>
      <c r="LDF115" s="451"/>
      <c r="LDG115" s="451"/>
      <c r="LDH115" s="451"/>
      <c r="LDI115" s="451"/>
      <c r="LDJ115" s="451"/>
      <c r="LDK115" s="451"/>
      <c r="LDL115" s="451"/>
      <c r="LDM115" s="451"/>
      <c r="LDN115" s="451"/>
      <c r="LDO115" s="451"/>
      <c r="LDP115" s="451"/>
      <c r="LDQ115" s="451"/>
      <c r="LDR115" s="451"/>
      <c r="LDS115" s="451"/>
      <c r="LDT115" s="451"/>
      <c r="LDU115" s="451"/>
      <c r="LDV115" s="451"/>
      <c r="LDW115" s="451"/>
      <c r="LDX115" s="451"/>
      <c r="LDY115" s="451"/>
      <c r="LDZ115" s="451"/>
      <c r="LEA115" s="451"/>
      <c r="LEB115" s="451"/>
      <c r="LEC115" s="451"/>
      <c r="LED115" s="451"/>
      <c r="LEE115" s="451"/>
      <c r="LEF115" s="451"/>
      <c r="LEG115" s="451"/>
      <c r="LEH115" s="451"/>
      <c r="LEI115" s="451"/>
      <c r="LEJ115" s="451"/>
      <c r="LEK115" s="451"/>
      <c r="LEL115" s="451"/>
      <c r="LEM115" s="451"/>
      <c r="LEN115" s="451"/>
      <c r="LEO115" s="451"/>
      <c r="LEP115" s="451"/>
      <c r="LEQ115" s="451"/>
      <c r="LER115" s="451"/>
      <c r="LES115" s="451"/>
      <c r="LET115" s="451"/>
      <c r="LEU115" s="451"/>
      <c r="LEV115" s="451"/>
      <c r="LEW115" s="451"/>
      <c r="LEX115" s="451"/>
      <c r="LEY115" s="451"/>
      <c r="LEZ115" s="451"/>
      <c r="LFA115" s="451"/>
      <c r="LFB115" s="451"/>
      <c r="LFC115" s="451"/>
      <c r="LFD115" s="451"/>
      <c r="LFE115" s="451"/>
      <c r="LFF115" s="451"/>
      <c r="LFG115" s="451"/>
      <c r="LFH115" s="451"/>
      <c r="LFI115" s="451"/>
      <c r="LFJ115" s="451"/>
      <c r="LFK115" s="451"/>
      <c r="LFL115" s="451"/>
      <c r="LFM115" s="451"/>
      <c r="LFN115" s="451"/>
      <c r="LFO115" s="451"/>
      <c r="LFP115" s="451"/>
      <c r="LFQ115" s="451"/>
      <c r="LFR115" s="451"/>
      <c r="LFS115" s="451"/>
      <c r="LFT115" s="451"/>
      <c r="LFU115" s="451"/>
      <c r="LFV115" s="451"/>
      <c r="LFW115" s="451"/>
      <c r="LFX115" s="451"/>
      <c r="LFY115" s="451"/>
      <c r="LFZ115" s="451"/>
      <c r="LGA115" s="451"/>
      <c r="LGB115" s="451"/>
      <c r="LGC115" s="451"/>
      <c r="LGD115" s="451"/>
      <c r="LGE115" s="451"/>
      <c r="LGF115" s="451"/>
      <c r="LGG115" s="451"/>
      <c r="LGH115" s="451"/>
      <c r="LGI115" s="451"/>
      <c r="LGJ115" s="451"/>
      <c r="LGK115" s="451"/>
      <c r="LGL115" s="451"/>
      <c r="LGM115" s="451"/>
      <c r="LGN115" s="451"/>
      <c r="LGO115" s="451"/>
      <c r="LGP115" s="451"/>
      <c r="LGQ115" s="451"/>
      <c r="LGR115" s="451"/>
      <c r="LGS115" s="451"/>
      <c r="LGT115" s="451"/>
      <c r="LGU115" s="451"/>
      <c r="LGV115" s="451"/>
      <c r="LGW115" s="451"/>
      <c r="LGX115" s="451"/>
      <c r="LGY115" s="451"/>
      <c r="LGZ115" s="451"/>
      <c r="LHA115" s="451"/>
      <c r="LHB115" s="451"/>
      <c r="LHC115" s="451"/>
      <c r="LHD115" s="451"/>
      <c r="LHE115" s="451"/>
      <c r="LHF115" s="451"/>
      <c r="LHG115" s="451"/>
      <c r="LHH115" s="451"/>
      <c r="LHI115" s="451"/>
      <c r="LHJ115" s="451"/>
      <c r="LHK115" s="451"/>
      <c r="LHL115" s="451"/>
      <c r="LHM115" s="451"/>
      <c r="LHN115" s="451"/>
      <c r="LHO115" s="451"/>
      <c r="LHP115" s="451"/>
      <c r="LHQ115" s="451"/>
      <c r="LHR115" s="451"/>
      <c r="LHS115" s="451"/>
      <c r="LHT115" s="451"/>
      <c r="LHU115" s="451"/>
      <c r="LHV115" s="451"/>
      <c r="LHW115" s="451"/>
      <c r="LHX115" s="451"/>
      <c r="LHY115" s="451"/>
      <c r="LHZ115" s="451"/>
      <c r="LIA115" s="451"/>
      <c r="LIB115" s="451"/>
      <c r="LIC115" s="451"/>
      <c r="LID115" s="451"/>
      <c r="LIE115" s="451"/>
      <c r="LIF115" s="451"/>
      <c r="LIG115" s="451"/>
      <c r="LIH115" s="451"/>
      <c r="LII115" s="451"/>
      <c r="LIJ115" s="451"/>
      <c r="LIK115" s="451"/>
      <c r="LIL115" s="451"/>
      <c r="LIM115" s="451"/>
      <c r="LIN115" s="451"/>
      <c r="LIO115" s="451"/>
      <c r="LIP115" s="451"/>
      <c r="LIQ115" s="451"/>
      <c r="LIR115" s="451"/>
      <c r="LIS115" s="451"/>
      <c r="LIT115" s="451"/>
      <c r="LIU115" s="451"/>
      <c r="LIV115" s="451"/>
      <c r="LIW115" s="451"/>
      <c r="LIX115" s="451"/>
      <c r="LIY115" s="451"/>
      <c r="LIZ115" s="451"/>
      <c r="LJA115" s="451"/>
      <c r="LJB115" s="451"/>
      <c r="LJC115" s="451"/>
      <c r="LJD115" s="451"/>
      <c r="LJE115" s="451"/>
      <c r="LJF115" s="451"/>
      <c r="LJG115" s="451"/>
      <c r="LJH115" s="451"/>
      <c r="LJI115" s="451"/>
      <c r="LJJ115" s="451"/>
      <c r="LJK115" s="451"/>
      <c r="LJL115" s="451"/>
      <c r="LJM115" s="451"/>
      <c r="LJN115" s="451"/>
      <c r="LJO115" s="451"/>
      <c r="LJP115" s="451"/>
      <c r="LJQ115" s="451"/>
      <c r="LJR115" s="451"/>
      <c r="LJS115" s="451"/>
      <c r="LJT115" s="451"/>
      <c r="LJU115" s="451"/>
      <c r="LJV115" s="451"/>
      <c r="LJW115" s="451"/>
      <c r="LJX115" s="451"/>
      <c r="LJY115" s="451"/>
      <c r="LJZ115" s="451"/>
      <c r="LKA115" s="451"/>
      <c r="LKB115" s="451"/>
      <c r="LKC115" s="451"/>
      <c r="LKD115" s="451"/>
      <c r="LKE115" s="451"/>
      <c r="LKF115" s="451"/>
      <c r="LKG115" s="451"/>
      <c r="LKH115" s="451"/>
      <c r="LKI115" s="451"/>
      <c r="LKJ115" s="451"/>
      <c r="LKK115" s="451"/>
      <c r="LKL115" s="451"/>
      <c r="LKM115" s="451"/>
      <c r="LKN115" s="451"/>
      <c r="LKO115" s="451"/>
      <c r="LKP115" s="451"/>
      <c r="LKQ115" s="451"/>
      <c r="LKR115" s="451"/>
      <c r="LKS115" s="451"/>
      <c r="LKT115" s="451"/>
      <c r="LKU115" s="451"/>
      <c r="LKV115" s="451"/>
      <c r="LKW115" s="451"/>
      <c r="LKX115" s="451"/>
      <c r="LKY115" s="451"/>
      <c r="LKZ115" s="451"/>
      <c r="LLA115" s="451"/>
      <c r="LLB115" s="451"/>
      <c r="LLC115" s="451"/>
      <c r="LLD115" s="451"/>
      <c r="LLE115" s="451"/>
      <c r="LLF115" s="451"/>
      <c r="LLG115" s="451"/>
      <c r="LLH115" s="451"/>
      <c r="LLI115" s="451"/>
      <c r="LLJ115" s="451"/>
      <c r="LLK115" s="451"/>
      <c r="LLL115" s="451"/>
      <c r="LLM115" s="451"/>
      <c r="LLN115" s="451"/>
      <c r="LLO115" s="451"/>
      <c r="LLP115" s="451"/>
      <c r="LLQ115" s="451"/>
      <c r="LLR115" s="451"/>
      <c r="LLS115" s="451"/>
      <c r="LLT115" s="451"/>
      <c r="LLU115" s="451"/>
      <c r="LLV115" s="451"/>
      <c r="LLW115" s="451"/>
      <c r="LLX115" s="451"/>
      <c r="LLY115" s="451"/>
      <c r="LLZ115" s="451"/>
      <c r="LMA115" s="451"/>
      <c r="LMB115" s="451"/>
      <c r="LMC115" s="451"/>
      <c r="LMD115" s="451"/>
      <c r="LME115" s="451"/>
      <c r="LMF115" s="451"/>
      <c r="LMG115" s="451"/>
      <c r="LMH115" s="451"/>
      <c r="LMI115" s="451"/>
      <c r="LMJ115" s="451"/>
      <c r="LMK115" s="451"/>
      <c r="LML115" s="451"/>
      <c r="LMM115" s="451"/>
      <c r="LMN115" s="451"/>
      <c r="LMO115" s="451"/>
      <c r="LMP115" s="451"/>
      <c r="LMQ115" s="451"/>
      <c r="LMR115" s="451"/>
      <c r="LMS115" s="451"/>
      <c r="LMT115" s="451"/>
      <c r="LMU115" s="451"/>
      <c r="LMV115" s="451"/>
      <c r="LMW115" s="451"/>
      <c r="LMX115" s="451"/>
      <c r="LMY115" s="451"/>
      <c r="LMZ115" s="451"/>
      <c r="LNA115" s="451"/>
      <c r="LNB115" s="451"/>
      <c r="LNC115" s="451"/>
      <c r="LND115" s="451"/>
      <c r="LNE115" s="451"/>
      <c r="LNF115" s="451"/>
      <c r="LNG115" s="451"/>
      <c r="LNH115" s="451"/>
      <c r="LNI115" s="451"/>
      <c r="LNJ115" s="451"/>
      <c r="LNK115" s="451"/>
      <c r="LNL115" s="451"/>
      <c r="LNM115" s="451"/>
      <c r="LNN115" s="451"/>
      <c r="LNO115" s="451"/>
      <c r="LNP115" s="451"/>
      <c r="LNQ115" s="451"/>
      <c r="LNR115" s="451"/>
      <c r="LNS115" s="451"/>
      <c r="LNT115" s="451"/>
      <c r="LNU115" s="451"/>
      <c r="LNV115" s="451"/>
      <c r="LNW115" s="451"/>
      <c r="LNX115" s="451"/>
      <c r="LNY115" s="451"/>
      <c r="LNZ115" s="451"/>
      <c r="LOA115" s="451"/>
      <c r="LOB115" s="451"/>
      <c r="LOC115" s="451"/>
      <c r="LOD115" s="451"/>
      <c r="LOE115" s="451"/>
      <c r="LOF115" s="451"/>
      <c r="LOG115" s="451"/>
      <c r="LOH115" s="451"/>
      <c r="LOI115" s="451"/>
      <c r="LOJ115" s="451"/>
      <c r="LOK115" s="451"/>
      <c r="LOL115" s="451"/>
      <c r="LOM115" s="451"/>
      <c r="LON115" s="451"/>
      <c r="LOO115" s="451"/>
      <c r="LOP115" s="451"/>
      <c r="LOQ115" s="451"/>
      <c r="LOR115" s="451"/>
      <c r="LOS115" s="451"/>
      <c r="LOT115" s="451"/>
      <c r="LOU115" s="451"/>
      <c r="LOV115" s="451"/>
      <c r="LOW115" s="451"/>
      <c r="LOX115" s="451"/>
      <c r="LOY115" s="451"/>
      <c r="LOZ115" s="451"/>
      <c r="LPA115" s="451"/>
      <c r="LPB115" s="451"/>
      <c r="LPC115" s="451"/>
      <c r="LPD115" s="451"/>
      <c r="LPE115" s="451"/>
      <c r="LPF115" s="451"/>
      <c r="LPG115" s="451"/>
      <c r="LPH115" s="451"/>
      <c r="LPI115" s="451"/>
      <c r="LPJ115" s="451"/>
      <c r="LPK115" s="451"/>
      <c r="LPL115" s="451"/>
      <c r="LPM115" s="451"/>
      <c r="LPN115" s="451"/>
      <c r="LPO115" s="451"/>
      <c r="LPP115" s="451"/>
      <c r="LPQ115" s="451"/>
      <c r="LPR115" s="451"/>
      <c r="LPS115" s="451"/>
      <c r="LPT115" s="451"/>
      <c r="LPU115" s="451"/>
      <c r="LPV115" s="451"/>
      <c r="LPW115" s="451"/>
      <c r="LPX115" s="451"/>
      <c r="LPY115" s="451"/>
      <c r="LPZ115" s="451"/>
      <c r="LQA115" s="451"/>
      <c r="LQB115" s="451"/>
      <c r="LQC115" s="451"/>
      <c r="LQD115" s="451"/>
      <c r="LQE115" s="451"/>
      <c r="LQF115" s="451"/>
      <c r="LQG115" s="451"/>
      <c r="LQH115" s="451"/>
      <c r="LQI115" s="451"/>
      <c r="LQJ115" s="451"/>
      <c r="LQK115" s="451"/>
      <c r="LQL115" s="451"/>
      <c r="LQM115" s="451"/>
      <c r="LQN115" s="451"/>
      <c r="LQO115" s="451"/>
      <c r="LQP115" s="451"/>
      <c r="LQQ115" s="451"/>
      <c r="LQR115" s="451"/>
      <c r="LQS115" s="451"/>
      <c r="LQT115" s="451"/>
      <c r="LQU115" s="451"/>
      <c r="LQV115" s="451"/>
      <c r="LQW115" s="451"/>
      <c r="LQX115" s="451"/>
      <c r="LQY115" s="451"/>
      <c r="LQZ115" s="451"/>
      <c r="LRA115" s="451"/>
      <c r="LRB115" s="451"/>
      <c r="LRC115" s="451"/>
      <c r="LRD115" s="451"/>
      <c r="LRE115" s="451"/>
      <c r="LRF115" s="451"/>
      <c r="LRG115" s="451"/>
      <c r="LRH115" s="451"/>
      <c r="LRI115" s="451"/>
      <c r="LRJ115" s="451"/>
      <c r="LRK115" s="451"/>
      <c r="LRL115" s="451"/>
      <c r="LRM115" s="451"/>
      <c r="LRN115" s="451"/>
      <c r="LRO115" s="451"/>
      <c r="LRP115" s="451"/>
      <c r="LRQ115" s="451"/>
      <c r="LRR115" s="451"/>
      <c r="LRS115" s="451"/>
      <c r="LRT115" s="451"/>
      <c r="LRU115" s="451"/>
      <c r="LRV115" s="451"/>
      <c r="LRW115" s="451"/>
      <c r="LRX115" s="451"/>
      <c r="LRY115" s="451"/>
      <c r="LRZ115" s="451"/>
      <c r="LSA115" s="451"/>
      <c r="LSB115" s="451"/>
      <c r="LSC115" s="451"/>
      <c r="LSD115" s="451"/>
      <c r="LSE115" s="451"/>
      <c r="LSF115" s="451"/>
      <c r="LSG115" s="451"/>
      <c r="LSH115" s="451"/>
      <c r="LSI115" s="451"/>
      <c r="LSJ115" s="451"/>
      <c r="LSK115" s="451"/>
      <c r="LSL115" s="451"/>
      <c r="LSM115" s="451"/>
      <c r="LSN115" s="451"/>
      <c r="LSO115" s="451"/>
      <c r="LSP115" s="451"/>
      <c r="LSQ115" s="451"/>
      <c r="LSR115" s="451"/>
      <c r="LSS115" s="451"/>
      <c r="LST115" s="451"/>
      <c r="LSU115" s="451"/>
      <c r="LSV115" s="451"/>
      <c r="LSW115" s="451"/>
      <c r="LSX115" s="451"/>
      <c r="LSY115" s="451"/>
      <c r="LSZ115" s="451"/>
      <c r="LTA115" s="451"/>
      <c r="LTB115" s="451"/>
      <c r="LTC115" s="451"/>
      <c r="LTD115" s="451"/>
      <c r="LTE115" s="451"/>
      <c r="LTF115" s="451"/>
      <c r="LTG115" s="451"/>
      <c r="LTH115" s="451"/>
      <c r="LTI115" s="451"/>
      <c r="LTJ115" s="451"/>
      <c r="LTK115" s="451"/>
      <c r="LTL115" s="451"/>
      <c r="LTM115" s="451"/>
      <c r="LTN115" s="451"/>
      <c r="LTO115" s="451"/>
      <c r="LTP115" s="451"/>
      <c r="LTQ115" s="451"/>
      <c r="LTR115" s="451"/>
      <c r="LTS115" s="451"/>
      <c r="LTT115" s="451"/>
      <c r="LTU115" s="451"/>
      <c r="LTV115" s="451"/>
      <c r="LTW115" s="451"/>
      <c r="LTX115" s="451"/>
      <c r="LTY115" s="451"/>
      <c r="LTZ115" s="451"/>
      <c r="LUA115" s="451"/>
      <c r="LUB115" s="451"/>
      <c r="LUC115" s="451"/>
      <c r="LUD115" s="451"/>
      <c r="LUE115" s="451"/>
      <c r="LUF115" s="451"/>
      <c r="LUG115" s="451"/>
      <c r="LUH115" s="451"/>
      <c r="LUI115" s="451"/>
      <c r="LUJ115" s="451"/>
      <c r="LUK115" s="451"/>
      <c r="LUL115" s="451"/>
      <c r="LUM115" s="451"/>
      <c r="LUN115" s="451"/>
      <c r="LUO115" s="451"/>
      <c r="LUP115" s="451"/>
      <c r="LUQ115" s="451"/>
      <c r="LUR115" s="451"/>
      <c r="LUS115" s="451"/>
      <c r="LUT115" s="451"/>
      <c r="LUU115" s="451"/>
      <c r="LUV115" s="451"/>
      <c r="LUW115" s="451"/>
      <c r="LUX115" s="451"/>
      <c r="LUY115" s="451"/>
      <c r="LUZ115" s="451"/>
      <c r="LVA115" s="451"/>
      <c r="LVB115" s="451"/>
      <c r="LVC115" s="451"/>
      <c r="LVD115" s="451"/>
      <c r="LVE115" s="451"/>
      <c r="LVF115" s="451"/>
      <c r="LVG115" s="451"/>
      <c r="LVH115" s="451"/>
      <c r="LVI115" s="451"/>
      <c r="LVJ115" s="451"/>
      <c r="LVK115" s="451"/>
      <c r="LVL115" s="451"/>
      <c r="LVM115" s="451"/>
      <c r="LVN115" s="451"/>
      <c r="LVO115" s="451"/>
      <c r="LVP115" s="451"/>
      <c r="LVQ115" s="451"/>
      <c r="LVR115" s="451"/>
      <c r="LVS115" s="451"/>
      <c r="LVT115" s="451"/>
      <c r="LVU115" s="451"/>
      <c r="LVV115" s="451"/>
      <c r="LVW115" s="451"/>
      <c r="LVX115" s="451"/>
      <c r="LVY115" s="451"/>
      <c r="LVZ115" s="451"/>
      <c r="LWA115" s="451"/>
      <c r="LWB115" s="451"/>
      <c r="LWC115" s="451"/>
      <c r="LWD115" s="451"/>
      <c r="LWE115" s="451"/>
      <c r="LWF115" s="451"/>
      <c r="LWG115" s="451"/>
      <c r="LWH115" s="451"/>
      <c r="LWI115" s="451"/>
      <c r="LWJ115" s="451"/>
      <c r="LWK115" s="451"/>
      <c r="LWL115" s="451"/>
      <c r="LWM115" s="451"/>
      <c r="LWN115" s="451"/>
      <c r="LWO115" s="451"/>
      <c r="LWP115" s="451"/>
      <c r="LWQ115" s="451"/>
      <c r="LWR115" s="451"/>
      <c r="LWS115" s="451"/>
      <c r="LWT115" s="451"/>
      <c r="LWU115" s="451"/>
      <c r="LWV115" s="451"/>
      <c r="LWW115" s="451"/>
      <c r="LWX115" s="451"/>
      <c r="LWY115" s="451"/>
      <c r="LWZ115" s="451"/>
      <c r="LXA115" s="451"/>
      <c r="LXB115" s="451"/>
      <c r="LXC115" s="451"/>
      <c r="LXD115" s="451"/>
      <c r="LXE115" s="451"/>
      <c r="LXF115" s="451"/>
      <c r="LXG115" s="451"/>
      <c r="LXH115" s="451"/>
      <c r="LXI115" s="451"/>
      <c r="LXJ115" s="451"/>
      <c r="LXK115" s="451"/>
      <c r="LXL115" s="451"/>
      <c r="LXM115" s="451"/>
      <c r="LXN115" s="451"/>
      <c r="LXO115" s="451"/>
      <c r="LXP115" s="451"/>
      <c r="LXQ115" s="451"/>
      <c r="LXR115" s="451"/>
      <c r="LXS115" s="451"/>
      <c r="LXT115" s="451"/>
      <c r="LXU115" s="451"/>
      <c r="LXV115" s="451"/>
      <c r="LXW115" s="451"/>
      <c r="LXX115" s="451"/>
      <c r="LXY115" s="451"/>
      <c r="LXZ115" s="451"/>
      <c r="LYA115" s="451"/>
      <c r="LYB115" s="451"/>
      <c r="LYC115" s="451"/>
      <c r="LYD115" s="451"/>
      <c r="LYE115" s="451"/>
      <c r="LYF115" s="451"/>
      <c r="LYG115" s="451"/>
      <c r="LYH115" s="451"/>
      <c r="LYI115" s="451"/>
      <c r="LYJ115" s="451"/>
      <c r="LYK115" s="451"/>
      <c r="LYL115" s="451"/>
      <c r="LYM115" s="451"/>
      <c r="LYN115" s="451"/>
      <c r="LYO115" s="451"/>
      <c r="LYP115" s="451"/>
      <c r="LYQ115" s="451"/>
      <c r="LYR115" s="451"/>
      <c r="LYS115" s="451"/>
      <c r="LYT115" s="451"/>
      <c r="LYU115" s="451"/>
      <c r="LYV115" s="451"/>
      <c r="LYW115" s="451"/>
      <c r="LYX115" s="451"/>
      <c r="LYY115" s="451"/>
      <c r="LYZ115" s="451"/>
      <c r="LZA115" s="451"/>
      <c r="LZB115" s="451"/>
      <c r="LZC115" s="451"/>
      <c r="LZD115" s="451"/>
      <c r="LZE115" s="451"/>
      <c r="LZF115" s="451"/>
      <c r="LZG115" s="451"/>
      <c r="LZH115" s="451"/>
      <c r="LZI115" s="451"/>
      <c r="LZJ115" s="451"/>
      <c r="LZK115" s="451"/>
      <c r="LZL115" s="451"/>
      <c r="LZM115" s="451"/>
      <c r="LZN115" s="451"/>
      <c r="LZO115" s="451"/>
      <c r="LZP115" s="451"/>
      <c r="LZQ115" s="451"/>
      <c r="LZR115" s="451"/>
      <c r="LZS115" s="451"/>
      <c r="LZT115" s="451"/>
      <c r="LZU115" s="451"/>
      <c r="LZV115" s="451"/>
      <c r="LZW115" s="451"/>
      <c r="LZX115" s="451"/>
      <c r="LZY115" s="451"/>
      <c r="LZZ115" s="451"/>
      <c r="MAA115" s="451"/>
      <c r="MAB115" s="451"/>
      <c r="MAC115" s="451"/>
      <c r="MAD115" s="451"/>
      <c r="MAE115" s="451"/>
      <c r="MAF115" s="451"/>
      <c r="MAG115" s="451"/>
      <c r="MAH115" s="451"/>
      <c r="MAI115" s="451"/>
      <c r="MAJ115" s="451"/>
      <c r="MAK115" s="451"/>
      <c r="MAL115" s="451"/>
      <c r="MAM115" s="451"/>
      <c r="MAN115" s="451"/>
      <c r="MAO115" s="451"/>
      <c r="MAP115" s="451"/>
      <c r="MAQ115" s="451"/>
      <c r="MAR115" s="451"/>
      <c r="MAS115" s="451"/>
      <c r="MAT115" s="451"/>
      <c r="MAU115" s="451"/>
      <c r="MAV115" s="451"/>
      <c r="MAW115" s="451"/>
      <c r="MAX115" s="451"/>
      <c r="MAY115" s="451"/>
      <c r="MAZ115" s="451"/>
      <c r="MBA115" s="451"/>
      <c r="MBB115" s="451"/>
      <c r="MBC115" s="451"/>
      <c r="MBD115" s="451"/>
      <c r="MBE115" s="451"/>
      <c r="MBF115" s="451"/>
      <c r="MBG115" s="451"/>
      <c r="MBH115" s="451"/>
      <c r="MBI115" s="451"/>
      <c r="MBJ115" s="451"/>
      <c r="MBK115" s="451"/>
      <c r="MBL115" s="451"/>
      <c r="MBM115" s="451"/>
      <c r="MBN115" s="451"/>
      <c r="MBO115" s="451"/>
      <c r="MBP115" s="451"/>
      <c r="MBQ115" s="451"/>
      <c r="MBR115" s="451"/>
      <c r="MBS115" s="451"/>
      <c r="MBT115" s="451"/>
      <c r="MBU115" s="451"/>
      <c r="MBV115" s="451"/>
      <c r="MBW115" s="451"/>
      <c r="MBX115" s="451"/>
      <c r="MBY115" s="451"/>
      <c r="MBZ115" s="451"/>
      <c r="MCA115" s="451"/>
      <c r="MCB115" s="451"/>
      <c r="MCC115" s="451"/>
      <c r="MCD115" s="451"/>
      <c r="MCE115" s="451"/>
      <c r="MCF115" s="451"/>
      <c r="MCG115" s="451"/>
      <c r="MCH115" s="451"/>
      <c r="MCI115" s="451"/>
      <c r="MCJ115" s="451"/>
      <c r="MCK115" s="451"/>
      <c r="MCL115" s="451"/>
      <c r="MCM115" s="451"/>
      <c r="MCN115" s="451"/>
      <c r="MCO115" s="451"/>
      <c r="MCP115" s="451"/>
      <c r="MCQ115" s="451"/>
      <c r="MCR115" s="451"/>
      <c r="MCS115" s="451"/>
      <c r="MCT115" s="451"/>
      <c r="MCU115" s="451"/>
      <c r="MCV115" s="451"/>
      <c r="MCW115" s="451"/>
      <c r="MCX115" s="451"/>
      <c r="MCY115" s="451"/>
      <c r="MCZ115" s="451"/>
      <c r="MDA115" s="451"/>
      <c r="MDB115" s="451"/>
      <c r="MDC115" s="451"/>
      <c r="MDD115" s="451"/>
      <c r="MDE115" s="451"/>
      <c r="MDF115" s="451"/>
      <c r="MDG115" s="451"/>
      <c r="MDH115" s="451"/>
      <c r="MDI115" s="451"/>
      <c r="MDJ115" s="451"/>
      <c r="MDK115" s="451"/>
      <c r="MDL115" s="451"/>
      <c r="MDM115" s="451"/>
      <c r="MDN115" s="451"/>
      <c r="MDO115" s="451"/>
      <c r="MDP115" s="451"/>
      <c r="MDQ115" s="451"/>
      <c r="MDR115" s="451"/>
      <c r="MDS115" s="451"/>
      <c r="MDT115" s="451"/>
      <c r="MDU115" s="451"/>
      <c r="MDV115" s="451"/>
      <c r="MDW115" s="451"/>
      <c r="MDX115" s="451"/>
      <c r="MDY115" s="451"/>
      <c r="MDZ115" s="451"/>
      <c r="MEA115" s="451"/>
      <c r="MEB115" s="451"/>
      <c r="MEC115" s="451"/>
      <c r="MED115" s="451"/>
      <c r="MEE115" s="451"/>
      <c r="MEF115" s="451"/>
      <c r="MEG115" s="451"/>
      <c r="MEH115" s="451"/>
      <c r="MEI115" s="451"/>
      <c r="MEJ115" s="451"/>
      <c r="MEK115" s="451"/>
      <c r="MEL115" s="451"/>
      <c r="MEM115" s="451"/>
      <c r="MEN115" s="451"/>
      <c r="MEO115" s="451"/>
      <c r="MEP115" s="451"/>
      <c r="MEQ115" s="451"/>
      <c r="MER115" s="451"/>
      <c r="MES115" s="451"/>
      <c r="MET115" s="451"/>
      <c r="MEU115" s="451"/>
      <c r="MEV115" s="451"/>
      <c r="MEW115" s="451"/>
      <c r="MEX115" s="451"/>
      <c r="MEY115" s="451"/>
      <c r="MEZ115" s="451"/>
      <c r="MFA115" s="451"/>
      <c r="MFB115" s="451"/>
      <c r="MFC115" s="451"/>
      <c r="MFD115" s="451"/>
      <c r="MFE115" s="451"/>
      <c r="MFF115" s="451"/>
      <c r="MFG115" s="451"/>
      <c r="MFH115" s="451"/>
      <c r="MFI115" s="451"/>
      <c r="MFJ115" s="451"/>
      <c r="MFK115" s="451"/>
      <c r="MFL115" s="451"/>
      <c r="MFM115" s="451"/>
      <c r="MFN115" s="451"/>
      <c r="MFO115" s="451"/>
      <c r="MFP115" s="451"/>
      <c r="MFQ115" s="451"/>
      <c r="MFR115" s="451"/>
      <c r="MFS115" s="451"/>
      <c r="MFT115" s="451"/>
      <c r="MFU115" s="451"/>
      <c r="MFV115" s="451"/>
      <c r="MFW115" s="451"/>
      <c r="MFX115" s="451"/>
      <c r="MFY115" s="451"/>
      <c r="MFZ115" s="451"/>
      <c r="MGA115" s="451"/>
      <c r="MGB115" s="451"/>
      <c r="MGC115" s="451"/>
      <c r="MGD115" s="451"/>
      <c r="MGE115" s="451"/>
      <c r="MGF115" s="451"/>
      <c r="MGG115" s="451"/>
      <c r="MGH115" s="451"/>
      <c r="MGI115" s="451"/>
      <c r="MGJ115" s="451"/>
      <c r="MGK115" s="451"/>
      <c r="MGL115" s="451"/>
      <c r="MGM115" s="451"/>
      <c r="MGN115" s="451"/>
      <c r="MGO115" s="451"/>
      <c r="MGP115" s="451"/>
      <c r="MGQ115" s="451"/>
      <c r="MGR115" s="451"/>
      <c r="MGS115" s="451"/>
      <c r="MGT115" s="451"/>
      <c r="MGU115" s="451"/>
      <c r="MGV115" s="451"/>
      <c r="MGW115" s="451"/>
      <c r="MGX115" s="451"/>
      <c r="MGY115" s="451"/>
      <c r="MGZ115" s="451"/>
      <c r="MHA115" s="451"/>
      <c r="MHB115" s="451"/>
      <c r="MHC115" s="451"/>
      <c r="MHD115" s="451"/>
      <c r="MHE115" s="451"/>
      <c r="MHF115" s="451"/>
      <c r="MHG115" s="451"/>
      <c r="MHH115" s="451"/>
      <c r="MHI115" s="451"/>
      <c r="MHJ115" s="451"/>
      <c r="MHK115" s="451"/>
      <c r="MHL115" s="451"/>
      <c r="MHM115" s="451"/>
      <c r="MHN115" s="451"/>
      <c r="MHO115" s="451"/>
      <c r="MHP115" s="451"/>
      <c r="MHQ115" s="451"/>
      <c r="MHR115" s="451"/>
      <c r="MHS115" s="451"/>
      <c r="MHT115" s="451"/>
      <c r="MHU115" s="451"/>
      <c r="MHV115" s="451"/>
      <c r="MHW115" s="451"/>
      <c r="MHX115" s="451"/>
      <c r="MHY115" s="451"/>
      <c r="MHZ115" s="451"/>
      <c r="MIA115" s="451"/>
      <c r="MIB115" s="451"/>
      <c r="MIC115" s="451"/>
      <c r="MID115" s="451"/>
      <c r="MIE115" s="451"/>
      <c r="MIF115" s="451"/>
      <c r="MIG115" s="451"/>
      <c r="MIH115" s="451"/>
      <c r="MII115" s="451"/>
      <c r="MIJ115" s="451"/>
      <c r="MIK115" s="451"/>
      <c r="MIL115" s="451"/>
      <c r="MIM115" s="451"/>
      <c r="MIN115" s="451"/>
      <c r="MIO115" s="451"/>
      <c r="MIP115" s="451"/>
      <c r="MIQ115" s="451"/>
      <c r="MIR115" s="451"/>
      <c r="MIS115" s="451"/>
      <c r="MIT115" s="451"/>
      <c r="MIU115" s="451"/>
      <c r="MIV115" s="451"/>
      <c r="MIW115" s="451"/>
      <c r="MIX115" s="451"/>
      <c r="MIY115" s="451"/>
      <c r="MIZ115" s="451"/>
      <c r="MJA115" s="451"/>
      <c r="MJB115" s="451"/>
      <c r="MJC115" s="451"/>
      <c r="MJD115" s="451"/>
      <c r="MJE115" s="451"/>
      <c r="MJF115" s="451"/>
      <c r="MJG115" s="451"/>
      <c r="MJH115" s="451"/>
      <c r="MJI115" s="451"/>
      <c r="MJJ115" s="451"/>
      <c r="MJK115" s="451"/>
      <c r="MJL115" s="451"/>
      <c r="MJM115" s="451"/>
      <c r="MJN115" s="451"/>
      <c r="MJO115" s="451"/>
      <c r="MJP115" s="451"/>
      <c r="MJQ115" s="451"/>
      <c r="MJR115" s="451"/>
      <c r="MJS115" s="451"/>
      <c r="MJT115" s="451"/>
      <c r="MJU115" s="451"/>
      <c r="MJV115" s="451"/>
      <c r="MJW115" s="451"/>
      <c r="MJX115" s="451"/>
      <c r="MJY115" s="451"/>
      <c r="MJZ115" s="451"/>
      <c r="MKA115" s="451"/>
      <c r="MKB115" s="451"/>
      <c r="MKC115" s="451"/>
      <c r="MKD115" s="451"/>
      <c r="MKE115" s="451"/>
      <c r="MKF115" s="451"/>
      <c r="MKG115" s="451"/>
      <c r="MKH115" s="451"/>
      <c r="MKI115" s="451"/>
      <c r="MKJ115" s="451"/>
      <c r="MKK115" s="451"/>
      <c r="MKL115" s="451"/>
      <c r="MKM115" s="451"/>
      <c r="MKN115" s="451"/>
      <c r="MKO115" s="451"/>
      <c r="MKP115" s="451"/>
      <c r="MKQ115" s="451"/>
      <c r="MKR115" s="451"/>
      <c r="MKS115" s="451"/>
      <c r="MKT115" s="451"/>
      <c r="MKU115" s="451"/>
      <c r="MKV115" s="451"/>
      <c r="MKW115" s="451"/>
      <c r="MKX115" s="451"/>
      <c r="MKY115" s="451"/>
      <c r="MKZ115" s="451"/>
      <c r="MLA115" s="451"/>
      <c r="MLB115" s="451"/>
      <c r="MLC115" s="451"/>
      <c r="MLD115" s="451"/>
      <c r="MLE115" s="451"/>
      <c r="MLF115" s="451"/>
      <c r="MLG115" s="451"/>
      <c r="MLH115" s="451"/>
      <c r="MLI115" s="451"/>
      <c r="MLJ115" s="451"/>
      <c r="MLK115" s="451"/>
      <c r="MLL115" s="451"/>
      <c r="MLM115" s="451"/>
      <c r="MLN115" s="451"/>
      <c r="MLO115" s="451"/>
      <c r="MLP115" s="451"/>
      <c r="MLQ115" s="451"/>
      <c r="MLR115" s="451"/>
      <c r="MLS115" s="451"/>
      <c r="MLT115" s="451"/>
      <c r="MLU115" s="451"/>
      <c r="MLV115" s="451"/>
      <c r="MLW115" s="451"/>
      <c r="MLX115" s="451"/>
      <c r="MLY115" s="451"/>
      <c r="MLZ115" s="451"/>
      <c r="MMA115" s="451"/>
      <c r="MMB115" s="451"/>
      <c r="MMC115" s="451"/>
      <c r="MMD115" s="451"/>
      <c r="MME115" s="451"/>
      <c r="MMF115" s="451"/>
      <c r="MMG115" s="451"/>
      <c r="MMH115" s="451"/>
      <c r="MMI115" s="451"/>
      <c r="MMJ115" s="451"/>
      <c r="MMK115" s="451"/>
      <c r="MML115" s="451"/>
      <c r="MMM115" s="451"/>
      <c r="MMN115" s="451"/>
      <c r="MMO115" s="451"/>
      <c r="MMP115" s="451"/>
      <c r="MMQ115" s="451"/>
      <c r="MMR115" s="451"/>
      <c r="MMS115" s="451"/>
      <c r="MMT115" s="451"/>
      <c r="MMU115" s="451"/>
      <c r="MMV115" s="451"/>
      <c r="MMW115" s="451"/>
      <c r="MMX115" s="451"/>
      <c r="MMY115" s="451"/>
      <c r="MMZ115" s="451"/>
      <c r="MNA115" s="451"/>
      <c r="MNB115" s="451"/>
      <c r="MNC115" s="451"/>
      <c r="MND115" s="451"/>
      <c r="MNE115" s="451"/>
      <c r="MNF115" s="451"/>
      <c r="MNG115" s="451"/>
      <c r="MNH115" s="451"/>
      <c r="MNI115" s="451"/>
      <c r="MNJ115" s="451"/>
      <c r="MNK115" s="451"/>
      <c r="MNL115" s="451"/>
      <c r="MNM115" s="451"/>
      <c r="MNN115" s="451"/>
      <c r="MNO115" s="451"/>
      <c r="MNP115" s="451"/>
      <c r="MNQ115" s="451"/>
      <c r="MNR115" s="451"/>
      <c r="MNS115" s="451"/>
      <c r="MNT115" s="451"/>
      <c r="MNU115" s="451"/>
      <c r="MNV115" s="451"/>
      <c r="MNW115" s="451"/>
      <c r="MNX115" s="451"/>
      <c r="MNY115" s="451"/>
      <c r="MNZ115" s="451"/>
      <c r="MOA115" s="451"/>
      <c r="MOB115" s="451"/>
      <c r="MOC115" s="451"/>
      <c r="MOD115" s="451"/>
      <c r="MOE115" s="451"/>
      <c r="MOF115" s="451"/>
      <c r="MOG115" s="451"/>
      <c r="MOH115" s="451"/>
      <c r="MOI115" s="451"/>
      <c r="MOJ115" s="451"/>
      <c r="MOK115" s="451"/>
      <c r="MOL115" s="451"/>
      <c r="MOM115" s="451"/>
      <c r="MON115" s="451"/>
      <c r="MOO115" s="451"/>
      <c r="MOP115" s="451"/>
      <c r="MOQ115" s="451"/>
      <c r="MOR115" s="451"/>
      <c r="MOS115" s="451"/>
      <c r="MOT115" s="451"/>
      <c r="MOU115" s="451"/>
      <c r="MOV115" s="451"/>
      <c r="MOW115" s="451"/>
      <c r="MOX115" s="451"/>
      <c r="MOY115" s="451"/>
      <c r="MOZ115" s="451"/>
      <c r="MPA115" s="451"/>
      <c r="MPB115" s="451"/>
      <c r="MPC115" s="451"/>
      <c r="MPD115" s="451"/>
      <c r="MPE115" s="451"/>
      <c r="MPF115" s="451"/>
      <c r="MPG115" s="451"/>
      <c r="MPH115" s="451"/>
      <c r="MPI115" s="451"/>
      <c r="MPJ115" s="451"/>
      <c r="MPK115" s="451"/>
      <c r="MPL115" s="451"/>
      <c r="MPM115" s="451"/>
      <c r="MPN115" s="451"/>
      <c r="MPO115" s="451"/>
      <c r="MPP115" s="451"/>
      <c r="MPQ115" s="451"/>
      <c r="MPR115" s="451"/>
      <c r="MPS115" s="451"/>
      <c r="MPT115" s="451"/>
      <c r="MPU115" s="451"/>
      <c r="MPV115" s="451"/>
      <c r="MPW115" s="451"/>
      <c r="MPX115" s="451"/>
      <c r="MPY115" s="451"/>
      <c r="MPZ115" s="451"/>
      <c r="MQA115" s="451"/>
      <c r="MQB115" s="451"/>
      <c r="MQC115" s="451"/>
      <c r="MQD115" s="451"/>
      <c r="MQE115" s="451"/>
      <c r="MQF115" s="451"/>
      <c r="MQG115" s="451"/>
      <c r="MQH115" s="451"/>
      <c r="MQI115" s="451"/>
      <c r="MQJ115" s="451"/>
      <c r="MQK115" s="451"/>
      <c r="MQL115" s="451"/>
      <c r="MQM115" s="451"/>
      <c r="MQN115" s="451"/>
      <c r="MQO115" s="451"/>
      <c r="MQP115" s="451"/>
      <c r="MQQ115" s="451"/>
      <c r="MQR115" s="451"/>
      <c r="MQS115" s="451"/>
      <c r="MQT115" s="451"/>
      <c r="MQU115" s="451"/>
      <c r="MQV115" s="451"/>
      <c r="MQW115" s="451"/>
      <c r="MQX115" s="451"/>
      <c r="MQY115" s="451"/>
      <c r="MQZ115" s="451"/>
      <c r="MRA115" s="451"/>
      <c r="MRB115" s="451"/>
      <c r="MRC115" s="451"/>
      <c r="MRD115" s="451"/>
      <c r="MRE115" s="451"/>
      <c r="MRF115" s="451"/>
      <c r="MRG115" s="451"/>
      <c r="MRH115" s="451"/>
      <c r="MRI115" s="451"/>
      <c r="MRJ115" s="451"/>
      <c r="MRK115" s="451"/>
      <c r="MRL115" s="451"/>
      <c r="MRM115" s="451"/>
      <c r="MRN115" s="451"/>
      <c r="MRO115" s="451"/>
      <c r="MRP115" s="451"/>
      <c r="MRQ115" s="451"/>
      <c r="MRR115" s="451"/>
      <c r="MRS115" s="451"/>
      <c r="MRT115" s="451"/>
      <c r="MRU115" s="451"/>
      <c r="MRV115" s="451"/>
      <c r="MRW115" s="451"/>
      <c r="MRX115" s="451"/>
      <c r="MRY115" s="451"/>
      <c r="MRZ115" s="451"/>
      <c r="MSA115" s="451"/>
      <c r="MSB115" s="451"/>
      <c r="MSC115" s="451"/>
      <c r="MSD115" s="451"/>
      <c r="MSE115" s="451"/>
      <c r="MSF115" s="451"/>
      <c r="MSG115" s="451"/>
      <c r="MSH115" s="451"/>
      <c r="MSI115" s="451"/>
      <c r="MSJ115" s="451"/>
      <c r="MSK115" s="451"/>
      <c r="MSL115" s="451"/>
      <c r="MSM115" s="451"/>
      <c r="MSN115" s="451"/>
      <c r="MSO115" s="451"/>
      <c r="MSP115" s="451"/>
      <c r="MSQ115" s="451"/>
      <c r="MSR115" s="451"/>
      <c r="MSS115" s="451"/>
      <c r="MST115" s="451"/>
      <c r="MSU115" s="451"/>
      <c r="MSV115" s="451"/>
      <c r="MSW115" s="451"/>
      <c r="MSX115" s="451"/>
      <c r="MSY115" s="451"/>
      <c r="MSZ115" s="451"/>
      <c r="MTA115" s="451"/>
      <c r="MTB115" s="451"/>
      <c r="MTC115" s="451"/>
      <c r="MTD115" s="451"/>
      <c r="MTE115" s="451"/>
      <c r="MTF115" s="451"/>
      <c r="MTG115" s="451"/>
      <c r="MTH115" s="451"/>
      <c r="MTI115" s="451"/>
      <c r="MTJ115" s="451"/>
      <c r="MTK115" s="451"/>
      <c r="MTL115" s="451"/>
      <c r="MTM115" s="451"/>
      <c r="MTN115" s="451"/>
      <c r="MTO115" s="451"/>
      <c r="MTP115" s="451"/>
      <c r="MTQ115" s="451"/>
      <c r="MTR115" s="451"/>
      <c r="MTS115" s="451"/>
      <c r="MTT115" s="451"/>
      <c r="MTU115" s="451"/>
      <c r="MTV115" s="451"/>
      <c r="MTW115" s="451"/>
      <c r="MTX115" s="451"/>
      <c r="MTY115" s="451"/>
      <c r="MTZ115" s="451"/>
      <c r="MUA115" s="451"/>
      <c r="MUB115" s="451"/>
      <c r="MUC115" s="451"/>
      <c r="MUD115" s="451"/>
      <c r="MUE115" s="451"/>
      <c r="MUF115" s="451"/>
      <c r="MUG115" s="451"/>
      <c r="MUH115" s="451"/>
      <c r="MUI115" s="451"/>
      <c r="MUJ115" s="451"/>
      <c r="MUK115" s="451"/>
      <c r="MUL115" s="451"/>
      <c r="MUM115" s="451"/>
      <c r="MUN115" s="451"/>
      <c r="MUO115" s="451"/>
      <c r="MUP115" s="451"/>
      <c r="MUQ115" s="451"/>
      <c r="MUR115" s="451"/>
      <c r="MUS115" s="451"/>
      <c r="MUT115" s="451"/>
      <c r="MUU115" s="451"/>
      <c r="MUV115" s="451"/>
      <c r="MUW115" s="451"/>
      <c r="MUX115" s="451"/>
      <c r="MUY115" s="451"/>
      <c r="MUZ115" s="451"/>
      <c r="MVA115" s="451"/>
      <c r="MVB115" s="451"/>
      <c r="MVC115" s="451"/>
      <c r="MVD115" s="451"/>
      <c r="MVE115" s="451"/>
      <c r="MVF115" s="451"/>
      <c r="MVG115" s="451"/>
      <c r="MVH115" s="451"/>
      <c r="MVI115" s="451"/>
      <c r="MVJ115" s="451"/>
      <c r="MVK115" s="451"/>
      <c r="MVL115" s="451"/>
      <c r="MVM115" s="451"/>
      <c r="MVN115" s="451"/>
      <c r="MVO115" s="451"/>
      <c r="MVP115" s="451"/>
      <c r="MVQ115" s="451"/>
      <c r="MVR115" s="451"/>
      <c r="MVS115" s="451"/>
      <c r="MVT115" s="451"/>
      <c r="MVU115" s="451"/>
      <c r="MVV115" s="451"/>
      <c r="MVW115" s="451"/>
      <c r="MVX115" s="451"/>
      <c r="MVY115" s="451"/>
      <c r="MVZ115" s="451"/>
      <c r="MWA115" s="451"/>
      <c r="MWB115" s="451"/>
      <c r="MWC115" s="451"/>
      <c r="MWD115" s="451"/>
      <c r="MWE115" s="451"/>
      <c r="MWF115" s="451"/>
      <c r="MWG115" s="451"/>
      <c r="MWH115" s="451"/>
      <c r="MWI115" s="451"/>
      <c r="MWJ115" s="451"/>
      <c r="MWK115" s="451"/>
      <c r="MWL115" s="451"/>
      <c r="MWM115" s="451"/>
      <c r="MWN115" s="451"/>
      <c r="MWO115" s="451"/>
      <c r="MWP115" s="451"/>
      <c r="MWQ115" s="451"/>
      <c r="MWR115" s="451"/>
      <c r="MWS115" s="451"/>
      <c r="MWT115" s="451"/>
      <c r="MWU115" s="451"/>
      <c r="MWV115" s="451"/>
      <c r="MWW115" s="451"/>
      <c r="MWX115" s="451"/>
      <c r="MWY115" s="451"/>
      <c r="MWZ115" s="451"/>
      <c r="MXA115" s="451"/>
      <c r="MXB115" s="451"/>
      <c r="MXC115" s="451"/>
      <c r="MXD115" s="451"/>
      <c r="MXE115" s="451"/>
      <c r="MXF115" s="451"/>
      <c r="MXG115" s="451"/>
      <c r="MXH115" s="451"/>
      <c r="MXI115" s="451"/>
      <c r="MXJ115" s="451"/>
      <c r="MXK115" s="451"/>
      <c r="MXL115" s="451"/>
      <c r="MXM115" s="451"/>
      <c r="MXN115" s="451"/>
      <c r="MXO115" s="451"/>
      <c r="MXP115" s="451"/>
      <c r="MXQ115" s="451"/>
      <c r="MXR115" s="451"/>
      <c r="MXS115" s="451"/>
      <c r="MXT115" s="451"/>
      <c r="MXU115" s="451"/>
      <c r="MXV115" s="451"/>
      <c r="MXW115" s="451"/>
      <c r="MXX115" s="451"/>
      <c r="MXY115" s="451"/>
      <c r="MXZ115" s="451"/>
      <c r="MYA115" s="451"/>
      <c r="MYB115" s="451"/>
      <c r="MYC115" s="451"/>
      <c r="MYD115" s="451"/>
      <c r="MYE115" s="451"/>
      <c r="MYF115" s="451"/>
      <c r="MYG115" s="451"/>
      <c r="MYH115" s="451"/>
      <c r="MYI115" s="451"/>
      <c r="MYJ115" s="451"/>
      <c r="MYK115" s="451"/>
      <c r="MYL115" s="451"/>
      <c r="MYM115" s="451"/>
      <c r="MYN115" s="451"/>
      <c r="MYO115" s="451"/>
      <c r="MYP115" s="451"/>
      <c r="MYQ115" s="451"/>
      <c r="MYR115" s="451"/>
      <c r="MYS115" s="451"/>
      <c r="MYT115" s="451"/>
      <c r="MYU115" s="451"/>
      <c r="MYV115" s="451"/>
      <c r="MYW115" s="451"/>
      <c r="MYX115" s="451"/>
      <c r="MYY115" s="451"/>
      <c r="MYZ115" s="451"/>
      <c r="MZA115" s="451"/>
      <c r="MZB115" s="451"/>
      <c r="MZC115" s="451"/>
      <c r="MZD115" s="451"/>
      <c r="MZE115" s="451"/>
      <c r="MZF115" s="451"/>
      <c r="MZG115" s="451"/>
      <c r="MZH115" s="451"/>
      <c r="MZI115" s="451"/>
      <c r="MZJ115" s="451"/>
      <c r="MZK115" s="451"/>
      <c r="MZL115" s="451"/>
      <c r="MZM115" s="451"/>
      <c r="MZN115" s="451"/>
      <c r="MZO115" s="451"/>
      <c r="MZP115" s="451"/>
      <c r="MZQ115" s="451"/>
      <c r="MZR115" s="451"/>
      <c r="MZS115" s="451"/>
      <c r="MZT115" s="451"/>
      <c r="MZU115" s="451"/>
      <c r="MZV115" s="451"/>
      <c r="MZW115" s="451"/>
      <c r="MZX115" s="451"/>
      <c r="MZY115" s="451"/>
      <c r="MZZ115" s="451"/>
      <c r="NAA115" s="451"/>
      <c r="NAB115" s="451"/>
      <c r="NAC115" s="451"/>
      <c r="NAD115" s="451"/>
      <c r="NAE115" s="451"/>
      <c r="NAF115" s="451"/>
      <c r="NAG115" s="451"/>
      <c r="NAH115" s="451"/>
      <c r="NAI115" s="451"/>
      <c r="NAJ115" s="451"/>
      <c r="NAK115" s="451"/>
      <c r="NAL115" s="451"/>
      <c r="NAM115" s="451"/>
      <c r="NAN115" s="451"/>
      <c r="NAO115" s="451"/>
      <c r="NAP115" s="451"/>
      <c r="NAQ115" s="451"/>
      <c r="NAR115" s="451"/>
      <c r="NAS115" s="451"/>
      <c r="NAT115" s="451"/>
      <c r="NAU115" s="451"/>
      <c r="NAV115" s="451"/>
      <c r="NAW115" s="451"/>
      <c r="NAX115" s="451"/>
      <c r="NAY115" s="451"/>
      <c r="NAZ115" s="451"/>
      <c r="NBA115" s="451"/>
      <c r="NBB115" s="451"/>
      <c r="NBC115" s="451"/>
      <c r="NBD115" s="451"/>
      <c r="NBE115" s="451"/>
      <c r="NBF115" s="451"/>
      <c r="NBG115" s="451"/>
      <c r="NBH115" s="451"/>
      <c r="NBI115" s="451"/>
      <c r="NBJ115" s="451"/>
      <c r="NBK115" s="451"/>
      <c r="NBL115" s="451"/>
      <c r="NBM115" s="451"/>
      <c r="NBN115" s="451"/>
      <c r="NBO115" s="451"/>
      <c r="NBP115" s="451"/>
      <c r="NBQ115" s="451"/>
      <c r="NBR115" s="451"/>
      <c r="NBS115" s="451"/>
      <c r="NBT115" s="451"/>
      <c r="NBU115" s="451"/>
      <c r="NBV115" s="451"/>
      <c r="NBW115" s="451"/>
      <c r="NBX115" s="451"/>
      <c r="NBY115" s="451"/>
      <c r="NBZ115" s="451"/>
      <c r="NCA115" s="451"/>
      <c r="NCB115" s="451"/>
      <c r="NCC115" s="451"/>
      <c r="NCD115" s="451"/>
      <c r="NCE115" s="451"/>
      <c r="NCF115" s="451"/>
      <c r="NCG115" s="451"/>
      <c r="NCH115" s="451"/>
      <c r="NCI115" s="451"/>
      <c r="NCJ115" s="451"/>
      <c r="NCK115" s="451"/>
      <c r="NCL115" s="451"/>
      <c r="NCM115" s="451"/>
      <c r="NCN115" s="451"/>
      <c r="NCO115" s="451"/>
      <c r="NCP115" s="451"/>
      <c r="NCQ115" s="451"/>
      <c r="NCR115" s="451"/>
      <c r="NCS115" s="451"/>
      <c r="NCT115" s="451"/>
      <c r="NCU115" s="451"/>
      <c r="NCV115" s="451"/>
      <c r="NCW115" s="451"/>
      <c r="NCX115" s="451"/>
      <c r="NCY115" s="451"/>
      <c r="NCZ115" s="451"/>
      <c r="NDA115" s="451"/>
      <c r="NDB115" s="451"/>
      <c r="NDC115" s="451"/>
      <c r="NDD115" s="451"/>
      <c r="NDE115" s="451"/>
      <c r="NDF115" s="451"/>
      <c r="NDG115" s="451"/>
      <c r="NDH115" s="451"/>
      <c r="NDI115" s="451"/>
      <c r="NDJ115" s="451"/>
      <c r="NDK115" s="451"/>
      <c r="NDL115" s="451"/>
      <c r="NDM115" s="451"/>
      <c r="NDN115" s="451"/>
      <c r="NDO115" s="451"/>
      <c r="NDP115" s="451"/>
      <c r="NDQ115" s="451"/>
      <c r="NDR115" s="451"/>
      <c r="NDS115" s="451"/>
      <c r="NDT115" s="451"/>
      <c r="NDU115" s="451"/>
      <c r="NDV115" s="451"/>
      <c r="NDW115" s="451"/>
      <c r="NDX115" s="451"/>
      <c r="NDY115" s="451"/>
      <c r="NDZ115" s="451"/>
      <c r="NEA115" s="451"/>
      <c r="NEB115" s="451"/>
      <c r="NEC115" s="451"/>
      <c r="NED115" s="451"/>
      <c r="NEE115" s="451"/>
      <c r="NEF115" s="451"/>
      <c r="NEG115" s="451"/>
      <c r="NEH115" s="451"/>
      <c r="NEI115" s="451"/>
      <c r="NEJ115" s="451"/>
      <c r="NEK115" s="451"/>
      <c r="NEL115" s="451"/>
      <c r="NEM115" s="451"/>
      <c r="NEN115" s="451"/>
      <c r="NEO115" s="451"/>
      <c r="NEP115" s="451"/>
      <c r="NEQ115" s="451"/>
      <c r="NER115" s="451"/>
      <c r="NES115" s="451"/>
      <c r="NET115" s="451"/>
      <c r="NEU115" s="451"/>
      <c r="NEV115" s="451"/>
      <c r="NEW115" s="451"/>
      <c r="NEX115" s="451"/>
      <c r="NEY115" s="451"/>
      <c r="NEZ115" s="451"/>
      <c r="NFA115" s="451"/>
      <c r="NFB115" s="451"/>
      <c r="NFC115" s="451"/>
      <c r="NFD115" s="451"/>
      <c r="NFE115" s="451"/>
      <c r="NFF115" s="451"/>
      <c r="NFG115" s="451"/>
      <c r="NFH115" s="451"/>
      <c r="NFI115" s="451"/>
      <c r="NFJ115" s="451"/>
      <c r="NFK115" s="451"/>
      <c r="NFL115" s="451"/>
      <c r="NFM115" s="451"/>
      <c r="NFN115" s="451"/>
      <c r="NFO115" s="451"/>
      <c r="NFP115" s="451"/>
      <c r="NFQ115" s="451"/>
      <c r="NFR115" s="451"/>
      <c r="NFS115" s="451"/>
      <c r="NFT115" s="451"/>
      <c r="NFU115" s="451"/>
      <c r="NFV115" s="451"/>
      <c r="NFW115" s="451"/>
      <c r="NFX115" s="451"/>
      <c r="NFY115" s="451"/>
      <c r="NFZ115" s="451"/>
      <c r="NGA115" s="451"/>
      <c r="NGB115" s="451"/>
      <c r="NGC115" s="451"/>
      <c r="NGD115" s="451"/>
      <c r="NGE115" s="451"/>
      <c r="NGF115" s="451"/>
      <c r="NGG115" s="451"/>
      <c r="NGH115" s="451"/>
      <c r="NGI115" s="451"/>
      <c r="NGJ115" s="451"/>
      <c r="NGK115" s="451"/>
      <c r="NGL115" s="451"/>
      <c r="NGM115" s="451"/>
      <c r="NGN115" s="451"/>
      <c r="NGO115" s="451"/>
      <c r="NGP115" s="451"/>
      <c r="NGQ115" s="451"/>
      <c r="NGR115" s="451"/>
      <c r="NGS115" s="451"/>
      <c r="NGT115" s="451"/>
      <c r="NGU115" s="451"/>
      <c r="NGV115" s="451"/>
      <c r="NGW115" s="451"/>
      <c r="NGX115" s="451"/>
      <c r="NGY115" s="451"/>
      <c r="NGZ115" s="451"/>
      <c r="NHA115" s="451"/>
      <c r="NHB115" s="451"/>
      <c r="NHC115" s="451"/>
      <c r="NHD115" s="451"/>
      <c r="NHE115" s="451"/>
      <c r="NHF115" s="451"/>
      <c r="NHG115" s="451"/>
      <c r="NHH115" s="451"/>
      <c r="NHI115" s="451"/>
      <c r="NHJ115" s="451"/>
      <c r="NHK115" s="451"/>
      <c r="NHL115" s="451"/>
      <c r="NHM115" s="451"/>
      <c r="NHN115" s="451"/>
      <c r="NHO115" s="451"/>
      <c r="NHP115" s="451"/>
      <c r="NHQ115" s="451"/>
      <c r="NHR115" s="451"/>
      <c r="NHS115" s="451"/>
      <c r="NHT115" s="451"/>
      <c r="NHU115" s="451"/>
      <c r="NHV115" s="451"/>
      <c r="NHW115" s="451"/>
      <c r="NHX115" s="451"/>
      <c r="NHY115" s="451"/>
      <c r="NHZ115" s="451"/>
      <c r="NIA115" s="451"/>
      <c r="NIB115" s="451"/>
      <c r="NIC115" s="451"/>
      <c r="NID115" s="451"/>
      <c r="NIE115" s="451"/>
      <c r="NIF115" s="451"/>
      <c r="NIG115" s="451"/>
      <c r="NIH115" s="451"/>
      <c r="NII115" s="451"/>
      <c r="NIJ115" s="451"/>
      <c r="NIK115" s="451"/>
      <c r="NIL115" s="451"/>
      <c r="NIM115" s="451"/>
      <c r="NIN115" s="451"/>
      <c r="NIO115" s="451"/>
      <c r="NIP115" s="451"/>
      <c r="NIQ115" s="451"/>
      <c r="NIR115" s="451"/>
      <c r="NIS115" s="451"/>
      <c r="NIT115" s="451"/>
      <c r="NIU115" s="451"/>
      <c r="NIV115" s="451"/>
      <c r="NIW115" s="451"/>
      <c r="NIX115" s="451"/>
      <c r="NIY115" s="451"/>
      <c r="NIZ115" s="451"/>
      <c r="NJA115" s="451"/>
      <c r="NJB115" s="451"/>
      <c r="NJC115" s="451"/>
      <c r="NJD115" s="451"/>
      <c r="NJE115" s="451"/>
      <c r="NJF115" s="451"/>
      <c r="NJG115" s="451"/>
      <c r="NJH115" s="451"/>
      <c r="NJI115" s="451"/>
      <c r="NJJ115" s="451"/>
      <c r="NJK115" s="451"/>
      <c r="NJL115" s="451"/>
      <c r="NJM115" s="451"/>
      <c r="NJN115" s="451"/>
      <c r="NJO115" s="451"/>
      <c r="NJP115" s="451"/>
      <c r="NJQ115" s="451"/>
      <c r="NJR115" s="451"/>
      <c r="NJS115" s="451"/>
      <c r="NJT115" s="451"/>
      <c r="NJU115" s="451"/>
      <c r="NJV115" s="451"/>
      <c r="NJW115" s="451"/>
      <c r="NJX115" s="451"/>
      <c r="NJY115" s="451"/>
      <c r="NJZ115" s="451"/>
      <c r="NKA115" s="451"/>
      <c r="NKB115" s="451"/>
      <c r="NKC115" s="451"/>
      <c r="NKD115" s="451"/>
      <c r="NKE115" s="451"/>
      <c r="NKF115" s="451"/>
      <c r="NKG115" s="451"/>
      <c r="NKH115" s="451"/>
      <c r="NKI115" s="451"/>
      <c r="NKJ115" s="451"/>
      <c r="NKK115" s="451"/>
      <c r="NKL115" s="451"/>
      <c r="NKM115" s="451"/>
      <c r="NKN115" s="451"/>
      <c r="NKO115" s="451"/>
      <c r="NKP115" s="451"/>
      <c r="NKQ115" s="451"/>
      <c r="NKR115" s="451"/>
      <c r="NKS115" s="451"/>
      <c r="NKT115" s="451"/>
      <c r="NKU115" s="451"/>
      <c r="NKV115" s="451"/>
      <c r="NKW115" s="451"/>
      <c r="NKX115" s="451"/>
      <c r="NKY115" s="451"/>
      <c r="NKZ115" s="451"/>
      <c r="NLA115" s="451"/>
      <c r="NLB115" s="451"/>
      <c r="NLC115" s="451"/>
      <c r="NLD115" s="451"/>
      <c r="NLE115" s="451"/>
      <c r="NLF115" s="451"/>
      <c r="NLG115" s="451"/>
      <c r="NLH115" s="451"/>
      <c r="NLI115" s="451"/>
      <c r="NLJ115" s="451"/>
      <c r="NLK115" s="451"/>
      <c r="NLL115" s="451"/>
      <c r="NLM115" s="451"/>
      <c r="NLN115" s="451"/>
      <c r="NLO115" s="451"/>
      <c r="NLP115" s="451"/>
      <c r="NLQ115" s="451"/>
      <c r="NLR115" s="451"/>
      <c r="NLS115" s="451"/>
      <c r="NLT115" s="451"/>
      <c r="NLU115" s="451"/>
      <c r="NLV115" s="451"/>
      <c r="NLW115" s="451"/>
      <c r="NLX115" s="451"/>
      <c r="NLY115" s="451"/>
      <c r="NLZ115" s="451"/>
      <c r="NMA115" s="451"/>
      <c r="NMB115" s="451"/>
      <c r="NMC115" s="451"/>
      <c r="NMD115" s="451"/>
      <c r="NME115" s="451"/>
      <c r="NMF115" s="451"/>
      <c r="NMG115" s="451"/>
      <c r="NMH115" s="451"/>
      <c r="NMI115" s="451"/>
      <c r="NMJ115" s="451"/>
      <c r="NMK115" s="451"/>
      <c r="NML115" s="451"/>
      <c r="NMM115" s="451"/>
      <c r="NMN115" s="451"/>
      <c r="NMO115" s="451"/>
      <c r="NMP115" s="451"/>
      <c r="NMQ115" s="451"/>
      <c r="NMR115" s="451"/>
      <c r="NMS115" s="451"/>
      <c r="NMT115" s="451"/>
      <c r="NMU115" s="451"/>
      <c r="NMV115" s="451"/>
      <c r="NMW115" s="451"/>
      <c r="NMX115" s="451"/>
      <c r="NMY115" s="451"/>
      <c r="NMZ115" s="451"/>
      <c r="NNA115" s="451"/>
      <c r="NNB115" s="451"/>
      <c r="NNC115" s="451"/>
      <c r="NND115" s="451"/>
      <c r="NNE115" s="451"/>
      <c r="NNF115" s="451"/>
      <c r="NNG115" s="451"/>
      <c r="NNH115" s="451"/>
      <c r="NNI115" s="451"/>
      <c r="NNJ115" s="451"/>
      <c r="NNK115" s="451"/>
      <c r="NNL115" s="451"/>
      <c r="NNM115" s="451"/>
      <c r="NNN115" s="451"/>
      <c r="NNO115" s="451"/>
      <c r="NNP115" s="451"/>
      <c r="NNQ115" s="451"/>
      <c r="NNR115" s="451"/>
      <c r="NNS115" s="451"/>
      <c r="NNT115" s="451"/>
      <c r="NNU115" s="451"/>
      <c r="NNV115" s="451"/>
      <c r="NNW115" s="451"/>
      <c r="NNX115" s="451"/>
      <c r="NNY115" s="451"/>
      <c r="NNZ115" s="451"/>
      <c r="NOA115" s="451"/>
      <c r="NOB115" s="451"/>
      <c r="NOC115" s="451"/>
      <c r="NOD115" s="451"/>
      <c r="NOE115" s="451"/>
      <c r="NOF115" s="451"/>
      <c r="NOG115" s="451"/>
      <c r="NOH115" s="451"/>
      <c r="NOI115" s="451"/>
      <c r="NOJ115" s="451"/>
      <c r="NOK115" s="451"/>
      <c r="NOL115" s="451"/>
      <c r="NOM115" s="451"/>
      <c r="NON115" s="451"/>
      <c r="NOO115" s="451"/>
      <c r="NOP115" s="451"/>
      <c r="NOQ115" s="451"/>
      <c r="NOR115" s="451"/>
      <c r="NOS115" s="451"/>
      <c r="NOT115" s="451"/>
      <c r="NOU115" s="451"/>
      <c r="NOV115" s="451"/>
      <c r="NOW115" s="451"/>
      <c r="NOX115" s="451"/>
      <c r="NOY115" s="451"/>
      <c r="NOZ115" s="451"/>
      <c r="NPA115" s="451"/>
      <c r="NPB115" s="451"/>
      <c r="NPC115" s="451"/>
      <c r="NPD115" s="451"/>
      <c r="NPE115" s="451"/>
      <c r="NPF115" s="451"/>
      <c r="NPG115" s="451"/>
      <c r="NPH115" s="451"/>
      <c r="NPI115" s="451"/>
      <c r="NPJ115" s="451"/>
      <c r="NPK115" s="451"/>
      <c r="NPL115" s="451"/>
      <c r="NPM115" s="451"/>
      <c r="NPN115" s="451"/>
      <c r="NPO115" s="451"/>
      <c r="NPP115" s="451"/>
      <c r="NPQ115" s="451"/>
      <c r="NPR115" s="451"/>
      <c r="NPS115" s="451"/>
      <c r="NPT115" s="451"/>
      <c r="NPU115" s="451"/>
      <c r="NPV115" s="451"/>
      <c r="NPW115" s="451"/>
      <c r="NPX115" s="451"/>
      <c r="NPY115" s="451"/>
      <c r="NPZ115" s="451"/>
      <c r="NQA115" s="451"/>
      <c r="NQB115" s="451"/>
      <c r="NQC115" s="451"/>
      <c r="NQD115" s="451"/>
      <c r="NQE115" s="451"/>
      <c r="NQF115" s="451"/>
      <c r="NQG115" s="451"/>
      <c r="NQH115" s="451"/>
      <c r="NQI115" s="451"/>
      <c r="NQJ115" s="451"/>
      <c r="NQK115" s="451"/>
      <c r="NQL115" s="451"/>
      <c r="NQM115" s="451"/>
      <c r="NQN115" s="451"/>
      <c r="NQO115" s="451"/>
      <c r="NQP115" s="451"/>
      <c r="NQQ115" s="451"/>
      <c r="NQR115" s="451"/>
      <c r="NQS115" s="451"/>
      <c r="NQT115" s="451"/>
      <c r="NQU115" s="451"/>
      <c r="NQV115" s="451"/>
      <c r="NQW115" s="451"/>
      <c r="NQX115" s="451"/>
      <c r="NQY115" s="451"/>
      <c r="NQZ115" s="451"/>
      <c r="NRA115" s="451"/>
      <c r="NRB115" s="451"/>
      <c r="NRC115" s="451"/>
      <c r="NRD115" s="451"/>
      <c r="NRE115" s="451"/>
      <c r="NRF115" s="451"/>
      <c r="NRG115" s="451"/>
      <c r="NRH115" s="451"/>
      <c r="NRI115" s="451"/>
      <c r="NRJ115" s="451"/>
      <c r="NRK115" s="451"/>
      <c r="NRL115" s="451"/>
      <c r="NRM115" s="451"/>
      <c r="NRN115" s="451"/>
      <c r="NRO115" s="451"/>
      <c r="NRP115" s="451"/>
      <c r="NRQ115" s="451"/>
      <c r="NRR115" s="451"/>
      <c r="NRS115" s="451"/>
      <c r="NRT115" s="451"/>
      <c r="NRU115" s="451"/>
      <c r="NRV115" s="451"/>
      <c r="NRW115" s="451"/>
      <c r="NRX115" s="451"/>
      <c r="NRY115" s="451"/>
      <c r="NRZ115" s="451"/>
      <c r="NSA115" s="451"/>
      <c r="NSB115" s="451"/>
      <c r="NSC115" s="451"/>
      <c r="NSD115" s="451"/>
      <c r="NSE115" s="451"/>
      <c r="NSF115" s="451"/>
      <c r="NSG115" s="451"/>
      <c r="NSH115" s="451"/>
      <c r="NSI115" s="451"/>
      <c r="NSJ115" s="451"/>
      <c r="NSK115" s="451"/>
      <c r="NSL115" s="451"/>
      <c r="NSM115" s="451"/>
      <c r="NSN115" s="451"/>
      <c r="NSO115" s="451"/>
      <c r="NSP115" s="451"/>
      <c r="NSQ115" s="451"/>
      <c r="NSR115" s="451"/>
      <c r="NSS115" s="451"/>
      <c r="NST115" s="451"/>
      <c r="NSU115" s="451"/>
      <c r="NSV115" s="451"/>
      <c r="NSW115" s="451"/>
      <c r="NSX115" s="451"/>
      <c r="NSY115" s="451"/>
      <c r="NSZ115" s="451"/>
      <c r="NTA115" s="451"/>
      <c r="NTB115" s="451"/>
      <c r="NTC115" s="451"/>
      <c r="NTD115" s="451"/>
      <c r="NTE115" s="451"/>
      <c r="NTF115" s="451"/>
      <c r="NTG115" s="451"/>
      <c r="NTH115" s="451"/>
      <c r="NTI115" s="451"/>
      <c r="NTJ115" s="451"/>
      <c r="NTK115" s="451"/>
      <c r="NTL115" s="451"/>
      <c r="NTM115" s="451"/>
      <c r="NTN115" s="451"/>
      <c r="NTO115" s="451"/>
      <c r="NTP115" s="451"/>
      <c r="NTQ115" s="451"/>
      <c r="NTR115" s="451"/>
      <c r="NTS115" s="451"/>
      <c r="NTT115" s="451"/>
      <c r="NTU115" s="451"/>
      <c r="NTV115" s="451"/>
      <c r="NTW115" s="451"/>
      <c r="NTX115" s="451"/>
      <c r="NTY115" s="451"/>
      <c r="NTZ115" s="451"/>
      <c r="NUA115" s="451"/>
      <c r="NUB115" s="451"/>
      <c r="NUC115" s="451"/>
      <c r="NUD115" s="451"/>
      <c r="NUE115" s="451"/>
      <c r="NUF115" s="451"/>
      <c r="NUG115" s="451"/>
      <c r="NUH115" s="451"/>
      <c r="NUI115" s="451"/>
      <c r="NUJ115" s="451"/>
      <c r="NUK115" s="451"/>
      <c r="NUL115" s="451"/>
      <c r="NUM115" s="451"/>
      <c r="NUN115" s="451"/>
      <c r="NUO115" s="451"/>
      <c r="NUP115" s="451"/>
      <c r="NUQ115" s="451"/>
      <c r="NUR115" s="451"/>
      <c r="NUS115" s="451"/>
      <c r="NUT115" s="451"/>
      <c r="NUU115" s="451"/>
      <c r="NUV115" s="451"/>
      <c r="NUW115" s="451"/>
      <c r="NUX115" s="451"/>
      <c r="NUY115" s="451"/>
      <c r="NUZ115" s="451"/>
      <c r="NVA115" s="451"/>
      <c r="NVB115" s="451"/>
      <c r="NVC115" s="451"/>
      <c r="NVD115" s="451"/>
      <c r="NVE115" s="451"/>
      <c r="NVF115" s="451"/>
      <c r="NVG115" s="451"/>
      <c r="NVH115" s="451"/>
      <c r="NVI115" s="451"/>
      <c r="NVJ115" s="451"/>
      <c r="NVK115" s="451"/>
      <c r="NVL115" s="451"/>
      <c r="NVM115" s="451"/>
      <c r="NVN115" s="451"/>
      <c r="NVO115" s="451"/>
      <c r="NVP115" s="451"/>
      <c r="NVQ115" s="451"/>
      <c r="NVR115" s="451"/>
      <c r="NVS115" s="451"/>
      <c r="NVT115" s="451"/>
      <c r="NVU115" s="451"/>
      <c r="NVV115" s="451"/>
      <c r="NVW115" s="451"/>
      <c r="NVX115" s="451"/>
      <c r="NVY115" s="451"/>
      <c r="NVZ115" s="451"/>
      <c r="NWA115" s="451"/>
      <c r="NWB115" s="451"/>
      <c r="NWC115" s="451"/>
      <c r="NWD115" s="451"/>
      <c r="NWE115" s="451"/>
      <c r="NWF115" s="451"/>
      <c r="NWG115" s="451"/>
      <c r="NWH115" s="451"/>
      <c r="NWI115" s="451"/>
      <c r="NWJ115" s="451"/>
      <c r="NWK115" s="451"/>
      <c r="NWL115" s="451"/>
      <c r="NWM115" s="451"/>
      <c r="NWN115" s="451"/>
      <c r="NWO115" s="451"/>
      <c r="NWP115" s="451"/>
      <c r="NWQ115" s="451"/>
      <c r="NWR115" s="451"/>
      <c r="NWS115" s="451"/>
      <c r="NWT115" s="451"/>
      <c r="NWU115" s="451"/>
      <c r="NWV115" s="451"/>
      <c r="NWW115" s="451"/>
      <c r="NWX115" s="451"/>
      <c r="NWY115" s="451"/>
      <c r="NWZ115" s="451"/>
      <c r="NXA115" s="451"/>
      <c r="NXB115" s="451"/>
      <c r="NXC115" s="451"/>
      <c r="NXD115" s="451"/>
      <c r="NXE115" s="451"/>
      <c r="NXF115" s="451"/>
      <c r="NXG115" s="451"/>
      <c r="NXH115" s="451"/>
      <c r="NXI115" s="451"/>
      <c r="NXJ115" s="451"/>
      <c r="NXK115" s="451"/>
      <c r="NXL115" s="451"/>
      <c r="NXM115" s="451"/>
      <c r="NXN115" s="451"/>
      <c r="NXO115" s="451"/>
      <c r="NXP115" s="451"/>
      <c r="NXQ115" s="451"/>
      <c r="NXR115" s="451"/>
      <c r="NXS115" s="451"/>
      <c r="NXT115" s="451"/>
      <c r="NXU115" s="451"/>
      <c r="NXV115" s="451"/>
      <c r="NXW115" s="451"/>
      <c r="NXX115" s="451"/>
      <c r="NXY115" s="451"/>
      <c r="NXZ115" s="451"/>
      <c r="NYA115" s="451"/>
      <c r="NYB115" s="451"/>
      <c r="NYC115" s="451"/>
      <c r="NYD115" s="451"/>
      <c r="NYE115" s="451"/>
      <c r="NYF115" s="451"/>
      <c r="NYG115" s="451"/>
      <c r="NYH115" s="451"/>
      <c r="NYI115" s="451"/>
      <c r="NYJ115" s="451"/>
      <c r="NYK115" s="451"/>
      <c r="NYL115" s="451"/>
      <c r="NYM115" s="451"/>
      <c r="NYN115" s="451"/>
      <c r="NYO115" s="451"/>
      <c r="NYP115" s="451"/>
      <c r="NYQ115" s="451"/>
      <c r="NYR115" s="451"/>
      <c r="NYS115" s="451"/>
      <c r="NYT115" s="451"/>
      <c r="NYU115" s="451"/>
      <c r="NYV115" s="451"/>
      <c r="NYW115" s="451"/>
      <c r="NYX115" s="451"/>
      <c r="NYY115" s="451"/>
      <c r="NYZ115" s="451"/>
      <c r="NZA115" s="451"/>
      <c r="NZB115" s="451"/>
      <c r="NZC115" s="451"/>
      <c r="NZD115" s="451"/>
      <c r="NZE115" s="451"/>
      <c r="NZF115" s="451"/>
      <c r="NZG115" s="451"/>
      <c r="NZH115" s="451"/>
      <c r="NZI115" s="451"/>
      <c r="NZJ115" s="451"/>
      <c r="NZK115" s="451"/>
      <c r="NZL115" s="451"/>
      <c r="NZM115" s="451"/>
      <c r="NZN115" s="451"/>
      <c r="NZO115" s="451"/>
      <c r="NZP115" s="451"/>
      <c r="NZQ115" s="451"/>
      <c r="NZR115" s="451"/>
      <c r="NZS115" s="451"/>
      <c r="NZT115" s="451"/>
      <c r="NZU115" s="451"/>
      <c r="NZV115" s="451"/>
      <c r="NZW115" s="451"/>
      <c r="NZX115" s="451"/>
      <c r="NZY115" s="451"/>
      <c r="NZZ115" s="451"/>
      <c r="OAA115" s="451"/>
      <c r="OAB115" s="451"/>
      <c r="OAC115" s="451"/>
      <c r="OAD115" s="451"/>
      <c r="OAE115" s="451"/>
      <c r="OAF115" s="451"/>
      <c r="OAG115" s="451"/>
      <c r="OAH115" s="451"/>
      <c r="OAI115" s="451"/>
      <c r="OAJ115" s="451"/>
      <c r="OAK115" s="451"/>
      <c r="OAL115" s="451"/>
      <c r="OAM115" s="451"/>
      <c r="OAN115" s="451"/>
      <c r="OAO115" s="451"/>
      <c r="OAP115" s="451"/>
      <c r="OAQ115" s="451"/>
      <c r="OAR115" s="451"/>
      <c r="OAS115" s="451"/>
      <c r="OAT115" s="451"/>
      <c r="OAU115" s="451"/>
      <c r="OAV115" s="451"/>
      <c r="OAW115" s="451"/>
      <c r="OAX115" s="451"/>
      <c r="OAY115" s="451"/>
      <c r="OAZ115" s="451"/>
      <c r="OBA115" s="451"/>
      <c r="OBB115" s="451"/>
      <c r="OBC115" s="451"/>
      <c r="OBD115" s="451"/>
      <c r="OBE115" s="451"/>
      <c r="OBF115" s="451"/>
      <c r="OBG115" s="451"/>
      <c r="OBH115" s="451"/>
      <c r="OBI115" s="451"/>
      <c r="OBJ115" s="451"/>
      <c r="OBK115" s="451"/>
      <c r="OBL115" s="451"/>
      <c r="OBM115" s="451"/>
      <c r="OBN115" s="451"/>
      <c r="OBO115" s="451"/>
      <c r="OBP115" s="451"/>
      <c r="OBQ115" s="451"/>
      <c r="OBR115" s="451"/>
      <c r="OBS115" s="451"/>
      <c r="OBT115" s="451"/>
      <c r="OBU115" s="451"/>
      <c r="OBV115" s="451"/>
      <c r="OBW115" s="451"/>
      <c r="OBX115" s="451"/>
      <c r="OBY115" s="451"/>
      <c r="OBZ115" s="451"/>
      <c r="OCA115" s="451"/>
      <c r="OCB115" s="451"/>
      <c r="OCC115" s="451"/>
      <c r="OCD115" s="451"/>
      <c r="OCE115" s="451"/>
      <c r="OCF115" s="451"/>
      <c r="OCG115" s="451"/>
      <c r="OCH115" s="451"/>
      <c r="OCI115" s="451"/>
      <c r="OCJ115" s="451"/>
      <c r="OCK115" s="451"/>
      <c r="OCL115" s="451"/>
      <c r="OCM115" s="451"/>
      <c r="OCN115" s="451"/>
      <c r="OCO115" s="451"/>
      <c r="OCP115" s="451"/>
      <c r="OCQ115" s="451"/>
      <c r="OCR115" s="451"/>
      <c r="OCS115" s="451"/>
      <c r="OCT115" s="451"/>
      <c r="OCU115" s="451"/>
      <c r="OCV115" s="451"/>
      <c r="OCW115" s="451"/>
      <c r="OCX115" s="451"/>
      <c r="OCY115" s="451"/>
      <c r="OCZ115" s="451"/>
      <c r="ODA115" s="451"/>
      <c r="ODB115" s="451"/>
      <c r="ODC115" s="451"/>
      <c r="ODD115" s="451"/>
      <c r="ODE115" s="451"/>
      <c r="ODF115" s="451"/>
      <c r="ODG115" s="451"/>
      <c r="ODH115" s="451"/>
      <c r="ODI115" s="451"/>
      <c r="ODJ115" s="451"/>
      <c r="ODK115" s="451"/>
      <c r="ODL115" s="451"/>
      <c r="ODM115" s="451"/>
      <c r="ODN115" s="451"/>
      <c r="ODO115" s="451"/>
      <c r="ODP115" s="451"/>
      <c r="ODQ115" s="451"/>
      <c r="ODR115" s="451"/>
      <c r="ODS115" s="451"/>
      <c r="ODT115" s="451"/>
      <c r="ODU115" s="451"/>
      <c r="ODV115" s="451"/>
      <c r="ODW115" s="451"/>
      <c r="ODX115" s="451"/>
      <c r="ODY115" s="451"/>
      <c r="ODZ115" s="451"/>
      <c r="OEA115" s="451"/>
      <c r="OEB115" s="451"/>
      <c r="OEC115" s="451"/>
      <c r="OED115" s="451"/>
      <c r="OEE115" s="451"/>
      <c r="OEF115" s="451"/>
      <c r="OEG115" s="451"/>
      <c r="OEH115" s="451"/>
      <c r="OEI115" s="451"/>
      <c r="OEJ115" s="451"/>
      <c r="OEK115" s="451"/>
      <c r="OEL115" s="451"/>
      <c r="OEM115" s="451"/>
      <c r="OEN115" s="451"/>
      <c r="OEO115" s="451"/>
      <c r="OEP115" s="451"/>
      <c r="OEQ115" s="451"/>
      <c r="OER115" s="451"/>
      <c r="OES115" s="451"/>
      <c r="OET115" s="451"/>
      <c r="OEU115" s="451"/>
      <c r="OEV115" s="451"/>
      <c r="OEW115" s="451"/>
      <c r="OEX115" s="451"/>
      <c r="OEY115" s="451"/>
      <c r="OEZ115" s="451"/>
      <c r="OFA115" s="451"/>
      <c r="OFB115" s="451"/>
      <c r="OFC115" s="451"/>
      <c r="OFD115" s="451"/>
      <c r="OFE115" s="451"/>
      <c r="OFF115" s="451"/>
      <c r="OFG115" s="451"/>
      <c r="OFH115" s="451"/>
      <c r="OFI115" s="451"/>
      <c r="OFJ115" s="451"/>
      <c r="OFK115" s="451"/>
      <c r="OFL115" s="451"/>
      <c r="OFM115" s="451"/>
      <c r="OFN115" s="451"/>
      <c r="OFO115" s="451"/>
      <c r="OFP115" s="451"/>
      <c r="OFQ115" s="451"/>
      <c r="OFR115" s="451"/>
      <c r="OFS115" s="451"/>
      <c r="OFT115" s="451"/>
      <c r="OFU115" s="451"/>
      <c r="OFV115" s="451"/>
      <c r="OFW115" s="451"/>
      <c r="OFX115" s="451"/>
      <c r="OFY115" s="451"/>
      <c r="OFZ115" s="451"/>
      <c r="OGA115" s="451"/>
      <c r="OGB115" s="451"/>
      <c r="OGC115" s="451"/>
      <c r="OGD115" s="451"/>
      <c r="OGE115" s="451"/>
      <c r="OGF115" s="451"/>
      <c r="OGG115" s="451"/>
      <c r="OGH115" s="451"/>
      <c r="OGI115" s="451"/>
      <c r="OGJ115" s="451"/>
      <c r="OGK115" s="451"/>
      <c r="OGL115" s="451"/>
      <c r="OGM115" s="451"/>
      <c r="OGN115" s="451"/>
      <c r="OGO115" s="451"/>
      <c r="OGP115" s="451"/>
      <c r="OGQ115" s="451"/>
      <c r="OGR115" s="451"/>
      <c r="OGS115" s="451"/>
      <c r="OGT115" s="451"/>
      <c r="OGU115" s="451"/>
      <c r="OGV115" s="451"/>
      <c r="OGW115" s="451"/>
      <c r="OGX115" s="451"/>
      <c r="OGY115" s="451"/>
      <c r="OGZ115" s="451"/>
      <c r="OHA115" s="451"/>
      <c r="OHB115" s="451"/>
      <c r="OHC115" s="451"/>
      <c r="OHD115" s="451"/>
      <c r="OHE115" s="451"/>
      <c r="OHF115" s="451"/>
      <c r="OHG115" s="451"/>
      <c r="OHH115" s="451"/>
      <c r="OHI115" s="451"/>
      <c r="OHJ115" s="451"/>
      <c r="OHK115" s="451"/>
      <c r="OHL115" s="451"/>
      <c r="OHM115" s="451"/>
      <c r="OHN115" s="451"/>
      <c r="OHO115" s="451"/>
      <c r="OHP115" s="451"/>
      <c r="OHQ115" s="451"/>
      <c r="OHR115" s="451"/>
      <c r="OHS115" s="451"/>
      <c r="OHT115" s="451"/>
      <c r="OHU115" s="451"/>
      <c r="OHV115" s="451"/>
      <c r="OHW115" s="451"/>
      <c r="OHX115" s="451"/>
      <c r="OHY115" s="451"/>
      <c r="OHZ115" s="451"/>
      <c r="OIA115" s="451"/>
      <c r="OIB115" s="451"/>
      <c r="OIC115" s="451"/>
      <c r="OID115" s="451"/>
      <c r="OIE115" s="451"/>
      <c r="OIF115" s="451"/>
      <c r="OIG115" s="451"/>
      <c r="OIH115" s="451"/>
      <c r="OII115" s="451"/>
      <c r="OIJ115" s="451"/>
      <c r="OIK115" s="451"/>
      <c r="OIL115" s="451"/>
      <c r="OIM115" s="451"/>
      <c r="OIN115" s="451"/>
      <c r="OIO115" s="451"/>
      <c r="OIP115" s="451"/>
      <c r="OIQ115" s="451"/>
      <c r="OIR115" s="451"/>
      <c r="OIS115" s="451"/>
      <c r="OIT115" s="451"/>
      <c r="OIU115" s="451"/>
      <c r="OIV115" s="451"/>
      <c r="OIW115" s="451"/>
      <c r="OIX115" s="451"/>
      <c r="OIY115" s="451"/>
      <c r="OIZ115" s="451"/>
      <c r="OJA115" s="451"/>
      <c r="OJB115" s="451"/>
      <c r="OJC115" s="451"/>
      <c r="OJD115" s="451"/>
      <c r="OJE115" s="451"/>
      <c r="OJF115" s="451"/>
      <c r="OJG115" s="451"/>
      <c r="OJH115" s="451"/>
      <c r="OJI115" s="451"/>
      <c r="OJJ115" s="451"/>
      <c r="OJK115" s="451"/>
      <c r="OJL115" s="451"/>
      <c r="OJM115" s="451"/>
      <c r="OJN115" s="451"/>
      <c r="OJO115" s="451"/>
      <c r="OJP115" s="451"/>
      <c r="OJQ115" s="451"/>
      <c r="OJR115" s="451"/>
      <c r="OJS115" s="451"/>
      <c r="OJT115" s="451"/>
      <c r="OJU115" s="451"/>
      <c r="OJV115" s="451"/>
      <c r="OJW115" s="451"/>
      <c r="OJX115" s="451"/>
      <c r="OJY115" s="451"/>
      <c r="OJZ115" s="451"/>
      <c r="OKA115" s="451"/>
      <c r="OKB115" s="451"/>
      <c r="OKC115" s="451"/>
      <c r="OKD115" s="451"/>
      <c r="OKE115" s="451"/>
      <c r="OKF115" s="451"/>
      <c r="OKG115" s="451"/>
      <c r="OKH115" s="451"/>
      <c r="OKI115" s="451"/>
      <c r="OKJ115" s="451"/>
      <c r="OKK115" s="451"/>
      <c r="OKL115" s="451"/>
      <c r="OKM115" s="451"/>
      <c r="OKN115" s="451"/>
      <c r="OKO115" s="451"/>
      <c r="OKP115" s="451"/>
      <c r="OKQ115" s="451"/>
      <c r="OKR115" s="451"/>
      <c r="OKS115" s="451"/>
      <c r="OKT115" s="451"/>
      <c r="OKU115" s="451"/>
      <c r="OKV115" s="451"/>
      <c r="OKW115" s="451"/>
      <c r="OKX115" s="451"/>
      <c r="OKY115" s="451"/>
      <c r="OKZ115" s="451"/>
      <c r="OLA115" s="451"/>
      <c r="OLB115" s="451"/>
      <c r="OLC115" s="451"/>
      <c r="OLD115" s="451"/>
      <c r="OLE115" s="451"/>
      <c r="OLF115" s="451"/>
      <c r="OLG115" s="451"/>
      <c r="OLH115" s="451"/>
      <c r="OLI115" s="451"/>
      <c r="OLJ115" s="451"/>
      <c r="OLK115" s="451"/>
      <c r="OLL115" s="451"/>
      <c r="OLM115" s="451"/>
      <c r="OLN115" s="451"/>
      <c r="OLO115" s="451"/>
      <c r="OLP115" s="451"/>
      <c r="OLQ115" s="451"/>
      <c r="OLR115" s="451"/>
      <c r="OLS115" s="451"/>
      <c r="OLT115" s="451"/>
      <c r="OLU115" s="451"/>
      <c r="OLV115" s="451"/>
      <c r="OLW115" s="451"/>
      <c r="OLX115" s="451"/>
      <c r="OLY115" s="451"/>
      <c r="OLZ115" s="451"/>
      <c r="OMA115" s="451"/>
      <c r="OMB115" s="451"/>
      <c r="OMC115" s="451"/>
      <c r="OMD115" s="451"/>
      <c r="OME115" s="451"/>
      <c r="OMF115" s="451"/>
      <c r="OMG115" s="451"/>
      <c r="OMH115" s="451"/>
      <c r="OMI115" s="451"/>
      <c r="OMJ115" s="451"/>
      <c r="OMK115" s="451"/>
      <c r="OML115" s="451"/>
      <c r="OMM115" s="451"/>
      <c r="OMN115" s="451"/>
      <c r="OMO115" s="451"/>
      <c r="OMP115" s="451"/>
      <c r="OMQ115" s="451"/>
      <c r="OMR115" s="451"/>
      <c r="OMS115" s="451"/>
      <c r="OMT115" s="451"/>
      <c r="OMU115" s="451"/>
      <c r="OMV115" s="451"/>
      <c r="OMW115" s="451"/>
      <c r="OMX115" s="451"/>
      <c r="OMY115" s="451"/>
      <c r="OMZ115" s="451"/>
      <c r="ONA115" s="451"/>
      <c r="ONB115" s="451"/>
      <c r="ONC115" s="451"/>
      <c r="OND115" s="451"/>
      <c r="ONE115" s="451"/>
      <c r="ONF115" s="451"/>
      <c r="ONG115" s="451"/>
      <c r="ONH115" s="451"/>
      <c r="ONI115" s="451"/>
      <c r="ONJ115" s="451"/>
      <c r="ONK115" s="451"/>
      <c r="ONL115" s="451"/>
      <c r="ONM115" s="451"/>
      <c r="ONN115" s="451"/>
      <c r="ONO115" s="451"/>
      <c r="ONP115" s="451"/>
      <c r="ONQ115" s="451"/>
      <c r="ONR115" s="451"/>
      <c r="ONS115" s="451"/>
      <c r="ONT115" s="451"/>
      <c r="ONU115" s="451"/>
      <c r="ONV115" s="451"/>
      <c r="ONW115" s="451"/>
      <c r="ONX115" s="451"/>
      <c r="ONY115" s="451"/>
      <c r="ONZ115" s="451"/>
      <c r="OOA115" s="451"/>
      <c r="OOB115" s="451"/>
      <c r="OOC115" s="451"/>
      <c r="OOD115" s="451"/>
      <c r="OOE115" s="451"/>
      <c r="OOF115" s="451"/>
      <c r="OOG115" s="451"/>
      <c r="OOH115" s="451"/>
      <c r="OOI115" s="451"/>
      <c r="OOJ115" s="451"/>
      <c r="OOK115" s="451"/>
      <c r="OOL115" s="451"/>
      <c r="OOM115" s="451"/>
      <c r="OON115" s="451"/>
      <c r="OOO115" s="451"/>
      <c r="OOP115" s="451"/>
      <c r="OOQ115" s="451"/>
      <c r="OOR115" s="451"/>
      <c r="OOS115" s="451"/>
      <c r="OOT115" s="451"/>
      <c r="OOU115" s="451"/>
      <c r="OOV115" s="451"/>
      <c r="OOW115" s="451"/>
      <c r="OOX115" s="451"/>
      <c r="OOY115" s="451"/>
      <c r="OOZ115" s="451"/>
      <c r="OPA115" s="451"/>
      <c r="OPB115" s="451"/>
      <c r="OPC115" s="451"/>
      <c r="OPD115" s="451"/>
      <c r="OPE115" s="451"/>
      <c r="OPF115" s="451"/>
      <c r="OPG115" s="451"/>
      <c r="OPH115" s="451"/>
      <c r="OPI115" s="451"/>
      <c r="OPJ115" s="451"/>
      <c r="OPK115" s="451"/>
      <c r="OPL115" s="451"/>
      <c r="OPM115" s="451"/>
      <c r="OPN115" s="451"/>
      <c r="OPO115" s="451"/>
      <c r="OPP115" s="451"/>
      <c r="OPQ115" s="451"/>
      <c r="OPR115" s="451"/>
      <c r="OPS115" s="451"/>
      <c r="OPT115" s="451"/>
      <c r="OPU115" s="451"/>
      <c r="OPV115" s="451"/>
      <c r="OPW115" s="451"/>
      <c r="OPX115" s="451"/>
      <c r="OPY115" s="451"/>
      <c r="OPZ115" s="451"/>
      <c r="OQA115" s="451"/>
      <c r="OQB115" s="451"/>
      <c r="OQC115" s="451"/>
      <c r="OQD115" s="451"/>
      <c r="OQE115" s="451"/>
      <c r="OQF115" s="451"/>
      <c r="OQG115" s="451"/>
      <c r="OQH115" s="451"/>
      <c r="OQI115" s="451"/>
      <c r="OQJ115" s="451"/>
      <c r="OQK115" s="451"/>
      <c r="OQL115" s="451"/>
      <c r="OQM115" s="451"/>
      <c r="OQN115" s="451"/>
      <c r="OQO115" s="451"/>
      <c r="OQP115" s="451"/>
      <c r="OQQ115" s="451"/>
      <c r="OQR115" s="451"/>
      <c r="OQS115" s="451"/>
      <c r="OQT115" s="451"/>
      <c r="OQU115" s="451"/>
      <c r="OQV115" s="451"/>
      <c r="OQW115" s="451"/>
      <c r="OQX115" s="451"/>
      <c r="OQY115" s="451"/>
      <c r="OQZ115" s="451"/>
      <c r="ORA115" s="451"/>
      <c r="ORB115" s="451"/>
      <c r="ORC115" s="451"/>
      <c r="ORD115" s="451"/>
      <c r="ORE115" s="451"/>
      <c r="ORF115" s="451"/>
      <c r="ORG115" s="451"/>
      <c r="ORH115" s="451"/>
      <c r="ORI115" s="451"/>
      <c r="ORJ115" s="451"/>
      <c r="ORK115" s="451"/>
      <c r="ORL115" s="451"/>
      <c r="ORM115" s="451"/>
      <c r="ORN115" s="451"/>
      <c r="ORO115" s="451"/>
      <c r="ORP115" s="451"/>
      <c r="ORQ115" s="451"/>
      <c r="ORR115" s="451"/>
      <c r="ORS115" s="451"/>
      <c r="ORT115" s="451"/>
      <c r="ORU115" s="451"/>
      <c r="ORV115" s="451"/>
      <c r="ORW115" s="451"/>
      <c r="ORX115" s="451"/>
      <c r="ORY115" s="451"/>
      <c r="ORZ115" s="451"/>
      <c r="OSA115" s="451"/>
      <c r="OSB115" s="451"/>
      <c r="OSC115" s="451"/>
      <c r="OSD115" s="451"/>
      <c r="OSE115" s="451"/>
      <c r="OSF115" s="451"/>
      <c r="OSG115" s="451"/>
      <c r="OSH115" s="451"/>
      <c r="OSI115" s="451"/>
      <c r="OSJ115" s="451"/>
      <c r="OSK115" s="451"/>
      <c r="OSL115" s="451"/>
      <c r="OSM115" s="451"/>
      <c r="OSN115" s="451"/>
      <c r="OSO115" s="451"/>
      <c r="OSP115" s="451"/>
      <c r="OSQ115" s="451"/>
      <c r="OSR115" s="451"/>
      <c r="OSS115" s="451"/>
      <c r="OST115" s="451"/>
      <c r="OSU115" s="451"/>
      <c r="OSV115" s="451"/>
      <c r="OSW115" s="451"/>
      <c r="OSX115" s="451"/>
      <c r="OSY115" s="451"/>
      <c r="OSZ115" s="451"/>
      <c r="OTA115" s="451"/>
      <c r="OTB115" s="451"/>
      <c r="OTC115" s="451"/>
      <c r="OTD115" s="451"/>
      <c r="OTE115" s="451"/>
      <c r="OTF115" s="451"/>
      <c r="OTG115" s="451"/>
      <c r="OTH115" s="451"/>
      <c r="OTI115" s="451"/>
      <c r="OTJ115" s="451"/>
      <c r="OTK115" s="451"/>
      <c r="OTL115" s="451"/>
      <c r="OTM115" s="451"/>
      <c r="OTN115" s="451"/>
      <c r="OTO115" s="451"/>
      <c r="OTP115" s="451"/>
      <c r="OTQ115" s="451"/>
      <c r="OTR115" s="451"/>
      <c r="OTS115" s="451"/>
      <c r="OTT115" s="451"/>
      <c r="OTU115" s="451"/>
      <c r="OTV115" s="451"/>
      <c r="OTW115" s="451"/>
      <c r="OTX115" s="451"/>
      <c r="OTY115" s="451"/>
      <c r="OTZ115" s="451"/>
      <c r="OUA115" s="451"/>
      <c r="OUB115" s="451"/>
      <c r="OUC115" s="451"/>
      <c r="OUD115" s="451"/>
      <c r="OUE115" s="451"/>
      <c r="OUF115" s="451"/>
      <c r="OUG115" s="451"/>
      <c r="OUH115" s="451"/>
      <c r="OUI115" s="451"/>
      <c r="OUJ115" s="451"/>
      <c r="OUK115" s="451"/>
      <c r="OUL115" s="451"/>
      <c r="OUM115" s="451"/>
      <c r="OUN115" s="451"/>
      <c r="OUO115" s="451"/>
      <c r="OUP115" s="451"/>
      <c r="OUQ115" s="451"/>
      <c r="OUR115" s="451"/>
      <c r="OUS115" s="451"/>
      <c r="OUT115" s="451"/>
      <c r="OUU115" s="451"/>
      <c r="OUV115" s="451"/>
      <c r="OUW115" s="451"/>
      <c r="OUX115" s="451"/>
      <c r="OUY115" s="451"/>
      <c r="OUZ115" s="451"/>
      <c r="OVA115" s="451"/>
      <c r="OVB115" s="451"/>
      <c r="OVC115" s="451"/>
      <c r="OVD115" s="451"/>
      <c r="OVE115" s="451"/>
      <c r="OVF115" s="451"/>
      <c r="OVG115" s="451"/>
      <c r="OVH115" s="451"/>
      <c r="OVI115" s="451"/>
      <c r="OVJ115" s="451"/>
      <c r="OVK115" s="451"/>
      <c r="OVL115" s="451"/>
      <c r="OVM115" s="451"/>
      <c r="OVN115" s="451"/>
      <c r="OVO115" s="451"/>
      <c r="OVP115" s="451"/>
      <c r="OVQ115" s="451"/>
      <c r="OVR115" s="451"/>
      <c r="OVS115" s="451"/>
      <c r="OVT115" s="451"/>
      <c r="OVU115" s="451"/>
      <c r="OVV115" s="451"/>
      <c r="OVW115" s="451"/>
      <c r="OVX115" s="451"/>
      <c r="OVY115" s="451"/>
      <c r="OVZ115" s="451"/>
      <c r="OWA115" s="451"/>
      <c r="OWB115" s="451"/>
      <c r="OWC115" s="451"/>
      <c r="OWD115" s="451"/>
      <c r="OWE115" s="451"/>
      <c r="OWF115" s="451"/>
      <c r="OWG115" s="451"/>
      <c r="OWH115" s="451"/>
      <c r="OWI115" s="451"/>
      <c r="OWJ115" s="451"/>
      <c r="OWK115" s="451"/>
      <c r="OWL115" s="451"/>
      <c r="OWM115" s="451"/>
      <c r="OWN115" s="451"/>
      <c r="OWO115" s="451"/>
      <c r="OWP115" s="451"/>
      <c r="OWQ115" s="451"/>
      <c r="OWR115" s="451"/>
      <c r="OWS115" s="451"/>
      <c r="OWT115" s="451"/>
      <c r="OWU115" s="451"/>
      <c r="OWV115" s="451"/>
      <c r="OWW115" s="451"/>
      <c r="OWX115" s="451"/>
      <c r="OWY115" s="451"/>
      <c r="OWZ115" s="451"/>
      <c r="OXA115" s="451"/>
      <c r="OXB115" s="451"/>
      <c r="OXC115" s="451"/>
      <c r="OXD115" s="451"/>
      <c r="OXE115" s="451"/>
      <c r="OXF115" s="451"/>
      <c r="OXG115" s="451"/>
      <c r="OXH115" s="451"/>
      <c r="OXI115" s="451"/>
      <c r="OXJ115" s="451"/>
      <c r="OXK115" s="451"/>
      <c r="OXL115" s="451"/>
      <c r="OXM115" s="451"/>
      <c r="OXN115" s="451"/>
      <c r="OXO115" s="451"/>
      <c r="OXP115" s="451"/>
      <c r="OXQ115" s="451"/>
      <c r="OXR115" s="451"/>
      <c r="OXS115" s="451"/>
      <c r="OXT115" s="451"/>
      <c r="OXU115" s="451"/>
      <c r="OXV115" s="451"/>
      <c r="OXW115" s="451"/>
      <c r="OXX115" s="451"/>
      <c r="OXY115" s="451"/>
      <c r="OXZ115" s="451"/>
      <c r="OYA115" s="451"/>
      <c r="OYB115" s="451"/>
      <c r="OYC115" s="451"/>
      <c r="OYD115" s="451"/>
      <c r="OYE115" s="451"/>
      <c r="OYF115" s="451"/>
      <c r="OYG115" s="451"/>
      <c r="OYH115" s="451"/>
      <c r="OYI115" s="451"/>
      <c r="OYJ115" s="451"/>
      <c r="OYK115" s="451"/>
      <c r="OYL115" s="451"/>
      <c r="OYM115" s="451"/>
      <c r="OYN115" s="451"/>
      <c r="OYO115" s="451"/>
      <c r="OYP115" s="451"/>
      <c r="OYQ115" s="451"/>
      <c r="OYR115" s="451"/>
      <c r="OYS115" s="451"/>
      <c r="OYT115" s="451"/>
      <c r="OYU115" s="451"/>
      <c r="OYV115" s="451"/>
      <c r="OYW115" s="451"/>
      <c r="OYX115" s="451"/>
      <c r="OYY115" s="451"/>
      <c r="OYZ115" s="451"/>
      <c r="OZA115" s="451"/>
      <c r="OZB115" s="451"/>
      <c r="OZC115" s="451"/>
      <c r="OZD115" s="451"/>
      <c r="OZE115" s="451"/>
      <c r="OZF115" s="451"/>
      <c r="OZG115" s="451"/>
      <c r="OZH115" s="451"/>
      <c r="OZI115" s="451"/>
      <c r="OZJ115" s="451"/>
      <c r="OZK115" s="451"/>
      <c r="OZL115" s="451"/>
      <c r="OZM115" s="451"/>
      <c r="OZN115" s="451"/>
      <c r="OZO115" s="451"/>
      <c r="OZP115" s="451"/>
      <c r="OZQ115" s="451"/>
      <c r="OZR115" s="451"/>
      <c r="OZS115" s="451"/>
      <c r="OZT115" s="451"/>
      <c r="OZU115" s="451"/>
      <c r="OZV115" s="451"/>
      <c r="OZW115" s="451"/>
      <c r="OZX115" s="451"/>
      <c r="OZY115" s="451"/>
      <c r="OZZ115" s="451"/>
      <c r="PAA115" s="451"/>
      <c r="PAB115" s="451"/>
      <c r="PAC115" s="451"/>
      <c r="PAD115" s="451"/>
      <c r="PAE115" s="451"/>
      <c r="PAF115" s="451"/>
      <c r="PAG115" s="451"/>
      <c r="PAH115" s="451"/>
      <c r="PAI115" s="451"/>
      <c r="PAJ115" s="451"/>
      <c r="PAK115" s="451"/>
      <c r="PAL115" s="451"/>
      <c r="PAM115" s="451"/>
      <c r="PAN115" s="451"/>
      <c r="PAO115" s="451"/>
      <c r="PAP115" s="451"/>
      <c r="PAQ115" s="451"/>
      <c r="PAR115" s="451"/>
      <c r="PAS115" s="451"/>
      <c r="PAT115" s="451"/>
      <c r="PAU115" s="451"/>
      <c r="PAV115" s="451"/>
      <c r="PAW115" s="451"/>
      <c r="PAX115" s="451"/>
      <c r="PAY115" s="451"/>
      <c r="PAZ115" s="451"/>
      <c r="PBA115" s="451"/>
      <c r="PBB115" s="451"/>
      <c r="PBC115" s="451"/>
      <c r="PBD115" s="451"/>
      <c r="PBE115" s="451"/>
      <c r="PBF115" s="451"/>
      <c r="PBG115" s="451"/>
      <c r="PBH115" s="451"/>
      <c r="PBI115" s="451"/>
      <c r="PBJ115" s="451"/>
      <c r="PBK115" s="451"/>
      <c r="PBL115" s="451"/>
      <c r="PBM115" s="451"/>
      <c r="PBN115" s="451"/>
      <c r="PBO115" s="451"/>
      <c r="PBP115" s="451"/>
      <c r="PBQ115" s="451"/>
      <c r="PBR115" s="451"/>
      <c r="PBS115" s="451"/>
      <c r="PBT115" s="451"/>
      <c r="PBU115" s="451"/>
      <c r="PBV115" s="451"/>
      <c r="PBW115" s="451"/>
      <c r="PBX115" s="451"/>
      <c r="PBY115" s="451"/>
      <c r="PBZ115" s="451"/>
      <c r="PCA115" s="451"/>
      <c r="PCB115" s="451"/>
      <c r="PCC115" s="451"/>
      <c r="PCD115" s="451"/>
      <c r="PCE115" s="451"/>
      <c r="PCF115" s="451"/>
      <c r="PCG115" s="451"/>
      <c r="PCH115" s="451"/>
      <c r="PCI115" s="451"/>
      <c r="PCJ115" s="451"/>
      <c r="PCK115" s="451"/>
      <c r="PCL115" s="451"/>
      <c r="PCM115" s="451"/>
      <c r="PCN115" s="451"/>
      <c r="PCO115" s="451"/>
      <c r="PCP115" s="451"/>
      <c r="PCQ115" s="451"/>
      <c r="PCR115" s="451"/>
      <c r="PCS115" s="451"/>
      <c r="PCT115" s="451"/>
      <c r="PCU115" s="451"/>
      <c r="PCV115" s="451"/>
      <c r="PCW115" s="451"/>
      <c r="PCX115" s="451"/>
      <c r="PCY115" s="451"/>
      <c r="PCZ115" s="451"/>
      <c r="PDA115" s="451"/>
      <c r="PDB115" s="451"/>
      <c r="PDC115" s="451"/>
      <c r="PDD115" s="451"/>
      <c r="PDE115" s="451"/>
      <c r="PDF115" s="451"/>
      <c r="PDG115" s="451"/>
      <c r="PDH115" s="451"/>
      <c r="PDI115" s="451"/>
      <c r="PDJ115" s="451"/>
      <c r="PDK115" s="451"/>
      <c r="PDL115" s="451"/>
      <c r="PDM115" s="451"/>
      <c r="PDN115" s="451"/>
      <c r="PDO115" s="451"/>
      <c r="PDP115" s="451"/>
      <c r="PDQ115" s="451"/>
      <c r="PDR115" s="451"/>
      <c r="PDS115" s="451"/>
      <c r="PDT115" s="451"/>
      <c r="PDU115" s="451"/>
      <c r="PDV115" s="451"/>
      <c r="PDW115" s="451"/>
      <c r="PDX115" s="451"/>
      <c r="PDY115" s="451"/>
      <c r="PDZ115" s="451"/>
      <c r="PEA115" s="451"/>
      <c r="PEB115" s="451"/>
      <c r="PEC115" s="451"/>
      <c r="PED115" s="451"/>
      <c r="PEE115" s="451"/>
      <c r="PEF115" s="451"/>
      <c r="PEG115" s="451"/>
      <c r="PEH115" s="451"/>
      <c r="PEI115" s="451"/>
      <c r="PEJ115" s="451"/>
      <c r="PEK115" s="451"/>
      <c r="PEL115" s="451"/>
      <c r="PEM115" s="451"/>
      <c r="PEN115" s="451"/>
      <c r="PEO115" s="451"/>
      <c r="PEP115" s="451"/>
      <c r="PEQ115" s="451"/>
      <c r="PER115" s="451"/>
      <c r="PES115" s="451"/>
      <c r="PET115" s="451"/>
      <c r="PEU115" s="451"/>
      <c r="PEV115" s="451"/>
      <c r="PEW115" s="451"/>
      <c r="PEX115" s="451"/>
      <c r="PEY115" s="451"/>
      <c r="PEZ115" s="451"/>
      <c r="PFA115" s="451"/>
      <c r="PFB115" s="451"/>
      <c r="PFC115" s="451"/>
      <c r="PFD115" s="451"/>
      <c r="PFE115" s="451"/>
      <c r="PFF115" s="451"/>
      <c r="PFG115" s="451"/>
      <c r="PFH115" s="451"/>
      <c r="PFI115" s="451"/>
      <c r="PFJ115" s="451"/>
      <c r="PFK115" s="451"/>
      <c r="PFL115" s="451"/>
      <c r="PFM115" s="451"/>
      <c r="PFN115" s="451"/>
      <c r="PFO115" s="451"/>
      <c r="PFP115" s="451"/>
      <c r="PFQ115" s="451"/>
      <c r="PFR115" s="451"/>
      <c r="PFS115" s="451"/>
      <c r="PFT115" s="451"/>
      <c r="PFU115" s="451"/>
      <c r="PFV115" s="451"/>
      <c r="PFW115" s="451"/>
      <c r="PFX115" s="451"/>
      <c r="PFY115" s="451"/>
      <c r="PFZ115" s="451"/>
      <c r="PGA115" s="451"/>
      <c r="PGB115" s="451"/>
      <c r="PGC115" s="451"/>
      <c r="PGD115" s="451"/>
      <c r="PGE115" s="451"/>
      <c r="PGF115" s="451"/>
      <c r="PGG115" s="451"/>
      <c r="PGH115" s="451"/>
      <c r="PGI115" s="451"/>
      <c r="PGJ115" s="451"/>
      <c r="PGK115" s="451"/>
      <c r="PGL115" s="451"/>
      <c r="PGM115" s="451"/>
      <c r="PGN115" s="451"/>
      <c r="PGO115" s="451"/>
      <c r="PGP115" s="451"/>
      <c r="PGQ115" s="451"/>
      <c r="PGR115" s="451"/>
      <c r="PGS115" s="451"/>
      <c r="PGT115" s="451"/>
      <c r="PGU115" s="451"/>
      <c r="PGV115" s="451"/>
      <c r="PGW115" s="451"/>
      <c r="PGX115" s="451"/>
      <c r="PGY115" s="451"/>
      <c r="PGZ115" s="451"/>
      <c r="PHA115" s="451"/>
      <c r="PHB115" s="451"/>
      <c r="PHC115" s="451"/>
      <c r="PHD115" s="451"/>
      <c r="PHE115" s="451"/>
      <c r="PHF115" s="451"/>
      <c r="PHG115" s="451"/>
      <c r="PHH115" s="451"/>
      <c r="PHI115" s="451"/>
      <c r="PHJ115" s="451"/>
      <c r="PHK115" s="451"/>
      <c r="PHL115" s="451"/>
      <c r="PHM115" s="451"/>
      <c r="PHN115" s="451"/>
      <c r="PHO115" s="451"/>
      <c r="PHP115" s="451"/>
      <c r="PHQ115" s="451"/>
      <c r="PHR115" s="451"/>
      <c r="PHS115" s="451"/>
      <c r="PHT115" s="451"/>
      <c r="PHU115" s="451"/>
      <c r="PHV115" s="451"/>
      <c r="PHW115" s="451"/>
      <c r="PHX115" s="451"/>
      <c r="PHY115" s="451"/>
      <c r="PHZ115" s="451"/>
      <c r="PIA115" s="451"/>
      <c r="PIB115" s="451"/>
      <c r="PIC115" s="451"/>
      <c r="PID115" s="451"/>
      <c r="PIE115" s="451"/>
      <c r="PIF115" s="451"/>
      <c r="PIG115" s="451"/>
      <c r="PIH115" s="451"/>
      <c r="PII115" s="451"/>
      <c r="PIJ115" s="451"/>
      <c r="PIK115" s="451"/>
      <c r="PIL115" s="451"/>
      <c r="PIM115" s="451"/>
      <c r="PIN115" s="451"/>
      <c r="PIO115" s="451"/>
      <c r="PIP115" s="451"/>
      <c r="PIQ115" s="451"/>
      <c r="PIR115" s="451"/>
      <c r="PIS115" s="451"/>
      <c r="PIT115" s="451"/>
      <c r="PIU115" s="451"/>
      <c r="PIV115" s="451"/>
      <c r="PIW115" s="451"/>
      <c r="PIX115" s="451"/>
      <c r="PIY115" s="451"/>
      <c r="PIZ115" s="451"/>
      <c r="PJA115" s="451"/>
      <c r="PJB115" s="451"/>
      <c r="PJC115" s="451"/>
      <c r="PJD115" s="451"/>
      <c r="PJE115" s="451"/>
      <c r="PJF115" s="451"/>
      <c r="PJG115" s="451"/>
      <c r="PJH115" s="451"/>
      <c r="PJI115" s="451"/>
      <c r="PJJ115" s="451"/>
      <c r="PJK115" s="451"/>
      <c r="PJL115" s="451"/>
      <c r="PJM115" s="451"/>
      <c r="PJN115" s="451"/>
      <c r="PJO115" s="451"/>
      <c r="PJP115" s="451"/>
      <c r="PJQ115" s="451"/>
      <c r="PJR115" s="451"/>
      <c r="PJS115" s="451"/>
      <c r="PJT115" s="451"/>
      <c r="PJU115" s="451"/>
      <c r="PJV115" s="451"/>
      <c r="PJW115" s="451"/>
      <c r="PJX115" s="451"/>
      <c r="PJY115" s="451"/>
      <c r="PJZ115" s="451"/>
      <c r="PKA115" s="451"/>
      <c r="PKB115" s="451"/>
      <c r="PKC115" s="451"/>
      <c r="PKD115" s="451"/>
      <c r="PKE115" s="451"/>
      <c r="PKF115" s="451"/>
      <c r="PKG115" s="451"/>
      <c r="PKH115" s="451"/>
      <c r="PKI115" s="451"/>
      <c r="PKJ115" s="451"/>
      <c r="PKK115" s="451"/>
      <c r="PKL115" s="451"/>
      <c r="PKM115" s="451"/>
      <c r="PKN115" s="451"/>
      <c r="PKO115" s="451"/>
      <c r="PKP115" s="451"/>
      <c r="PKQ115" s="451"/>
      <c r="PKR115" s="451"/>
      <c r="PKS115" s="451"/>
      <c r="PKT115" s="451"/>
      <c r="PKU115" s="451"/>
      <c r="PKV115" s="451"/>
      <c r="PKW115" s="451"/>
      <c r="PKX115" s="451"/>
      <c r="PKY115" s="451"/>
      <c r="PKZ115" s="451"/>
      <c r="PLA115" s="451"/>
      <c r="PLB115" s="451"/>
      <c r="PLC115" s="451"/>
      <c r="PLD115" s="451"/>
      <c r="PLE115" s="451"/>
      <c r="PLF115" s="451"/>
      <c r="PLG115" s="451"/>
      <c r="PLH115" s="451"/>
      <c r="PLI115" s="451"/>
      <c r="PLJ115" s="451"/>
      <c r="PLK115" s="451"/>
      <c r="PLL115" s="451"/>
      <c r="PLM115" s="451"/>
      <c r="PLN115" s="451"/>
      <c r="PLO115" s="451"/>
      <c r="PLP115" s="451"/>
      <c r="PLQ115" s="451"/>
      <c r="PLR115" s="451"/>
      <c r="PLS115" s="451"/>
      <c r="PLT115" s="451"/>
      <c r="PLU115" s="451"/>
      <c r="PLV115" s="451"/>
      <c r="PLW115" s="451"/>
      <c r="PLX115" s="451"/>
      <c r="PLY115" s="451"/>
      <c r="PLZ115" s="451"/>
      <c r="PMA115" s="451"/>
      <c r="PMB115" s="451"/>
      <c r="PMC115" s="451"/>
      <c r="PMD115" s="451"/>
      <c r="PME115" s="451"/>
      <c r="PMF115" s="451"/>
      <c r="PMG115" s="451"/>
      <c r="PMH115" s="451"/>
      <c r="PMI115" s="451"/>
      <c r="PMJ115" s="451"/>
      <c r="PMK115" s="451"/>
      <c r="PML115" s="451"/>
      <c r="PMM115" s="451"/>
      <c r="PMN115" s="451"/>
      <c r="PMO115" s="451"/>
      <c r="PMP115" s="451"/>
      <c r="PMQ115" s="451"/>
      <c r="PMR115" s="451"/>
      <c r="PMS115" s="451"/>
      <c r="PMT115" s="451"/>
      <c r="PMU115" s="451"/>
      <c r="PMV115" s="451"/>
      <c r="PMW115" s="451"/>
      <c r="PMX115" s="451"/>
      <c r="PMY115" s="451"/>
      <c r="PMZ115" s="451"/>
      <c r="PNA115" s="451"/>
      <c r="PNB115" s="451"/>
      <c r="PNC115" s="451"/>
      <c r="PND115" s="451"/>
      <c r="PNE115" s="451"/>
      <c r="PNF115" s="451"/>
      <c r="PNG115" s="451"/>
      <c r="PNH115" s="451"/>
      <c r="PNI115" s="451"/>
      <c r="PNJ115" s="451"/>
      <c r="PNK115" s="451"/>
      <c r="PNL115" s="451"/>
      <c r="PNM115" s="451"/>
      <c r="PNN115" s="451"/>
      <c r="PNO115" s="451"/>
      <c r="PNP115" s="451"/>
      <c r="PNQ115" s="451"/>
      <c r="PNR115" s="451"/>
      <c r="PNS115" s="451"/>
      <c r="PNT115" s="451"/>
      <c r="PNU115" s="451"/>
      <c r="PNV115" s="451"/>
      <c r="PNW115" s="451"/>
      <c r="PNX115" s="451"/>
      <c r="PNY115" s="451"/>
      <c r="PNZ115" s="451"/>
      <c r="POA115" s="451"/>
      <c r="POB115" s="451"/>
      <c r="POC115" s="451"/>
      <c r="POD115" s="451"/>
      <c r="POE115" s="451"/>
      <c r="POF115" s="451"/>
      <c r="POG115" s="451"/>
      <c r="POH115" s="451"/>
      <c r="POI115" s="451"/>
      <c r="POJ115" s="451"/>
      <c r="POK115" s="451"/>
      <c r="POL115" s="451"/>
      <c r="POM115" s="451"/>
      <c r="PON115" s="451"/>
      <c r="POO115" s="451"/>
      <c r="POP115" s="451"/>
      <c r="POQ115" s="451"/>
      <c r="POR115" s="451"/>
      <c r="POS115" s="451"/>
      <c r="POT115" s="451"/>
      <c r="POU115" s="451"/>
      <c r="POV115" s="451"/>
      <c r="POW115" s="451"/>
      <c r="POX115" s="451"/>
      <c r="POY115" s="451"/>
      <c r="POZ115" s="451"/>
      <c r="PPA115" s="451"/>
      <c r="PPB115" s="451"/>
      <c r="PPC115" s="451"/>
      <c r="PPD115" s="451"/>
      <c r="PPE115" s="451"/>
      <c r="PPF115" s="451"/>
      <c r="PPG115" s="451"/>
      <c r="PPH115" s="451"/>
      <c r="PPI115" s="451"/>
      <c r="PPJ115" s="451"/>
      <c r="PPK115" s="451"/>
      <c r="PPL115" s="451"/>
      <c r="PPM115" s="451"/>
      <c r="PPN115" s="451"/>
      <c r="PPO115" s="451"/>
      <c r="PPP115" s="451"/>
      <c r="PPQ115" s="451"/>
      <c r="PPR115" s="451"/>
      <c r="PPS115" s="451"/>
      <c r="PPT115" s="451"/>
      <c r="PPU115" s="451"/>
      <c r="PPV115" s="451"/>
      <c r="PPW115" s="451"/>
      <c r="PPX115" s="451"/>
      <c r="PPY115" s="451"/>
      <c r="PPZ115" s="451"/>
      <c r="PQA115" s="451"/>
      <c r="PQB115" s="451"/>
      <c r="PQC115" s="451"/>
      <c r="PQD115" s="451"/>
      <c r="PQE115" s="451"/>
      <c r="PQF115" s="451"/>
      <c r="PQG115" s="451"/>
      <c r="PQH115" s="451"/>
      <c r="PQI115" s="451"/>
      <c r="PQJ115" s="451"/>
      <c r="PQK115" s="451"/>
      <c r="PQL115" s="451"/>
      <c r="PQM115" s="451"/>
      <c r="PQN115" s="451"/>
      <c r="PQO115" s="451"/>
      <c r="PQP115" s="451"/>
      <c r="PQQ115" s="451"/>
      <c r="PQR115" s="451"/>
      <c r="PQS115" s="451"/>
      <c r="PQT115" s="451"/>
      <c r="PQU115" s="451"/>
      <c r="PQV115" s="451"/>
      <c r="PQW115" s="451"/>
      <c r="PQX115" s="451"/>
      <c r="PQY115" s="451"/>
      <c r="PQZ115" s="451"/>
      <c r="PRA115" s="451"/>
      <c r="PRB115" s="451"/>
      <c r="PRC115" s="451"/>
      <c r="PRD115" s="451"/>
      <c r="PRE115" s="451"/>
      <c r="PRF115" s="451"/>
      <c r="PRG115" s="451"/>
      <c r="PRH115" s="451"/>
      <c r="PRI115" s="451"/>
      <c r="PRJ115" s="451"/>
      <c r="PRK115" s="451"/>
      <c r="PRL115" s="451"/>
      <c r="PRM115" s="451"/>
      <c r="PRN115" s="451"/>
      <c r="PRO115" s="451"/>
      <c r="PRP115" s="451"/>
      <c r="PRQ115" s="451"/>
      <c r="PRR115" s="451"/>
      <c r="PRS115" s="451"/>
      <c r="PRT115" s="451"/>
      <c r="PRU115" s="451"/>
      <c r="PRV115" s="451"/>
      <c r="PRW115" s="451"/>
      <c r="PRX115" s="451"/>
      <c r="PRY115" s="451"/>
      <c r="PRZ115" s="451"/>
      <c r="PSA115" s="451"/>
      <c r="PSB115" s="451"/>
      <c r="PSC115" s="451"/>
      <c r="PSD115" s="451"/>
      <c r="PSE115" s="451"/>
      <c r="PSF115" s="451"/>
      <c r="PSG115" s="451"/>
      <c r="PSH115" s="451"/>
      <c r="PSI115" s="451"/>
      <c r="PSJ115" s="451"/>
      <c r="PSK115" s="451"/>
      <c r="PSL115" s="451"/>
      <c r="PSM115" s="451"/>
      <c r="PSN115" s="451"/>
      <c r="PSO115" s="451"/>
      <c r="PSP115" s="451"/>
      <c r="PSQ115" s="451"/>
      <c r="PSR115" s="451"/>
      <c r="PSS115" s="451"/>
      <c r="PST115" s="451"/>
      <c r="PSU115" s="451"/>
      <c r="PSV115" s="451"/>
      <c r="PSW115" s="451"/>
      <c r="PSX115" s="451"/>
      <c r="PSY115" s="451"/>
      <c r="PSZ115" s="451"/>
      <c r="PTA115" s="451"/>
      <c r="PTB115" s="451"/>
      <c r="PTC115" s="451"/>
      <c r="PTD115" s="451"/>
      <c r="PTE115" s="451"/>
      <c r="PTF115" s="451"/>
      <c r="PTG115" s="451"/>
      <c r="PTH115" s="451"/>
      <c r="PTI115" s="451"/>
      <c r="PTJ115" s="451"/>
      <c r="PTK115" s="451"/>
      <c r="PTL115" s="451"/>
      <c r="PTM115" s="451"/>
      <c r="PTN115" s="451"/>
      <c r="PTO115" s="451"/>
      <c r="PTP115" s="451"/>
      <c r="PTQ115" s="451"/>
      <c r="PTR115" s="451"/>
      <c r="PTS115" s="451"/>
      <c r="PTT115" s="451"/>
      <c r="PTU115" s="451"/>
      <c r="PTV115" s="451"/>
      <c r="PTW115" s="451"/>
      <c r="PTX115" s="451"/>
      <c r="PTY115" s="451"/>
      <c r="PTZ115" s="451"/>
      <c r="PUA115" s="451"/>
      <c r="PUB115" s="451"/>
      <c r="PUC115" s="451"/>
      <c r="PUD115" s="451"/>
      <c r="PUE115" s="451"/>
      <c r="PUF115" s="451"/>
      <c r="PUG115" s="451"/>
      <c r="PUH115" s="451"/>
      <c r="PUI115" s="451"/>
      <c r="PUJ115" s="451"/>
      <c r="PUK115" s="451"/>
      <c r="PUL115" s="451"/>
      <c r="PUM115" s="451"/>
      <c r="PUN115" s="451"/>
      <c r="PUO115" s="451"/>
      <c r="PUP115" s="451"/>
      <c r="PUQ115" s="451"/>
      <c r="PUR115" s="451"/>
      <c r="PUS115" s="451"/>
      <c r="PUT115" s="451"/>
      <c r="PUU115" s="451"/>
      <c r="PUV115" s="451"/>
      <c r="PUW115" s="451"/>
      <c r="PUX115" s="451"/>
      <c r="PUY115" s="451"/>
      <c r="PUZ115" s="451"/>
      <c r="PVA115" s="451"/>
      <c r="PVB115" s="451"/>
      <c r="PVC115" s="451"/>
      <c r="PVD115" s="451"/>
      <c r="PVE115" s="451"/>
      <c r="PVF115" s="451"/>
      <c r="PVG115" s="451"/>
      <c r="PVH115" s="451"/>
      <c r="PVI115" s="451"/>
      <c r="PVJ115" s="451"/>
      <c r="PVK115" s="451"/>
      <c r="PVL115" s="451"/>
      <c r="PVM115" s="451"/>
      <c r="PVN115" s="451"/>
      <c r="PVO115" s="451"/>
      <c r="PVP115" s="451"/>
      <c r="PVQ115" s="451"/>
      <c r="PVR115" s="451"/>
      <c r="PVS115" s="451"/>
      <c r="PVT115" s="451"/>
      <c r="PVU115" s="451"/>
      <c r="PVV115" s="451"/>
      <c r="PVW115" s="451"/>
      <c r="PVX115" s="451"/>
      <c r="PVY115" s="451"/>
      <c r="PVZ115" s="451"/>
      <c r="PWA115" s="451"/>
      <c r="PWB115" s="451"/>
      <c r="PWC115" s="451"/>
      <c r="PWD115" s="451"/>
      <c r="PWE115" s="451"/>
      <c r="PWF115" s="451"/>
      <c r="PWG115" s="451"/>
      <c r="PWH115" s="451"/>
      <c r="PWI115" s="451"/>
      <c r="PWJ115" s="451"/>
      <c r="PWK115" s="451"/>
      <c r="PWL115" s="451"/>
      <c r="PWM115" s="451"/>
      <c r="PWN115" s="451"/>
      <c r="PWO115" s="451"/>
      <c r="PWP115" s="451"/>
      <c r="PWQ115" s="451"/>
      <c r="PWR115" s="451"/>
      <c r="PWS115" s="451"/>
      <c r="PWT115" s="451"/>
      <c r="PWU115" s="451"/>
      <c r="PWV115" s="451"/>
      <c r="PWW115" s="451"/>
      <c r="PWX115" s="451"/>
      <c r="PWY115" s="451"/>
      <c r="PWZ115" s="451"/>
      <c r="PXA115" s="451"/>
      <c r="PXB115" s="451"/>
      <c r="PXC115" s="451"/>
      <c r="PXD115" s="451"/>
      <c r="PXE115" s="451"/>
      <c r="PXF115" s="451"/>
      <c r="PXG115" s="451"/>
      <c r="PXH115" s="451"/>
      <c r="PXI115" s="451"/>
      <c r="PXJ115" s="451"/>
      <c r="PXK115" s="451"/>
      <c r="PXL115" s="451"/>
      <c r="PXM115" s="451"/>
      <c r="PXN115" s="451"/>
      <c r="PXO115" s="451"/>
      <c r="PXP115" s="451"/>
      <c r="PXQ115" s="451"/>
      <c r="PXR115" s="451"/>
      <c r="PXS115" s="451"/>
      <c r="PXT115" s="451"/>
      <c r="PXU115" s="451"/>
      <c r="PXV115" s="451"/>
      <c r="PXW115" s="451"/>
      <c r="PXX115" s="451"/>
      <c r="PXY115" s="451"/>
      <c r="PXZ115" s="451"/>
      <c r="PYA115" s="451"/>
      <c r="PYB115" s="451"/>
      <c r="PYC115" s="451"/>
      <c r="PYD115" s="451"/>
      <c r="PYE115" s="451"/>
      <c r="PYF115" s="451"/>
      <c r="PYG115" s="451"/>
      <c r="PYH115" s="451"/>
      <c r="PYI115" s="451"/>
      <c r="PYJ115" s="451"/>
      <c r="PYK115" s="451"/>
      <c r="PYL115" s="451"/>
      <c r="PYM115" s="451"/>
      <c r="PYN115" s="451"/>
      <c r="PYO115" s="451"/>
      <c r="PYP115" s="451"/>
      <c r="PYQ115" s="451"/>
      <c r="PYR115" s="451"/>
      <c r="PYS115" s="451"/>
      <c r="PYT115" s="451"/>
      <c r="PYU115" s="451"/>
      <c r="PYV115" s="451"/>
      <c r="PYW115" s="451"/>
      <c r="PYX115" s="451"/>
      <c r="PYY115" s="451"/>
      <c r="PYZ115" s="451"/>
      <c r="PZA115" s="451"/>
      <c r="PZB115" s="451"/>
      <c r="PZC115" s="451"/>
      <c r="PZD115" s="451"/>
      <c r="PZE115" s="451"/>
      <c r="PZF115" s="451"/>
      <c r="PZG115" s="451"/>
      <c r="PZH115" s="451"/>
      <c r="PZI115" s="451"/>
      <c r="PZJ115" s="451"/>
      <c r="PZK115" s="451"/>
      <c r="PZL115" s="451"/>
      <c r="PZM115" s="451"/>
      <c r="PZN115" s="451"/>
      <c r="PZO115" s="451"/>
      <c r="PZP115" s="451"/>
      <c r="PZQ115" s="451"/>
      <c r="PZR115" s="451"/>
      <c r="PZS115" s="451"/>
      <c r="PZT115" s="451"/>
      <c r="PZU115" s="451"/>
      <c r="PZV115" s="451"/>
      <c r="PZW115" s="451"/>
      <c r="PZX115" s="451"/>
      <c r="PZY115" s="451"/>
      <c r="PZZ115" s="451"/>
      <c r="QAA115" s="451"/>
      <c r="QAB115" s="451"/>
      <c r="QAC115" s="451"/>
      <c r="QAD115" s="451"/>
      <c r="QAE115" s="451"/>
      <c r="QAF115" s="451"/>
      <c r="QAG115" s="451"/>
      <c r="QAH115" s="451"/>
      <c r="QAI115" s="451"/>
      <c r="QAJ115" s="451"/>
      <c r="QAK115" s="451"/>
      <c r="QAL115" s="451"/>
      <c r="QAM115" s="451"/>
      <c r="QAN115" s="451"/>
      <c r="QAO115" s="451"/>
      <c r="QAP115" s="451"/>
      <c r="QAQ115" s="451"/>
      <c r="QAR115" s="451"/>
      <c r="QAS115" s="451"/>
      <c r="QAT115" s="451"/>
      <c r="QAU115" s="451"/>
      <c r="QAV115" s="451"/>
      <c r="QAW115" s="451"/>
      <c r="QAX115" s="451"/>
      <c r="QAY115" s="451"/>
      <c r="QAZ115" s="451"/>
      <c r="QBA115" s="451"/>
      <c r="QBB115" s="451"/>
      <c r="QBC115" s="451"/>
      <c r="QBD115" s="451"/>
      <c r="QBE115" s="451"/>
      <c r="QBF115" s="451"/>
      <c r="QBG115" s="451"/>
      <c r="QBH115" s="451"/>
      <c r="QBI115" s="451"/>
      <c r="QBJ115" s="451"/>
      <c r="QBK115" s="451"/>
      <c r="QBL115" s="451"/>
      <c r="QBM115" s="451"/>
      <c r="QBN115" s="451"/>
      <c r="QBO115" s="451"/>
      <c r="QBP115" s="451"/>
      <c r="QBQ115" s="451"/>
      <c r="QBR115" s="451"/>
      <c r="QBS115" s="451"/>
      <c r="QBT115" s="451"/>
      <c r="QBU115" s="451"/>
      <c r="QBV115" s="451"/>
      <c r="QBW115" s="451"/>
      <c r="QBX115" s="451"/>
      <c r="QBY115" s="451"/>
      <c r="QBZ115" s="451"/>
      <c r="QCA115" s="451"/>
      <c r="QCB115" s="451"/>
      <c r="QCC115" s="451"/>
      <c r="QCD115" s="451"/>
      <c r="QCE115" s="451"/>
      <c r="QCF115" s="451"/>
      <c r="QCG115" s="451"/>
      <c r="QCH115" s="451"/>
      <c r="QCI115" s="451"/>
      <c r="QCJ115" s="451"/>
      <c r="QCK115" s="451"/>
      <c r="QCL115" s="451"/>
      <c r="QCM115" s="451"/>
      <c r="QCN115" s="451"/>
      <c r="QCO115" s="451"/>
      <c r="QCP115" s="451"/>
      <c r="QCQ115" s="451"/>
      <c r="QCR115" s="451"/>
      <c r="QCS115" s="451"/>
      <c r="QCT115" s="451"/>
      <c r="QCU115" s="451"/>
      <c r="QCV115" s="451"/>
      <c r="QCW115" s="451"/>
      <c r="QCX115" s="451"/>
      <c r="QCY115" s="451"/>
      <c r="QCZ115" s="451"/>
      <c r="QDA115" s="451"/>
      <c r="QDB115" s="451"/>
      <c r="QDC115" s="451"/>
      <c r="QDD115" s="451"/>
      <c r="QDE115" s="451"/>
      <c r="QDF115" s="451"/>
      <c r="QDG115" s="451"/>
      <c r="QDH115" s="451"/>
      <c r="QDI115" s="451"/>
      <c r="QDJ115" s="451"/>
      <c r="QDK115" s="451"/>
      <c r="QDL115" s="451"/>
      <c r="QDM115" s="451"/>
      <c r="QDN115" s="451"/>
      <c r="QDO115" s="451"/>
      <c r="QDP115" s="451"/>
      <c r="QDQ115" s="451"/>
      <c r="QDR115" s="451"/>
      <c r="QDS115" s="451"/>
      <c r="QDT115" s="451"/>
      <c r="QDU115" s="451"/>
      <c r="QDV115" s="451"/>
      <c r="QDW115" s="451"/>
      <c r="QDX115" s="451"/>
      <c r="QDY115" s="451"/>
      <c r="QDZ115" s="451"/>
      <c r="QEA115" s="451"/>
      <c r="QEB115" s="451"/>
      <c r="QEC115" s="451"/>
      <c r="QED115" s="451"/>
      <c r="QEE115" s="451"/>
      <c r="QEF115" s="451"/>
      <c r="QEG115" s="451"/>
      <c r="QEH115" s="451"/>
      <c r="QEI115" s="451"/>
      <c r="QEJ115" s="451"/>
      <c r="QEK115" s="451"/>
      <c r="QEL115" s="451"/>
      <c r="QEM115" s="451"/>
      <c r="QEN115" s="451"/>
      <c r="QEO115" s="451"/>
      <c r="QEP115" s="451"/>
      <c r="QEQ115" s="451"/>
      <c r="QER115" s="451"/>
      <c r="QES115" s="451"/>
      <c r="QET115" s="451"/>
      <c r="QEU115" s="451"/>
      <c r="QEV115" s="451"/>
      <c r="QEW115" s="451"/>
      <c r="QEX115" s="451"/>
      <c r="QEY115" s="451"/>
      <c r="QEZ115" s="451"/>
      <c r="QFA115" s="451"/>
      <c r="QFB115" s="451"/>
      <c r="QFC115" s="451"/>
      <c r="QFD115" s="451"/>
      <c r="QFE115" s="451"/>
      <c r="QFF115" s="451"/>
      <c r="QFG115" s="451"/>
      <c r="QFH115" s="451"/>
      <c r="QFI115" s="451"/>
      <c r="QFJ115" s="451"/>
      <c r="QFK115" s="451"/>
      <c r="QFL115" s="451"/>
      <c r="QFM115" s="451"/>
      <c r="QFN115" s="451"/>
      <c r="QFO115" s="451"/>
      <c r="QFP115" s="451"/>
      <c r="QFQ115" s="451"/>
      <c r="QFR115" s="451"/>
      <c r="QFS115" s="451"/>
      <c r="QFT115" s="451"/>
      <c r="QFU115" s="451"/>
      <c r="QFV115" s="451"/>
      <c r="QFW115" s="451"/>
      <c r="QFX115" s="451"/>
      <c r="QFY115" s="451"/>
      <c r="QFZ115" s="451"/>
      <c r="QGA115" s="451"/>
      <c r="QGB115" s="451"/>
      <c r="QGC115" s="451"/>
      <c r="QGD115" s="451"/>
      <c r="QGE115" s="451"/>
      <c r="QGF115" s="451"/>
      <c r="QGG115" s="451"/>
      <c r="QGH115" s="451"/>
      <c r="QGI115" s="451"/>
      <c r="QGJ115" s="451"/>
      <c r="QGK115" s="451"/>
      <c r="QGL115" s="451"/>
      <c r="QGM115" s="451"/>
      <c r="QGN115" s="451"/>
      <c r="QGO115" s="451"/>
      <c r="QGP115" s="451"/>
      <c r="QGQ115" s="451"/>
      <c r="QGR115" s="451"/>
      <c r="QGS115" s="451"/>
      <c r="QGT115" s="451"/>
      <c r="QGU115" s="451"/>
      <c r="QGV115" s="451"/>
      <c r="QGW115" s="451"/>
      <c r="QGX115" s="451"/>
      <c r="QGY115" s="451"/>
      <c r="QGZ115" s="451"/>
      <c r="QHA115" s="451"/>
      <c r="QHB115" s="451"/>
      <c r="QHC115" s="451"/>
      <c r="QHD115" s="451"/>
      <c r="QHE115" s="451"/>
      <c r="QHF115" s="451"/>
      <c r="QHG115" s="451"/>
      <c r="QHH115" s="451"/>
      <c r="QHI115" s="451"/>
      <c r="QHJ115" s="451"/>
      <c r="QHK115" s="451"/>
      <c r="QHL115" s="451"/>
      <c r="QHM115" s="451"/>
      <c r="QHN115" s="451"/>
      <c r="QHO115" s="451"/>
      <c r="QHP115" s="451"/>
      <c r="QHQ115" s="451"/>
      <c r="QHR115" s="451"/>
      <c r="QHS115" s="451"/>
      <c r="QHT115" s="451"/>
      <c r="QHU115" s="451"/>
      <c r="QHV115" s="451"/>
      <c r="QHW115" s="451"/>
      <c r="QHX115" s="451"/>
      <c r="QHY115" s="451"/>
      <c r="QHZ115" s="451"/>
      <c r="QIA115" s="451"/>
      <c r="QIB115" s="451"/>
      <c r="QIC115" s="451"/>
      <c r="QID115" s="451"/>
      <c r="QIE115" s="451"/>
      <c r="QIF115" s="451"/>
      <c r="QIG115" s="451"/>
      <c r="QIH115" s="451"/>
      <c r="QII115" s="451"/>
      <c r="QIJ115" s="451"/>
      <c r="QIK115" s="451"/>
      <c r="QIL115" s="451"/>
      <c r="QIM115" s="451"/>
      <c r="QIN115" s="451"/>
      <c r="QIO115" s="451"/>
      <c r="QIP115" s="451"/>
      <c r="QIQ115" s="451"/>
      <c r="QIR115" s="451"/>
      <c r="QIS115" s="451"/>
      <c r="QIT115" s="451"/>
      <c r="QIU115" s="451"/>
      <c r="QIV115" s="451"/>
      <c r="QIW115" s="451"/>
      <c r="QIX115" s="451"/>
      <c r="QIY115" s="451"/>
      <c r="QIZ115" s="451"/>
      <c r="QJA115" s="451"/>
      <c r="QJB115" s="451"/>
      <c r="QJC115" s="451"/>
      <c r="QJD115" s="451"/>
      <c r="QJE115" s="451"/>
      <c r="QJF115" s="451"/>
      <c r="QJG115" s="451"/>
      <c r="QJH115" s="451"/>
      <c r="QJI115" s="451"/>
      <c r="QJJ115" s="451"/>
      <c r="QJK115" s="451"/>
      <c r="QJL115" s="451"/>
      <c r="QJM115" s="451"/>
      <c r="QJN115" s="451"/>
      <c r="QJO115" s="451"/>
      <c r="QJP115" s="451"/>
      <c r="QJQ115" s="451"/>
      <c r="QJR115" s="451"/>
      <c r="QJS115" s="451"/>
      <c r="QJT115" s="451"/>
      <c r="QJU115" s="451"/>
      <c r="QJV115" s="451"/>
      <c r="QJW115" s="451"/>
      <c r="QJX115" s="451"/>
      <c r="QJY115" s="451"/>
      <c r="QJZ115" s="451"/>
      <c r="QKA115" s="451"/>
      <c r="QKB115" s="451"/>
      <c r="QKC115" s="451"/>
      <c r="QKD115" s="451"/>
      <c r="QKE115" s="451"/>
      <c r="QKF115" s="451"/>
      <c r="QKG115" s="451"/>
      <c r="QKH115" s="451"/>
      <c r="QKI115" s="451"/>
      <c r="QKJ115" s="451"/>
      <c r="QKK115" s="451"/>
      <c r="QKL115" s="451"/>
      <c r="QKM115" s="451"/>
      <c r="QKN115" s="451"/>
      <c r="QKO115" s="451"/>
      <c r="QKP115" s="451"/>
      <c r="QKQ115" s="451"/>
      <c r="QKR115" s="451"/>
      <c r="QKS115" s="451"/>
      <c r="QKT115" s="451"/>
      <c r="QKU115" s="451"/>
      <c r="QKV115" s="451"/>
      <c r="QKW115" s="451"/>
      <c r="QKX115" s="451"/>
      <c r="QKY115" s="451"/>
      <c r="QKZ115" s="451"/>
      <c r="QLA115" s="451"/>
      <c r="QLB115" s="451"/>
      <c r="QLC115" s="451"/>
      <c r="QLD115" s="451"/>
      <c r="QLE115" s="451"/>
      <c r="QLF115" s="451"/>
      <c r="QLG115" s="451"/>
      <c r="QLH115" s="451"/>
      <c r="QLI115" s="451"/>
      <c r="QLJ115" s="451"/>
      <c r="QLK115" s="451"/>
      <c r="QLL115" s="451"/>
      <c r="QLM115" s="451"/>
      <c r="QLN115" s="451"/>
      <c r="QLO115" s="451"/>
      <c r="QLP115" s="451"/>
      <c r="QLQ115" s="451"/>
      <c r="QLR115" s="451"/>
      <c r="QLS115" s="451"/>
      <c r="QLT115" s="451"/>
      <c r="QLU115" s="451"/>
      <c r="QLV115" s="451"/>
      <c r="QLW115" s="451"/>
      <c r="QLX115" s="451"/>
      <c r="QLY115" s="451"/>
      <c r="QLZ115" s="451"/>
      <c r="QMA115" s="451"/>
      <c r="QMB115" s="451"/>
      <c r="QMC115" s="451"/>
      <c r="QMD115" s="451"/>
      <c r="QME115" s="451"/>
      <c r="QMF115" s="451"/>
      <c r="QMG115" s="451"/>
      <c r="QMH115" s="451"/>
      <c r="QMI115" s="451"/>
      <c r="QMJ115" s="451"/>
      <c r="QMK115" s="451"/>
      <c r="QML115" s="451"/>
      <c r="QMM115" s="451"/>
      <c r="QMN115" s="451"/>
      <c r="QMO115" s="451"/>
      <c r="QMP115" s="451"/>
      <c r="QMQ115" s="451"/>
      <c r="QMR115" s="451"/>
      <c r="QMS115" s="451"/>
      <c r="QMT115" s="451"/>
      <c r="QMU115" s="451"/>
      <c r="QMV115" s="451"/>
      <c r="QMW115" s="451"/>
      <c r="QMX115" s="451"/>
      <c r="QMY115" s="451"/>
      <c r="QMZ115" s="451"/>
      <c r="QNA115" s="451"/>
      <c r="QNB115" s="451"/>
      <c r="QNC115" s="451"/>
      <c r="QND115" s="451"/>
      <c r="QNE115" s="451"/>
      <c r="QNF115" s="451"/>
      <c r="QNG115" s="451"/>
      <c r="QNH115" s="451"/>
      <c r="QNI115" s="451"/>
      <c r="QNJ115" s="451"/>
      <c r="QNK115" s="451"/>
      <c r="QNL115" s="451"/>
      <c r="QNM115" s="451"/>
      <c r="QNN115" s="451"/>
      <c r="QNO115" s="451"/>
      <c r="QNP115" s="451"/>
      <c r="QNQ115" s="451"/>
      <c r="QNR115" s="451"/>
      <c r="QNS115" s="451"/>
      <c r="QNT115" s="451"/>
      <c r="QNU115" s="451"/>
      <c r="QNV115" s="451"/>
      <c r="QNW115" s="451"/>
      <c r="QNX115" s="451"/>
      <c r="QNY115" s="451"/>
      <c r="QNZ115" s="451"/>
      <c r="QOA115" s="451"/>
      <c r="QOB115" s="451"/>
      <c r="QOC115" s="451"/>
      <c r="QOD115" s="451"/>
      <c r="QOE115" s="451"/>
      <c r="QOF115" s="451"/>
      <c r="QOG115" s="451"/>
      <c r="QOH115" s="451"/>
      <c r="QOI115" s="451"/>
      <c r="QOJ115" s="451"/>
      <c r="QOK115" s="451"/>
      <c r="QOL115" s="451"/>
      <c r="QOM115" s="451"/>
      <c r="QON115" s="451"/>
      <c r="QOO115" s="451"/>
      <c r="QOP115" s="451"/>
      <c r="QOQ115" s="451"/>
      <c r="QOR115" s="451"/>
      <c r="QOS115" s="451"/>
      <c r="QOT115" s="451"/>
      <c r="QOU115" s="451"/>
      <c r="QOV115" s="451"/>
      <c r="QOW115" s="451"/>
      <c r="QOX115" s="451"/>
      <c r="QOY115" s="451"/>
      <c r="QOZ115" s="451"/>
      <c r="QPA115" s="451"/>
      <c r="QPB115" s="451"/>
      <c r="QPC115" s="451"/>
      <c r="QPD115" s="451"/>
      <c r="QPE115" s="451"/>
      <c r="QPF115" s="451"/>
      <c r="QPG115" s="451"/>
      <c r="QPH115" s="451"/>
      <c r="QPI115" s="451"/>
      <c r="QPJ115" s="451"/>
      <c r="QPK115" s="451"/>
      <c r="QPL115" s="451"/>
      <c r="QPM115" s="451"/>
      <c r="QPN115" s="451"/>
      <c r="QPO115" s="451"/>
      <c r="QPP115" s="451"/>
      <c r="QPQ115" s="451"/>
      <c r="QPR115" s="451"/>
      <c r="QPS115" s="451"/>
      <c r="QPT115" s="451"/>
      <c r="QPU115" s="451"/>
      <c r="QPV115" s="451"/>
      <c r="QPW115" s="451"/>
      <c r="QPX115" s="451"/>
      <c r="QPY115" s="451"/>
      <c r="QPZ115" s="451"/>
      <c r="QQA115" s="451"/>
      <c r="QQB115" s="451"/>
      <c r="QQC115" s="451"/>
      <c r="QQD115" s="451"/>
      <c r="QQE115" s="451"/>
      <c r="QQF115" s="451"/>
      <c r="QQG115" s="451"/>
      <c r="QQH115" s="451"/>
      <c r="QQI115" s="451"/>
      <c r="QQJ115" s="451"/>
      <c r="QQK115" s="451"/>
      <c r="QQL115" s="451"/>
      <c r="QQM115" s="451"/>
      <c r="QQN115" s="451"/>
      <c r="QQO115" s="451"/>
      <c r="QQP115" s="451"/>
      <c r="QQQ115" s="451"/>
      <c r="QQR115" s="451"/>
      <c r="QQS115" s="451"/>
      <c r="QQT115" s="451"/>
      <c r="QQU115" s="451"/>
      <c r="QQV115" s="451"/>
      <c r="QQW115" s="451"/>
      <c r="QQX115" s="451"/>
      <c r="QQY115" s="451"/>
      <c r="QQZ115" s="451"/>
      <c r="QRA115" s="451"/>
      <c r="QRB115" s="451"/>
      <c r="QRC115" s="451"/>
      <c r="QRD115" s="451"/>
      <c r="QRE115" s="451"/>
      <c r="QRF115" s="451"/>
      <c r="QRG115" s="451"/>
      <c r="QRH115" s="451"/>
      <c r="QRI115" s="451"/>
      <c r="QRJ115" s="451"/>
      <c r="QRK115" s="451"/>
      <c r="QRL115" s="451"/>
      <c r="QRM115" s="451"/>
      <c r="QRN115" s="451"/>
      <c r="QRO115" s="451"/>
      <c r="QRP115" s="451"/>
      <c r="QRQ115" s="451"/>
      <c r="QRR115" s="451"/>
      <c r="QRS115" s="451"/>
      <c r="QRT115" s="451"/>
      <c r="QRU115" s="451"/>
      <c r="QRV115" s="451"/>
      <c r="QRW115" s="451"/>
      <c r="QRX115" s="451"/>
      <c r="QRY115" s="451"/>
      <c r="QRZ115" s="451"/>
      <c r="QSA115" s="451"/>
      <c r="QSB115" s="451"/>
      <c r="QSC115" s="451"/>
      <c r="QSD115" s="451"/>
      <c r="QSE115" s="451"/>
      <c r="QSF115" s="451"/>
      <c r="QSG115" s="451"/>
      <c r="QSH115" s="451"/>
      <c r="QSI115" s="451"/>
      <c r="QSJ115" s="451"/>
      <c r="QSK115" s="451"/>
      <c r="QSL115" s="451"/>
      <c r="QSM115" s="451"/>
      <c r="QSN115" s="451"/>
      <c r="QSO115" s="451"/>
      <c r="QSP115" s="451"/>
      <c r="QSQ115" s="451"/>
      <c r="QSR115" s="451"/>
      <c r="QSS115" s="451"/>
      <c r="QST115" s="451"/>
      <c r="QSU115" s="451"/>
      <c r="QSV115" s="451"/>
      <c r="QSW115" s="451"/>
      <c r="QSX115" s="451"/>
      <c r="QSY115" s="451"/>
      <c r="QSZ115" s="451"/>
      <c r="QTA115" s="451"/>
      <c r="QTB115" s="451"/>
      <c r="QTC115" s="451"/>
      <c r="QTD115" s="451"/>
      <c r="QTE115" s="451"/>
      <c r="QTF115" s="451"/>
      <c r="QTG115" s="451"/>
      <c r="QTH115" s="451"/>
      <c r="QTI115" s="451"/>
      <c r="QTJ115" s="451"/>
      <c r="QTK115" s="451"/>
      <c r="QTL115" s="451"/>
      <c r="QTM115" s="451"/>
      <c r="QTN115" s="451"/>
      <c r="QTO115" s="451"/>
      <c r="QTP115" s="451"/>
      <c r="QTQ115" s="451"/>
      <c r="QTR115" s="451"/>
      <c r="QTS115" s="451"/>
      <c r="QTT115" s="451"/>
      <c r="QTU115" s="451"/>
      <c r="QTV115" s="451"/>
      <c r="QTW115" s="451"/>
      <c r="QTX115" s="451"/>
      <c r="QTY115" s="451"/>
      <c r="QTZ115" s="451"/>
      <c r="QUA115" s="451"/>
      <c r="QUB115" s="451"/>
      <c r="QUC115" s="451"/>
      <c r="QUD115" s="451"/>
      <c r="QUE115" s="451"/>
      <c r="QUF115" s="451"/>
      <c r="QUG115" s="451"/>
      <c r="QUH115" s="451"/>
      <c r="QUI115" s="451"/>
      <c r="QUJ115" s="451"/>
      <c r="QUK115" s="451"/>
      <c r="QUL115" s="451"/>
      <c r="QUM115" s="451"/>
      <c r="QUN115" s="451"/>
      <c r="QUO115" s="451"/>
      <c r="QUP115" s="451"/>
      <c r="QUQ115" s="451"/>
      <c r="QUR115" s="451"/>
      <c r="QUS115" s="451"/>
      <c r="QUT115" s="451"/>
      <c r="QUU115" s="451"/>
      <c r="QUV115" s="451"/>
      <c r="QUW115" s="451"/>
      <c r="QUX115" s="451"/>
      <c r="QUY115" s="451"/>
      <c r="QUZ115" s="451"/>
      <c r="QVA115" s="451"/>
      <c r="QVB115" s="451"/>
      <c r="QVC115" s="451"/>
      <c r="QVD115" s="451"/>
      <c r="QVE115" s="451"/>
      <c r="QVF115" s="451"/>
      <c r="QVG115" s="451"/>
      <c r="QVH115" s="451"/>
      <c r="QVI115" s="451"/>
      <c r="QVJ115" s="451"/>
      <c r="QVK115" s="451"/>
      <c r="QVL115" s="451"/>
      <c r="QVM115" s="451"/>
      <c r="QVN115" s="451"/>
      <c r="QVO115" s="451"/>
      <c r="QVP115" s="451"/>
      <c r="QVQ115" s="451"/>
      <c r="QVR115" s="451"/>
      <c r="QVS115" s="451"/>
      <c r="QVT115" s="451"/>
      <c r="QVU115" s="451"/>
      <c r="QVV115" s="451"/>
      <c r="QVW115" s="451"/>
      <c r="QVX115" s="451"/>
      <c r="QVY115" s="451"/>
      <c r="QVZ115" s="451"/>
      <c r="QWA115" s="451"/>
      <c r="QWB115" s="451"/>
      <c r="QWC115" s="451"/>
      <c r="QWD115" s="451"/>
      <c r="QWE115" s="451"/>
      <c r="QWF115" s="451"/>
      <c r="QWG115" s="451"/>
      <c r="QWH115" s="451"/>
      <c r="QWI115" s="451"/>
      <c r="QWJ115" s="451"/>
      <c r="QWK115" s="451"/>
      <c r="QWL115" s="451"/>
      <c r="QWM115" s="451"/>
      <c r="QWN115" s="451"/>
      <c r="QWO115" s="451"/>
      <c r="QWP115" s="451"/>
      <c r="QWQ115" s="451"/>
      <c r="QWR115" s="451"/>
      <c r="QWS115" s="451"/>
      <c r="QWT115" s="451"/>
      <c r="QWU115" s="451"/>
      <c r="QWV115" s="451"/>
      <c r="QWW115" s="451"/>
      <c r="QWX115" s="451"/>
      <c r="QWY115" s="451"/>
      <c r="QWZ115" s="451"/>
      <c r="QXA115" s="451"/>
      <c r="QXB115" s="451"/>
      <c r="QXC115" s="451"/>
      <c r="QXD115" s="451"/>
      <c r="QXE115" s="451"/>
      <c r="QXF115" s="451"/>
      <c r="QXG115" s="451"/>
      <c r="QXH115" s="451"/>
      <c r="QXI115" s="451"/>
      <c r="QXJ115" s="451"/>
      <c r="QXK115" s="451"/>
      <c r="QXL115" s="451"/>
      <c r="QXM115" s="451"/>
      <c r="QXN115" s="451"/>
      <c r="QXO115" s="451"/>
      <c r="QXP115" s="451"/>
      <c r="QXQ115" s="451"/>
      <c r="QXR115" s="451"/>
      <c r="QXS115" s="451"/>
      <c r="QXT115" s="451"/>
      <c r="QXU115" s="451"/>
      <c r="QXV115" s="451"/>
      <c r="QXW115" s="451"/>
      <c r="QXX115" s="451"/>
      <c r="QXY115" s="451"/>
      <c r="QXZ115" s="451"/>
      <c r="QYA115" s="451"/>
      <c r="QYB115" s="451"/>
      <c r="QYC115" s="451"/>
      <c r="QYD115" s="451"/>
      <c r="QYE115" s="451"/>
      <c r="QYF115" s="451"/>
      <c r="QYG115" s="451"/>
      <c r="QYH115" s="451"/>
      <c r="QYI115" s="451"/>
      <c r="QYJ115" s="451"/>
      <c r="QYK115" s="451"/>
      <c r="QYL115" s="451"/>
      <c r="QYM115" s="451"/>
      <c r="QYN115" s="451"/>
      <c r="QYO115" s="451"/>
      <c r="QYP115" s="451"/>
      <c r="QYQ115" s="451"/>
      <c r="QYR115" s="451"/>
      <c r="QYS115" s="451"/>
      <c r="QYT115" s="451"/>
      <c r="QYU115" s="451"/>
      <c r="QYV115" s="451"/>
      <c r="QYW115" s="451"/>
      <c r="QYX115" s="451"/>
      <c r="QYY115" s="451"/>
      <c r="QYZ115" s="451"/>
      <c r="QZA115" s="451"/>
      <c r="QZB115" s="451"/>
      <c r="QZC115" s="451"/>
      <c r="QZD115" s="451"/>
      <c r="QZE115" s="451"/>
      <c r="QZF115" s="451"/>
      <c r="QZG115" s="451"/>
      <c r="QZH115" s="451"/>
      <c r="QZI115" s="451"/>
      <c r="QZJ115" s="451"/>
      <c r="QZK115" s="451"/>
      <c r="QZL115" s="451"/>
      <c r="QZM115" s="451"/>
      <c r="QZN115" s="451"/>
      <c r="QZO115" s="451"/>
      <c r="QZP115" s="451"/>
      <c r="QZQ115" s="451"/>
      <c r="QZR115" s="451"/>
      <c r="QZS115" s="451"/>
      <c r="QZT115" s="451"/>
      <c r="QZU115" s="451"/>
      <c r="QZV115" s="451"/>
      <c r="QZW115" s="451"/>
      <c r="QZX115" s="451"/>
      <c r="QZY115" s="451"/>
      <c r="QZZ115" s="451"/>
      <c r="RAA115" s="451"/>
      <c r="RAB115" s="451"/>
      <c r="RAC115" s="451"/>
      <c r="RAD115" s="451"/>
      <c r="RAE115" s="451"/>
      <c r="RAF115" s="451"/>
      <c r="RAG115" s="451"/>
      <c r="RAH115" s="451"/>
      <c r="RAI115" s="451"/>
      <c r="RAJ115" s="451"/>
      <c r="RAK115" s="451"/>
      <c r="RAL115" s="451"/>
      <c r="RAM115" s="451"/>
      <c r="RAN115" s="451"/>
      <c r="RAO115" s="451"/>
      <c r="RAP115" s="451"/>
      <c r="RAQ115" s="451"/>
      <c r="RAR115" s="451"/>
      <c r="RAS115" s="451"/>
      <c r="RAT115" s="451"/>
      <c r="RAU115" s="451"/>
      <c r="RAV115" s="451"/>
      <c r="RAW115" s="451"/>
      <c r="RAX115" s="451"/>
      <c r="RAY115" s="451"/>
      <c r="RAZ115" s="451"/>
      <c r="RBA115" s="451"/>
      <c r="RBB115" s="451"/>
      <c r="RBC115" s="451"/>
      <c r="RBD115" s="451"/>
      <c r="RBE115" s="451"/>
      <c r="RBF115" s="451"/>
      <c r="RBG115" s="451"/>
      <c r="RBH115" s="451"/>
      <c r="RBI115" s="451"/>
      <c r="RBJ115" s="451"/>
      <c r="RBK115" s="451"/>
      <c r="RBL115" s="451"/>
      <c r="RBM115" s="451"/>
      <c r="RBN115" s="451"/>
      <c r="RBO115" s="451"/>
      <c r="RBP115" s="451"/>
      <c r="RBQ115" s="451"/>
      <c r="RBR115" s="451"/>
      <c r="RBS115" s="451"/>
      <c r="RBT115" s="451"/>
      <c r="RBU115" s="451"/>
      <c r="RBV115" s="451"/>
      <c r="RBW115" s="451"/>
      <c r="RBX115" s="451"/>
      <c r="RBY115" s="451"/>
      <c r="RBZ115" s="451"/>
      <c r="RCA115" s="451"/>
      <c r="RCB115" s="451"/>
      <c r="RCC115" s="451"/>
      <c r="RCD115" s="451"/>
      <c r="RCE115" s="451"/>
      <c r="RCF115" s="451"/>
      <c r="RCG115" s="451"/>
      <c r="RCH115" s="451"/>
      <c r="RCI115" s="451"/>
      <c r="RCJ115" s="451"/>
      <c r="RCK115" s="451"/>
      <c r="RCL115" s="451"/>
      <c r="RCM115" s="451"/>
      <c r="RCN115" s="451"/>
      <c r="RCO115" s="451"/>
      <c r="RCP115" s="451"/>
      <c r="RCQ115" s="451"/>
      <c r="RCR115" s="451"/>
      <c r="RCS115" s="451"/>
      <c r="RCT115" s="451"/>
      <c r="RCU115" s="451"/>
      <c r="RCV115" s="451"/>
      <c r="RCW115" s="451"/>
      <c r="RCX115" s="451"/>
      <c r="RCY115" s="451"/>
      <c r="RCZ115" s="451"/>
      <c r="RDA115" s="451"/>
      <c r="RDB115" s="451"/>
      <c r="RDC115" s="451"/>
      <c r="RDD115" s="451"/>
      <c r="RDE115" s="451"/>
      <c r="RDF115" s="451"/>
      <c r="RDG115" s="451"/>
      <c r="RDH115" s="451"/>
      <c r="RDI115" s="451"/>
      <c r="RDJ115" s="451"/>
      <c r="RDK115" s="451"/>
      <c r="RDL115" s="451"/>
      <c r="RDM115" s="451"/>
      <c r="RDN115" s="451"/>
      <c r="RDO115" s="451"/>
      <c r="RDP115" s="451"/>
      <c r="RDQ115" s="451"/>
      <c r="RDR115" s="451"/>
      <c r="RDS115" s="451"/>
      <c r="RDT115" s="451"/>
      <c r="RDU115" s="451"/>
      <c r="RDV115" s="451"/>
      <c r="RDW115" s="451"/>
      <c r="RDX115" s="451"/>
      <c r="RDY115" s="451"/>
      <c r="RDZ115" s="451"/>
      <c r="REA115" s="451"/>
      <c r="REB115" s="451"/>
      <c r="REC115" s="451"/>
      <c r="RED115" s="451"/>
      <c r="REE115" s="451"/>
      <c r="REF115" s="451"/>
      <c r="REG115" s="451"/>
      <c r="REH115" s="451"/>
      <c r="REI115" s="451"/>
      <c r="REJ115" s="451"/>
      <c r="REK115" s="451"/>
      <c r="REL115" s="451"/>
      <c r="REM115" s="451"/>
      <c r="REN115" s="451"/>
      <c r="REO115" s="451"/>
      <c r="REP115" s="451"/>
      <c r="REQ115" s="451"/>
      <c r="RER115" s="451"/>
      <c r="RES115" s="451"/>
      <c r="RET115" s="451"/>
      <c r="REU115" s="451"/>
      <c r="REV115" s="451"/>
      <c r="REW115" s="451"/>
      <c r="REX115" s="451"/>
      <c r="REY115" s="451"/>
      <c r="REZ115" s="451"/>
      <c r="RFA115" s="451"/>
      <c r="RFB115" s="451"/>
      <c r="RFC115" s="451"/>
      <c r="RFD115" s="451"/>
      <c r="RFE115" s="451"/>
      <c r="RFF115" s="451"/>
      <c r="RFG115" s="451"/>
      <c r="RFH115" s="451"/>
      <c r="RFI115" s="451"/>
      <c r="RFJ115" s="451"/>
      <c r="RFK115" s="451"/>
      <c r="RFL115" s="451"/>
      <c r="RFM115" s="451"/>
      <c r="RFN115" s="451"/>
      <c r="RFO115" s="451"/>
      <c r="RFP115" s="451"/>
      <c r="RFQ115" s="451"/>
      <c r="RFR115" s="451"/>
      <c r="RFS115" s="451"/>
      <c r="RFT115" s="451"/>
      <c r="RFU115" s="451"/>
      <c r="RFV115" s="451"/>
      <c r="RFW115" s="451"/>
      <c r="RFX115" s="451"/>
      <c r="RFY115" s="451"/>
      <c r="RFZ115" s="451"/>
      <c r="RGA115" s="451"/>
      <c r="RGB115" s="451"/>
      <c r="RGC115" s="451"/>
      <c r="RGD115" s="451"/>
      <c r="RGE115" s="451"/>
      <c r="RGF115" s="451"/>
      <c r="RGG115" s="451"/>
      <c r="RGH115" s="451"/>
      <c r="RGI115" s="451"/>
      <c r="RGJ115" s="451"/>
      <c r="RGK115" s="451"/>
      <c r="RGL115" s="451"/>
      <c r="RGM115" s="451"/>
      <c r="RGN115" s="451"/>
      <c r="RGO115" s="451"/>
      <c r="RGP115" s="451"/>
      <c r="RGQ115" s="451"/>
      <c r="RGR115" s="451"/>
      <c r="RGS115" s="451"/>
      <c r="RGT115" s="451"/>
      <c r="RGU115" s="451"/>
      <c r="RGV115" s="451"/>
      <c r="RGW115" s="451"/>
      <c r="RGX115" s="451"/>
      <c r="RGY115" s="451"/>
      <c r="RGZ115" s="451"/>
      <c r="RHA115" s="451"/>
      <c r="RHB115" s="451"/>
      <c r="RHC115" s="451"/>
      <c r="RHD115" s="451"/>
      <c r="RHE115" s="451"/>
      <c r="RHF115" s="451"/>
      <c r="RHG115" s="451"/>
      <c r="RHH115" s="451"/>
      <c r="RHI115" s="451"/>
      <c r="RHJ115" s="451"/>
      <c r="RHK115" s="451"/>
      <c r="RHL115" s="451"/>
      <c r="RHM115" s="451"/>
      <c r="RHN115" s="451"/>
      <c r="RHO115" s="451"/>
      <c r="RHP115" s="451"/>
      <c r="RHQ115" s="451"/>
      <c r="RHR115" s="451"/>
      <c r="RHS115" s="451"/>
      <c r="RHT115" s="451"/>
      <c r="RHU115" s="451"/>
      <c r="RHV115" s="451"/>
      <c r="RHW115" s="451"/>
      <c r="RHX115" s="451"/>
      <c r="RHY115" s="451"/>
      <c r="RHZ115" s="451"/>
      <c r="RIA115" s="451"/>
      <c r="RIB115" s="451"/>
      <c r="RIC115" s="451"/>
      <c r="RID115" s="451"/>
      <c r="RIE115" s="451"/>
      <c r="RIF115" s="451"/>
      <c r="RIG115" s="451"/>
      <c r="RIH115" s="451"/>
      <c r="RII115" s="451"/>
      <c r="RIJ115" s="451"/>
      <c r="RIK115" s="451"/>
      <c r="RIL115" s="451"/>
      <c r="RIM115" s="451"/>
      <c r="RIN115" s="451"/>
      <c r="RIO115" s="451"/>
      <c r="RIP115" s="451"/>
      <c r="RIQ115" s="451"/>
      <c r="RIR115" s="451"/>
      <c r="RIS115" s="451"/>
      <c r="RIT115" s="451"/>
      <c r="RIU115" s="451"/>
      <c r="RIV115" s="451"/>
      <c r="RIW115" s="451"/>
      <c r="RIX115" s="451"/>
      <c r="RIY115" s="451"/>
      <c r="RIZ115" s="451"/>
      <c r="RJA115" s="451"/>
      <c r="RJB115" s="451"/>
      <c r="RJC115" s="451"/>
      <c r="RJD115" s="451"/>
      <c r="RJE115" s="451"/>
      <c r="RJF115" s="451"/>
      <c r="RJG115" s="451"/>
      <c r="RJH115" s="451"/>
      <c r="RJI115" s="451"/>
      <c r="RJJ115" s="451"/>
      <c r="RJK115" s="451"/>
      <c r="RJL115" s="451"/>
      <c r="RJM115" s="451"/>
      <c r="RJN115" s="451"/>
      <c r="RJO115" s="451"/>
      <c r="RJP115" s="451"/>
      <c r="RJQ115" s="451"/>
      <c r="RJR115" s="451"/>
      <c r="RJS115" s="451"/>
      <c r="RJT115" s="451"/>
      <c r="RJU115" s="451"/>
      <c r="RJV115" s="451"/>
      <c r="RJW115" s="451"/>
      <c r="RJX115" s="451"/>
      <c r="RJY115" s="451"/>
      <c r="RJZ115" s="451"/>
      <c r="RKA115" s="451"/>
      <c r="RKB115" s="451"/>
      <c r="RKC115" s="451"/>
      <c r="RKD115" s="451"/>
      <c r="RKE115" s="451"/>
      <c r="RKF115" s="451"/>
      <c r="RKG115" s="451"/>
      <c r="RKH115" s="451"/>
      <c r="RKI115" s="451"/>
      <c r="RKJ115" s="451"/>
      <c r="RKK115" s="451"/>
      <c r="RKL115" s="451"/>
      <c r="RKM115" s="451"/>
      <c r="RKN115" s="451"/>
      <c r="RKO115" s="451"/>
      <c r="RKP115" s="451"/>
      <c r="RKQ115" s="451"/>
      <c r="RKR115" s="451"/>
      <c r="RKS115" s="451"/>
      <c r="RKT115" s="451"/>
      <c r="RKU115" s="451"/>
      <c r="RKV115" s="451"/>
      <c r="RKW115" s="451"/>
      <c r="RKX115" s="451"/>
      <c r="RKY115" s="451"/>
      <c r="RKZ115" s="451"/>
      <c r="RLA115" s="451"/>
      <c r="RLB115" s="451"/>
      <c r="RLC115" s="451"/>
      <c r="RLD115" s="451"/>
      <c r="RLE115" s="451"/>
      <c r="RLF115" s="451"/>
      <c r="RLG115" s="451"/>
      <c r="RLH115" s="451"/>
      <c r="RLI115" s="451"/>
      <c r="RLJ115" s="451"/>
      <c r="RLK115" s="451"/>
      <c r="RLL115" s="451"/>
      <c r="RLM115" s="451"/>
      <c r="RLN115" s="451"/>
      <c r="RLO115" s="451"/>
      <c r="RLP115" s="451"/>
      <c r="RLQ115" s="451"/>
      <c r="RLR115" s="451"/>
      <c r="RLS115" s="451"/>
      <c r="RLT115" s="451"/>
      <c r="RLU115" s="451"/>
      <c r="RLV115" s="451"/>
      <c r="RLW115" s="451"/>
      <c r="RLX115" s="451"/>
      <c r="RLY115" s="451"/>
      <c r="RLZ115" s="451"/>
      <c r="RMA115" s="451"/>
      <c r="RMB115" s="451"/>
      <c r="RMC115" s="451"/>
      <c r="RMD115" s="451"/>
      <c r="RME115" s="451"/>
      <c r="RMF115" s="451"/>
      <c r="RMG115" s="451"/>
      <c r="RMH115" s="451"/>
      <c r="RMI115" s="451"/>
      <c r="RMJ115" s="451"/>
      <c r="RMK115" s="451"/>
      <c r="RML115" s="451"/>
      <c r="RMM115" s="451"/>
      <c r="RMN115" s="451"/>
      <c r="RMO115" s="451"/>
      <c r="RMP115" s="451"/>
      <c r="RMQ115" s="451"/>
      <c r="RMR115" s="451"/>
      <c r="RMS115" s="451"/>
      <c r="RMT115" s="451"/>
      <c r="RMU115" s="451"/>
      <c r="RMV115" s="451"/>
      <c r="RMW115" s="451"/>
      <c r="RMX115" s="451"/>
      <c r="RMY115" s="451"/>
      <c r="RMZ115" s="451"/>
      <c r="RNA115" s="451"/>
      <c r="RNB115" s="451"/>
      <c r="RNC115" s="451"/>
      <c r="RND115" s="451"/>
      <c r="RNE115" s="451"/>
      <c r="RNF115" s="451"/>
      <c r="RNG115" s="451"/>
      <c r="RNH115" s="451"/>
      <c r="RNI115" s="451"/>
      <c r="RNJ115" s="451"/>
      <c r="RNK115" s="451"/>
      <c r="RNL115" s="451"/>
      <c r="RNM115" s="451"/>
      <c r="RNN115" s="451"/>
      <c r="RNO115" s="451"/>
      <c r="RNP115" s="451"/>
      <c r="RNQ115" s="451"/>
      <c r="RNR115" s="451"/>
      <c r="RNS115" s="451"/>
      <c r="RNT115" s="451"/>
      <c r="RNU115" s="451"/>
      <c r="RNV115" s="451"/>
      <c r="RNW115" s="451"/>
      <c r="RNX115" s="451"/>
      <c r="RNY115" s="451"/>
      <c r="RNZ115" s="451"/>
      <c r="ROA115" s="451"/>
      <c r="ROB115" s="451"/>
      <c r="ROC115" s="451"/>
      <c r="ROD115" s="451"/>
      <c r="ROE115" s="451"/>
      <c r="ROF115" s="451"/>
      <c r="ROG115" s="451"/>
      <c r="ROH115" s="451"/>
      <c r="ROI115" s="451"/>
      <c r="ROJ115" s="451"/>
      <c r="ROK115" s="451"/>
      <c r="ROL115" s="451"/>
      <c r="ROM115" s="451"/>
      <c r="RON115" s="451"/>
      <c r="ROO115" s="451"/>
      <c r="ROP115" s="451"/>
      <c r="ROQ115" s="451"/>
      <c r="ROR115" s="451"/>
      <c r="ROS115" s="451"/>
      <c r="ROT115" s="451"/>
      <c r="ROU115" s="451"/>
      <c r="ROV115" s="451"/>
      <c r="ROW115" s="451"/>
      <c r="ROX115" s="451"/>
      <c r="ROY115" s="451"/>
      <c r="ROZ115" s="451"/>
      <c r="RPA115" s="451"/>
      <c r="RPB115" s="451"/>
      <c r="RPC115" s="451"/>
      <c r="RPD115" s="451"/>
      <c r="RPE115" s="451"/>
      <c r="RPF115" s="451"/>
      <c r="RPG115" s="451"/>
      <c r="RPH115" s="451"/>
      <c r="RPI115" s="451"/>
      <c r="RPJ115" s="451"/>
      <c r="RPK115" s="451"/>
      <c r="RPL115" s="451"/>
      <c r="RPM115" s="451"/>
      <c r="RPN115" s="451"/>
      <c r="RPO115" s="451"/>
      <c r="RPP115" s="451"/>
      <c r="RPQ115" s="451"/>
      <c r="RPR115" s="451"/>
      <c r="RPS115" s="451"/>
      <c r="RPT115" s="451"/>
      <c r="RPU115" s="451"/>
      <c r="RPV115" s="451"/>
      <c r="RPW115" s="451"/>
      <c r="RPX115" s="451"/>
      <c r="RPY115" s="451"/>
      <c r="RPZ115" s="451"/>
      <c r="RQA115" s="451"/>
      <c r="RQB115" s="451"/>
      <c r="RQC115" s="451"/>
      <c r="RQD115" s="451"/>
      <c r="RQE115" s="451"/>
      <c r="RQF115" s="451"/>
      <c r="RQG115" s="451"/>
      <c r="RQH115" s="451"/>
      <c r="RQI115" s="451"/>
      <c r="RQJ115" s="451"/>
      <c r="RQK115" s="451"/>
      <c r="RQL115" s="451"/>
      <c r="RQM115" s="451"/>
      <c r="RQN115" s="451"/>
      <c r="RQO115" s="451"/>
      <c r="RQP115" s="451"/>
      <c r="RQQ115" s="451"/>
      <c r="RQR115" s="451"/>
      <c r="RQS115" s="451"/>
      <c r="RQT115" s="451"/>
      <c r="RQU115" s="451"/>
      <c r="RQV115" s="451"/>
      <c r="RQW115" s="451"/>
      <c r="RQX115" s="451"/>
      <c r="RQY115" s="451"/>
      <c r="RQZ115" s="451"/>
      <c r="RRA115" s="451"/>
      <c r="RRB115" s="451"/>
      <c r="RRC115" s="451"/>
      <c r="RRD115" s="451"/>
      <c r="RRE115" s="451"/>
      <c r="RRF115" s="451"/>
      <c r="RRG115" s="451"/>
      <c r="RRH115" s="451"/>
      <c r="RRI115" s="451"/>
      <c r="RRJ115" s="451"/>
      <c r="RRK115" s="451"/>
      <c r="RRL115" s="451"/>
      <c r="RRM115" s="451"/>
      <c r="RRN115" s="451"/>
      <c r="RRO115" s="451"/>
      <c r="RRP115" s="451"/>
      <c r="RRQ115" s="451"/>
      <c r="RRR115" s="451"/>
      <c r="RRS115" s="451"/>
      <c r="RRT115" s="451"/>
      <c r="RRU115" s="451"/>
      <c r="RRV115" s="451"/>
      <c r="RRW115" s="451"/>
      <c r="RRX115" s="451"/>
      <c r="RRY115" s="451"/>
      <c r="RRZ115" s="451"/>
      <c r="RSA115" s="451"/>
      <c r="RSB115" s="451"/>
      <c r="RSC115" s="451"/>
      <c r="RSD115" s="451"/>
      <c r="RSE115" s="451"/>
      <c r="RSF115" s="451"/>
      <c r="RSG115" s="451"/>
      <c r="RSH115" s="451"/>
      <c r="RSI115" s="451"/>
      <c r="RSJ115" s="451"/>
      <c r="RSK115" s="451"/>
      <c r="RSL115" s="451"/>
      <c r="RSM115" s="451"/>
      <c r="RSN115" s="451"/>
      <c r="RSO115" s="451"/>
      <c r="RSP115" s="451"/>
      <c r="RSQ115" s="451"/>
      <c r="RSR115" s="451"/>
      <c r="RSS115" s="451"/>
      <c r="RST115" s="451"/>
      <c r="RSU115" s="451"/>
      <c r="RSV115" s="451"/>
      <c r="RSW115" s="451"/>
      <c r="RSX115" s="451"/>
      <c r="RSY115" s="451"/>
      <c r="RSZ115" s="451"/>
      <c r="RTA115" s="451"/>
      <c r="RTB115" s="451"/>
      <c r="RTC115" s="451"/>
      <c r="RTD115" s="451"/>
      <c r="RTE115" s="451"/>
      <c r="RTF115" s="451"/>
      <c r="RTG115" s="451"/>
      <c r="RTH115" s="451"/>
      <c r="RTI115" s="451"/>
      <c r="RTJ115" s="451"/>
      <c r="RTK115" s="451"/>
      <c r="RTL115" s="451"/>
      <c r="RTM115" s="451"/>
      <c r="RTN115" s="451"/>
      <c r="RTO115" s="451"/>
      <c r="RTP115" s="451"/>
      <c r="RTQ115" s="451"/>
      <c r="RTR115" s="451"/>
      <c r="RTS115" s="451"/>
      <c r="RTT115" s="451"/>
      <c r="RTU115" s="451"/>
      <c r="RTV115" s="451"/>
      <c r="RTW115" s="451"/>
      <c r="RTX115" s="451"/>
      <c r="RTY115" s="451"/>
      <c r="RTZ115" s="451"/>
      <c r="RUA115" s="451"/>
      <c r="RUB115" s="451"/>
      <c r="RUC115" s="451"/>
      <c r="RUD115" s="451"/>
      <c r="RUE115" s="451"/>
      <c r="RUF115" s="451"/>
      <c r="RUG115" s="451"/>
      <c r="RUH115" s="451"/>
      <c r="RUI115" s="451"/>
      <c r="RUJ115" s="451"/>
      <c r="RUK115" s="451"/>
      <c r="RUL115" s="451"/>
      <c r="RUM115" s="451"/>
      <c r="RUN115" s="451"/>
      <c r="RUO115" s="451"/>
      <c r="RUP115" s="451"/>
      <c r="RUQ115" s="451"/>
      <c r="RUR115" s="451"/>
      <c r="RUS115" s="451"/>
      <c r="RUT115" s="451"/>
      <c r="RUU115" s="451"/>
      <c r="RUV115" s="451"/>
      <c r="RUW115" s="451"/>
      <c r="RUX115" s="451"/>
      <c r="RUY115" s="451"/>
      <c r="RUZ115" s="451"/>
      <c r="RVA115" s="451"/>
      <c r="RVB115" s="451"/>
      <c r="RVC115" s="451"/>
      <c r="RVD115" s="451"/>
      <c r="RVE115" s="451"/>
      <c r="RVF115" s="451"/>
      <c r="RVG115" s="451"/>
      <c r="RVH115" s="451"/>
      <c r="RVI115" s="451"/>
      <c r="RVJ115" s="451"/>
      <c r="RVK115" s="451"/>
      <c r="RVL115" s="451"/>
      <c r="RVM115" s="451"/>
      <c r="RVN115" s="451"/>
      <c r="RVO115" s="451"/>
      <c r="RVP115" s="451"/>
      <c r="RVQ115" s="451"/>
      <c r="RVR115" s="451"/>
      <c r="RVS115" s="451"/>
      <c r="RVT115" s="451"/>
      <c r="RVU115" s="451"/>
      <c r="RVV115" s="451"/>
      <c r="RVW115" s="451"/>
      <c r="RVX115" s="451"/>
      <c r="RVY115" s="451"/>
      <c r="RVZ115" s="451"/>
      <c r="RWA115" s="451"/>
      <c r="RWB115" s="451"/>
      <c r="RWC115" s="451"/>
      <c r="RWD115" s="451"/>
      <c r="RWE115" s="451"/>
      <c r="RWF115" s="451"/>
      <c r="RWG115" s="451"/>
      <c r="RWH115" s="451"/>
      <c r="RWI115" s="451"/>
      <c r="RWJ115" s="451"/>
      <c r="RWK115" s="451"/>
      <c r="RWL115" s="451"/>
      <c r="RWM115" s="451"/>
      <c r="RWN115" s="451"/>
      <c r="RWO115" s="451"/>
      <c r="RWP115" s="451"/>
      <c r="RWQ115" s="451"/>
      <c r="RWR115" s="451"/>
      <c r="RWS115" s="451"/>
      <c r="RWT115" s="451"/>
      <c r="RWU115" s="451"/>
      <c r="RWV115" s="451"/>
      <c r="RWW115" s="451"/>
      <c r="RWX115" s="451"/>
      <c r="RWY115" s="451"/>
      <c r="RWZ115" s="451"/>
      <c r="RXA115" s="451"/>
      <c r="RXB115" s="451"/>
      <c r="RXC115" s="451"/>
      <c r="RXD115" s="451"/>
      <c r="RXE115" s="451"/>
      <c r="RXF115" s="451"/>
      <c r="RXG115" s="451"/>
      <c r="RXH115" s="451"/>
      <c r="RXI115" s="451"/>
      <c r="RXJ115" s="451"/>
      <c r="RXK115" s="451"/>
      <c r="RXL115" s="451"/>
      <c r="RXM115" s="451"/>
      <c r="RXN115" s="451"/>
      <c r="RXO115" s="451"/>
      <c r="RXP115" s="451"/>
      <c r="RXQ115" s="451"/>
      <c r="RXR115" s="451"/>
      <c r="RXS115" s="451"/>
      <c r="RXT115" s="451"/>
      <c r="RXU115" s="451"/>
      <c r="RXV115" s="451"/>
      <c r="RXW115" s="451"/>
      <c r="RXX115" s="451"/>
      <c r="RXY115" s="451"/>
      <c r="RXZ115" s="451"/>
      <c r="RYA115" s="451"/>
      <c r="RYB115" s="451"/>
      <c r="RYC115" s="451"/>
      <c r="RYD115" s="451"/>
      <c r="RYE115" s="451"/>
      <c r="RYF115" s="451"/>
      <c r="RYG115" s="451"/>
      <c r="RYH115" s="451"/>
      <c r="RYI115" s="451"/>
      <c r="RYJ115" s="451"/>
      <c r="RYK115" s="451"/>
      <c r="RYL115" s="451"/>
      <c r="RYM115" s="451"/>
      <c r="RYN115" s="451"/>
      <c r="RYO115" s="451"/>
      <c r="RYP115" s="451"/>
      <c r="RYQ115" s="451"/>
      <c r="RYR115" s="451"/>
      <c r="RYS115" s="451"/>
      <c r="RYT115" s="451"/>
      <c r="RYU115" s="451"/>
      <c r="RYV115" s="451"/>
      <c r="RYW115" s="451"/>
      <c r="RYX115" s="451"/>
      <c r="RYY115" s="451"/>
      <c r="RYZ115" s="451"/>
      <c r="RZA115" s="451"/>
      <c r="RZB115" s="451"/>
      <c r="RZC115" s="451"/>
      <c r="RZD115" s="451"/>
      <c r="RZE115" s="451"/>
      <c r="RZF115" s="451"/>
      <c r="RZG115" s="451"/>
      <c r="RZH115" s="451"/>
      <c r="RZI115" s="451"/>
      <c r="RZJ115" s="451"/>
      <c r="RZK115" s="451"/>
      <c r="RZL115" s="451"/>
      <c r="RZM115" s="451"/>
      <c r="RZN115" s="451"/>
      <c r="RZO115" s="451"/>
      <c r="RZP115" s="451"/>
      <c r="RZQ115" s="451"/>
      <c r="RZR115" s="451"/>
      <c r="RZS115" s="451"/>
      <c r="RZT115" s="451"/>
      <c r="RZU115" s="451"/>
      <c r="RZV115" s="451"/>
      <c r="RZW115" s="451"/>
      <c r="RZX115" s="451"/>
      <c r="RZY115" s="451"/>
      <c r="RZZ115" s="451"/>
      <c r="SAA115" s="451"/>
      <c r="SAB115" s="451"/>
      <c r="SAC115" s="451"/>
      <c r="SAD115" s="451"/>
      <c r="SAE115" s="451"/>
      <c r="SAF115" s="451"/>
      <c r="SAG115" s="451"/>
      <c r="SAH115" s="451"/>
      <c r="SAI115" s="451"/>
      <c r="SAJ115" s="451"/>
      <c r="SAK115" s="451"/>
      <c r="SAL115" s="451"/>
      <c r="SAM115" s="451"/>
      <c r="SAN115" s="451"/>
      <c r="SAO115" s="451"/>
      <c r="SAP115" s="451"/>
      <c r="SAQ115" s="451"/>
      <c r="SAR115" s="451"/>
      <c r="SAS115" s="451"/>
      <c r="SAT115" s="451"/>
      <c r="SAU115" s="451"/>
      <c r="SAV115" s="451"/>
      <c r="SAW115" s="451"/>
      <c r="SAX115" s="451"/>
      <c r="SAY115" s="451"/>
      <c r="SAZ115" s="451"/>
      <c r="SBA115" s="451"/>
      <c r="SBB115" s="451"/>
      <c r="SBC115" s="451"/>
      <c r="SBD115" s="451"/>
      <c r="SBE115" s="451"/>
      <c r="SBF115" s="451"/>
      <c r="SBG115" s="451"/>
      <c r="SBH115" s="451"/>
      <c r="SBI115" s="451"/>
      <c r="SBJ115" s="451"/>
      <c r="SBK115" s="451"/>
      <c r="SBL115" s="451"/>
      <c r="SBM115" s="451"/>
      <c r="SBN115" s="451"/>
      <c r="SBO115" s="451"/>
      <c r="SBP115" s="451"/>
      <c r="SBQ115" s="451"/>
      <c r="SBR115" s="451"/>
      <c r="SBS115" s="451"/>
      <c r="SBT115" s="451"/>
      <c r="SBU115" s="451"/>
      <c r="SBV115" s="451"/>
      <c r="SBW115" s="451"/>
      <c r="SBX115" s="451"/>
      <c r="SBY115" s="451"/>
      <c r="SBZ115" s="451"/>
      <c r="SCA115" s="451"/>
      <c r="SCB115" s="451"/>
      <c r="SCC115" s="451"/>
      <c r="SCD115" s="451"/>
      <c r="SCE115" s="451"/>
      <c r="SCF115" s="451"/>
      <c r="SCG115" s="451"/>
      <c r="SCH115" s="451"/>
      <c r="SCI115" s="451"/>
      <c r="SCJ115" s="451"/>
      <c r="SCK115" s="451"/>
      <c r="SCL115" s="451"/>
      <c r="SCM115" s="451"/>
      <c r="SCN115" s="451"/>
      <c r="SCO115" s="451"/>
      <c r="SCP115" s="451"/>
      <c r="SCQ115" s="451"/>
      <c r="SCR115" s="451"/>
      <c r="SCS115" s="451"/>
      <c r="SCT115" s="451"/>
      <c r="SCU115" s="451"/>
      <c r="SCV115" s="451"/>
      <c r="SCW115" s="451"/>
      <c r="SCX115" s="451"/>
      <c r="SCY115" s="451"/>
      <c r="SCZ115" s="451"/>
      <c r="SDA115" s="451"/>
      <c r="SDB115" s="451"/>
      <c r="SDC115" s="451"/>
      <c r="SDD115" s="451"/>
      <c r="SDE115" s="451"/>
      <c r="SDF115" s="451"/>
      <c r="SDG115" s="451"/>
      <c r="SDH115" s="451"/>
      <c r="SDI115" s="451"/>
      <c r="SDJ115" s="451"/>
      <c r="SDK115" s="451"/>
      <c r="SDL115" s="451"/>
      <c r="SDM115" s="451"/>
      <c r="SDN115" s="451"/>
      <c r="SDO115" s="451"/>
      <c r="SDP115" s="451"/>
      <c r="SDQ115" s="451"/>
      <c r="SDR115" s="451"/>
      <c r="SDS115" s="451"/>
      <c r="SDT115" s="451"/>
      <c r="SDU115" s="451"/>
      <c r="SDV115" s="451"/>
      <c r="SDW115" s="451"/>
      <c r="SDX115" s="451"/>
      <c r="SDY115" s="451"/>
      <c r="SDZ115" s="451"/>
      <c r="SEA115" s="451"/>
      <c r="SEB115" s="451"/>
      <c r="SEC115" s="451"/>
      <c r="SED115" s="451"/>
      <c r="SEE115" s="451"/>
      <c r="SEF115" s="451"/>
      <c r="SEG115" s="451"/>
      <c r="SEH115" s="451"/>
      <c r="SEI115" s="451"/>
      <c r="SEJ115" s="451"/>
      <c r="SEK115" s="451"/>
      <c r="SEL115" s="451"/>
      <c r="SEM115" s="451"/>
      <c r="SEN115" s="451"/>
      <c r="SEO115" s="451"/>
      <c r="SEP115" s="451"/>
      <c r="SEQ115" s="451"/>
      <c r="SER115" s="451"/>
      <c r="SES115" s="451"/>
      <c r="SET115" s="451"/>
      <c r="SEU115" s="451"/>
      <c r="SEV115" s="451"/>
      <c r="SEW115" s="451"/>
      <c r="SEX115" s="451"/>
      <c r="SEY115" s="451"/>
      <c r="SEZ115" s="451"/>
      <c r="SFA115" s="451"/>
      <c r="SFB115" s="451"/>
      <c r="SFC115" s="451"/>
      <c r="SFD115" s="451"/>
      <c r="SFE115" s="451"/>
      <c r="SFF115" s="451"/>
      <c r="SFG115" s="451"/>
      <c r="SFH115" s="451"/>
      <c r="SFI115" s="451"/>
      <c r="SFJ115" s="451"/>
      <c r="SFK115" s="451"/>
      <c r="SFL115" s="451"/>
      <c r="SFM115" s="451"/>
      <c r="SFN115" s="451"/>
      <c r="SFO115" s="451"/>
      <c r="SFP115" s="451"/>
      <c r="SFQ115" s="451"/>
      <c r="SFR115" s="451"/>
      <c r="SFS115" s="451"/>
      <c r="SFT115" s="451"/>
      <c r="SFU115" s="451"/>
      <c r="SFV115" s="451"/>
      <c r="SFW115" s="451"/>
      <c r="SFX115" s="451"/>
      <c r="SFY115" s="451"/>
      <c r="SFZ115" s="451"/>
      <c r="SGA115" s="451"/>
      <c r="SGB115" s="451"/>
      <c r="SGC115" s="451"/>
      <c r="SGD115" s="451"/>
      <c r="SGE115" s="451"/>
      <c r="SGF115" s="451"/>
      <c r="SGG115" s="451"/>
      <c r="SGH115" s="451"/>
      <c r="SGI115" s="451"/>
      <c r="SGJ115" s="451"/>
      <c r="SGK115" s="451"/>
      <c r="SGL115" s="451"/>
      <c r="SGM115" s="451"/>
      <c r="SGN115" s="451"/>
      <c r="SGO115" s="451"/>
      <c r="SGP115" s="451"/>
      <c r="SGQ115" s="451"/>
      <c r="SGR115" s="451"/>
      <c r="SGS115" s="451"/>
      <c r="SGT115" s="451"/>
      <c r="SGU115" s="451"/>
      <c r="SGV115" s="451"/>
      <c r="SGW115" s="451"/>
      <c r="SGX115" s="451"/>
      <c r="SGY115" s="451"/>
      <c r="SGZ115" s="451"/>
      <c r="SHA115" s="451"/>
      <c r="SHB115" s="451"/>
      <c r="SHC115" s="451"/>
      <c r="SHD115" s="451"/>
      <c r="SHE115" s="451"/>
      <c r="SHF115" s="451"/>
      <c r="SHG115" s="451"/>
      <c r="SHH115" s="451"/>
      <c r="SHI115" s="451"/>
      <c r="SHJ115" s="451"/>
      <c r="SHK115" s="451"/>
      <c r="SHL115" s="451"/>
      <c r="SHM115" s="451"/>
      <c r="SHN115" s="451"/>
      <c r="SHO115" s="451"/>
      <c r="SHP115" s="451"/>
      <c r="SHQ115" s="451"/>
      <c r="SHR115" s="451"/>
      <c r="SHS115" s="451"/>
      <c r="SHT115" s="451"/>
      <c r="SHU115" s="451"/>
      <c r="SHV115" s="451"/>
      <c r="SHW115" s="451"/>
      <c r="SHX115" s="451"/>
      <c r="SHY115" s="451"/>
      <c r="SHZ115" s="451"/>
      <c r="SIA115" s="451"/>
      <c r="SIB115" s="451"/>
      <c r="SIC115" s="451"/>
      <c r="SID115" s="451"/>
      <c r="SIE115" s="451"/>
      <c r="SIF115" s="451"/>
      <c r="SIG115" s="451"/>
      <c r="SIH115" s="451"/>
      <c r="SII115" s="451"/>
      <c r="SIJ115" s="451"/>
      <c r="SIK115" s="451"/>
      <c r="SIL115" s="451"/>
      <c r="SIM115" s="451"/>
      <c r="SIN115" s="451"/>
      <c r="SIO115" s="451"/>
      <c r="SIP115" s="451"/>
      <c r="SIQ115" s="451"/>
      <c r="SIR115" s="451"/>
      <c r="SIS115" s="451"/>
      <c r="SIT115" s="451"/>
      <c r="SIU115" s="451"/>
      <c r="SIV115" s="451"/>
      <c r="SIW115" s="451"/>
      <c r="SIX115" s="451"/>
      <c r="SIY115" s="451"/>
      <c r="SIZ115" s="451"/>
      <c r="SJA115" s="451"/>
      <c r="SJB115" s="451"/>
      <c r="SJC115" s="451"/>
      <c r="SJD115" s="451"/>
      <c r="SJE115" s="451"/>
      <c r="SJF115" s="451"/>
      <c r="SJG115" s="451"/>
      <c r="SJH115" s="451"/>
      <c r="SJI115" s="451"/>
      <c r="SJJ115" s="451"/>
      <c r="SJK115" s="451"/>
      <c r="SJL115" s="451"/>
      <c r="SJM115" s="451"/>
      <c r="SJN115" s="451"/>
      <c r="SJO115" s="451"/>
      <c r="SJP115" s="451"/>
      <c r="SJQ115" s="451"/>
      <c r="SJR115" s="451"/>
      <c r="SJS115" s="451"/>
      <c r="SJT115" s="451"/>
      <c r="SJU115" s="451"/>
      <c r="SJV115" s="451"/>
      <c r="SJW115" s="451"/>
      <c r="SJX115" s="451"/>
      <c r="SJY115" s="451"/>
      <c r="SJZ115" s="451"/>
      <c r="SKA115" s="451"/>
      <c r="SKB115" s="451"/>
      <c r="SKC115" s="451"/>
      <c r="SKD115" s="451"/>
      <c r="SKE115" s="451"/>
      <c r="SKF115" s="451"/>
      <c r="SKG115" s="451"/>
      <c r="SKH115" s="451"/>
      <c r="SKI115" s="451"/>
      <c r="SKJ115" s="451"/>
      <c r="SKK115" s="451"/>
      <c r="SKL115" s="451"/>
      <c r="SKM115" s="451"/>
      <c r="SKN115" s="451"/>
      <c r="SKO115" s="451"/>
      <c r="SKP115" s="451"/>
      <c r="SKQ115" s="451"/>
      <c r="SKR115" s="451"/>
      <c r="SKS115" s="451"/>
      <c r="SKT115" s="451"/>
      <c r="SKU115" s="451"/>
      <c r="SKV115" s="451"/>
      <c r="SKW115" s="451"/>
      <c r="SKX115" s="451"/>
      <c r="SKY115" s="451"/>
      <c r="SKZ115" s="451"/>
      <c r="SLA115" s="451"/>
      <c r="SLB115" s="451"/>
      <c r="SLC115" s="451"/>
      <c r="SLD115" s="451"/>
      <c r="SLE115" s="451"/>
      <c r="SLF115" s="451"/>
      <c r="SLG115" s="451"/>
      <c r="SLH115" s="451"/>
      <c r="SLI115" s="451"/>
      <c r="SLJ115" s="451"/>
      <c r="SLK115" s="451"/>
      <c r="SLL115" s="451"/>
      <c r="SLM115" s="451"/>
      <c r="SLN115" s="451"/>
      <c r="SLO115" s="451"/>
      <c r="SLP115" s="451"/>
      <c r="SLQ115" s="451"/>
      <c r="SLR115" s="451"/>
      <c r="SLS115" s="451"/>
      <c r="SLT115" s="451"/>
      <c r="SLU115" s="451"/>
      <c r="SLV115" s="451"/>
      <c r="SLW115" s="451"/>
      <c r="SLX115" s="451"/>
      <c r="SLY115" s="451"/>
      <c r="SLZ115" s="451"/>
      <c r="SMA115" s="451"/>
      <c r="SMB115" s="451"/>
      <c r="SMC115" s="451"/>
      <c r="SMD115" s="451"/>
      <c r="SME115" s="451"/>
      <c r="SMF115" s="451"/>
      <c r="SMG115" s="451"/>
      <c r="SMH115" s="451"/>
      <c r="SMI115" s="451"/>
      <c r="SMJ115" s="451"/>
      <c r="SMK115" s="451"/>
      <c r="SML115" s="451"/>
      <c r="SMM115" s="451"/>
      <c r="SMN115" s="451"/>
      <c r="SMO115" s="451"/>
      <c r="SMP115" s="451"/>
      <c r="SMQ115" s="451"/>
      <c r="SMR115" s="451"/>
      <c r="SMS115" s="451"/>
      <c r="SMT115" s="451"/>
      <c r="SMU115" s="451"/>
      <c r="SMV115" s="451"/>
      <c r="SMW115" s="451"/>
      <c r="SMX115" s="451"/>
      <c r="SMY115" s="451"/>
      <c r="SMZ115" s="451"/>
      <c r="SNA115" s="451"/>
      <c r="SNB115" s="451"/>
      <c r="SNC115" s="451"/>
      <c r="SND115" s="451"/>
      <c r="SNE115" s="451"/>
      <c r="SNF115" s="451"/>
      <c r="SNG115" s="451"/>
      <c r="SNH115" s="451"/>
      <c r="SNI115" s="451"/>
      <c r="SNJ115" s="451"/>
      <c r="SNK115" s="451"/>
      <c r="SNL115" s="451"/>
      <c r="SNM115" s="451"/>
      <c r="SNN115" s="451"/>
      <c r="SNO115" s="451"/>
      <c r="SNP115" s="451"/>
      <c r="SNQ115" s="451"/>
      <c r="SNR115" s="451"/>
      <c r="SNS115" s="451"/>
      <c r="SNT115" s="451"/>
      <c r="SNU115" s="451"/>
      <c r="SNV115" s="451"/>
      <c r="SNW115" s="451"/>
      <c r="SNX115" s="451"/>
      <c r="SNY115" s="451"/>
      <c r="SNZ115" s="451"/>
      <c r="SOA115" s="451"/>
      <c r="SOB115" s="451"/>
      <c r="SOC115" s="451"/>
      <c r="SOD115" s="451"/>
      <c r="SOE115" s="451"/>
      <c r="SOF115" s="451"/>
      <c r="SOG115" s="451"/>
      <c r="SOH115" s="451"/>
      <c r="SOI115" s="451"/>
      <c r="SOJ115" s="451"/>
      <c r="SOK115" s="451"/>
      <c r="SOL115" s="451"/>
      <c r="SOM115" s="451"/>
      <c r="SON115" s="451"/>
      <c r="SOO115" s="451"/>
      <c r="SOP115" s="451"/>
      <c r="SOQ115" s="451"/>
      <c r="SOR115" s="451"/>
      <c r="SOS115" s="451"/>
      <c r="SOT115" s="451"/>
      <c r="SOU115" s="451"/>
      <c r="SOV115" s="451"/>
      <c r="SOW115" s="451"/>
      <c r="SOX115" s="451"/>
      <c r="SOY115" s="451"/>
      <c r="SOZ115" s="451"/>
      <c r="SPA115" s="451"/>
      <c r="SPB115" s="451"/>
      <c r="SPC115" s="451"/>
      <c r="SPD115" s="451"/>
      <c r="SPE115" s="451"/>
      <c r="SPF115" s="451"/>
      <c r="SPG115" s="451"/>
      <c r="SPH115" s="451"/>
      <c r="SPI115" s="451"/>
      <c r="SPJ115" s="451"/>
      <c r="SPK115" s="451"/>
      <c r="SPL115" s="451"/>
      <c r="SPM115" s="451"/>
      <c r="SPN115" s="451"/>
      <c r="SPO115" s="451"/>
      <c r="SPP115" s="451"/>
      <c r="SPQ115" s="451"/>
      <c r="SPR115" s="451"/>
      <c r="SPS115" s="451"/>
      <c r="SPT115" s="451"/>
      <c r="SPU115" s="451"/>
      <c r="SPV115" s="451"/>
      <c r="SPW115" s="451"/>
      <c r="SPX115" s="451"/>
      <c r="SPY115" s="451"/>
      <c r="SPZ115" s="451"/>
      <c r="SQA115" s="451"/>
      <c r="SQB115" s="451"/>
      <c r="SQC115" s="451"/>
      <c r="SQD115" s="451"/>
      <c r="SQE115" s="451"/>
      <c r="SQF115" s="451"/>
      <c r="SQG115" s="451"/>
      <c r="SQH115" s="451"/>
      <c r="SQI115" s="451"/>
      <c r="SQJ115" s="451"/>
      <c r="SQK115" s="451"/>
      <c r="SQL115" s="451"/>
      <c r="SQM115" s="451"/>
      <c r="SQN115" s="451"/>
      <c r="SQO115" s="451"/>
      <c r="SQP115" s="451"/>
      <c r="SQQ115" s="451"/>
      <c r="SQR115" s="451"/>
      <c r="SQS115" s="451"/>
      <c r="SQT115" s="451"/>
      <c r="SQU115" s="451"/>
      <c r="SQV115" s="451"/>
      <c r="SQW115" s="451"/>
      <c r="SQX115" s="451"/>
      <c r="SQY115" s="451"/>
      <c r="SQZ115" s="451"/>
      <c r="SRA115" s="451"/>
      <c r="SRB115" s="451"/>
      <c r="SRC115" s="451"/>
      <c r="SRD115" s="451"/>
      <c r="SRE115" s="451"/>
      <c r="SRF115" s="451"/>
      <c r="SRG115" s="451"/>
      <c r="SRH115" s="451"/>
      <c r="SRI115" s="451"/>
      <c r="SRJ115" s="451"/>
      <c r="SRK115" s="451"/>
      <c r="SRL115" s="451"/>
      <c r="SRM115" s="451"/>
      <c r="SRN115" s="451"/>
      <c r="SRO115" s="451"/>
      <c r="SRP115" s="451"/>
      <c r="SRQ115" s="451"/>
      <c r="SRR115" s="451"/>
      <c r="SRS115" s="451"/>
      <c r="SRT115" s="451"/>
      <c r="SRU115" s="451"/>
      <c r="SRV115" s="451"/>
      <c r="SRW115" s="451"/>
      <c r="SRX115" s="451"/>
      <c r="SRY115" s="451"/>
      <c r="SRZ115" s="451"/>
      <c r="SSA115" s="451"/>
      <c r="SSB115" s="451"/>
      <c r="SSC115" s="451"/>
      <c r="SSD115" s="451"/>
      <c r="SSE115" s="451"/>
      <c r="SSF115" s="451"/>
      <c r="SSG115" s="451"/>
      <c r="SSH115" s="451"/>
      <c r="SSI115" s="451"/>
      <c r="SSJ115" s="451"/>
      <c r="SSK115" s="451"/>
      <c r="SSL115" s="451"/>
      <c r="SSM115" s="451"/>
      <c r="SSN115" s="451"/>
      <c r="SSO115" s="451"/>
      <c r="SSP115" s="451"/>
      <c r="SSQ115" s="451"/>
      <c r="SSR115" s="451"/>
      <c r="SSS115" s="451"/>
      <c r="SST115" s="451"/>
      <c r="SSU115" s="451"/>
      <c r="SSV115" s="451"/>
      <c r="SSW115" s="451"/>
      <c r="SSX115" s="451"/>
      <c r="SSY115" s="451"/>
      <c r="SSZ115" s="451"/>
      <c r="STA115" s="451"/>
      <c r="STB115" s="451"/>
      <c r="STC115" s="451"/>
      <c r="STD115" s="451"/>
      <c r="STE115" s="451"/>
      <c r="STF115" s="451"/>
      <c r="STG115" s="451"/>
      <c r="STH115" s="451"/>
      <c r="STI115" s="451"/>
      <c r="STJ115" s="451"/>
      <c r="STK115" s="451"/>
      <c r="STL115" s="451"/>
      <c r="STM115" s="451"/>
      <c r="STN115" s="451"/>
      <c r="STO115" s="451"/>
      <c r="STP115" s="451"/>
      <c r="STQ115" s="451"/>
      <c r="STR115" s="451"/>
      <c r="STS115" s="451"/>
      <c r="STT115" s="451"/>
      <c r="STU115" s="451"/>
      <c r="STV115" s="451"/>
      <c r="STW115" s="451"/>
      <c r="STX115" s="451"/>
      <c r="STY115" s="451"/>
      <c r="STZ115" s="451"/>
      <c r="SUA115" s="451"/>
      <c r="SUB115" s="451"/>
      <c r="SUC115" s="451"/>
      <c r="SUD115" s="451"/>
      <c r="SUE115" s="451"/>
      <c r="SUF115" s="451"/>
      <c r="SUG115" s="451"/>
      <c r="SUH115" s="451"/>
      <c r="SUI115" s="451"/>
      <c r="SUJ115" s="451"/>
      <c r="SUK115" s="451"/>
      <c r="SUL115" s="451"/>
      <c r="SUM115" s="451"/>
      <c r="SUN115" s="451"/>
      <c r="SUO115" s="451"/>
      <c r="SUP115" s="451"/>
      <c r="SUQ115" s="451"/>
      <c r="SUR115" s="451"/>
      <c r="SUS115" s="451"/>
      <c r="SUT115" s="451"/>
      <c r="SUU115" s="451"/>
      <c r="SUV115" s="451"/>
      <c r="SUW115" s="451"/>
      <c r="SUX115" s="451"/>
      <c r="SUY115" s="451"/>
      <c r="SUZ115" s="451"/>
      <c r="SVA115" s="451"/>
      <c r="SVB115" s="451"/>
      <c r="SVC115" s="451"/>
      <c r="SVD115" s="451"/>
      <c r="SVE115" s="451"/>
      <c r="SVF115" s="451"/>
      <c r="SVG115" s="451"/>
      <c r="SVH115" s="451"/>
      <c r="SVI115" s="451"/>
      <c r="SVJ115" s="451"/>
      <c r="SVK115" s="451"/>
      <c r="SVL115" s="451"/>
      <c r="SVM115" s="451"/>
      <c r="SVN115" s="451"/>
      <c r="SVO115" s="451"/>
      <c r="SVP115" s="451"/>
      <c r="SVQ115" s="451"/>
      <c r="SVR115" s="451"/>
      <c r="SVS115" s="451"/>
      <c r="SVT115" s="451"/>
      <c r="SVU115" s="451"/>
      <c r="SVV115" s="451"/>
      <c r="SVW115" s="451"/>
      <c r="SVX115" s="451"/>
      <c r="SVY115" s="451"/>
      <c r="SVZ115" s="451"/>
      <c r="SWA115" s="451"/>
      <c r="SWB115" s="451"/>
      <c r="SWC115" s="451"/>
      <c r="SWD115" s="451"/>
      <c r="SWE115" s="451"/>
      <c r="SWF115" s="451"/>
      <c r="SWG115" s="451"/>
      <c r="SWH115" s="451"/>
      <c r="SWI115" s="451"/>
      <c r="SWJ115" s="451"/>
      <c r="SWK115" s="451"/>
      <c r="SWL115" s="451"/>
      <c r="SWM115" s="451"/>
      <c r="SWN115" s="451"/>
      <c r="SWO115" s="451"/>
      <c r="SWP115" s="451"/>
      <c r="SWQ115" s="451"/>
      <c r="SWR115" s="451"/>
      <c r="SWS115" s="451"/>
      <c r="SWT115" s="451"/>
      <c r="SWU115" s="451"/>
      <c r="SWV115" s="451"/>
      <c r="SWW115" s="451"/>
      <c r="SWX115" s="451"/>
      <c r="SWY115" s="451"/>
      <c r="SWZ115" s="451"/>
      <c r="SXA115" s="451"/>
      <c r="SXB115" s="451"/>
      <c r="SXC115" s="451"/>
      <c r="SXD115" s="451"/>
      <c r="SXE115" s="451"/>
      <c r="SXF115" s="451"/>
      <c r="SXG115" s="451"/>
      <c r="SXH115" s="451"/>
      <c r="SXI115" s="451"/>
      <c r="SXJ115" s="451"/>
      <c r="SXK115" s="451"/>
      <c r="SXL115" s="451"/>
      <c r="SXM115" s="451"/>
      <c r="SXN115" s="451"/>
      <c r="SXO115" s="451"/>
      <c r="SXP115" s="451"/>
      <c r="SXQ115" s="451"/>
      <c r="SXR115" s="451"/>
      <c r="SXS115" s="451"/>
      <c r="SXT115" s="451"/>
      <c r="SXU115" s="451"/>
      <c r="SXV115" s="451"/>
      <c r="SXW115" s="451"/>
      <c r="SXX115" s="451"/>
      <c r="SXY115" s="451"/>
      <c r="SXZ115" s="451"/>
      <c r="SYA115" s="451"/>
      <c r="SYB115" s="451"/>
      <c r="SYC115" s="451"/>
      <c r="SYD115" s="451"/>
      <c r="SYE115" s="451"/>
      <c r="SYF115" s="451"/>
      <c r="SYG115" s="451"/>
      <c r="SYH115" s="451"/>
      <c r="SYI115" s="451"/>
      <c r="SYJ115" s="451"/>
      <c r="SYK115" s="451"/>
      <c r="SYL115" s="451"/>
      <c r="SYM115" s="451"/>
      <c r="SYN115" s="451"/>
      <c r="SYO115" s="451"/>
      <c r="SYP115" s="451"/>
      <c r="SYQ115" s="451"/>
      <c r="SYR115" s="451"/>
      <c r="SYS115" s="451"/>
      <c r="SYT115" s="451"/>
      <c r="SYU115" s="451"/>
      <c r="SYV115" s="451"/>
      <c r="SYW115" s="451"/>
      <c r="SYX115" s="451"/>
      <c r="SYY115" s="451"/>
      <c r="SYZ115" s="451"/>
      <c r="SZA115" s="451"/>
      <c r="SZB115" s="451"/>
      <c r="SZC115" s="451"/>
      <c r="SZD115" s="451"/>
      <c r="SZE115" s="451"/>
      <c r="SZF115" s="451"/>
      <c r="SZG115" s="451"/>
      <c r="SZH115" s="451"/>
      <c r="SZI115" s="451"/>
      <c r="SZJ115" s="451"/>
      <c r="SZK115" s="451"/>
      <c r="SZL115" s="451"/>
      <c r="SZM115" s="451"/>
      <c r="SZN115" s="451"/>
      <c r="SZO115" s="451"/>
      <c r="SZP115" s="451"/>
      <c r="SZQ115" s="451"/>
      <c r="SZR115" s="451"/>
      <c r="SZS115" s="451"/>
      <c r="SZT115" s="451"/>
      <c r="SZU115" s="451"/>
      <c r="SZV115" s="451"/>
      <c r="SZW115" s="451"/>
      <c r="SZX115" s="451"/>
      <c r="SZY115" s="451"/>
      <c r="SZZ115" s="451"/>
      <c r="TAA115" s="451"/>
      <c r="TAB115" s="451"/>
      <c r="TAC115" s="451"/>
      <c r="TAD115" s="451"/>
      <c r="TAE115" s="451"/>
      <c r="TAF115" s="451"/>
      <c r="TAG115" s="451"/>
      <c r="TAH115" s="451"/>
      <c r="TAI115" s="451"/>
      <c r="TAJ115" s="451"/>
      <c r="TAK115" s="451"/>
      <c r="TAL115" s="451"/>
      <c r="TAM115" s="451"/>
      <c r="TAN115" s="451"/>
      <c r="TAO115" s="451"/>
      <c r="TAP115" s="451"/>
      <c r="TAQ115" s="451"/>
      <c r="TAR115" s="451"/>
      <c r="TAS115" s="451"/>
      <c r="TAT115" s="451"/>
      <c r="TAU115" s="451"/>
      <c r="TAV115" s="451"/>
      <c r="TAW115" s="451"/>
      <c r="TAX115" s="451"/>
      <c r="TAY115" s="451"/>
      <c r="TAZ115" s="451"/>
      <c r="TBA115" s="451"/>
      <c r="TBB115" s="451"/>
      <c r="TBC115" s="451"/>
      <c r="TBD115" s="451"/>
      <c r="TBE115" s="451"/>
      <c r="TBF115" s="451"/>
      <c r="TBG115" s="451"/>
      <c r="TBH115" s="451"/>
      <c r="TBI115" s="451"/>
      <c r="TBJ115" s="451"/>
      <c r="TBK115" s="451"/>
      <c r="TBL115" s="451"/>
      <c r="TBM115" s="451"/>
      <c r="TBN115" s="451"/>
      <c r="TBO115" s="451"/>
      <c r="TBP115" s="451"/>
      <c r="TBQ115" s="451"/>
      <c r="TBR115" s="451"/>
      <c r="TBS115" s="451"/>
      <c r="TBT115" s="451"/>
      <c r="TBU115" s="451"/>
      <c r="TBV115" s="451"/>
      <c r="TBW115" s="451"/>
      <c r="TBX115" s="451"/>
      <c r="TBY115" s="451"/>
      <c r="TBZ115" s="451"/>
      <c r="TCA115" s="451"/>
      <c r="TCB115" s="451"/>
      <c r="TCC115" s="451"/>
      <c r="TCD115" s="451"/>
      <c r="TCE115" s="451"/>
      <c r="TCF115" s="451"/>
      <c r="TCG115" s="451"/>
      <c r="TCH115" s="451"/>
      <c r="TCI115" s="451"/>
      <c r="TCJ115" s="451"/>
      <c r="TCK115" s="451"/>
      <c r="TCL115" s="451"/>
      <c r="TCM115" s="451"/>
      <c r="TCN115" s="451"/>
      <c r="TCO115" s="451"/>
      <c r="TCP115" s="451"/>
      <c r="TCQ115" s="451"/>
      <c r="TCR115" s="451"/>
      <c r="TCS115" s="451"/>
      <c r="TCT115" s="451"/>
      <c r="TCU115" s="451"/>
      <c r="TCV115" s="451"/>
      <c r="TCW115" s="451"/>
      <c r="TCX115" s="451"/>
      <c r="TCY115" s="451"/>
      <c r="TCZ115" s="451"/>
      <c r="TDA115" s="451"/>
      <c r="TDB115" s="451"/>
      <c r="TDC115" s="451"/>
      <c r="TDD115" s="451"/>
      <c r="TDE115" s="451"/>
      <c r="TDF115" s="451"/>
      <c r="TDG115" s="451"/>
      <c r="TDH115" s="451"/>
      <c r="TDI115" s="451"/>
      <c r="TDJ115" s="451"/>
      <c r="TDK115" s="451"/>
      <c r="TDL115" s="451"/>
      <c r="TDM115" s="451"/>
      <c r="TDN115" s="451"/>
      <c r="TDO115" s="451"/>
      <c r="TDP115" s="451"/>
      <c r="TDQ115" s="451"/>
      <c r="TDR115" s="451"/>
      <c r="TDS115" s="451"/>
      <c r="TDT115" s="451"/>
      <c r="TDU115" s="451"/>
      <c r="TDV115" s="451"/>
      <c r="TDW115" s="451"/>
      <c r="TDX115" s="451"/>
      <c r="TDY115" s="451"/>
      <c r="TDZ115" s="451"/>
      <c r="TEA115" s="451"/>
      <c r="TEB115" s="451"/>
      <c r="TEC115" s="451"/>
      <c r="TED115" s="451"/>
      <c r="TEE115" s="451"/>
      <c r="TEF115" s="451"/>
      <c r="TEG115" s="451"/>
      <c r="TEH115" s="451"/>
      <c r="TEI115" s="451"/>
      <c r="TEJ115" s="451"/>
      <c r="TEK115" s="451"/>
      <c r="TEL115" s="451"/>
      <c r="TEM115" s="451"/>
      <c r="TEN115" s="451"/>
      <c r="TEO115" s="451"/>
      <c r="TEP115" s="451"/>
      <c r="TEQ115" s="451"/>
      <c r="TER115" s="451"/>
      <c r="TES115" s="451"/>
      <c r="TET115" s="451"/>
      <c r="TEU115" s="451"/>
      <c r="TEV115" s="451"/>
      <c r="TEW115" s="451"/>
      <c r="TEX115" s="451"/>
      <c r="TEY115" s="451"/>
      <c r="TEZ115" s="451"/>
      <c r="TFA115" s="451"/>
      <c r="TFB115" s="451"/>
      <c r="TFC115" s="451"/>
      <c r="TFD115" s="451"/>
      <c r="TFE115" s="451"/>
      <c r="TFF115" s="451"/>
      <c r="TFG115" s="451"/>
      <c r="TFH115" s="451"/>
      <c r="TFI115" s="451"/>
      <c r="TFJ115" s="451"/>
      <c r="TFK115" s="451"/>
      <c r="TFL115" s="451"/>
      <c r="TFM115" s="451"/>
      <c r="TFN115" s="451"/>
      <c r="TFO115" s="451"/>
      <c r="TFP115" s="451"/>
      <c r="TFQ115" s="451"/>
      <c r="TFR115" s="451"/>
      <c r="TFS115" s="451"/>
      <c r="TFT115" s="451"/>
      <c r="TFU115" s="451"/>
      <c r="TFV115" s="451"/>
      <c r="TFW115" s="451"/>
      <c r="TFX115" s="451"/>
      <c r="TFY115" s="451"/>
      <c r="TFZ115" s="451"/>
      <c r="TGA115" s="451"/>
      <c r="TGB115" s="451"/>
      <c r="TGC115" s="451"/>
      <c r="TGD115" s="451"/>
      <c r="TGE115" s="451"/>
      <c r="TGF115" s="451"/>
      <c r="TGG115" s="451"/>
      <c r="TGH115" s="451"/>
      <c r="TGI115" s="451"/>
      <c r="TGJ115" s="451"/>
      <c r="TGK115" s="451"/>
      <c r="TGL115" s="451"/>
      <c r="TGM115" s="451"/>
      <c r="TGN115" s="451"/>
      <c r="TGO115" s="451"/>
      <c r="TGP115" s="451"/>
      <c r="TGQ115" s="451"/>
      <c r="TGR115" s="451"/>
      <c r="TGS115" s="451"/>
      <c r="TGT115" s="451"/>
      <c r="TGU115" s="451"/>
      <c r="TGV115" s="451"/>
      <c r="TGW115" s="451"/>
      <c r="TGX115" s="451"/>
      <c r="TGY115" s="451"/>
      <c r="TGZ115" s="451"/>
      <c r="THA115" s="451"/>
      <c r="THB115" s="451"/>
      <c r="THC115" s="451"/>
      <c r="THD115" s="451"/>
      <c r="THE115" s="451"/>
      <c r="THF115" s="451"/>
      <c r="THG115" s="451"/>
      <c r="THH115" s="451"/>
      <c r="THI115" s="451"/>
      <c r="THJ115" s="451"/>
      <c r="THK115" s="451"/>
      <c r="THL115" s="451"/>
      <c r="THM115" s="451"/>
      <c r="THN115" s="451"/>
      <c r="THO115" s="451"/>
      <c r="THP115" s="451"/>
      <c r="THQ115" s="451"/>
      <c r="THR115" s="451"/>
      <c r="THS115" s="451"/>
      <c r="THT115" s="451"/>
      <c r="THU115" s="451"/>
      <c r="THV115" s="451"/>
      <c r="THW115" s="451"/>
      <c r="THX115" s="451"/>
      <c r="THY115" s="451"/>
      <c r="THZ115" s="451"/>
      <c r="TIA115" s="451"/>
      <c r="TIB115" s="451"/>
      <c r="TIC115" s="451"/>
      <c r="TID115" s="451"/>
      <c r="TIE115" s="451"/>
      <c r="TIF115" s="451"/>
      <c r="TIG115" s="451"/>
      <c r="TIH115" s="451"/>
      <c r="TII115" s="451"/>
      <c r="TIJ115" s="451"/>
      <c r="TIK115" s="451"/>
      <c r="TIL115" s="451"/>
      <c r="TIM115" s="451"/>
      <c r="TIN115" s="451"/>
      <c r="TIO115" s="451"/>
      <c r="TIP115" s="451"/>
      <c r="TIQ115" s="451"/>
      <c r="TIR115" s="451"/>
      <c r="TIS115" s="451"/>
      <c r="TIT115" s="451"/>
      <c r="TIU115" s="451"/>
      <c r="TIV115" s="451"/>
      <c r="TIW115" s="451"/>
      <c r="TIX115" s="451"/>
      <c r="TIY115" s="451"/>
      <c r="TIZ115" s="451"/>
      <c r="TJA115" s="451"/>
      <c r="TJB115" s="451"/>
      <c r="TJC115" s="451"/>
      <c r="TJD115" s="451"/>
      <c r="TJE115" s="451"/>
      <c r="TJF115" s="451"/>
      <c r="TJG115" s="451"/>
      <c r="TJH115" s="451"/>
      <c r="TJI115" s="451"/>
      <c r="TJJ115" s="451"/>
      <c r="TJK115" s="451"/>
      <c r="TJL115" s="451"/>
      <c r="TJM115" s="451"/>
      <c r="TJN115" s="451"/>
      <c r="TJO115" s="451"/>
      <c r="TJP115" s="451"/>
      <c r="TJQ115" s="451"/>
      <c r="TJR115" s="451"/>
      <c r="TJS115" s="451"/>
      <c r="TJT115" s="451"/>
      <c r="TJU115" s="451"/>
      <c r="TJV115" s="451"/>
      <c r="TJW115" s="451"/>
      <c r="TJX115" s="451"/>
      <c r="TJY115" s="451"/>
      <c r="TJZ115" s="451"/>
      <c r="TKA115" s="451"/>
      <c r="TKB115" s="451"/>
      <c r="TKC115" s="451"/>
      <c r="TKD115" s="451"/>
      <c r="TKE115" s="451"/>
      <c r="TKF115" s="451"/>
      <c r="TKG115" s="451"/>
      <c r="TKH115" s="451"/>
      <c r="TKI115" s="451"/>
      <c r="TKJ115" s="451"/>
      <c r="TKK115" s="451"/>
      <c r="TKL115" s="451"/>
      <c r="TKM115" s="451"/>
      <c r="TKN115" s="451"/>
      <c r="TKO115" s="451"/>
      <c r="TKP115" s="451"/>
      <c r="TKQ115" s="451"/>
      <c r="TKR115" s="451"/>
      <c r="TKS115" s="451"/>
      <c r="TKT115" s="451"/>
      <c r="TKU115" s="451"/>
      <c r="TKV115" s="451"/>
      <c r="TKW115" s="451"/>
      <c r="TKX115" s="451"/>
      <c r="TKY115" s="451"/>
      <c r="TKZ115" s="451"/>
      <c r="TLA115" s="451"/>
      <c r="TLB115" s="451"/>
      <c r="TLC115" s="451"/>
      <c r="TLD115" s="451"/>
      <c r="TLE115" s="451"/>
      <c r="TLF115" s="451"/>
      <c r="TLG115" s="451"/>
      <c r="TLH115" s="451"/>
      <c r="TLI115" s="451"/>
      <c r="TLJ115" s="451"/>
      <c r="TLK115" s="451"/>
      <c r="TLL115" s="451"/>
      <c r="TLM115" s="451"/>
      <c r="TLN115" s="451"/>
      <c r="TLO115" s="451"/>
      <c r="TLP115" s="451"/>
      <c r="TLQ115" s="451"/>
      <c r="TLR115" s="451"/>
      <c r="TLS115" s="451"/>
      <c r="TLT115" s="451"/>
      <c r="TLU115" s="451"/>
      <c r="TLV115" s="451"/>
      <c r="TLW115" s="451"/>
      <c r="TLX115" s="451"/>
      <c r="TLY115" s="451"/>
      <c r="TLZ115" s="451"/>
      <c r="TMA115" s="451"/>
      <c r="TMB115" s="451"/>
      <c r="TMC115" s="451"/>
      <c r="TMD115" s="451"/>
      <c r="TME115" s="451"/>
      <c r="TMF115" s="451"/>
      <c r="TMG115" s="451"/>
      <c r="TMH115" s="451"/>
      <c r="TMI115" s="451"/>
      <c r="TMJ115" s="451"/>
      <c r="TMK115" s="451"/>
      <c r="TML115" s="451"/>
      <c r="TMM115" s="451"/>
      <c r="TMN115" s="451"/>
      <c r="TMO115" s="451"/>
      <c r="TMP115" s="451"/>
      <c r="TMQ115" s="451"/>
      <c r="TMR115" s="451"/>
      <c r="TMS115" s="451"/>
      <c r="TMT115" s="451"/>
      <c r="TMU115" s="451"/>
      <c r="TMV115" s="451"/>
      <c r="TMW115" s="451"/>
      <c r="TMX115" s="451"/>
      <c r="TMY115" s="451"/>
      <c r="TMZ115" s="451"/>
      <c r="TNA115" s="451"/>
      <c r="TNB115" s="451"/>
      <c r="TNC115" s="451"/>
      <c r="TND115" s="451"/>
      <c r="TNE115" s="451"/>
      <c r="TNF115" s="451"/>
      <c r="TNG115" s="451"/>
      <c r="TNH115" s="451"/>
      <c r="TNI115" s="451"/>
      <c r="TNJ115" s="451"/>
      <c r="TNK115" s="451"/>
      <c r="TNL115" s="451"/>
      <c r="TNM115" s="451"/>
      <c r="TNN115" s="451"/>
      <c r="TNO115" s="451"/>
      <c r="TNP115" s="451"/>
      <c r="TNQ115" s="451"/>
      <c r="TNR115" s="451"/>
      <c r="TNS115" s="451"/>
      <c r="TNT115" s="451"/>
      <c r="TNU115" s="451"/>
      <c r="TNV115" s="451"/>
      <c r="TNW115" s="451"/>
      <c r="TNX115" s="451"/>
      <c r="TNY115" s="451"/>
      <c r="TNZ115" s="451"/>
      <c r="TOA115" s="451"/>
      <c r="TOB115" s="451"/>
      <c r="TOC115" s="451"/>
      <c r="TOD115" s="451"/>
      <c r="TOE115" s="451"/>
      <c r="TOF115" s="451"/>
      <c r="TOG115" s="451"/>
      <c r="TOH115" s="451"/>
      <c r="TOI115" s="451"/>
      <c r="TOJ115" s="451"/>
      <c r="TOK115" s="451"/>
      <c r="TOL115" s="451"/>
      <c r="TOM115" s="451"/>
      <c r="TON115" s="451"/>
      <c r="TOO115" s="451"/>
      <c r="TOP115" s="451"/>
      <c r="TOQ115" s="451"/>
      <c r="TOR115" s="451"/>
      <c r="TOS115" s="451"/>
      <c r="TOT115" s="451"/>
      <c r="TOU115" s="451"/>
      <c r="TOV115" s="451"/>
      <c r="TOW115" s="451"/>
      <c r="TOX115" s="451"/>
      <c r="TOY115" s="451"/>
      <c r="TOZ115" s="451"/>
      <c r="TPA115" s="451"/>
      <c r="TPB115" s="451"/>
      <c r="TPC115" s="451"/>
      <c r="TPD115" s="451"/>
      <c r="TPE115" s="451"/>
      <c r="TPF115" s="451"/>
      <c r="TPG115" s="451"/>
      <c r="TPH115" s="451"/>
      <c r="TPI115" s="451"/>
      <c r="TPJ115" s="451"/>
      <c r="TPK115" s="451"/>
      <c r="TPL115" s="451"/>
      <c r="TPM115" s="451"/>
      <c r="TPN115" s="451"/>
      <c r="TPO115" s="451"/>
      <c r="TPP115" s="451"/>
      <c r="TPQ115" s="451"/>
      <c r="TPR115" s="451"/>
      <c r="TPS115" s="451"/>
      <c r="TPT115" s="451"/>
      <c r="TPU115" s="451"/>
      <c r="TPV115" s="451"/>
      <c r="TPW115" s="451"/>
      <c r="TPX115" s="451"/>
      <c r="TPY115" s="451"/>
      <c r="TPZ115" s="451"/>
      <c r="TQA115" s="451"/>
      <c r="TQB115" s="451"/>
      <c r="TQC115" s="451"/>
      <c r="TQD115" s="451"/>
      <c r="TQE115" s="451"/>
      <c r="TQF115" s="451"/>
      <c r="TQG115" s="451"/>
      <c r="TQH115" s="451"/>
      <c r="TQI115" s="451"/>
      <c r="TQJ115" s="451"/>
      <c r="TQK115" s="451"/>
      <c r="TQL115" s="451"/>
      <c r="TQM115" s="451"/>
      <c r="TQN115" s="451"/>
      <c r="TQO115" s="451"/>
      <c r="TQP115" s="451"/>
      <c r="TQQ115" s="451"/>
      <c r="TQR115" s="451"/>
      <c r="TQS115" s="451"/>
      <c r="TQT115" s="451"/>
      <c r="TQU115" s="451"/>
      <c r="TQV115" s="451"/>
      <c r="TQW115" s="451"/>
      <c r="TQX115" s="451"/>
      <c r="TQY115" s="451"/>
      <c r="TQZ115" s="451"/>
      <c r="TRA115" s="451"/>
      <c r="TRB115" s="451"/>
      <c r="TRC115" s="451"/>
      <c r="TRD115" s="451"/>
      <c r="TRE115" s="451"/>
      <c r="TRF115" s="451"/>
      <c r="TRG115" s="451"/>
      <c r="TRH115" s="451"/>
      <c r="TRI115" s="451"/>
      <c r="TRJ115" s="451"/>
      <c r="TRK115" s="451"/>
      <c r="TRL115" s="451"/>
      <c r="TRM115" s="451"/>
      <c r="TRN115" s="451"/>
      <c r="TRO115" s="451"/>
      <c r="TRP115" s="451"/>
      <c r="TRQ115" s="451"/>
      <c r="TRR115" s="451"/>
      <c r="TRS115" s="451"/>
      <c r="TRT115" s="451"/>
      <c r="TRU115" s="451"/>
      <c r="TRV115" s="451"/>
      <c r="TRW115" s="451"/>
      <c r="TRX115" s="451"/>
      <c r="TRY115" s="451"/>
      <c r="TRZ115" s="451"/>
      <c r="TSA115" s="451"/>
      <c r="TSB115" s="451"/>
      <c r="TSC115" s="451"/>
      <c r="TSD115" s="451"/>
      <c r="TSE115" s="451"/>
      <c r="TSF115" s="451"/>
      <c r="TSG115" s="451"/>
      <c r="TSH115" s="451"/>
      <c r="TSI115" s="451"/>
      <c r="TSJ115" s="451"/>
      <c r="TSK115" s="451"/>
      <c r="TSL115" s="451"/>
      <c r="TSM115" s="451"/>
      <c r="TSN115" s="451"/>
      <c r="TSO115" s="451"/>
      <c r="TSP115" s="451"/>
      <c r="TSQ115" s="451"/>
      <c r="TSR115" s="451"/>
      <c r="TSS115" s="451"/>
      <c r="TST115" s="451"/>
      <c r="TSU115" s="451"/>
      <c r="TSV115" s="451"/>
      <c r="TSW115" s="451"/>
      <c r="TSX115" s="451"/>
      <c r="TSY115" s="451"/>
      <c r="TSZ115" s="451"/>
      <c r="TTA115" s="451"/>
      <c r="TTB115" s="451"/>
      <c r="TTC115" s="451"/>
      <c r="TTD115" s="451"/>
      <c r="TTE115" s="451"/>
      <c r="TTF115" s="451"/>
      <c r="TTG115" s="451"/>
      <c r="TTH115" s="451"/>
      <c r="TTI115" s="451"/>
      <c r="TTJ115" s="451"/>
      <c r="TTK115" s="451"/>
      <c r="TTL115" s="451"/>
      <c r="TTM115" s="451"/>
      <c r="TTN115" s="451"/>
      <c r="TTO115" s="451"/>
      <c r="TTP115" s="451"/>
      <c r="TTQ115" s="451"/>
      <c r="TTR115" s="451"/>
      <c r="TTS115" s="451"/>
      <c r="TTT115" s="451"/>
      <c r="TTU115" s="451"/>
      <c r="TTV115" s="451"/>
      <c r="TTW115" s="451"/>
      <c r="TTX115" s="451"/>
      <c r="TTY115" s="451"/>
      <c r="TTZ115" s="451"/>
      <c r="TUA115" s="451"/>
      <c r="TUB115" s="451"/>
      <c r="TUC115" s="451"/>
      <c r="TUD115" s="451"/>
      <c r="TUE115" s="451"/>
      <c r="TUF115" s="451"/>
      <c r="TUG115" s="451"/>
      <c r="TUH115" s="451"/>
      <c r="TUI115" s="451"/>
      <c r="TUJ115" s="451"/>
      <c r="TUK115" s="451"/>
      <c r="TUL115" s="451"/>
      <c r="TUM115" s="451"/>
      <c r="TUN115" s="451"/>
      <c r="TUO115" s="451"/>
      <c r="TUP115" s="451"/>
      <c r="TUQ115" s="451"/>
      <c r="TUR115" s="451"/>
      <c r="TUS115" s="451"/>
      <c r="TUT115" s="451"/>
      <c r="TUU115" s="451"/>
      <c r="TUV115" s="451"/>
      <c r="TUW115" s="451"/>
      <c r="TUX115" s="451"/>
      <c r="TUY115" s="451"/>
      <c r="TUZ115" s="451"/>
      <c r="TVA115" s="451"/>
      <c r="TVB115" s="451"/>
      <c r="TVC115" s="451"/>
      <c r="TVD115" s="451"/>
      <c r="TVE115" s="451"/>
      <c r="TVF115" s="451"/>
      <c r="TVG115" s="451"/>
      <c r="TVH115" s="451"/>
      <c r="TVI115" s="451"/>
      <c r="TVJ115" s="451"/>
      <c r="TVK115" s="451"/>
      <c r="TVL115" s="451"/>
      <c r="TVM115" s="451"/>
      <c r="TVN115" s="451"/>
      <c r="TVO115" s="451"/>
      <c r="TVP115" s="451"/>
      <c r="TVQ115" s="451"/>
      <c r="TVR115" s="451"/>
      <c r="TVS115" s="451"/>
      <c r="TVT115" s="451"/>
      <c r="TVU115" s="451"/>
      <c r="TVV115" s="451"/>
      <c r="TVW115" s="451"/>
      <c r="TVX115" s="451"/>
      <c r="TVY115" s="451"/>
      <c r="TVZ115" s="451"/>
      <c r="TWA115" s="451"/>
      <c r="TWB115" s="451"/>
      <c r="TWC115" s="451"/>
      <c r="TWD115" s="451"/>
      <c r="TWE115" s="451"/>
      <c r="TWF115" s="451"/>
      <c r="TWG115" s="451"/>
      <c r="TWH115" s="451"/>
      <c r="TWI115" s="451"/>
      <c r="TWJ115" s="451"/>
      <c r="TWK115" s="451"/>
      <c r="TWL115" s="451"/>
      <c r="TWM115" s="451"/>
      <c r="TWN115" s="451"/>
      <c r="TWO115" s="451"/>
      <c r="TWP115" s="451"/>
      <c r="TWQ115" s="451"/>
      <c r="TWR115" s="451"/>
      <c r="TWS115" s="451"/>
      <c r="TWT115" s="451"/>
      <c r="TWU115" s="451"/>
      <c r="TWV115" s="451"/>
      <c r="TWW115" s="451"/>
      <c r="TWX115" s="451"/>
      <c r="TWY115" s="451"/>
      <c r="TWZ115" s="451"/>
      <c r="TXA115" s="451"/>
      <c r="TXB115" s="451"/>
      <c r="TXC115" s="451"/>
      <c r="TXD115" s="451"/>
      <c r="TXE115" s="451"/>
      <c r="TXF115" s="451"/>
      <c r="TXG115" s="451"/>
      <c r="TXH115" s="451"/>
      <c r="TXI115" s="451"/>
      <c r="TXJ115" s="451"/>
      <c r="TXK115" s="451"/>
      <c r="TXL115" s="451"/>
      <c r="TXM115" s="451"/>
      <c r="TXN115" s="451"/>
      <c r="TXO115" s="451"/>
      <c r="TXP115" s="451"/>
      <c r="TXQ115" s="451"/>
      <c r="TXR115" s="451"/>
      <c r="TXS115" s="451"/>
      <c r="TXT115" s="451"/>
      <c r="TXU115" s="451"/>
      <c r="TXV115" s="451"/>
      <c r="TXW115" s="451"/>
      <c r="TXX115" s="451"/>
      <c r="TXY115" s="451"/>
      <c r="TXZ115" s="451"/>
      <c r="TYA115" s="451"/>
      <c r="TYB115" s="451"/>
      <c r="TYC115" s="451"/>
      <c r="TYD115" s="451"/>
      <c r="TYE115" s="451"/>
      <c r="TYF115" s="451"/>
      <c r="TYG115" s="451"/>
      <c r="TYH115" s="451"/>
      <c r="TYI115" s="451"/>
      <c r="TYJ115" s="451"/>
      <c r="TYK115" s="451"/>
      <c r="TYL115" s="451"/>
      <c r="TYM115" s="451"/>
      <c r="TYN115" s="451"/>
      <c r="TYO115" s="451"/>
      <c r="TYP115" s="451"/>
      <c r="TYQ115" s="451"/>
      <c r="TYR115" s="451"/>
      <c r="TYS115" s="451"/>
      <c r="TYT115" s="451"/>
      <c r="TYU115" s="451"/>
      <c r="TYV115" s="451"/>
      <c r="TYW115" s="451"/>
      <c r="TYX115" s="451"/>
      <c r="TYY115" s="451"/>
      <c r="TYZ115" s="451"/>
      <c r="TZA115" s="451"/>
      <c r="TZB115" s="451"/>
      <c r="TZC115" s="451"/>
      <c r="TZD115" s="451"/>
      <c r="TZE115" s="451"/>
      <c r="TZF115" s="451"/>
      <c r="TZG115" s="451"/>
      <c r="TZH115" s="451"/>
      <c r="TZI115" s="451"/>
      <c r="TZJ115" s="451"/>
      <c r="TZK115" s="451"/>
      <c r="TZL115" s="451"/>
      <c r="TZM115" s="451"/>
      <c r="TZN115" s="451"/>
      <c r="TZO115" s="451"/>
      <c r="TZP115" s="451"/>
      <c r="TZQ115" s="451"/>
      <c r="TZR115" s="451"/>
      <c r="TZS115" s="451"/>
      <c r="TZT115" s="451"/>
      <c r="TZU115" s="451"/>
      <c r="TZV115" s="451"/>
      <c r="TZW115" s="451"/>
      <c r="TZX115" s="451"/>
      <c r="TZY115" s="451"/>
      <c r="TZZ115" s="451"/>
      <c r="UAA115" s="451"/>
      <c r="UAB115" s="451"/>
      <c r="UAC115" s="451"/>
      <c r="UAD115" s="451"/>
      <c r="UAE115" s="451"/>
      <c r="UAF115" s="451"/>
      <c r="UAG115" s="451"/>
      <c r="UAH115" s="451"/>
      <c r="UAI115" s="451"/>
      <c r="UAJ115" s="451"/>
      <c r="UAK115" s="451"/>
      <c r="UAL115" s="451"/>
      <c r="UAM115" s="451"/>
      <c r="UAN115" s="451"/>
      <c r="UAO115" s="451"/>
      <c r="UAP115" s="451"/>
      <c r="UAQ115" s="451"/>
      <c r="UAR115" s="451"/>
      <c r="UAS115" s="451"/>
      <c r="UAT115" s="451"/>
      <c r="UAU115" s="451"/>
      <c r="UAV115" s="451"/>
      <c r="UAW115" s="451"/>
      <c r="UAX115" s="451"/>
      <c r="UAY115" s="451"/>
      <c r="UAZ115" s="451"/>
      <c r="UBA115" s="451"/>
      <c r="UBB115" s="451"/>
      <c r="UBC115" s="451"/>
      <c r="UBD115" s="451"/>
      <c r="UBE115" s="451"/>
      <c r="UBF115" s="451"/>
      <c r="UBG115" s="451"/>
      <c r="UBH115" s="451"/>
      <c r="UBI115" s="451"/>
      <c r="UBJ115" s="451"/>
      <c r="UBK115" s="451"/>
      <c r="UBL115" s="451"/>
      <c r="UBM115" s="451"/>
      <c r="UBN115" s="451"/>
      <c r="UBO115" s="451"/>
      <c r="UBP115" s="451"/>
      <c r="UBQ115" s="451"/>
      <c r="UBR115" s="451"/>
      <c r="UBS115" s="451"/>
      <c r="UBT115" s="451"/>
      <c r="UBU115" s="451"/>
      <c r="UBV115" s="451"/>
      <c r="UBW115" s="451"/>
      <c r="UBX115" s="451"/>
      <c r="UBY115" s="451"/>
      <c r="UBZ115" s="451"/>
      <c r="UCA115" s="451"/>
      <c r="UCB115" s="451"/>
      <c r="UCC115" s="451"/>
      <c r="UCD115" s="451"/>
      <c r="UCE115" s="451"/>
      <c r="UCF115" s="451"/>
      <c r="UCG115" s="451"/>
      <c r="UCH115" s="451"/>
      <c r="UCI115" s="451"/>
      <c r="UCJ115" s="451"/>
      <c r="UCK115" s="451"/>
      <c r="UCL115" s="451"/>
      <c r="UCM115" s="451"/>
      <c r="UCN115" s="451"/>
      <c r="UCO115" s="451"/>
      <c r="UCP115" s="451"/>
      <c r="UCQ115" s="451"/>
      <c r="UCR115" s="451"/>
      <c r="UCS115" s="451"/>
      <c r="UCT115" s="451"/>
      <c r="UCU115" s="451"/>
      <c r="UCV115" s="451"/>
      <c r="UCW115" s="451"/>
      <c r="UCX115" s="451"/>
      <c r="UCY115" s="451"/>
      <c r="UCZ115" s="451"/>
      <c r="UDA115" s="451"/>
      <c r="UDB115" s="451"/>
      <c r="UDC115" s="451"/>
      <c r="UDD115" s="451"/>
      <c r="UDE115" s="451"/>
      <c r="UDF115" s="451"/>
      <c r="UDG115" s="451"/>
      <c r="UDH115" s="451"/>
      <c r="UDI115" s="451"/>
      <c r="UDJ115" s="451"/>
      <c r="UDK115" s="451"/>
      <c r="UDL115" s="451"/>
      <c r="UDM115" s="451"/>
      <c r="UDN115" s="451"/>
      <c r="UDO115" s="451"/>
      <c r="UDP115" s="451"/>
      <c r="UDQ115" s="451"/>
      <c r="UDR115" s="451"/>
      <c r="UDS115" s="451"/>
      <c r="UDT115" s="451"/>
      <c r="UDU115" s="451"/>
      <c r="UDV115" s="451"/>
      <c r="UDW115" s="451"/>
      <c r="UDX115" s="451"/>
      <c r="UDY115" s="451"/>
      <c r="UDZ115" s="451"/>
      <c r="UEA115" s="451"/>
      <c r="UEB115" s="451"/>
      <c r="UEC115" s="451"/>
      <c r="UED115" s="451"/>
      <c r="UEE115" s="451"/>
      <c r="UEF115" s="451"/>
      <c r="UEG115" s="451"/>
      <c r="UEH115" s="451"/>
      <c r="UEI115" s="451"/>
      <c r="UEJ115" s="451"/>
      <c r="UEK115" s="451"/>
      <c r="UEL115" s="451"/>
      <c r="UEM115" s="451"/>
      <c r="UEN115" s="451"/>
      <c r="UEO115" s="451"/>
      <c r="UEP115" s="451"/>
      <c r="UEQ115" s="451"/>
      <c r="UER115" s="451"/>
      <c r="UES115" s="451"/>
      <c r="UET115" s="451"/>
      <c r="UEU115" s="451"/>
      <c r="UEV115" s="451"/>
      <c r="UEW115" s="451"/>
      <c r="UEX115" s="451"/>
      <c r="UEY115" s="451"/>
      <c r="UEZ115" s="451"/>
      <c r="UFA115" s="451"/>
      <c r="UFB115" s="451"/>
      <c r="UFC115" s="451"/>
      <c r="UFD115" s="451"/>
      <c r="UFE115" s="451"/>
      <c r="UFF115" s="451"/>
      <c r="UFG115" s="451"/>
      <c r="UFH115" s="451"/>
      <c r="UFI115" s="451"/>
      <c r="UFJ115" s="451"/>
      <c r="UFK115" s="451"/>
      <c r="UFL115" s="451"/>
      <c r="UFM115" s="451"/>
      <c r="UFN115" s="451"/>
      <c r="UFO115" s="451"/>
      <c r="UFP115" s="451"/>
      <c r="UFQ115" s="451"/>
      <c r="UFR115" s="451"/>
      <c r="UFS115" s="451"/>
      <c r="UFT115" s="451"/>
      <c r="UFU115" s="451"/>
      <c r="UFV115" s="451"/>
      <c r="UFW115" s="451"/>
      <c r="UFX115" s="451"/>
      <c r="UFY115" s="451"/>
      <c r="UFZ115" s="451"/>
      <c r="UGA115" s="451"/>
      <c r="UGB115" s="451"/>
      <c r="UGC115" s="451"/>
      <c r="UGD115" s="451"/>
      <c r="UGE115" s="451"/>
      <c r="UGF115" s="451"/>
      <c r="UGG115" s="451"/>
      <c r="UGH115" s="451"/>
      <c r="UGI115" s="451"/>
      <c r="UGJ115" s="451"/>
      <c r="UGK115" s="451"/>
      <c r="UGL115" s="451"/>
      <c r="UGM115" s="451"/>
      <c r="UGN115" s="451"/>
      <c r="UGO115" s="451"/>
      <c r="UGP115" s="451"/>
      <c r="UGQ115" s="451"/>
      <c r="UGR115" s="451"/>
      <c r="UGS115" s="451"/>
      <c r="UGT115" s="451"/>
      <c r="UGU115" s="451"/>
      <c r="UGV115" s="451"/>
      <c r="UGW115" s="451"/>
      <c r="UGX115" s="451"/>
      <c r="UGY115" s="451"/>
      <c r="UGZ115" s="451"/>
      <c r="UHA115" s="451"/>
      <c r="UHB115" s="451"/>
      <c r="UHC115" s="451"/>
      <c r="UHD115" s="451"/>
      <c r="UHE115" s="451"/>
      <c r="UHF115" s="451"/>
      <c r="UHG115" s="451"/>
      <c r="UHH115" s="451"/>
      <c r="UHI115" s="451"/>
      <c r="UHJ115" s="451"/>
      <c r="UHK115" s="451"/>
      <c r="UHL115" s="451"/>
      <c r="UHM115" s="451"/>
      <c r="UHN115" s="451"/>
      <c r="UHO115" s="451"/>
      <c r="UHP115" s="451"/>
      <c r="UHQ115" s="451"/>
      <c r="UHR115" s="451"/>
      <c r="UHS115" s="451"/>
      <c r="UHT115" s="451"/>
      <c r="UHU115" s="451"/>
      <c r="UHV115" s="451"/>
      <c r="UHW115" s="451"/>
      <c r="UHX115" s="451"/>
      <c r="UHY115" s="451"/>
      <c r="UHZ115" s="451"/>
      <c r="UIA115" s="451"/>
      <c r="UIB115" s="451"/>
      <c r="UIC115" s="451"/>
      <c r="UID115" s="451"/>
      <c r="UIE115" s="451"/>
      <c r="UIF115" s="451"/>
      <c r="UIG115" s="451"/>
      <c r="UIH115" s="451"/>
      <c r="UII115" s="451"/>
      <c r="UIJ115" s="451"/>
      <c r="UIK115" s="451"/>
      <c r="UIL115" s="451"/>
      <c r="UIM115" s="451"/>
      <c r="UIN115" s="451"/>
      <c r="UIO115" s="451"/>
      <c r="UIP115" s="451"/>
      <c r="UIQ115" s="451"/>
      <c r="UIR115" s="451"/>
      <c r="UIS115" s="451"/>
      <c r="UIT115" s="451"/>
      <c r="UIU115" s="451"/>
      <c r="UIV115" s="451"/>
      <c r="UIW115" s="451"/>
      <c r="UIX115" s="451"/>
      <c r="UIY115" s="451"/>
      <c r="UIZ115" s="451"/>
      <c r="UJA115" s="451"/>
      <c r="UJB115" s="451"/>
      <c r="UJC115" s="451"/>
      <c r="UJD115" s="451"/>
      <c r="UJE115" s="451"/>
      <c r="UJF115" s="451"/>
      <c r="UJG115" s="451"/>
      <c r="UJH115" s="451"/>
      <c r="UJI115" s="451"/>
      <c r="UJJ115" s="451"/>
      <c r="UJK115" s="451"/>
      <c r="UJL115" s="451"/>
      <c r="UJM115" s="451"/>
      <c r="UJN115" s="451"/>
      <c r="UJO115" s="451"/>
      <c r="UJP115" s="451"/>
      <c r="UJQ115" s="451"/>
      <c r="UJR115" s="451"/>
      <c r="UJS115" s="451"/>
      <c r="UJT115" s="451"/>
      <c r="UJU115" s="451"/>
      <c r="UJV115" s="451"/>
      <c r="UJW115" s="451"/>
      <c r="UJX115" s="451"/>
      <c r="UJY115" s="451"/>
      <c r="UJZ115" s="451"/>
      <c r="UKA115" s="451"/>
      <c r="UKB115" s="451"/>
      <c r="UKC115" s="451"/>
      <c r="UKD115" s="451"/>
      <c r="UKE115" s="451"/>
      <c r="UKF115" s="451"/>
      <c r="UKG115" s="451"/>
      <c r="UKH115" s="451"/>
      <c r="UKI115" s="451"/>
      <c r="UKJ115" s="451"/>
      <c r="UKK115" s="451"/>
      <c r="UKL115" s="451"/>
      <c r="UKM115" s="451"/>
      <c r="UKN115" s="451"/>
      <c r="UKO115" s="451"/>
      <c r="UKP115" s="451"/>
      <c r="UKQ115" s="451"/>
      <c r="UKR115" s="451"/>
      <c r="UKS115" s="451"/>
      <c r="UKT115" s="451"/>
      <c r="UKU115" s="451"/>
      <c r="UKV115" s="451"/>
      <c r="UKW115" s="451"/>
      <c r="UKX115" s="451"/>
      <c r="UKY115" s="451"/>
      <c r="UKZ115" s="451"/>
      <c r="ULA115" s="451"/>
      <c r="ULB115" s="451"/>
      <c r="ULC115" s="451"/>
      <c r="ULD115" s="451"/>
      <c r="ULE115" s="451"/>
      <c r="ULF115" s="451"/>
      <c r="ULG115" s="451"/>
      <c r="ULH115" s="451"/>
      <c r="ULI115" s="451"/>
      <c r="ULJ115" s="451"/>
      <c r="ULK115" s="451"/>
      <c r="ULL115" s="451"/>
      <c r="ULM115" s="451"/>
      <c r="ULN115" s="451"/>
      <c r="ULO115" s="451"/>
      <c r="ULP115" s="451"/>
      <c r="ULQ115" s="451"/>
      <c r="ULR115" s="451"/>
      <c r="ULS115" s="451"/>
      <c r="ULT115" s="451"/>
      <c r="ULU115" s="451"/>
      <c r="ULV115" s="451"/>
      <c r="ULW115" s="451"/>
      <c r="ULX115" s="451"/>
      <c r="ULY115" s="451"/>
      <c r="ULZ115" s="451"/>
      <c r="UMA115" s="451"/>
      <c r="UMB115" s="451"/>
      <c r="UMC115" s="451"/>
      <c r="UMD115" s="451"/>
      <c r="UME115" s="451"/>
      <c r="UMF115" s="451"/>
      <c r="UMG115" s="451"/>
      <c r="UMH115" s="451"/>
      <c r="UMI115" s="451"/>
      <c r="UMJ115" s="451"/>
      <c r="UMK115" s="451"/>
      <c r="UML115" s="451"/>
      <c r="UMM115" s="451"/>
      <c r="UMN115" s="451"/>
      <c r="UMO115" s="451"/>
      <c r="UMP115" s="451"/>
      <c r="UMQ115" s="451"/>
      <c r="UMR115" s="451"/>
      <c r="UMS115" s="451"/>
      <c r="UMT115" s="451"/>
      <c r="UMU115" s="451"/>
      <c r="UMV115" s="451"/>
      <c r="UMW115" s="451"/>
      <c r="UMX115" s="451"/>
      <c r="UMY115" s="451"/>
      <c r="UMZ115" s="451"/>
      <c r="UNA115" s="451"/>
      <c r="UNB115" s="451"/>
      <c r="UNC115" s="451"/>
      <c r="UND115" s="451"/>
      <c r="UNE115" s="451"/>
      <c r="UNF115" s="451"/>
      <c r="UNG115" s="451"/>
      <c r="UNH115" s="451"/>
      <c r="UNI115" s="451"/>
      <c r="UNJ115" s="451"/>
      <c r="UNK115" s="451"/>
      <c r="UNL115" s="451"/>
      <c r="UNM115" s="451"/>
      <c r="UNN115" s="451"/>
      <c r="UNO115" s="451"/>
      <c r="UNP115" s="451"/>
      <c r="UNQ115" s="451"/>
      <c r="UNR115" s="451"/>
      <c r="UNS115" s="451"/>
      <c r="UNT115" s="451"/>
      <c r="UNU115" s="451"/>
      <c r="UNV115" s="451"/>
      <c r="UNW115" s="451"/>
      <c r="UNX115" s="451"/>
      <c r="UNY115" s="451"/>
      <c r="UNZ115" s="451"/>
      <c r="UOA115" s="451"/>
      <c r="UOB115" s="451"/>
      <c r="UOC115" s="451"/>
      <c r="UOD115" s="451"/>
      <c r="UOE115" s="451"/>
      <c r="UOF115" s="451"/>
      <c r="UOG115" s="451"/>
      <c r="UOH115" s="451"/>
      <c r="UOI115" s="451"/>
      <c r="UOJ115" s="451"/>
      <c r="UOK115" s="451"/>
      <c r="UOL115" s="451"/>
      <c r="UOM115" s="451"/>
      <c r="UON115" s="451"/>
      <c r="UOO115" s="451"/>
      <c r="UOP115" s="451"/>
      <c r="UOQ115" s="451"/>
      <c r="UOR115" s="451"/>
      <c r="UOS115" s="451"/>
      <c r="UOT115" s="451"/>
      <c r="UOU115" s="451"/>
      <c r="UOV115" s="451"/>
      <c r="UOW115" s="451"/>
      <c r="UOX115" s="451"/>
      <c r="UOY115" s="451"/>
      <c r="UOZ115" s="451"/>
      <c r="UPA115" s="451"/>
      <c r="UPB115" s="451"/>
      <c r="UPC115" s="451"/>
      <c r="UPD115" s="451"/>
      <c r="UPE115" s="451"/>
      <c r="UPF115" s="451"/>
      <c r="UPG115" s="451"/>
      <c r="UPH115" s="451"/>
      <c r="UPI115" s="451"/>
      <c r="UPJ115" s="451"/>
      <c r="UPK115" s="451"/>
      <c r="UPL115" s="451"/>
      <c r="UPM115" s="451"/>
      <c r="UPN115" s="451"/>
      <c r="UPO115" s="451"/>
      <c r="UPP115" s="451"/>
      <c r="UPQ115" s="451"/>
      <c r="UPR115" s="451"/>
      <c r="UPS115" s="451"/>
      <c r="UPT115" s="451"/>
      <c r="UPU115" s="451"/>
      <c r="UPV115" s="451"/>
      <c r="UPW115" s="451"/>
      <c r="UPX115" s="451"/>
      <c r="UPY115" s="451"/>
      <c r="UPZ115" s="451"/>
      <c r="UQA115" s="451"/>
      <c r="UQB115" s="451"/>
      <c r="UQC115" s="451"/>
      <c r="UQD115" s="451"/>
      <c r="UQE115" s="451"/>
      <c r="UQF115" s="451"/>
      <c r="UQG115" s="451"/>
      <c r="UQH115" s="451"/>
      <c r="UQI115" s="451"/>
      <c r="UQJ115" s="451"/>
      <c r="UQK115" s="451"/>
      <c r="UQL115" s="451"/>
      <c r="UQM115" s="451"/>
      <c r="UQN115" s="451"/>
      <c r="UQO115" s="451"/>
      <c r="UQP115" s="451"/>
      <c r="UQQ115" s="451"/>
      <c r="UQR115" s="451"/>
      <c r="UQS115" s="451"/>
      <c r="UQT115" s="451"/>
      <c r="UQU115" s="451"/>
      <c r="UQV115" s="451"/>
      <c r="UQW115" s="451"/>
      <c r="UQX115" s="451"/>
      <c r="UQY115" s="451"/>
      <c r="UQZ115" s="451"/>
      <c r="URA115" s="451"/>
      <c r="URB115" s="451"/>
      <c r="URC115" s="451"/>
      <c r="URD115" s="451"/>
      <c r="URE115" s="451"/>
      <c r="URF115" s="451"/>
      <c r="URG115" s="451"/>
      <c r="URH115" s="451"/>
      <c r="URI115" s="451"/>
      <c r="URJ115" s="451"/>
      <c r="URK115" s="451"/>
      <c r="URL115" s="451"/>
      <c r="URM115" s="451"/>
      <c r="URN115" s="451"/>
      <c r="URO115" s="451"/>
      <c r="URP115" s="451"/>
      <c r="URQ115" s="451"/>
      <c r="URR115" s="451"/>
      <c r="URS115" s="451"/>
      <c r="URT115" s="451"/>
      <c r="URU115" s="451"/>
      <c r="URV115" s="451"/>
      <c r="URW115" s="451"/>
      <c r="URX115" s="451"/>
      <c r="URY115" s="451"/>
      <c r="URZ115" s="451"/>
      <c r="USA115" s="451"/>
      <c r="USB115" s="451"/>
      <c r="USC115" s="451"/>
      <c r="USD115" s="451"/>
      <c r="USE115" s="451"/>
      <c r="USF115" s="451"/>
      <c r="USG115" s="451"/>
      <c r="USH115" s="451"/>
      <c r="USI115" s="451"/>
      <c r="USJ115" s="451"/>
      <c r="USK115" s="451"/>
      <c r="USL115" s="451"/>
      <c r="USM115" s="451"/>
      <c r="USN115" s="451"/>
      <c r="USO115" s="451"/>
      <c r="USP115" s="451"/>
      <c r="USQ115" s="451"/>
      <c r="USR115" s="451"/>
      <c r="USS115" s="451"/>
      <c r="UST115" s="451"/>
      <c r="USU115" s="451"/>
      <c r="USV115" s="451"/>
      <c r="USW115" s="451"/>
      <c r="USX115" s="451"/>
      <c r="USY115" s="451"/>
      <c r="USZ115" s="451"/>
      <c r="UTA115" s="451"/>
      <c r="UTB115" s="451"/>
      <c r="UTC115" s="451"/>
      <c r="UTD115" s="451"/>
      <c r="UTE115" s="451"/>
      <c r="UTF115" s="451"/>
      <c r="UTG115" s="451"/>
      <c r="UTH115" s="451"/>
      <c r="UTI115" s="451"/>
      <c r="UTJ115" s="451"/>
      <c r="UTK115" s="451"/>
      <c r="UTL115" s="451"/>
      <c r="UTM115" s="451"/>
      <c r="UTN115" s="451"/>
      <c r="UTO115" s="451"/>
      <c r="UTP115" s="451"/>
      <c r="UTQ115" s="451"/>
      <c r="UTR115" s="451"/>
      <c r="UTS115" s="451"/>
      <c r="UTT115" s="451"/>
      <c r="UTU115" s="451"/>
      <c r="UTV115" s="451"/>
      <c r="UTW115" s="451"/>
      <c r="UTX115" s="451"/>
      <c r="UTY115" s="451"/>
      <c r="UTZ115" s="451"/>
      <c r="UUA115" s="451"/>
      <c r="UUB115" s="451"/>
      <c r="UUC115" s="451"/>
      <c r="UUD115" s="451"/>
      <c r="UUE115" s="451"/>
      <c r="UUF115" s="451"/>
      <c r="UUG115" s="451"/>
      <c r="UUH115" s="451"/>
      <c r="UUI115" s="451"/>
      <c r="UUJ115" s="451"/>
      <c r="UUK115" s="451"/>
      <c r="UUL115" s="451"/>
      <c r="UUM115" s="451"/>
      <c r="UUN115" s="451"/>
      <c r="UUO115" s="451"/>
      <c r="UUP115" s="451"/>
      <c r="UUQ115" s="451"/>
      <c r="UUR115" s="451"/>
      <c r="UUS115" s="451"/>
      <c r="UUT115" s="451"/>
      <c r="UUU115" s="451"/>
      <c r="UUV115" s="451"/>
      <c r="UUW115" s="451"/>
      <c r="UUX115" s="451"/>
      <c r="UUY115" s="451"/>
      <c r="UUZ115" s="451"/>
      <c r="UVA115" s="451"/>
      <c r="UVB115" s="451"/>
      <c r="UVC115" s="451"/>
      <c r="UVD115" s="451"/>
      <c r="UVE115" s="451"/>
      <c r="UVF115" s="451"/>
      <c r="UVG115" s="451"/>
      <c r="UVH115" s="451"/>
      <c r="UVI115" s="451"/>
      <c r="UVJ115" s="451"/>
      <c r="UVK115" s="451"/>
      <c r="UVL115" s="451"/>
      <c r="UVM115" s="451"/>
      <c r="UVN115" s="451"/>
      <c r="UVO115" s="451"/>
      <c r="UVP115" s="451"/>
      <c r="UVQ115" s="451"/>
      <c r="UVR115" s="451"/>
      <c r="UVS115" s="451"/>
      <c r="UVT115" s="451"/>
      <c r="UVU115" s="451"/>
      <c r="UVV115" s="451"/>
      <c r="UVW115" s="451"/>
      <c r="UVX115" s="451"/>
      <c r="UVY115" s="451"/>
      <c r="UVZ115" s="451"/>
      <c r="UWA115" s="451"/>
      <c r="UWB115" s="451"/>
      <c r="UWC115" s="451"/>
      <c r="UWD115" s="451"/>
      <c r="UWE115" s="451"/>
      <c r="UWF115" s="451"/>
      <c r="UWG115" s="451"/>
      <c r="UWH115" s="451"/>
      <c r="UWI115" s="451"/>
      <c r="UWJ115" s="451"/>
      <c r="UWK115" s="451"/>
      <c r="UWL115" s="451"/>
      <c r="UWM115" s="451"/>
      <c r="UWN115" s="451"/>
      <c r="UWO115" s="451"/>
      <c r="UWP115" s="451"/>
      <c r="UWQ115" s="451"/>
      <c r="UWR115" s="451"/>
      <c r="UWS115" s="451"/>
      <c r="UWT115" s="451"/>
      <c r="UWU115" s="451"/>
      <c r="UWV115" s="451"/>
      <c r="UWW115" s="451"/>
      <c r="UWX115" s="451"/>
      <c r="UWY115" s="451"/>
      <c r="UWZ115" s="451"/>
      <c r="UXA115" s="451"/>
      <c r="UXB115" s="451"/>
      <c r="UXC115" s="451"/>
      <c r="UXD115" s="451"/>
      <c r="UXE115" s="451"/>
      <c r="UXF115" s="451"/>
      <c r="UXG115" s="451"/>
      <c r="UXH115" s="451"/>
      <c r="UXI115" s="451"/>
      <c r="UXJ115" s="451"/>
      <c r="UXK115" s="451"/>
      <c r="UXL115" s="451"/>
      <c r="UXM115" s="451"/>
      <c r="UXN115" s="451"/>
      <c r="UXO115" s="451"/>
      <c r="UXP115" s="451"/>
      <c r="UXQ115" s="451"/>
      <c r="UXR115" s="451"/>
      <c r="UXS115" s="451"/>
      <c r="UXT115" s="451"/>
      <c r="UXU115" s="451"/>
      <c r="UXV115" s="451"/>
      <c r="UXW115" s="451"/>
      <c r="UXX115" s="451"/>
      <c r="UXY115" s="451"/>
      <c r="UXZ115" s="451"/>
      <c r="UYA115" s="451"/>
      <c r="UYB115" s="451"/>
      <c r="UYC115" s="451"/>
      <c r="UYD115" s="451"/>
      <c r="UYE115" s="451"/>
      <c r="UYF115" s="451"/>
      <c r="UYG115" s="451"/>
      <c r="UYH115" s="451"/>
      <c r="UYI115" s="451"/>
      <c r="UYJ115" s="451"/>
      <c r="UYK115" s="451"/>
      <c r="UYL115" s="451"/>
      <c r="UYM115" s="451"/>
      <c r="UYN115" s="451"/>
      <c r="UYO115" s="451"/>
      <c r="UYP115" s="451"/>
      <c r="UYQ115" s="451"/>
      <c r="UYR115" s="451"/>
      <c r="UYS115" s="451"/>
      <c r="UYT115" s="451"/>
      <c r="UYU115" s="451"/>
      <c r="UYV115" s="451"/>
      <c r="UYW115" s="451"/>
      <c r="UYX115" s="451"/>
      <c r="UYY115" s="451"/>
      <c r="UYZ115" s="451"/>
      <c r="UZA115" s="451"/>
      <c r="UZB115" s="451"/>
      <c r="UZC115" s="451"/>
      <c r="UZD115" s="451"/>
      <c r="UZE115" s="451"/>
      <c r="UZF115" s="451"/>
      <c r="UZG115" s="451"/>
      <c r="UZH115" s="451"/>
      <c r="UZI115" s="451"/>
      <c r="UZJ115" s="451"/>
      <c r="UZK115" s="451"/>
      <c r="UZL115" s="451"/>
      <c r="UZM115" s="451"/>
      <c r="UZN115" s="451"/>
      <c r="UZO115" s="451"/>
      <c r="UZP115" s="451"/>
      <c r="UZQ115" s="451"/>
      <c r="UZR115" s="451"/>
      <c r="UZS115" s="451"/>
      <c r="UZT115" s="451"/>
      <c r="UZU115" s="451"/>
      <c r="UZV115" s="451"/>
      <c r="UZW115" s="451"/>
      <c r="UZX115" s="451"/>
      <c r="UZY115" s="451"/>
      <c r="UZZ115" s="451"/>
      <c r="VAA115" s="451"/>
      <c r="VAB115" s="451"/>
      <c r="VAC115" s="451"/>
      <c r="VAD115" s="451"/>
      <c r="VAE115" s="451"/>
      <c r="VAF115" s="451"/>
      <c r="VAG115" s="451"/>
      <c r="VAH115" s="451"/>
      <c r="VAI115" s="451"/>
      <c r="VAJ115" s="451"/>
      <c r="VAK115" s="451"/>
      <c r="VAL115" s="451"/>
      <c r="VAM115" s="451"/>
      <c r="VAN115" s="451"/>
      <c r="VAO115" s="451"/>
      <c r="VAP115" s="451"/>
      <c r="VAQ115" s="451"/>
      <c r="VAR115" s="451"/>
      <c r="VAS115" s="451"/>
      <c r="VAT115" s="451"/>
      <c r="VAU115" s="451"/>
      <c r="VAV115" s="451"/>
      <c r="VAW115" s="451"/>
      <c r="VAX115" s="451"/>
      <c r="VAY115" s="451"/>
      <c r="VAZ115" s="451"/>
      <c r="VBA115" s="451"/>
      <c r="VBB115" s="451"/>
      <c r="VBC115" s="451"/>
      <c r="VBD115" s="451"/>
      <c r="VBE115" s="451"/>
      <c r="VBF115" s="451"/>
      <c r="VBG115" s="451"/>
      <c r="VBH115" s="451"/>
      <c r="VBI115" s="451"/>
      <c r="VBJ115" s="451"/>
      <c r="VBK115" s="451"/>
      <c r="VBL115" s="451"/>
      <c r="VBM115" s="451"/>
      <c r="VBN115" s="451"/>
      <c r="VBO115" s="451"/>
      <c r="VBP115" s="451"/>
      <c r="VBQ115" s="451"/>
      <c r="VBR115" s="451"/>
      <c r="VBS115" s="451"/>
      <c r="VBT115" s="451"/>
      <c r="VBU115" s="451"/>
      <c r="VBV115" s="451"/>
      <c r="VBW115" s="451"/>
      <c r="VBX115" s="451"/>
      <c r="VBY115" s="451"/>
      <c r="VBZ115" s="451"/>
      <c r="VCA115" s="451"/>
      <c r="VCB115" s="451"/>
      <c r="VCC115" s="451"/>
      <c r="VCD115" s="451"/>
      <c r="VCE115" s="451"/>
      <c r="VCF115" s="451"/>
      <c r="VCG115" s="451"/>
      <c r="VCH115" s="451"/>
      <c r="VCI115" s="451"/>
      <c r="VCJ115" s="451"/>
      <c r="VCK115" s="451"/>
      <c r="VCL115" s="451"/>
      <c r="VCM115" s="451"/>
      <c r="VCN115" s="451"/>
      <c r="VCO115" s="451"/>
      <c r="VCP115" s="451"/>
      <c r="VCQ115" s="451"/>
      <c r="VCR115" s="451"/>
      <c r="VCS115" s="451"/>
      <c r="VCT115" s="451"/>
      <c r="VCU115" s="451"/>
      <c r="VCV115" s="451"/>
      <c r="VCW115" s="451"/>
      <c r="VCX115" s="451"/>
      <c r="VCY115" s="451"/>
      <c r="VCZ115" s="451"/>
      <c r="VDA115" s="451"/>
      <c r="VDB115" s="451"/>
      <c r="VDC115" s="451"/>
      <c r="VDD115" s="451"/>
      <c r="VDE115" s="451"/>
      <c r="VDF115" s="451"/>
      <c r="VDG115" s="451"/>
      <c r="VDH115" s="451"/>
      <c r="VDI115" s="451"/>
      <c r="VDJ115" s="451"/>
      <c r="VDK115" s="451"/>
      <c r="VDL115" s="451"/>
      <c r="VDM115" s="451"/>
      <c r="VDN115" s="451"/>
      <c r="VDO115" s="451"/>
      <c r="VDP115" s="451"/>
      <c r="VDQ115" s="451"/>
      <c r="VDR115" s="451"/>
      <c r="VDS115" s="451"/>
      <c r="VDT115" s="451"/>
      <c r="VDU115" s="451"/>
      <c r="VDV115" s="451"/>
      <c r="VDW115" s="451"/>
      <c r="VDX115" s="451"/>
      <c r="VDY115" s="451"/>
      <c r="VDZ115" s="451"/>
      <c r="VEA115" s="451"/>
      <c r="VEB115" s="451"/>
      <c r="VEC115" s="451"/>
      <c r="VED115" s="451"/>
      <c r="VEE115" s="451"/>
      <c r="VEF115" s="451"/>
      <c r="VEG115" s="451"/>
      <c r="VEH115" s="451"/>
      <c r="VEI115" s="451"/>
      <c r="VEJ115" s="451"/>
      <c r="VEK115" s="451"/>
      <c r="VEL115" s="451"/>
      <c r="VEM115" s="451"/>
      <c r="VEN115" s="451"/>
      <c r="VEO115" s="451"/>
      <c r="VEP115" s="451"/>
      <c r="VEQ115" s="451"/>
      <c r="VER115" s="451"/>
      <c r="VES115" s="451"/>
      <c r="VET115" s="451"/>
      <c r="VEU115" s="451"/>
      <c r="VEV115" s="451"/>
      <c r="VEW115" s="451"/>
      <c r="VEX115" s="451"/>
      <c r="VEY115" s="451"/>
      <c r="VEZ115" s="451"/>
      <c r="VFA115" s="451"/>
      <c r="VFB115" s="451"/>
      <c r="VFC115" s="451"/>
      <c r="VFD115" s="451"/>
      <c r="VFE115" s="451"/>
      <c r="VFF115" s="451"/>
      <c r="VFG115" s="451"/>
      <c r="VFH115" s="451"/>
      <c r="VFI115" s="451"/>
      <c r="VFJ115" s="451"/>
      <c r="VFK115" s="451"/>
      <c r="VFL115" s="451"/>
      <c r="VFM115" s="451"/>
      <c r="VFN115" s="451"/>
      <c r="VFO115" s="451"/>
      <c r="VFP115" s="451"/>
      <c r="VFQ115" s="451"/>
      <c r="VFR115" s="451"/>
      <c r="VFS115" s="451"/>
      <c r="VFT115" s="451"/>
      <c r="VFU115" s="451"/>
      <c r="VFV115" s="451"/>
      <c r="VFW115" s="451"/>
      <c r="VFX115" s="451"/>
      <c r="VFY115" s="451"/>
      <c r="VFZ115" s="451"/>
      <c r="VGA115" s="451"/>
      <c r="VGB115" s="451"/>
      <c r="VGC115" s="451"/>
      <c r="VGD115" s="451"/>
      <c r="VGE115" s="451"/>
      <c r="VGF115" s="451"/>
      <c r="VGG115" s="451"/>
      <c r="VGH115" s="451"/>
      <c r="VGI115" s="451"/>
      <c r="VGJ115" s="451"/>
      <c r="VGK115" s="451"/>
      <c r="VGL115" s="451"/>
      <c r="VGM115" s="451"/>
      <c r="VGN115" s="451"/>
      <c r="VGO115" s="451"/>
      <c r="VGP115" s="451"/>
      <c r="VGQ115" s="451"/>
      <c r="VGR115" s="451"/>
      <c r="VGS115" s="451"/>
      <c r="VGT115" s="451"/>
      <c r="VGU115" s="451"/>
      <c r="VGV115" s="451"/>
      <c r="VGW115" s="451"/>
      <c r="VGX115" s="451"/>
      <c r="VGY115" s="451"/>
      <c r="VGZ115" s="451"/>
      <c r="VHA115" s="451"/>
      <c r="VHB115" s="451"/>
      <c r="VHC115" s="451"/>
      <c r="VHD115" s="451"/>
      <c r="VHE115" s="451"/>
      <c r="VHF115" s="451"/>
      <c r="VHG115" s="451"/>
      <c r="VHH115" s="451"/>
      <c r="VHI115" s="451"/>
      <c r="VHJ115" s="451"/>
      <c r="VHK115" s="451"/>
      <c r="VHL115" s="451"/>
      <c r="VHM115" s="451"/>
      <c r="VHN115" s="451"/>
      <c r="VHO115" s="451"/>
      <c r="VHP115" s="451"/>
      <c r="VHQ115" s="451"/>
      <c r="VHR115" s="451"/>
      <c r="VHS115" s="451"/>
      <c r="VHT115" s="451"/>
      <c r="VHU115" s="451"/>
      <c r="VHV115" s="451"/>
      <c r="VHW115" s="451"/>
      <c r="VHX115" s="451"/>
      <c r="VHY115" s="451"/>
      <c r="VHZ115" s="451"/>
      <c r="VIA115" s="451"/>
      <c r="VIB115" s="451"/>
      <c r="VIC115" s="451"/>
      <c r="VID115" s="451"/>
      <c r="VIE115" s="451"/>
      <c r="VIF115" s="451"/>
      <c r="VIG115" s="451"/>
      <c r="VIH115" s="451"/>
      <c r="VII115" s="451"/>
      <c r="VIJ115" s="451"/>
      <c r="VIK115" s="451"/>
      <c r="VIL115" s="451"/>
      <c r="VIM115" s="451"/>
      <c r="VIN115" s="451"/>
      <c r="VIO115" s="451"/>
      <c r="VIP115" s="451"/>
      <c r="VIQ115" s="451"/>
      <c r="VIR115" s="451"/>
      <c r="VIS115" s="451"/>
      <c r="VIT115" s="451"/>
      <c r="VIU115" s="451"/>
      <c r="VIV115" s="451"/>
      <c r="VIW115" s="451"/>
      <c r="VIX115" s="451"/>
      <c r="VIY115" s="451"/>
      <c r="VIZ115" s="451"/>
      <c r="VJA115" s="451"/>
      <c r="VJB115" s="451"/>
      <c r="VJC115" s="451"/>
      <c r="VJD115" s="451"/>
      <c r="VJE115" s="451"/>
      <c r="VJF115" s="451"/>
      <c r="VJG115" s="451"/>
      <c r="VJH115" s="451"/>
      <c r="VJI115" s="451"/>
      <c r="VJJ115" s="451"/>
      <c r="VJK115" s="451"/>
      <c r="VJL115" s="451"/>
      <c r="VJM115" s="451"/>
      <c r="VJN115" s="451"/>
      <c r="VJO115" s="451"/>
      <c r="VJP115" s="451"/>
      <c r="VJQ115" s="451"/>
      <c r="VJR115" s="451"/>
      <c r="VJS115" s="451"/>
      <c r="VJT115" s="451"/>
      <c r="VJU115" s="451"/>
      <c r="VJV115" s="451"/>
      <c r="VJW115" s="451"/>
      <c r="VJX115" s="451"/>
      <c r="VJY115" s="451"/>
      <c r="VJZ115" s="451"/>
      <c r="VKA115" s="451"/>
      <c r="VKB115" s="451"/>
      <c r="VKC115" s="451"/>
      <c r="VKD115" s="451"/>
      <c r="VKE115" s="451"/>
      <c r="VKF115" s="451"/>
      <c r="VKG115" s="451"/>
      <c r="VKH115" s="451"/>
      <c r="VKI115" s="451"/>
      <c r="VKJ115" s="451"/>
      <c r="VKK115" s="451"/>
      <c r="VKL115" s="451"/>
      <c r="VKM115" s="451"/>
      <c r="VKN115" s="451"/>
      <c r="VKO115" s="451"/>
      <c r="VKP115" s="451"/>
      <c r="VKQ115" s="451"/>
      <c r="VKR115" s="451"/>
      <c r="VKS115" s="451"/>
      <c r="VKT115" s="451"/>
      <c r="VKU115" s="451"/>
      <c r="VKV115" s="451"/>
      <c r="VKW115" s="451"/>
      <c r="VKX115" s="451"/>
      <c r="VKY115" s="451"/>
      <c r="VKZ115" s="451"/>
      <c r="VLA115" s="451"/>
      <c r="VLB115" s="451"/>
      <c r="VLC115" s="451"/>
      <c r="VLD115" s="451"/>
      <c r="VLE115" s="451"/>
      <c r="VLF115" s="451"/>
      <c r="VLG115" s="451"/>
      <c r="VLH115" s="451"/>
      <c r="VLI115" s="451"/>
      <c r="VLJ115" s="451"/>
      <c r="VLK115" s="451"/>
      <c r="VLL115" s="451"/>
      <c r="VLM115" s="451"/>
      <c r="VLN115" s="451"/>
      <c r="VLO115" s="451"/>
      <c r="VLP115" s="451"/>
      <c r="VLQ115" s="451"/>
      <c r="VLR115" s="451"/>
      <c r="VLS115" s="451"/>
      <c r="VLT115" s="451"/>
      <c r="VLU115" s="451"/>
      <c r="VLV115" s="451"/>
      <c r="VLW115" s="451"/>
      <c r="VLX115" s="451"/>
      <c r="VLY115" s="451"/>
      <c r="VLZ115" s="451"/>
      <c r="VMA115" s="451"/>
      <c r="VMB115" s="451"/>
      <c r="VMC115" s="451"/>
      <c r="VMD115" s="451"/>
      <c r="VME115" s="451"/>
      <c r="VMF115" s="451"/>
      <c r="VMG115" s="451"/>
      <c r="VMH115" s="451"/>
      <c r="VMI115" s="451"/>
      <c r="VMJ115" s="451"/>
      <c r="VMK115" s="451"/>
      <c r="VML115" s="451"/>
      <c r="VMM115" s="451"/>
      <c r="VMN115" s="451"/>
      <c r="VMO115" s="451"/>
      <c r="VMP115" s="451"/>
      <c r="VMQ115" s="451"/>
      <c r="VMR115" s="451"/>
      <c r="VMS115" s="451"/>
      <c r="VMT115" s="451"/>
      <c r="VMU115" s="451"/>
      <c r="VMV115" s="451"/>
      <c r="VMW115" s="451"/>
      <c r="VMX115" s="451"/>
      <c r="VMY115" s="451"/>
      <c r="VMZ115" s="451"/>
      <c r="VNA115" s="451"/>
      <c r="VNB115" s="451"/>
      <c r="VNC115" s="451"/>
      <c r="VND115" s="451"/>
      <c r="VNE115" s="451"/>
      <c r="VNF115" s="451"/>
      <c r="VNG115" s="451"/>
      <c r="VNH115" s="451"/>
      <c r="VNI115" s="451"/>
      <c r="VNJ115" s="451"/>
      <c r="VNK115" s="451"/>
      <c r="VNL115" s="451"/>
      <c r="VNM115" s="451"/>
      <c r="VNN115" s="451"/>
      <c r="VNO115" s="451"/>
      <c r="VNP115" s="451"/>
      <c r="VNQ115" s="451"/>
      <c r="VNR115" s="451"/>
      <c r="VNS115" s="451"/>
      <c r="VNT115" s="451"/>
      <c r="VNU115" s="451"/>
      <c r="VNV115" s="451"/>
      <c r="VNW115" s="451"/>
      <c r="VNX115" s="451"/>
      <c r="VNY115" s="451"/>
      <c r="VNZ115" s="451"/>
      <c r="VOA115" s="451"/>
      <c r="VOB115" s="451"/>
      <c r="VOC115" s="451"/>
      <c r="VOD115" s="451"/>
      <c r="VOE115" s="451"/>
      <c r="VOF115" s="451"/>
      <c r="VOG115" s="451"/>
      <c r="VOH115" s="451"/>
      <c r="VOI115" s="451"/>
      <c r="VOJ115" s="451"/>
      <c r="VOK115" s="451"/>
      <c r="VOL115" s="451"/>
      <c r="VOM115" s="451"/>
      <c r="VON115" s="451"/>
      <c r="VOO115" s="451"/>
      <c r="VOP115" s="451"/>
      <c r="VOQ115" s="451"/>
      <c r="VOR115" s="451"/>
      <c r="VOS115" s="451"/>
      <c r="VOT115" s="451"/>
      <c r="VOU115" s="451"/>
      <c r="VOV115" s="451"/>
      <c r="VOW115" s="451"/>
      <c r="VOX115" s="451"/>
      <c r="VOY115" s="451"/>
      <c r="VOZ115" s="451"/>
      <c r="VPA115" s="451"/>
      <c r="VPB115" s="451"/>
      <c r="VPC115" s="451"/>
      <c r="VPD115" s="451"/>
      <c r="VPE115" s="451"/>
      <c r="VPF115" s="451"/>
      <c r="VPG115" s="451"/>
      <c r="VPH115" s="451"/>
      <c r="VPI115" s="451"/>
      <c r="VPJ115" s="451"/>
      <c r="VPK115" s="451"/>
      <c r="VPL115" s="451"/>
      <c r="VPM115" s="451"/>
      <c r="VPN115" s="451"/>
      <c r="VPO115" s="451"/>
      <c r="VPP115" s="451"/>
      <c r="VPQ115" s="451"/>
      <c r="VPR115" s="451"/>
      <c r="VPS115" s="451"/>
      <c r="VPT115" s="451"/>
      <c r="VPU115" s="451"/>
      <c r="VPV115" s="451"/>
      <c r="VPW115" s="451"/>
      <c r="VPX115" s="451"/>
      <c r="VPY115" s="451"/>
      <c r="VPZ115" s="451"/>
      <c r="VQA115" s="451"/>
      <c r="VQB115" s="451"/>
      <c r="VQC115" s="451"/>
      <c r="VQD115" s="451"/>
      <c r="VQE115" s="451"/>
      <c r="VQF115" s="451"/>
      <c r="VQG115" s="451"/>
      <c r="VQH115" s="451"/>
      <c r="VQI115" s="451"/>
      <c r="VQJ115" s="451"/>
      <c r="VQK115" s="451"/>
      <c r="VQL115" s="451"/>
      <c r="VQM115" s="451"/>
      <c r="VQN115" s="451"/>
      <c r="VQO115" s="451"/>
      <c r="VQP115" s="451"/>
      <c r="VQQ115" s="451"/>
      <c r="VQR115" s="451"/>
      <c r="VQS115" s="451"/>
      <c r="VQT115" s="451"/>
      <c r="VQU115" s="451"/>
      <c r="VQV115" s="451"/>
      <c r="VQW115" s="451"/>
      <c r="VQX115" s="451"/>
      <c r="VQY115" s="451"/>
      <c r="VQZ115" s="451"/>
      <c r="VRA115" s="451"/>
      <c r="VRB115" s="451"/>
      <c r="VRC115" s="451"/>
      <c r="VRD115" s="451"/>
      <c r="VRE115" s="451"/>
      <c r="VRF115" s="451"/>
      <c r="VRG115" s="451"/>
      <c r="VRH115" s="451"/>
      <c r="VRI115" s="451"/>
      <c r="VRJ115" s="451"/>
      <c r="VRK115" s="451"/>
      <c r="VRL115" s="451"/>
      <c r="VRM115" s="451"/>
      <c r="VRN115" s="451"/>
      <c r="VRO115" s="451"/>
      <c r="VRP115" s="451"/>
      <c r="VRQ115" s="451"/>
      <c r="VRR115" s="451"/>
      <c r="VRS115" s="451"/>
      <c r="VRT115" s="451"/>
      <c r="VRU115" s="451"/>
      <c r="VRV115" s="451"/>
      <c r="VRW115" s="451"/>
      <c r="VRX115" s="451"/>
      <c r="VRY115" s="451"/>
      <c r="VRZ115" s="451"/>
      <c r="VSA115" s="451"/>
      <c r="VSB115" s="451"/>
      <c r="VSC115" s="451"/>
      <c r="VSD115" s="451"/>
      <c r="VSE115" s="451"/>
      <c r="VSF115" s="451"/>
      <c r="VSG115" s="451"/>
      <c r="VSH115" s="451"/>
      <c r="VSI115" s="451"/>
      <c r="VSJ115" s="451"/>
      <c r="VSK115" s="451"/>
      <c r="VSL115" s="451"/>
      <c r="VSM115" s="451"/>
      <c r="VSN115" s="451"/>
      <c r="VSO115" s="451"/>
      <c r="VSP115" s="451"/>
      <c r="VSQ115" s="451"/>
      <c r="VSR115" s="451"/>
      <c r="VSS115" s="451"/>
      <c r="VST115" s="451"/>
      <c r="VSU115" s="451"/>
      <c r="VSV115" s="451"/>
      <c r="VSW115" s="451"/>
      <c r="VSX115" s="451"/>
      <c r="VSY115" s="451"/>
      <c r="VSZ115" s="451"/>
      <c r="VTA115" s="451"/>
      <c r="VTB115" s="451"/>
      <c r="VTC115" s="451"/>
      <c r="VTD115" s="451"/>
      <c r="VTE115" s="451"/>
      <c r="VTF115" s="451"/>
      <c r="VTG115" s="451"/>
      <c r="VTH115" s="451"/>
      <c r="VTI115" s="451"/>
      <c r="VTJ115" s="451"/>
      <c r="VTK115" s="451"/>
      <c r="VTL115" s="451"/>
      <c r="VTM115" s="451"/>
      <c r="VTN115" s="451"/>
      <c r="VTO115" s="451"/>
      <c r="VTP115" s="451"/>
      <c r="VTQ115" s="451"/>
      <c r="VTR115" s="451"/>
      <c r="VTS115" s="451"/>
      <c r="VTT115" s="451"/>
      <c r="VTU115" s="451"/>
      <c r="VTV115" s="451"/>
      <c r="VTW115" s="451"/>
      <c r="VTX115" s="451"/>
      <c r="VTY115" s="451"/>
      <c r="VTZ115" s="451"/>
      <c r="VUA115" s="451"/>
      <c r="VUB115" s="451"/>
      <c r="VUC115" s="451"/>
      <c r="VUD115" s="451"/>
      <c r="VUE115" s="451"/>
      <c r="VUF115" s="451"/>
      <c r="VUG115" s="451"/>
      <c r="VUH115" s="451"/>
      <c r="VUI115" s="451"/>
      <c r="VUJ115" s="451"/>
      <c r="VUK115" s="451"/>
      <c r="VUL115" s="451"/>
      <c r="VUM115" s="451"/>
      <c r="VUN115" s="451"/>
      <c r="VUO115" s="451"/>
      <c r="VUP115" s="451"/>
      <c r="VUQ115" s="451"/>
      <c r="VUR115" s="451"/>
      <c r="VUS115" s="451"/>
      <c r="VUT115" s="451"/>
      <c r="VUU115" s="451"/>
      <c r="VUV115" s="451"/>
      <c r="VUW115" s="451"/>
      <c r="VUX115" s="451"/>
      <c r="VUY115" s="451"/>
      <c r="VUZ115" s="451"/>
      <c r="VVA115" s="451"/>
      <c r="VVB115" s="451"/>
      <c r="VVC115" s="451"/>
      <c r="VVD115" s="451"/>
      <c r="VVE115" s="451"/>
      <c r="VVF115" s="451"/>
      <c r="VVG115" s="451"/>
      <c r="VVH115" s="451"/>
      <c r="VVI115" s="451"/>
      <c r="VVJ115" s="451"/>
      <c r="VVK115" s="451"/>
      <c r="VVL115" s="451"/>
      <c r="VVM115" s="451"/>
      <c r="VVN115" s="451"/>
      <c r="VVO115" s="451"/>
      <c r="VVP115" s="451"/>
      <c r="VVQ115" s="451"/>
      <c r="VVR115" s="451"/>
      <c r="VVS115" s="451"/>
      <c r="VVT115" s="451"/>
      <c r="VVU115" s="451"/>
      <c r="VVV115" s="451"/>
      <c r="VVW115" s="451"/>
      <c r="VVX115" s="451"/>
      <c r="VVY115" s="451"/>
      <c r="VVZ115" s="451"/>
      <c r="VWA115" s="451"/>
      <c r="VWB115" s="451"/>
      <c r="VWC115" s="451"/>
      <c r="VWD115" s="451"/>
      <c r="VWE115" s="451"/>
      <c r="VWF115" s="451"/>
      <c r="VWG115" s="451"/>
      <c r="VWH115" s="451"/>
      <c r="VWI115" s="451"/>
      <c r="VWJ115" s="451"/>
      <c r="VWK115" s="451"/>
      <c r="VWL115" s="451"/>
      <c r="VWM115" s="451"/>
      <c r="VWN115" s="451"/>
      <c r="VWO115" s="451"/>
      <c r="VWP115" s="451"/>
      <c r="VWQ115" s="451"/>
      <c r="VWR115" s="451"/>
      <c r="VWS115" s="451"/>
      <c r="VWT115" s="451"/>
      <c r="VWU115" s="451"/>
      <c r="VWV115" s="451"/>
      <c r="VWW115" s="451"/>
      <c r="VWX115" s="451"/>
      <c r="VWY115" s="451"/>
      <c r="VWZ115" s="451"/>
      <c r="VXA115" s="451"/>
      <c r="VXB115" s="451"/>
      <c r="VXC115" s="451"/>
      <c r="VXD115" s="451"/>
      <c r="VXE115" s="451"/>
      <c r="VXF115" s="451"/>
      <c r="VXG115" s="451"/>
      <c r="VXH115" s="451"/>
      <c r="VXI115" s="451"/>
      <c r="VXJ115" s="451"/>
      <c r="VXK115" s="451"/>
      <c r="VXL115" s="451"/>
      <c r="VXM115" s="451"/>
      <c r="VXN115" s="451"/>
      <c r="VXO115" s="451"/>
      <c r="VXP115" s="451"/>
      <c r="VXQ115" s="451"/>
      <c r="VXR115" s="451"/>
      <c r="VXS115" s="451"/>
      <c r="VXT115" s="451"/>
      <c r="VXU115" s="451"/>
      <c r="VXV115" s="451"/>
      <c r="VXW115" s="451"/>
      <c r="VXX115" s="451"/>
      <c r="VXY115" s="451"/>
      <c r="VXZ115" s="451"/>
      <c r="VYA115" s="451"/>
      <c r="VYB115" s="451"/>
      <c r="VYC115" s="451"/>
      <c r="VYD115" s="451"/>
      <c r="VYE115" s="451"/>
      <c r="VYF115" s="451"/>
      <c r="VYG115" s="451"/>
      <c r="VYH115" s="451"/>
      <c r="VYI115" s="451"/>
      <c r="VYJ115" s="451"/>
      <c r="VYK115" s="451"/>
      <c r="VYL115" s="451"/>
      <c r="VYM115" s="451"/>
      <c r="VYN115" s="451"/>
      <c r="VYO115" s="451"/>
      <c r="VYP115" s="451"/>
      <c r="VYQ115" s="451"/>
      <c r="VYR115" s="451"/>
      <c r="VYS115" s="451"/>
      <c r="VYT115" s="451"/>
      <c r="VYU115" s="451"/>
      <c r="VYV115" s="451"/>
      <c r="VYW115" s="451"/>
      <c r="VYX115" s="451"/>
      <c r="VYY115" s="451"/>
      <c r="VYZ115" s="451"/>
      <c r="VZA115" s="451"/>
      <c r="VZB115" s="451"/>
      <c r="VZC115" s="451"/>
      <c r="VZD115" s="451"/>
      <c r="VZE115" s="451"/>
      <c r="VZF115" s="451"/>
      <c r="VZG115" s="451"/>
      <c r="VZH115" s="451"/>
      <c r="VZI115" s="451"/>
      <c r="VZJ115" s="451"/>
      <c r="VZK115" s="451"/>
      <c r="VZL115" s="451"/>
      <c r="VZM115" s="451"/>
      <c r="VZN115" s="451"/>
      <c r="VZO115" s="451"/>
      <c r="VZP115" s="451"/>
      <c r="VZQ115" s="451"/>
      <c r="VZR115" s="451"/>
      <c r="VZS115" s="451"/>
      <c r="VZT115" s="451"/>
      <c r="VZU115" s="451"/>
      <c r="VZV115" s="451"/>
      <c r="VZW115" s="451"/>
      <c r="VZX115" s="451"/>
      <c r="VZY115" s="451"/>
      <c r="VZZ115" s="451"/>
      <c r="WAA115" s="451"/>
      <c r="WAB115" s="451"/>
      <c r="WAC115" s="451"/>
      <c r="WAD115" s="451"/>
      <c r="WAE115" s="451"/>
      <c r="WAF115" s="451"/>
      <c r="WAG115" s="451"/>
      <c r="WAH115" s="451"/>
      <c r="WAI115" s="451"/>
      <c r="WAJ115" s="451"/>
      <c r="WAK115" s="451"/>
      <c r="WAL115" s="451"/>
      <c r="WAM115" s="451"/>
      <c r="WAN115" s="451"/>
      <c r="WAO115" s="451"/>
      <c r="WAP115" s="451"/>
      <c r="WAQ115" s="451"/>
      <c r="WAR115" s="451"/>
      <c r="WAS115" s="451"/>
      <c r="WAT115" s="451"/>
      <c r="WAU115" s="451"/>
      <c r="WAV115" s="451"/>
      <c r="WAW115" s="451"/>
      <c r="WAX115" s="451"/>
      <c r="WAY115" s="451"/>
      <c r="WAZ115" s="451"/>
      <c r="WBA115" s="451"/>
      <c r="WBB115" s="451"/>
      <c r="WBC115" s="451"/>
      <c r="WBD115" s="451"/>
      <c r="WBE115" s="451"/>
      <c r="WBF115" s="451"/>
      <c r="WBG115" s="451"/>
      <c r="WBH115" s="451"/>
      <c r="WBI115" s="451"/>
      <c r="WBJ115" s="451"/>
      <c r="WBK115" s="451"/>
      <c r="WBL115" s="451"/>
      <c r="WBM115" s="451"/>
      <c r="WBN115" s="451"/>
      <c r="WBO115" s="451"/>
      <c r="WBP115" s="451"/>
      <c r="WBQ115" s="451"/>
      <c r="WBR115" s="451"/>
      <c r="WBS115" s="451"/>
      <c r="WBT115" s="451"/>
      <c r="WBU115" s="451"/>
      <c r="WBV115" s="451"/>
      <c r="WBW115" s="451"/>
      <c r="WBX115" s="451"/>
      <c r="WBY115" s="451"/>
      <c r="WBZ115" s="451"/>
      <c r="WCA115" s="451"/>
      <c r="WCB115" s="451"/>
      <c r="WCC115" s="451"/>
      <c r="WCD115" s="451"/>
      <c r="WCE115" s="451"/>
      <c r="WCF115" s="451"/>
      <c r="WCG115" s="451"/>
      <c r="WCH115" s="451"/>
      <c r="WCI115" s="451"/>
      <c r="WCJ115" s="451"/>
      <c r="WCK115" s="451"/>
      <c r="WCL115" s="451"/>
      <c r="WCM115" s="451"/>
      <c r="WCN115" s="451"/>
      <c r="WCO115" s="451"/>
      <c r="WCP115" s="451"/>
      <c r="WCQ115" s="451"/>
      <c r="WCR115" s="451"/>
      <c r="WCS115" s="451"/>
      <c r="WCT115" s="451"/>
      <c r="WCU115" s="451"/>
      <c r="WCV115" s="451"/>
      <c r="WCW115" s="451"/>
      <c r="WCX115" s="451"/>
      <c r="WCY115" s="451"/>
      <c r="WCZ115" s="451"/>
      <c r="WDA115" s="451"/>
      <c r="WDB115" s="451"/>
      <c r="WDC115" s="451"/>
      <c r="WDD115" s="451"/>
      <c r="WDE115" s="451"/>
      <c r="WDF115" s="451"/>
      <c r="WDG115" s="451"/>
      <c r="WDH115" s="451"/>
      <c r="WDI115" s="451"/>
      <c r="WDJ115" s="451"/>
      <c r="WDK115" s="451"/>
      <c r="WDL115" s="451"/>
      <c r="WDM115" s="451"/>
      <c r="WDN115" s="451"/>
      <c r="WDO115" s="451"/>
      <c r="WDP115" s="451"/>
      <c r="WDQ115" s="451"/>
      <c r="WDR115" s="451"/>
      <c r="WDS115" s="451"/>
      <c r="WDT115" s="451"/>
      <c r="WDU115" s="451"/>
      <c r="WDV115" s="451"/>
      <c r="WDW115" s="451"/>
      <c r="WDX115" s="451"/>
      <c r="WDY115" s="451"/>
      <c r="WDZ115" s="451"/>
      <c r="WEA115" s="451"/>
      <c r="WEB115" s="451"/>
      <c r="WEC115" s="451"/>
      <c r="WED115" s="451"/>
      <c r="WEE115" s="451"/>
      <c r="WEF115" s="451"/>
      <c r="WEG115" s="451"/>
      <c r="WEH115" s="451"/>
      <c r="WEI115" s="451"/>
      <c r="WEJ115" s="451"/>
      <c r="WEK115" s="451"/>
      <c r="WEL115" s="451"/>
      <c r="WEM115" s="451"/>
      <c r="WEN115" s="451"/>
      <c r="WEO115" s="451"/>
      <c r="WEP115" s="451"/>
      <c r="WEQ115" s="451"/>
      <c r="WER115" s="451"/>
      <c r="WES115" s="451"/>
      <c r="WET115" s="451"/>
      <c r="WEU115" s="451"/>
      <c r="WEV115" s="451"/>
      <c r="WEW115" s="451"/>
      <c r="WEX115" s="451"/>
      <c r="WEY115" s="451"/>
      <c r="WEZ115" s="451"/>
      <c r="WFA115" s="451"/>
      <c r="WFB115" s="451"/>
      <c r="WFC115" s="451"/>
      <c r="WFD115" s="451"/>
      <c r="WFE115" s="451"/>
      <c r="WFF115" s="451"/>
      <c r="WFG115" s="451"/>
      <c r="WFH115" s="451"/>
      <c r="WFI115" s="451"/>
      <c r="WFJ115" s="451"/>
      <c r="WFK115" s="451"/>
      <c r="WFL115" s="451"/>
      <c r="WFM115" s="451"/>
      <c r="WFN115" s="451"/>
      <c r="WFO115" s="451"/>
      <c r="WFP115" s="451"/>
      <c r="WFQ115" s="451"/>
      <c r="WFR115" s="451"/>
      <c r="WFS115" s="451"/>
      <c r="WFT115" s="451"/>
      <c r="WFU115" s="451"/>
      <c r="WFV115" s="451"/>
      <c r="WFW115" s="451"/>
      <c r="WFX115" s="451"/>
      <c r="WFY115" s="451"/>
      <c r="WFZ115" s="451"/>
      <c r="WGA115" s="451"/>
      <c r="WGB115" s="451"/>
      <c r="WGC115" s="451"/>
      <c r="WGD115" s="451"/>
      <c r="WGE115" s="451"/>
      <c r="WGF115" s="451"/>
      <c r="WGG115" s="451"/>
      <c r="WGH115" s="451"/>
      <c r="WGI115" s="451"/>
      <c r="WGJ115" s="451"/>
      <c r="WGK115" s="451"/>
      <c r="WGL115" s="451"/>
      <c r="WGM115" s="451"/>
      <c r="WGN115" s="451"/>
      <c r="WGO115" s="451"/>
      <c r="WGP115" s="451"/>
      <c r="WGQ115" s="451"/>
      <c r="WGR115" s="451"/>
      <c r="WGS115" s="451"/>
      <c r="WGT115" s="451"/>
      <c r="WGU115" s="451"/>
      <c r="WGV115" s="451"/>
      <c r="WGW115" s="451"/>
      <c r="WGX115" s="451"/>
      <c r="WGY115" s="451"/>
      <c r="WGZ115" s="451"/>
      <c r="WHA115" s="451"/>
      <c r="WHB115" s="451"/>
      <c r="WHC115" s="451"/>
      <c r="WHD115" s="451"/>
      <c r="WHE115" s="451"/>
      <c r="WHF115" s="451"/>
      <c r="WHG115" s="451"/>
      <c r="WHH115" s="451"/>
      <c r="WHI115" s="451"/>
      <c r="WHJ115" s="451"/>
      <c r="WHK115" s="451"/>
      <c r="WHL115" s="451"/>
      <c r="WHM115" s="451"/>
      <c r="WHN115" s="451"/>
      <c r="WHO115" s="451"/>
      <c r="WHP115" s="451"/>
      <c r="WHQ115" s="451"/>
      <c r="WHR115" s="451"/>
      <c r="WHS115" s="451"/>
      <c r="WHT115" s="451"/>
      <c r="WHU115" s="451"/>
      <c r="WHV115" s="451"/>
      <c r="WHW115" s="451"/>
      <c r="WHX115" s="451"/>
      <c r="WHY115" s="451"/>
      <c r="WHZ115" s="451"/>
      <c r="WIA115" s="451"/>
      <c r="WIB115" s="451"/>
      <c r="WIC115" s="451"/>
      <c r="WID115" s="451"/>
      <c r="WIE115" s="451"/>
      <c r="WIF115" s="451"/>
      <c r="WIG115" s="451"/>
      <c r="WIH115" s="451"/>
      <c r="WII115" s="451"/>
      <c r="WIJ115" s="451"/>
      <c r="WIK115" s="451"/>
      <c r="WIL115" s="451"/>
      <c r="WIM115" s="451"/>
      <c r="WIN115" s="451"/>
      <c r="WIO115" s="451"/>
      <c r="WIP115" s="451"/>
      <c r="WIQ115" s="451"/>
      <c r="WIR115" s="451"/>
      <c r="WIS115" s="451"/>
      <c r="WIT115" s="451"/>
      <c r="WIU115" s="451"/>
      <c r="WIV115" s="451"/>
      <c r="WIW115" s="451"/>
      <c r="WIX115" s="451"/>
      <c r="WIY115" s="451"/>
      <c r="WIZ115" s="451"/>
      <c r="WJA115" s="451"/>
      <c r="WJB115" s="451"/>
      <c r="WJC115" s="451"/>
      <c r="WJD115" s="451"/>
      <c r="WJE115" s="451"/>
      <c r="WJF115" s="451"/>
      <c r="WJG115" s="451"/>
      <c r="WJH115" s="451"/>
      <c r="WJI115" s="451"/>
      <c r="WJJ115" s="451"/>
      <c r="WJK115" s="451"/>
      <c r="WJL115" s="451"/>
      <c r="WJM115" s="451"/>
      <c r="WJN115" s="451"/>
      <c r="WJO115" s="451"/>
      <c r="WJP115" s="451"/>
      <c r="WJQ115" s="451"/>
      <c r="WJR115" s="451"/>
      <c r="WJS115" s="451"/>
      <c r="WJT115" s="451"/>
      <c r="WJU115" s="451"/>
      <c r="WJV115" s="451"/>
      <c r="WJW115" s="451"/>
      <c r="WJX115" s="451"/>
      <c r="WJY115" s="451"/>
      <c r="WJZ115" s="451"/>
      <c r="WKA115" s="451"/>
      <c r="WKB115" s="451"/>
      <c r="WKC115" s="451"/>
      <c r="WKD115" s="451"/>
      <c r="WKE115" s="451"/>
      <c r="WKF115" s="451"/>
      <c r="WKG115" s="451"/>
      <c r="WKH115" s="451"/>
      <c r="WKI115" s="451"/>
      <c r="WKJ115" s="451"/>
      <c r="WKK115" s="451"/>
      <c r="WKL115" s="451"/>
      <c r="WKM115" s="451"/>
      <c r="WKN115" s="451"/>
      <c r="WKO115" s="451"/>
      <c r="WKP115" s="451"/>
      <c r="WKQ115" s="451"/>
      <c r="WKR115" s="451"/>
      <c r="WKS115" s="451"/>
      <c r="WKT115" s="451"/>
      <c r="WKU115" s="451"/>
      <c r="WKV115" s="451"/>
      <c r="WKW115" s="451"/>
      <c r="WKX115" s="451"/>
      <c r="WKY115" s="451"/>
      <c r="WKZ115" s="451"/>
      <c r="WLA115" s="451"/>
      <c r="WLB115" s="451"/>
      <c r="WLC115" s="451"/>
      <c r="WLD115" s="451"/>
      <c r="WLE115" s="451"/>
      <c r="WLF115" s="451"/>
      <c r="WLG115" s="451"/>
      <c r="WLH115" s="451"/>
      <c r="WLI115" s="451"/>
      <c r="WLJ115" s="451"/>
      <c r="WLK115" s="451"/>
      <c r="WLL115" s="451"/>
      <c r="WLM115" s="451"/>
      <c r="WLN115" s="451"/>
      <c r="WLO115" s="451"/>
      <c r="WLP115" s="451"/>
      <c r="WLQ115" s="451"/>
      <c r="WLR115" s="451"/>
      <c r="WLS115" s="451"/>
      <c r="WLT115" s="451"/>
      <c r="WLU115" s="451"/>
      <c r="WLV115" s="451"/>
      <c r="WLW115" s="451"/>
      <c r="WLX115" s="451"/>
      <c r="WLY115" s="451"/>
      <c r="WLZ115" s="451"/>
      <c r="WMA115" s="451"/>
      <c r="WMB115" s="451"/>
      <c r="WMC115" s="451"/>
      <c r="WMD115" s="451"/>
      <c r="WME115" s="451"/>
      <c r="WMF115" s="451"/>
      <c r="WMG115" s="451"/>
      <c r="WMH115" s="451"/>
      <c r="WMI115" s="451"/>
      <c r="WMJ115" s="451"/>
      <c r="WMK115" s="451"/>
      <c r="WML115" s="451"/>
      <c r="WMM115" s="451"/>
      <c r="WMN115" s="451"/>
      <c r="WMO115" s="451"/>
      <c r="WMP115" s="451"/>
      <c r="WMQ115" s="451"/>
      <c r="WMR115" s="451"/>
      <c r="WMS115" s="451"/>
      <c r="WMT115" s="451"/>
      <c r="WMU115" s="451"/>
      <c r="WMV115" s="451"/>
      <c r="WMW115" s="451"/>
      <c r="WMX115" s="451"/>
      <c r="WMY115" s="451"/>
      <c r="WMZ115" s="451"/>
      <c r="WNA115" s="451"/>
      <c r="WNB115" s="451"/>
      <c r="WNC115" s="451"/>
      <c r="WND115" s="451"/>
      <c r="WNE115" s="451"/>
      <c r="WNF115" s="451"/>
      <c r="WNG115" s="451"/>
      <c r="WNH115" s="451"/>
      <c r="WNI115" s="451"/>
      <c r="WNJ115" s="451"/>
      <c r="WNK115" s="451"/>
      <c r="WNL115" s="451"/>
      <c r="WNM115" s="451"/>
      <c r="WNN115" s="451"/>
      <c r="WNO115" s="451"/>
      <c r="WNP115" s="451"/>
      <c r="WNQ115" s="451"/>
      <c r="WNR115" s="451"/>
      <c r="WNS115" s="451"/>
      <c r="WNT115" s="451"/>
      <c r="WNU115" s="451"/>
      <c r="WNV115" s="451"/>
      <c r="WNW115" s="451"/>
      <c r="WNX115" s="451"/>
      <c r="WNY115" s="451"/>
      <c r="WNZ115" s="451"/>
      <c r="WOA115" s="451"/>
      <c r="WOB115" s="451"/>
      <c r="WOC115" s="451"/>
      <c r="WOD115" s="451"/>
      <c r="WOE115" s="451"/>
      <c r="WOF115" s="451"/>
      <c r="WOG115" s="451"/>
      <c r="WOH115" s="451"/>
      <c r="WOI115" s="451"/>
      <c r="WOJ115" s="451"/>
      <c r="WOK115" s="451"/>
      <c r="WOL115" s="451"/>
      <c r="WOM115" s="451"/>
      <c r="WON115" s="451"/>
      <c r="WOO115" s="451"/>
      <c r="WOP115" s="451"/>
      <c r="WOQ115" s="451"/>
      <c r="WOR115" s="451"/>
      <c r="WOS115" s="451"/>
      <c r="WOT115" s="451"/>
      <c r="WOU115" s="451"/>
      <c r="WOV115" s="451"/>
      <c r="WOW115" s="451"/>
      <c r="WOX115" s="451"/>
      <c r="WOY115" s="451"/>
      <c r="WOZ115" s="451"/>
      <c r="WPA115" s="451"/>
      <c r="WPB115" s="451"/>
      <c r="WPC115" s="451"/>
      <c r="WPD115" s="451"/>
      <c r="WPE115" s="451"/>
      <c r="WPF115" s="451"/>
      <c r="WPG115" s="451"/>
      <c r="WPH115" s="451"/>
      <c r="WPI115" s="451"/>
      <c r="WPJ115" s="451"/>
      <c r="WPK115" s="451"/>
      <c r="WPL115" s="451"/>
      <c r="WPM115" s="451"/>
      <c r="WPN115" s="451"/>
      <c r="WPO115" s="451"/>
      <c r="WPP115" s="451"/>
      <c r="WPQ115" s="451"/>
      <c r="WPR115" s="451"/>
      <c r="WPS115" s="451"/>
      <c r="WPT115" s="451"/>
      <c r="WPU115" s="451"/>
      <c r="WPV115" s="451"/>
      <c r="WPW115" s="451"/>
      <c r="WPX115" s="451"/>
      <c r="WPY115" s="451"/>
      <c r="WPZ115" s="451"/>
      <c r="WQA115" s="451"/>
      <c r="WQB115" s="451"/>
      <c r="WQC115" s="451"/>
      <c r="WQD115" s="451"/>
      <c r="WQE115" s="451"/>
      <c r="WQF115" s="451"/>
      <c r="WQG115" s="451"/>
      <c r="WQH115" s="451"/>
      <c r="WQI115" s="451"/>
      <c r="WQJ115" s="451"/>
      <c r="WQK115" s="451"/>
      <c r="WQL115" s="451"/>
      <c r="WQM115" s="451"/>
      <c r="WQN115" s="451"/>
      <c r="WQO115" s="451"/>
      <c r="WQP115" s="451"/>
      <c r="WQQ115" s="451"/>
      <c r="WQR115" s="451"/>
      <c r="WQS115" s="451"/>
      <c r="WQT115" s="451"/>
      <c r="WQU115" s="451"/>
      <c r="WQV115" s="451"/>
      <c r="WQW115" s="451"/>
      <c r="WQX115" s="451"/>
      <c r="WQY115" s="451"/>
      <c r="WQZ115" s="451"/>
      <c r="WRA115" s="451"/>
      <c r="WRB115" s="451"/>
      <c r="WRC115" s="451"/>
      <c r="WRD115" s="451"/>
      <c r="WRE115" s="451"/>
      <c r="WRF115" s="451"/>
      <c r="WRG115" s="451"/>
      <c r="WRH115" s="451"/>
      <c r="WRI115" s="451"/>
      <c r="WRJ115" s="451"/>
      <c r="WRK115" s="451"/>
      <c r="WRL115" s="451"/>
      <c r="WRM115" s="451"/>
      <c r="WRN115" s="451"/>
      <c r="WRO115" s="451"/>
      <c r="WRP115" s="451"/>
      <c r="WRQ115" s="451"/>
      <c r="WRR115" s="451"/>
      <c r="WRS115" s="451"/>
      <c r="WRT115" s="451"/>
      <c r="WRU115" s="451"/>
      <c r="WRV115" s="451"/>
      <c r="WRW115" s="451"/>
      <c r="WRX115" s="451"/>
      <c r="WRY115" s="451"/>
      <c r="WRZ115" s="451"/>
      <c r="WSA115" s="451"/>
      <c r="WSB115" s="451"/>
      <c r="WSC115" s="451"/>
      <c r="WSD115" s="451"/>
      <c r="WSE115" s="451"/>
      <c r="WSF115" s="451"/>
      <c r="WSG115" s="451"/>
      <c r="WSH115" s="451"/>
      <c r="WSI115" s="451"/>
      <c r="WSJ115" s="451"/>
      <c r="WSK115" s="451"/>
      <c r="WSL115" s="451"/>
      <c r="WSM115" s="451"/>
      <c r="WSN115" s="451"/>
      <c r="WSO115" s="451"/>
      <c r="WSP115" s="451"/>
      <c r="WSQ115" s="451"/>
      <c r="WSR115" s="451"/>
      <c r="WSS115" s="451"/>
      <c r="WST115" s="451"/>
      <c r="WSU115" s="451"/>
      <c r="WSV115" s="451"/>
      <c r="WSW115" s="451"/>
      <c r="WSX115" s="451"/>
      <c r="WSY115" s="451"/>
      <c r="WSZ115" s="451"/>
      <c r="WTA115" s="451"/>
      <c r="WTB115" s="451"/>
      <c r="WTC115" s="451"/>
      <c r="WTD115" s="451"/>
      <c r="WTE115" s="451"/>
      <c r="WTF115" s="451"/>
      <c r="WTG115" s="451"/>
      <c r="WTH115" s="451"/>
      <c r="WTI115" s="451"/>
      <c r="WTJ115" s="451"/>
      <c r="WTK115" s="451"/>
      <c r="WTL115" s="451"/>
      <c r="WTM115" s="451"/>
      <c r="WTN115" s="451"/>
      <c r="WTO115" s="451"/>
      <c r="WTP115" s="451"/>
      <c r="WTQ115" s="451"/>
      <c r="WTR115" s="451"/>
      <c r="WTS115" s="451"/>
      <c r="WTT115" s="451"/>
      <c r="WTU115" s="451"/>
      <c r="WTV115" s="451"/>
      <c r="WTW115" s="451"/>
      <c r="WTX115" s="451"/>
      <c r="WTY115" s="451"/>
      <c r="WTZ115" s="451"/>
      <c r="WUA115" s="451"/>
      <c r="WUB115" s="451"/>
      <c r="WUC115" s="451"/>
      <c r="WUD115" s="451"/>
      <c r="WUE115" s="451"/>
      <c r="WUF115" s="451"/>
      <c r="WUG115" s="451"/>
      <c r="WUH115" s="451"/>
      <c r="WUI115" s="451"/>
      <c r="WUJ115" s="451"/>
      <c r="WUK115" s="451"/>
      <c r="WUL115" s="451"/>
      <c r="WUM115" s="451"/>
      <c r="WUN115" s="451"/>
      <c r="WUO115" s="451"/>
      <c r="WUP115" s="451"/>
      <c r="WUQ115" s="451"/>
      <c r="WUR115" s="451"/>
      <c r="WUS115" s="451"/>
      <c r="WUT115" s="451"/>
      <c r="WUU115" s="451"/>
      <c r="WUV115" s="451"/>
      <c r="WUW115" s="451"/>
      <c r="WUX115" s="451"/>
      <c r="WUY115" s="451"/>
      <c r="WUZ115" s="451"/>
      <c r="WVA115" s="451"/>
      <c r="WVB115" s="451"/>
      <c r="WVC115" s="451"/>
      <c r="WVD115" s="451"/>
      <c r="WVE115" s="451"/>
      <c r="WVF115" s="451"/>
      <c r="WVG115" s="451"/>
      <c r="WVH115" s="451"/>
      <c r="WVI115" s="451"/>
      <c r="WVJ115" s="451"/>
      <c r="WVK115" s="451"/>
      <c r="WVL115" s="451"/>
      <c r="WVM115" s="451"/>
      <c r="WVN115" s="451"/>
      <c r="WVO115" s="451"/>
      <c r="WVP115" s="451"/>
      <c r="WVQ115" s="451"/>
      <c r="WVR115" s="451"/>
      <c r="WVS115" s="451"/>
      <c r="WVT115" s="451"/>
      <c r="WVU115" s="451"/>
      <c r="WVV115" s="451"/>
      <c r="WVW115" s="451"/>
      <c r="WVX115" s="451"/>
      <c r="WVY115" s="451"/>
      <c r="WVZ115" s="451"/>
      <c r="WWA115" s="451"/>
      <c r="WWB115" s="451"/>
      <c r="WWC115" s="451"/>
      <c r="WWD115" s="451"/>
      <c r="WWE115" s="451"/>
      <c r="WWF115" s="451"/>
      <c r="WWG115" s="451"/>
      <c r="WWH115" s="451"/>
      <c r="WWI115" s="451"/>
      <c r="WWJ115" s="451"/>
      <c r="WWK115" s="451"/>
      <c r="WWL115" s="451"/>
      <c r="WWM115" s="451"/>
      <c r="WWN115" s="451"/>
      <c r="WWO115" s="451"/>
      <c r="WWP115" s="451"/>
      <c r="WWQ115" s="451"/>
      <c r="WWR115" s="451"/>
      <c r="WWS115" s="451"/>
      <c r="WWT115" s="451"/>
      <c r="WWU115" s="451"/>
      <c r="WWV115" s="451"/>
      <c r="WWW115" s="451"/>
      <c r="WWX115" s="451"/>
      <c r="WWY115" s="451"/>
      <c r="WWZ115" s="451"/>
      <c r="WXA115" s="451"/>
      <c r="WXB115" s="451"/>
      <c r="WXC115" s="451"/>
      <c r="WXD115" s="451"/>
      <c r="WXE115" s="451"/>
      <c r="WXF115" s="451"/>
      <c r="WXG115" s="451"/>
      <c r="WXH115" s="451"/>
      <c r="WXI115" s="451"/>
      <c r="WXJ115" s="451"/>
      <c r="WXK115" s="451"/>
      <c r="WXL115" s="451"/>
      <c r="WXM115" s="451"/>
      <c r="WXN115" s="451"/>
      <c r="WXO115" s="451"/>
      <c r="WXP115" s="451"/>
      <c r="WXQ115" s="451"/>
      <c r="WXR115" s="451"/>
      <c r="WXS115" s="451"/>
      <c r="WXT115" s="451"/>
      <c r="WXU115" s="451"/>
      <c r="WXV115" s="451"/>
      <c r="WXW115" s="451"/>
      <c r="WXX115" s="451"/>
      <c r="WXY115" s="451"/>
      <c r="WXZ115" s="451"/>
      <c r="WYA115" s="451"/>
      <c r="WYB115" s="451"/>
      <c r="WYC115" s="451"/>
      <c r="WYD115" s="451"/>
      <c r="WYE115" s="451"/>
      <c r="WYF115" s="451"/>
      <c r="WYG115" s="451"/>
      <c r="WYH115" s="451"/>
      <c r="WYI115" s="451"/>
      <c r="WYJ115" s="451"/>
      <c r="WYK115" s="451"/>
      <c r="WYL115" s="451"/>
      <c r="WYM115" s="451"/>
      <c r="WYN115" s="451"/>
      <c r="WYO115" s="451"/>
      <c r="WYP115" s="451"/>
      <c r="WYQ115" s="451"/>
      <c r="WYR115" s="451"/>
      <c r="WYS115" s="451"/>
      <c r="WYT115" s="451"/>
      <c r="WYU115" s="451"/>
      <c r="WYV115" s="451"/>
      <c r="WYW115" s="451"/>
      <c r="WYX115" s="451"/>
      <c r="WYY115" s="451"/>
      <c r="WYZ115" s="451"/>
      <c r="WZA115" s="451"/>
      <c r="WZB115" s="451"/>
      <c r="WZC115" s="451"/>
      <c r="WZD115" s="451"/>
      <c r="WZE115" s="451"/>
      <c r="WZF115" s="451"/>
      <c r="WZG115" s="451"/>
      <c r="WZH115" s="451"/>
      <c r="WZI115" s="451"/>
      <c r="WZJ115" s="451"/>
      <c r="WZK115" s="451"/>
      <c r="WZL115" s="451"/>
      <c r="WZM115" s="451"/>
      <c r="WZN115" s="451"/>
      <c r="WZO115" s="451"/>
      <c r="WZP115" s="451"/>
      <c r="WZQ115" s="451"/>
      <c r="WZR115" s="451"/>
      <c r="WZS115" s="451"/>
      <c r="WZT115" s="451"/>
      <c r="WZU115" s="451"/>
      <c r="WZV115" s="451"/>
      <c r="WZW115" s="451"/>
      <c r="WZX115" s="451"/>
      <c r="WZY115" s="451"/>
      <c r="WZZ115" s="451"/>
      <c r="XAA115" s="451"/>
      <c r="XAB115" s="451"/>
      <c r="XAC115" s="451"/>
      <c r="XAD115" s="451"/>
      <c r="XAE115" s="451"/>
      <c r="XAF115" s="451"/>
      <c r="XAG115" s="451"/>
      <c r="XAH115" s="451"/>
      <c r="XAI115" s="451"/>
      <c r="XAJ115" s="451"/>
      <c r="XAK115" s="451"/>
      <c r="XAL115" s="451"/>
      <c r="XAM115" s="451"/>
      <c r="XAN115" s="451"/>
      <c r="XAO115" s="451"/>
      <c r="XAP115" s="451"/>
      <c r="XAQ115" s="451"/>
      <c r="XAR115" s="451"/>
      <c r="XAS115" s="451"/>
      <c r="XAT115" s="451"/>
      <c r="XAU115" s="451"/>
      <c r="XAV115" s="451"/>
      <c r="XAW115" s="451"/>
      <c r="XAX115" s="451"/>
      <c r="XAY115" s="451"/>
      <c r="XAZ115" s="451"/>
      <c r="XBA115" s="451"/>
      <c r="XBB115" s="451"/>
      <c r="XBC115" s="451"/>
      <c r="XBD115" s="451"/>
      <c r="XBE115" s="451"/>
      <c r="XBF115" s="451"/>
      <c r="XBG115" s="451"/>
      <c r="XBH115" s="451"/>
      <c r="XBI115" s="451"/>
      <c r="XBJ115" s="451"/>
      <c r="XBK115" s="451"/>
      <c r="XBL115" s="451"/>
      <c r="XBM115" s="451"/>
      <c r="XBN115" s="451"/>
      <c r="XBO115" s="451"/>
      <c r="XBP115" s="451"/>
      <c r="XBQ115" s="451"/>
      <c r="XBR115" s="451"/>
      <c r="XBS115" s="451"/>
      <c r="XBT115" s="451"/>
      <c r="XBU115" s="451"/>
      <c r="XBV115" s="451"/>
      <c r="XBW115" s="451"/>
      <c r="XBX115" s="451"/>
      <c r="XBY115" s="451"/>
      <c r="XBZ115" s="451"/>
      <c r="XCA115" s="451"/>
      <c r="XCB115" s="451"/>
      <c r="XCC115" s="451"/>
      <c r="XCD115" s="451"/>
      <c r="XCE115" s="451"/>
      <c r="XCF115" s="451"/>
      <c r="XCG115" s="451"/>
      <c r="XCH115" s="451"/>
      <c r="XCI115" s="451"/>
      <c r="XCJ115" s="451"/>
      <c r="XCK115" s="451"/>
      <c r="XCL115" s="451"/>
      <c r="XCM115" s="451"/>
      <c r="XCN115" s="451"/>
      <c r="XCO115" s="451"/>
      <c r="XCP115" s="451"/>
      <c r="XCQ115" s="451"/>
      <c r="XCR115" s="451"/>
      <c r="XCS115" s="451"/>
      <c r="XCT115" s="451"/>
      <c r="XCU115" s="451"/>
      <c r="XCV115" s="451"/>
      <c r="XCW115" s="451"/>
      <c r="XCX115" s="451"/>
      <c r="XCY115" s="451"/>
      <c r="XCZ115" s="451"/>
      <c r="XDA115" s="451"/>
      <c r="XDB115" s="451"/>
      <c r="XDC115" s="451"/>
      <c r="XDD115" s="451"/>
      <c r="XDE115" s="451"/>
      <c r="XDF115" s="451"/>
      <c r="XDG115" s="451"/>
      <c r="XDH115" s="451"/>
      <c r="XDI115" s="451"/>
      <c r="XDJ115" s="451"/>
      <c r="XDK115" s="451"/>
      <c r="XDL115" s="451"/>
      <c r="XDM115" s="451"/>
      <c r="XDN115" s="451"/>
      <c r="XDO115" s="451"/>
      <c r="XDP115" s="451"/>
      <c r="XDQ115" s="451"/>
      <c r="XDR115" s="451"/>
      <c r="XDS115" s="451"/>
      <c r="XDT115" s="451"/>
      <c r="XDU115" s="451"/>
      <c r="XDV115" s="451"/>
      <c r="XDW115" s="451"/>
      <c r="XDX115" s="451"/>
      <c r="XDY115" s="451"/>
      <c r="XDZ115" s="451"/>
      <c r="XEA115" s="451"/>
      <c r="XEB115" s="451"/>
      <c r="XEC115" s="451"/>
      <c r="XED115" s="451"/>
      <c r="XEE115" s="451"/>
      <c r="XEF115" s="451"/>
      <c r="XEG115" s="451"/>
      <c r="XEH115" s="451"/>
      <c r="XEI115" s="451"/>
      <c r="XEJ115" s="451"/>
      <c r="XEK115" s="451"/>
      <c r="XEL115" s="451"/>
      <c r="XEM115" s="451"/>
      <c r="XEN115" s="451"/>
      <c r="XEO115" s="451"/>
      <c r="XEP115" s="451"/>
      <c r="XEQ115" s="451"/>
      <c r="XER115" s="451"/>
      <c r="XES115" s="451"/>
      <c r="XET115" s="451"/>
      <c r="XEU115" s="451"/>
      <c r="XEV115" s="451"/>
      <c r="XEW115" s="451"/>
      <c r="XEX115" s="451"/>
      <c r="XEY115" s="451"/>
      <c r="XEZ115" s="451"/>
      <c r="XFA115" s="451"/>
      <c r="XFB115" s="451"/>
    </row>
    <row r="116" spans="1:16382" s="451" customFormat="1" ht="15" customHeight="1" x14ac:dyDescent="0.25">
      <c r="A116" s="564" t="s">
        <v>296</v>
      </c>
      <c r="B116" s="440">
        <f>[11]Pa!$C226</f>
        <v>0.5961513806272436</v>
      </c>
      <c r="C116" s="440">
        <f>[11]Pa!$P226</f>
        <v>0.67701454791757798</v>
      </c>
      <c r="D116" s="440">
        <f>[11]Pa!$S226</f>
        <v>0.52345358442377166</v>
      </c>
      <c r="E116" s="441">
        <f>[11]Pa!$M226</f>
        <v>58.826225775259509</v>
      </c>
      <c r="F116" s="442">
        <f>[11]Pa!$J226</f>
        <v>0.25892608544098006</v>
      </c>
      <c r="G116" s="442">
        <f>[11]Pa!$G226</f>
        <v>0.35953889042139053</v>
      </c>
      <c r="H116" s="443">
        <f>[11]Pa!$H226</f>
        <v>0.7846976391695164</v>
      </c>
    </row>
    <row r="117" spans="1:16382" ht="15" customHeight="1" x14ac:dyDescent="0.25">
      <c r="A117" s="564" t="s">
        <v>297</v>
      </c>
      <c r="B117" s="565">
        <f>[11]Pa!$C229</f>
        <v>0.5854538543182507</v>
      </c>
      <c r="C117" s="565">
        <f>[11]Pa!$P229</f>
        <v>0.67636342895658397</v>
      </c>
      <c r="D117" s="565">
        <f>[11]Pa!$S229</f>
        <v>0.54572921416215725</v>
      </c>
      <c r="E117" s="566">
        <f>[11]Pa!$M229</f>
        <v>55.132297181246571</v>
      </c>
      <c r="F117" s="565">
        <f>[11]Pa!$J229</f>
        <v>0.27214280240577565</v>
      </c>
      <c r="G117" s="565">
        <f>[11]Pa!$G229</f>
        <v>0.35226052607360642</v>
      </c>
      <c r="H117" s="567">
        <f>[11]Pa!$H229</f>
        <v>0.78192977999386037</v>
      </c>
    </row>
    <row r="118" spans="1:16382" ht="15" customHeight="1" x14ac:dyDescent="0.25">
      <c r="A118" s="564" t="s">
        <v>298</v>
      </c>
      <c r="B118" s="565">
        <f>[11]Pa!$C232</f>
        <v>0.56234843184550598</v>
      </c>
      <c r="C118" s="565">
        <f>[11]Pa!$P232</f>
        <v>0.70366616856416064</v>
      </c>
      <c r="D118" s="565">
        <f>[11]Pa!$S232</f>
        <v>0.53895223412275317</v>
      </c>
      <c r="E118" s="566">
        <f>[11]Pa!$M232</f>
        <v>57.543388551076255</v>
      </c>
      <c r="F118" s="565">
        <f>[11]Pa!$J232</f>
        <v>0.27377870511134467</v>
      </c>
      <c r="G118" s="565">
        <f>[11]Pa!$G232</f>
        <v>0.34652374871075153</v>
      </c>
      <c r="H118" s="567">
        <f>[11]Pa!$H232</f>
        <v>0.77978654652833934</v>
      </c>
    </row>
    <row r="119" spans="1:16382" s="452" customFormat="1" ht="15" customHeight="1" x14ac:dyDescent="0.25">
      <c r="A119" s="564" t="s">
        <v>299</v>
      </c>
      <c r="B119" s="565">
        <f>[11]Pa!$C235</f>
        <v>0.6076093130942547</v>
      </c>
      <c r="C119" s="565">
        <f>[11]Pa!$P235</f>
        <v>0.73948255361932702</v>
      </c>
      <c r="D119" s="565">
        <f>[11]Pa!$S235</f>
        <v>0.50379399910117639</v>
      </c>
      <c r="E119" s="566">
        <f>[11]Pa!$M235</f>
        <v>53.672647673866962</v>
      </c>
      <c r="F119" s="565">
        <f>[11]Pa!$J235</f>
        <v>0.27922912212935364</v>
      </c>
      <c r="G119" s="565">
        <f>[11]Pa!$G235</f>
        <v>0.34979318251663988</v>
      </c>
      <c r="H119" s="567">
        <f>[11]Pa!$H235</f>
        <v>0.78320928911368048</v>
      </c>
      <c r="I119" s="451"/>
      <c r="J119" s="451"/>
      <c r="K119" s="451"/>
      <c r="L119" s="451"/>
      <c r="M119" s="451"/>
      <c r="N119" s="451"/>
      <c r="O119" s="451"/>
      <c r="P119" s="451"/>
      <c r="Q119" s="451"/>
      <c r="R119" s="451"/>
      <c r="S119" s="451"/>
      <c r="T119" s="451"/>
      <c r="U119" s="451"/>
      <c r="V119" s="451"/>
      <c r="W119" s="451"/>
      <c r="X119" s="451"/>
      <c r="Y119" s="451"/>
      <c r="Z119" s="451"/>
      <c r="AA119" s="451"/>
      <c r="AB119" s="451"/>
      <c r="AC119" s="451"/>
      <c r="AD119" s="451"/>
      <c r="AE119" s="451"/>
      <c r="AF119" s="451"/>
      <c r="AG119" s="451"/>
      <c r="AH119" s="451"/>
      <c r="AI119" s="451"/>
      <c r="AJ119" s="451"/>
      <c r="AK119" s="451"/>
      <c r="AL119" s="451"/>
      <c r="AM119" s="451"/>
      <c r="AN119" s="451"/>
      <c r="AO119" s="451"/>
      <c r="AP119" s="451"/>
      <c r="AQ119" s="451"/>
      <c r="AR119" s="451"/>
      <c r="AS119" s="451"/>
      <c r="AT119" s="451"/>
      <c r="AU119" s="451"/>
      <c r="AV119" s="451"/>
      <c r="AW119" s="451"/>
      <c r="AX119" s="451"/>
      <c r="AY119" s="451"/>
      <c r="AZ119" s="451"/>
      <c r="BA119" s="451"/>
      <c r="BB119" s="451"/>
      <c r="BC119" s="451"/>
      <c r="BD119" s="451"/>
      <c r="BE119" s="451"/>
      <c r="BF119" s="451"/>
      <c r="BG119" s="451"/>
      <c r="BH119" s="451"/>
      <c r="BI119" s="451"/>
      <c r="BJ119" s="451"/>
      <c r="BK119" s="451"/>
      <c r="BL119" s="451"/>
      <c r="BM119" s="451"/>
      <c r="BN119" s="451"/>
      <c r="BO119" s="451"/>
      <c r="BP119" s="451"/>
      <c r="BQ119" s="451"/>
      <c r="BR119" s="451"/>
      <c r="BS119" s="451"/>
      <c r="BT119" s="451"/>
      <c r="BU119" s="451"/>
      <c r="BV119" s="451"/>
      <c r="BW119" s="451"/>
      <c r="BX119" s="451"/>
      <c r="BY119" s="451"/>
      <c r="BZ119" s="451"/>
      <c r="CA119" s="451"/>
      <c r="CB119" s="451"/>
      <c r="CC119" s="451"/>
      <c r="CD119" s="451"/>
      <c r="CE119" s="451"/>
      <c r="CF119" s="451"/>
      <c r="CG119" s="451"/>
      <c r="CH119" s="451"/>
      <c r="CI119" s="451"/>
      <c r="CJ119" s="451"/>
      <c r="CK119" s="451"/>
      <c r="CL119" s="451"/>
      <c r="CM119" s="451"/>
      <c r="CN119" s="451"/>
      <c r="CO119" s="451"/>
      <c r="CP119" s="451"/>
      <c r="CQ119" s="451"/>
      <c r="CR119" s="451"/>
      <c r="CS119" s="451"/>
      <c r="CT119" s="451"/>
      <c r="CU119" s="451"/>
      <c r="CV119" s="451"/>
      <c r="CW119" s="451"/>
      <c r="CX119" s="451"/>
      <c r="CY119" s="451"/>
      <c r="CZ119" s="451"/>
      <c r="DA119" s="451"/>
      <c r="DB119" s="451"/>
      <c r="DC119" s="451"/>
      <c r="DD119" s="451"/>
      <c r="DE119" s="451"/>
      <c r="DF119" s="451"/>
      <c r="DG119" s="451"/>
      <c r="DH119" s="451"/>
      <c r="DI119" s="451"/>
      <c r="DJ119" s="451"/>
      <c r="DK119" s="451"/>
      <c r="DL119" s="451"/>
      <c r="DM119" s="451"/>
      <c r="DN119" s="451"/>
      <c r="DO119" s="451"/>
      <c r="DP119" s="451"/>
      <c r="DQ119" s="451"/>
      <c r="DR119" s="451"/>
      <c r="DS119" s="451"/>
      <c r="DT119" s="451"/>
      <c r="DU119" s="451"/>
      <c r="DV119" s="451"/>
      <c r="DW119" s="451"/>
      <c r="DX119" s="451"/>
      <c r="DY119" s="451"/>
      <c r="DZ119" s="451"/>
      <c r="EA119" s="451"/>
      <c r="EB119" s="451"/>
      <c r="EC119" s="451"/>
      <c r="ED119" s="451"/>
      <c r="EE119" s="451"/>
      <c r="EF119" s="451"/>
      <c r="EG119" s="451"/>
      <c r="EH119" s="451"/>
      <c r="EI119" s="451"/>
      <c r="EJ119" s="451"/>
      <c r="EK119" s="451"/>
      <c r="EL119" s="451"/>
      <c r="EM119" s="451"/>
      <c r="EN119" s="451"/>
      <c r="EO119" s="451"/>
      <c r="EP119" s="451"/>
      <c r="EQ119" s="451"/>
      <c r="ER119" s="451"/>
      <c r="ES119" s="451"/>
      <c r="ET119" s="451"/>
      <c r="EU119" s="451"/>
      <c r="EV119" s="451"/>
      <c r="EW119" s="451"/>
      <c r="EX119" s="451"/>
      <c r="EY119" s="451"/>
      <c r="EZ119" s="451"/>
      <c r="FA119" s="451"/>
      <c r="FB119" s="451"/>
      <c r="FC119" s="451"/>
      <c r="FD119" s="451"/>
      <c r="FE119" s="451"/>
      <c r="FF119" s="451"/>
      <c r="FG119" s="451"/>
      <c r="FH119" s="451"/>
      <c r="FI119" s="451"/>
      <c r="FJ119" s="451"/>
      <c r="FK119" s="451"/>
      <c r="FL119" s="451"/>
      <c r="FM119" s="451"/>
      <c r="FN119" s="451"/>
      <c r="FO119" s="451"/>
      <c r="FP119" s="451"/>
      <c r="FQ119" s="451"/>
      <c r="FR119" s="451"/>
      <c r="FS119" s="451"/>
      <c r="FT119" s="451"/>
      <c r="FU119" s="451"/>
      <c r="FV119" s="451"/>
      <c r="FW119" s="451"/>
      <c r="FX119" s="451"/>
      <c r="FY119" s="451"/>
      <c r="FZ119" s="451"/>
      <c r="GA119" s="451"/>
      <c r="GB119" s="451"/>
      <c r="GC119" s="451"/>
      <c r="GD119" s="451"/>
      <c r="GE119" s="451"/>
      <c r="GF119" s="451"/>
      <c r="GG119" s="451"/>
      <c r="GH119" s="451"/>
      <c r="GI119" s="451"/>
      <c r="GJ119" s="451"/>
      <c r="GK119" s="451"/>
      <c r="GL119" s="451"/>
      <c r="GM119" s="451"/>
      <c r="GN119" s="451"/>
      <c r="GO119" s="451"/>
      <c r="GP119" s="451"/>
      <c r="GQ119" s="451"/>
      <c r="GR119" s="451"/>
      <c r="GS119" s="451"/>
      <c r="GT119" s="451"/>
      <c r="GU119" s="451"/>
      <c r="GV119" s="451"/>
      <c r="GW119" s="451"/>
      <c r="GX119" s="451"/>
      <c r="GY119" s="451"/>
      <c r="GZ119" s="451"/>
      <c r="HA119" s="451"/>
      <c r="HB119" s="451"/>
      <c r="HC119" s="451"/>
      <c r="HD119" s="451"/>
      <c r="HE119" s="451"/>
      <c r="HF119" s="451"/>
      <c r="HG119" s="451"/>
      <c r="HH119" s="451"/>
      <c r="HI119" s="451"/>
      <c r="HJ119" s="451"/>
      <c r="HK119" s="451"/>
      <c r="HL119" s="451"/>
      <c r="HM119" s="451"/>
      <c r="HN119" s="451"/>
      <c r="HO119" s="451"/>
      <c r="HP119" s="451"/>
      <c r="HQ119" s="451"/>
      <c r="HR119" s="451"/>
      <c r="HS119" s="451"/>
      <c r="HT119" s="451"/>
      <c r="HU119" s="451"/>
      <c r="HV119" s="451"/>
      <c r="HW119" s="451"/>
      <c r="HX119" s="451"/>
      <c r="HY119" s="451"/>
      <c r="HZ119" s="451"/>
      <c r="IA119" s="451"/>
      <c r="IB119" s="451"/>
      <c r="IC119" s="451"/>
      <c r="ID119" s="451"/>
      <c r="IE119" s="451"/>
      <c r="IF119" s="451"/>
      <c r="IG119" s="451"/>
      <c r="IH119" s="451"/>
      <c r="II119" s="451"/>
      <c r="IJ119" s="451"/>
      <c r="IK119" s="451"/>
      <c r="IL119" s="451"/>
      <c r="IM119" s="451"/>
      <c r="IN119" s="451"/>
      <c r="IO119" s="451"/>
      <c r="IP119" s="451"/>
      <c r="IQ119" s="451"/>
      <c r="IR119" s="451"/>
      <c r="IS119" s="451"/>
      <c r="IT119" s="451"/>
      <c r="IU119" s="451"/>
      <c r="IV119" s="451"/>
      <c r="IW119" s="451"/>
      <c r="IX119" s="451"/>
      <c r="IY119" s="451"/>
      <c r="IZ119" s="451"/>
      <c r="JA119" s="451"/>
      <c r="JB119" s="451"/>
      <c r="JC119" s="451"/>
      <c r="JD119" s="451"/>
      <c r="JE119" s="451"/>
      <c r="JF119" s="451"/>
      <c r="JG119" s="451"/>
      <c r="JH119" s="451"/>
      <c r="JI119" s="451"/>
      <c r="JJ119" s="451"/>
      <c r="JK119" s="451"/>
      <c r="JL119" s="451"/>
      <c r="JM119" s="451"/>
      <c r="JN119" s="451"/>
      <c r="JO119" s="451"/>
      <c r="JP119" s="451"/>
      <c r="JQ119" s="451"/>
      <c r="JR119" s="451"/>
      <c r="JS119" s="451"/>
      <c r="JT119" s="451"/>
      <c r="JU119" s="451"/>
      <c r="JV119" s="451"/>
      <c r="JW119" s="451"/>
      <c r="JX119" s="451"/>
      <c r="JY119" s="451"/>
      <c r="JZ119" s="451"/>
      <c r="KA119" s="451"/>
      <c r="KB119" s="451"/>
      <c r="KC119" s="451"/>
      <c r="KD119" s="451"/>
      <c r="KE119" s="451"/>
      <c r="KF119" s="451"/>
      <c r="KG119" s="451"/>
      <c r="KH119" s="451"/>
      <c r="KI119" s="451"/>
      <c r="KJ119" s="451"/>
      <c r="KK119" s="451"/>
      <c r="KL119" s="451"/>
      <c r="KM119" s="451"/>
      <c r="KN119" s="451"/>
      <c r="KO119" s="451"/>
      <c r="KP119" s="451"/>
      <c r="KQ119" s="451"/>
      <c r="KR119" s="451"/>
      <c r="KS119" s="451"/>
      <c r="KT119" s="451"/>
      <c r="KU119" s="451"/>
      <c r="KV119" s="451"/>
      <c r="KW119" s="451"/>
      <c r="KX119" s="451"/>
      <c r="KY119" s="451"/>
      <c r="KZ119" s="451"/>
      <c r="LA119" s="451"/>
      <c r="LB119" s="451"/>
      <c r="LC119" s="451"/>
      <c r="LD119" s="451"/>
      <c r="LE119" s="451"/>
      <c r="LF119" s="451"/>
      <c r="LG119" s="451"/>
      <c r="LH119" s="451"/>
      <c r="LI119" s="451"/>
      <c r="LJ119" s="451"/>
      <c r="LK119" s="451"/>
      <c r="LL119" s="451"/>
      <c r="LM119" s="451"/>
      <c r="LN119" s="451"/>
      <c r="LO119" s="451"/>
      <c r="LP119" s="451"/>
      <c r="LQ119" s="451"/>
      <c r="LR119" s="451"/>
      <c r="LS119" s="451"/>
      <c r="LT119" s="451"/>
      <c r="LU119" s="451"/>
      <c r="LV119" s="451"/>
      <c r="LW119" s="451"/>
      <c r="LX119" s="451"/>
      <c r="LY119" s="451"/>
      <c r="LZ119" s="451"/>
      <c r="MA119" s="451"/>
      <c r="MB119" s="451"/>
      <c r="MC119" s="451"/>
      <c r="MD119" s="451"/>
      <c r="ME119" s="451"/>
      <c r="MF119" s="451"/>
      <c r="MG119" s="451"/>
      <c r="MH119" s="451"/>
      <c r="MI119" s="451"/>
      <c r="MJ119" s="451"/>
      <c r="MK119" s="451"/>
      <c r="ML119" s="451"/>
      <c r="MM119" s="451"/>
      <c r="MN119" s="451"/>
      <c r="MO119" s="451"/>
      <c r="MP119" s="451"/>
      <c r="MQ119" s="451"/>
      <c r="MR119" s="451"/>
      <c r="MS119" s="451"/>
      <c r="MT119" s="451"/>
      <c r="MU119" s="451"/>
      <c r="MV119" s="451"/>
      <c r="MW119" s="451"/>
      <c r="MX119" s="451"/>
      <c r="MY119" s="451"/>
      <c r="MZ119" s="451"/>
      <c r="NA119" s="451"/>
      <c r="NB119" s="451"/>
      <c r="NC119" s="451"/>
      <c r="ND119" s="451"/>
      <c r="NE119" s="451"/>
      <c r="NF119" s="451"/>
      <c r="NG119" s="451"/>
      <c r="NH119" s="451"/>
      <c r="NI119" s="451"/>
      <c r="NJ119" s="451"/>
      <c r="NK119" s="451"/>
      <c r="NL119" s="451"/>
      <c r="NM119" s="451"/>
      <c r="NN119" s="451"/>
      <c r="NO119" s="451"/>
      <c r="NP119" s="451"/>
      <c r="NQ119" s="451"/>
      <c r="NR119" s="451"/>
      <c r="NS119" s="451"/>
      <c r="NT119" s="451"/>
      <c r="NU119" s="451"/>
      <c r="NV119" s="451"/>
      <c r="NW119" s="451"/>
      <c r="NX119" s="451"/>
      <c r="NY119" s="451"/>
      <c r="NZ119" s="451"/>
      <c r="OA119" s="451"/>
      <c r="OB119" s="451"/>
      <c r="OC119" s="451"/>
      <c r="OD119" s="451"/>
      <c r="OE119" s="451"/>
      <c r="OF119" s="451"/>
      <c r="OG119" s="451"/>
      <c r="OH119" s="451"/>
      <c r="OI119" s="451"/>
      <c r="OJ119" s="451"/>
      <c r="OK119" s="451"/>
      <c r="OL119" s="451"/>
      <c r="OM119" s="451"/>
      <c r="ON119" s="451"/>
      <c r="OO119" s="451"/>
      <c r="OP119" s="451"/>
      <c r="OQ119" s="451"/>
      <c r="OR119" s="451"/>
      <c r="OS119" s="451"/>
      <c r="OT119" s="451"/>
      <c r="OU119" s="451"/>
      <c r="OV119" s="451"/>
      <c r="OW119" s="451"/>
      <c r="OX119" s="451"/>
      <c r="OY119" s="451"/>
      <c r="OZ119" s="451"/>
      <c r="PA119" s="451"/>
      <c r="PB119" s="451"/>
      <c r="PC119" s="451"/>
      <c r="PD119" s="451"/>
      <c r="PE119" s="451"/>
      <c r="PF119" s="451"/>
      <c r="PG119" s="451"/>
      <c r="PH119" s="451"/>
      <c r="PI119" s="451"/>
      <c r="PJ119" s="451"/>
      <c r="PK119" s="451"/>
      <c r="PL119" s="451"/>
      <c r="PM119" s="451"/>
      <c r="PN119" s="451"/>
      <c r="PO119" s="451"/>
      <c r="PP119" s="451"/>
      <c r="PQ119" s="451"/>
      <c r="PR119" s="451"/>
      <c r="PS119" s="451"/>
      <c r="PT119" s="451"/>
      <c r="PU119" s="451"/>
      <c r="PV119" s="451"/>
      <c r="PW119" s="451"/>
      <c r="PX119" s="451"/>
      <c r="PY119" s="451"/>
      <c r="PZ119" s="451"/>
      <c r="QA119" s="451"/>
      <c r="QB119" s="451"/>
      <c r="QC119" s="451"/>
      <c r="QD119" s="451"/>
      <c r="QE119" s="451"/>
      <c r="QF119" s="451"/>
      <c r="QG119" s="451"/>
      <c r="QH119" s="451"/>
      <c r="QI119" s="451"/>
      <c r="QJ119" s="451"/>
      <c r="QK119" s="451"/>
      <c r="QL119" s="451"/>
      <c r="QM119" s="451"/>
      <c r="QN119" s="451"/>
      <c r="QO119" s="451"/>
      <c r="QP119" s="451"/>
      <c r="QQ119" s="451"/>
      <c r="QR119" s="451"/>
      <c r="QS119" s="451"/>
      <c r="QT119" s="451"/>
      <c r="QU119" s="451"/>
      <c r="QV119" s="451"/>
      <c r="QW119" s="451"/>
      <c r="QX119" s="451"/>
      <c r="QY119" s="451"/>
      <c r="QZ119" s="451"/>
      <c r="RA119" s="451"/>
      <c r="RB119" s="451"/>
      <c r="RC119" s="451"/>
      <c r="RD119" s="451"/>
      <c r="RE119" s="451"/>
      <c r="RF119" s="451"/>
      <c r="RG119" s="451"/>
      <c r="RH119" s="451"/>
      <c r="RI119" s="451"/>
      <c r="RJ119" s="451"/>
      <c r="RK119" s="451"/>
      <c r="RL119" s="451"/>
      <c r="RM119" s="451"/>
      <c r="RN119" s="451"/>
      <c r="RO119" s="451"/>
      <c r="RP119" s="451"/>
      <c r="RQ119" s="451"/>
      <c r="RR119" s="451"/>
      <c r="RS119" s="451"/>
      <c r="RT119" s="451"/>
      <c r="RU119" s="451"/>
      <c r="RV119" s="451"/>
      <c r="RW119" s="451"/>
      <c r="RX119" s="451"/>
      <c r="RY119" s="451"/>
      <c r="RZ119" s="451"/>
      <c r="SA119" s="451"/>
      <c r="SB119" s="451"/>
      <c r="SC119" s="451"/>
      <c r="SD119" s="451"/>
      <c r="SE119" s="451"/>
      <c r="SF119" s="451"/>
      <c r="SG119" s="451"/>
      <c r="SH119" s="451"/>
      <c r="SI119" s="451"/>
      <c r="SJ119" s="451"/>
      <c r="SK119" s="451"/>
      <c r="SL119" s="451"/>
      <c r="SM119" s="451"/>
      <c r="SN119" s="451"/>
      <c r="SO119" s="451"/>
      <c r="SP119" s="451"/>
      <c r="SQ119" s="451"/>
      <c r="SR119" s="451"/>
      <c r="SS119" s="451"/>
      <c r="ST119" s="451"/>
      <c r="SU119" s="451"/>
      <c r="SV119" s="451"/>
      <c r="SW119" s="451"/>
      <c r="SX119" s="451"/>
      <c r="SY119" s="451"/>
      <c r="SZ119" s="451"/>
      <c r="TA119" s="451"/>
      <c r="TB119" s="451"/>
      <c r="TC119" s="451"/>
      <c r="TD119" s="451"/>
      <c r="TE119" s="451"/>
      <c r="TF119" s="451"/>
      <c r="TG119" s="451"/>
      <c r="TH119" s="451"/>
      <c r="TI119" s="451"/>
      <c r="TJ119" s="451"/>
      <c r="TK119" s="451"/>
      <c r="TL119" s="451"/>
      <c r="TM119" s="451"/>
      <c r="TN119" s="451"/>
      <c r="TO119" s="451"/>
      <c r="TP119" s="451"/>
      <c r="TQ119" s="451"/>
      <c r="TR119" s="451"/>
      <c r="TS119" s="451"/>
      <c r="TT119" s="451"/>
      <c r="TU119" s="451"/>
      <c r="TV119" s="451"/>
      <c r="TW119" s="451"/>
      <c r="TX119" s="451"/>
      <c r="TY119" s="451"/>
      <c r="TZ119" s="451"/>
      <c r="UA119" s="451"/>
      <c r="UB119" s="451"/>
      <c r="UC119" s="451"/>
      <c r="UD119" s="451"/>
      <c r="UE119" s="451"/>
      <c r="UF119" s="451"/>
      <c r="UG119" s="451"/>
      <c r="UH119" s="451"/>
      <c r="UI119" s="451"/>
      <c r="UJ119" s="451"/>
      <c r="UK119" s="451"/>
      <c r="UL119" s="451"/>
      <c r="UM119" s="451"/>
      <c r="UN119" s="451"/>
      <c r="UO119" s="451"/>
      <c r="UP119" s="451"/>
      <c r="UQ119" s="451"/>
      <c r="UR119" s="451"/>
      <c r="US119" s="451"/>
      <c r="UT119" s="451"/>
      <c r="UU119" s="451"/>
      <c r="UV119" s="451"/>
      <c r="UW119" s="451"/>
      <c r="UX119" s="451"/>
      <c r="UY119" s="451"/>
      <c r="UZ119" s="451"/>
      <c r="VA119" s="451"/>
      <c r="VB119" s="451"/>
      <c r="VC119" s="451"/>
      <c r="VD119" s="451"/>
      <c r="VE119" s="451"/>
      <c r="VF119" s="451"/>
      <c r="VG119" s="451"/>
      <c r="VH119" s="451"/>
      <c r="VI119" s="451"/>
      <c r="VJ119" s="451"/>
      <c r="VK119" s="451"/>
      <c r="VL119" s="451"/>
      <c r="VM119" s="451"/>
      <c r="VN119" s="451"/>
      <c r="VO119" s="451"/>
      <c r="VP119" s="451"/>
      <c r="VQ119" s="451"/>
      <c r="VR119" s="451"/>
      <c r="VS119" s="451"/>
      <c r="VT119" s="451"/>
      <c r="VU119" s="451"/>
      <c r="VV119" s="451"/>
      <c r="VW119" s="451"/>
      <c r="VX119" s="451"/>
      <c r="VY119" s="451"/>
      <c r="VZ119" s="451"/>
      <c r="WA119" s="451"/>
      <c r="WB119" s="451"/>
      <c r="WC119" s="451"/>
      <c r="WD119" s="451"/>
      <c r="WE119" s="451"/>
      <c r="WF119" s="451"/>
      <c r="WG119" s="451"/>
      <c r="WH119" s="451"/>
      <c r="WI119" s="451"/>
      <c r="WJ119" s="451"/>
      <c r="WK119" s="451"/>
      <c r="WL119" s="451"/>
      <c r="WM119" s="451"/>
      <c r="WN119" s="451"/>
      <c r="WO119" s="451"/>
      <c r="WP119" s="451"/>
      <c r="WQ119" s="451"/>
      <c r="WR119" s="451"/>
      <c r="WS119" s="451"/>
      <c r="WT119" s="451"/>
      <c r="WU119" s="451"/>
      <c r="WV119" s="451"/>
      <c r="WW119" s="451"/>
      <c r="WX119" s="451"/>
      <c r="WY119" s="451"/>
      <c r="WZ119" s="451"/>
      <c r="XA119" s="451"/>
      <c r="XB119" s="451"/>
      <c r="XC119" s="451"/>
      <c r="XD119" s="451"/>
      <c r="XE119" s="451"/>
      <c r="XF119" s="451"/>
      <c r="XG119" s="451"/>
      <c r="XH119" s="451"/>
      <c r="XI119" s="451"/>
      <c r="XJ119" s="451"/>
      <c r="XK119" s="451"/>
      <c r="XL119" s="451"/>
      <c r="XM119" s="451"/>
      <c r="XN119" s="451"/>
      <c r="XO119" s="451"/>
      <c r="XP119" s="451"/>
      <c r="XQ119" s="451"/>
      <c r="XR119" s="451"/>
      <c r="XS119" s="451"/>
      <c r="XT119" s="451"/>
      <c r="XU119" s="451"/>
      <c r="XV119" s="451"/>
      <c r="XW119" s="451"/>
      <c r="XX119" s="451"/>
      <c r="XY119" s="451"/>
      <c r="XZ119" s="451"/>
      <c r="YA119" s="451"/>
      <c r="YB119" s="451"/>
      <c r="YC119" s="451"/>
      <c r="YD119" s="451"/>
      <c r="YE119" s="451"/>
      <c r="YF119" s="451"/>
      <c r="YG119" s="451"/>
      <c r="YH119" s="451"/>
      <c r="YI119" s="451"/>
      <c r="YJ119" s="451"/>
      <c r="YK119" s="451"/>
      <c r="YL119" s="451"/>
      <c r="YM119" s="451"/>
      <c r="YN119" s="451"/>
      <c r="YO119" s="451"/>
      <c r="YP119" s="451"/>
      <c r="YQ119" s="451"/>
      <c r="YR119" s="451"/>
      <c r="YS119" s="451"/>
      <c r="YT119" s="451"/>
      <c r="YU119" s="451"/>
      <c r="YV119" s="451"/>
      <c r="YW119" s="451"/>
      <c r="YX119" s="451"/>
      <c r="YY119" s="451"/>
      <c r="YZ119" s="451"/>
      <c r="ZA119" s="451"/>
      <c r="ZB119" s="451"/>
      <c r="ZC119" s="451"/>
      <c r="ZD119" s="451"/>
      <c r="ZE119" s="451"/>
      <c r="ZF119" s="451"/>
      <c r="ZG119" s="451"/>
      <c r="ZH119" s="451"/>
      <c r="ZI119" s="451"/>
      <c r="ZJ119" s="451"/>
      <c r="ZK119" s="451"/>
      <c r="ZL119" s="451"/>
      <c r="ZM119" s="451"/>
      <c r="ZN119" s="451"/>
      <c r="ZO119" s="451"/>
      <c r="ZP119" s="451"/>
      <c r="ZQ119" s="451"/>
      <c r="ZR119" s="451"/>
      <c r="ZS119" s="451"/>
      <c r="ZT119" s="451"/>
      <c r="ZU119" s="451"/>
      <c r="ZV119" s="451"/>
      <c r="ZW119" s="451"/>
      <c r="ZX119" s="451"/>
      <c r="ZY119" s="451"/>
      <c r="ZZ119" s="451"/>
      <c r="AAA119" s="451"/>
      <c r="AAB119" s="451"/>
      <c r="AAC119" s="451"/>
      <c r="AAD119" s="451"/>
      <c r="AAE119" s="451"/>
      <c r="AAF119" s="451"/>
      <c r="AAG119" s="451"/>
      <c r="AAH119" s="451"/>
      <c r="AAI119" s="451"/>
      <c r="AAJ119" s="451"/>
      <c r="AAK119" s="451"/>
      <c r="AAL119" s="451"/>
      <c r="AAM119" s="451"/>
      <c r="AAN119" s="451"/>
      <c r="AAO119" s="451"/>
      <c r="AAP119" s="451"/>
      <c r="AAQ119" s="451"/>
      <c r="AAR119" s="451"/>
      <c r="AAS119" s="451"/>
      <c r="AAT119" s="451"/>
      <c r="AAU119" s="451"/>
      <c r="AAV119" s="451"/>
      <c r="AAW119" s="451"/>
      <c r="AAX119" s="451"/>
      <c r="AAY119" s="451"/>
      <c r="AAZ119" s="451"/>
      <c r="ABA119" s="451"/>
      <c r="ABB119" s="451"/>
      <c r="ABC119" s="451"/>
      <c r="ABD119" s="451"/>
      <c r="ABE119" s="451"/>
      <c r="ABF119" s="451"/>
      <c r="ABG119" s="451"/>
      <c r="ABH119" s="451"/>
      <c r="ABI119" s="451"/>
      <c r="ABJ119" s="451"/>
      <c r="ABK119" s="451"/>
      <c r="ABL119" s="451"/>
      <c r="ABM119" s="451"/>
      <c r="ABN119" s="451"/>
      <c r="ABO119" s="451"/>
      <c r="ABP119" s="451"/>
      <c r="ABQ119" s="451"/>
      <c r="ABR119" s="451"/>
      <c r="ABS119" s="451"/>
      <c r="ABT119" s="451"/>
      <c r="ABU119" s="451"/>
      <c r="ABV119" s="451"/>
      <c r="ABW119" s="451"/>
      <c r="ABX119" s="451"/>
      <c r="ABY119" s="451"/>
      <c r="ABZ119" s="451"/>
      <c r="ACA119" s="451"/>
      <c r="ACB119" s="451"/>
      <c r="ACC119" s="451"/>
      <c r="ACD119" s="451"/>
      <c r="ACE119" s="451"/>
      <c r="ACF119" s="451"/>
      <c r="ACG119" s="451"/>
      <c r="ACH119" s="451"/>
      <c r="ACI119" s="451"/>
      <c r="ACJ119" s="451"/>
      <c r="ACK119" s="451"/>
      <c r="ACL119" s="451"/>
      <c r="ACM119" s="451"/>
      <c r="ACN119" s="451"/>
      <c r="ACO119" s="451"/>
      <c r="ACP119" s="451"/>
      <c r="ACQ119" s="451"/>
      <c r="ACR119" s="451"/>
      <c r="ACS119" s="451"/>
      <c r="ACT119" s="451"/>
      <c r="ACU119" s="451"/>
      <c r="ACV119" s="451"/>
      <c r="ACW119" s="451"/>
      <c r="ACX119" s="451"/>
      <c r="ACY119" s="451"/>
      <c r="ACZ119" s="451"/>
      <c r="ADA119" s="451"/>
      <c r="ADB119" s="451"/>
      <c r="ADC119" s="451"/>
      <c r="ADD119" s="451"/>
      <c r="ADE119" s="451"/>
      <c r="ADF119" s="451"/>
      <c r="ADG119" s="451"/>
      <c r="ADH119" s="451"/>
      <c r="ADI119" s="451"/>
      <c r="ADJ119" s="451"/>
      <c r="ADK119" s="451"/>
      <c r="ADL119" s="451"/>
      <c r="ADM119" s="451"/>
      <c r="ADN119" s="451"/>
      <c r="ADO119" s="451"/>
      <c r="ADP119" s="451"/>
      <c r="ADQ119" s="451"/>
      <c r="ADR119" s="451"/>
      <c r="ADS119" s="451"/>
      <c r="ADT119" s="451"/>
      <c r="ADU119" s="451"/>
      <c r="ADV119" s="451"/>
      <c r="ADW119" s="451"/>
      <c r="ADX119" s="451"/>
      <c r="ADY119" s="451"/>
      <c r="ADZ119" s="451"/>
      <c r="AEA119" s="451"/>
      <c r="AEB119" s="451"/>
      <c r="AEC119" s="451"/>
      <c r="AED119" s="451"/>
      <c r="AEE119" s="451"/>
      <c r="AEF119" s="451"/>
      <c r="AEG119" s="451"/>
      <c r="AEH119" s="451"/>
      <c r="AEI119" s="451"/>
      <c r="AEJ119" s="451"/>
      <c r="AEK119" s="451"/>
      <c r="AEL119" s="451"/>
      <c r="AEM119" s="451"/>
      <c r="AEN119" s="451"/>
      <c r="AEO119" s="451"/>
      <c r="AEP119" s="451"/>
      <c r="AEQ119" s="451"/>
      <c r="AER119" s="451"/>
      <c r="AES119" s="451"/>
      <c r="AET119" s="451"/>
      <c r="AEU119" s="451"/>
      <c r="AEV119" s="451"/>
      <c r="AEW119" s="451"/>
      <c r="AEX119" s="451"/>
      <c r="AEY119" s="451"/>
      <c r="AEZ119" s="451"/>
      <c r="AFA119" s="451"/>
      <c r="AFB119" s="451"/>
      <c r="AFC119" s="451"/>
      <c r="AFD119" s="451"/>
      <c r="AFE119" s="451"/>
      <c r="AFF119" s="451"/>
      <c r="AFG119" s="451"/>
      <c r="AFH119" s="451"/>
      <c r="AFI119" s="451"/>
      <c r="AFJ119" s="451"/>
      <c r="AFK119" s="451"/>
      <c r="AFL119" s="451"/>
      <c r="AFM119" s="451"/>
      <c r="AFN119" s="451"/>
      <c r="AFO119" s="451"/>
      <c r="AFP119" s="451"/>
      <c r="AFQ119" s="451"/>
      <c r="AFR119" s="451"/>
      <c r="AFS119" s="451"/>
      <c r="AFT119" s="451"/>
      <c r="AFU119" s="451"/>
      <c r="AFV119" s="451"/>
      <c r="AFW119" s="451"/>
      <c r="AFX119" s="451"/>
      <c r="AFY119" s="451"/>
      <c r="AFZ119" s="451"/>
      <c r="AGA119" s="451"/>
      <c r="AGB119" s="451"/>
      <c r="AGC119" s="451"/>
      <c r="AGD119" s="451"/>
      <c r="AGE119" s="451"/>
      <c r="AGF119" s="451"/>
      <c r="AGG119" s="451"/>
      <c r="AGH119" s="451"/>
      <c r="AGI119" s="451"/>
      <c r="AGJ119" s="451"/>
      <c r="AGK119" s="451"/>
      <c r="AGL119" s="451"/>
      <c r="AGM119" s="451"/>
      <c r="AGN119" s="451"/>
      <c r="AGO119" s="451"/>
      <c r="AGP119" s="451"/>
      <c r="AGQ119" s="451"/>
      <c r="AGR119" s="451"/>
      <c r="AGS119" s="451"/>
      <c r="AGT119" s="451"/>
      <c r="AGU119" s="451"/>
      <c r="AGV119" s="451"/>
      <c r="AGW119" s="451"/>
      <c r="AGX119" s="451"/>
      <c r="AGY119" s="451"/>
      <c r="AGZ119" s="451"/>
      <c r="AHA119" s="451"/>
      <c r="AHB119" s="451"/>
      <c r="AHC119" s="451"/>
      <c r="AHD119" s="451"/>
      <c r="AHE119" s="451"/>
      <c r="AHF119" s="451"/>
      <c r="AHG119" s="451"/>
      <c r="AHH119" s="451"/>
      <c r="AHI119" s="451"/>
      <c r="AHJ119" s="451"/>
      <c r="AHK119" s="451"/>
      <c r="AHL119" s="451"/>
      <c r="AHM119" s="451"/>
      <c r="AHN119" s="451"/>
      <c r="AHO119" s="451"/>
      <c r="AHP119" s="451"/>
      <c r="AHQ119" s="451"/>
      <c r="AHR119" s="451"/>
      <c r="AHS119" s="451"/>
      <c r="AHT119" s="451"/>
      <c r="AHU119" s="451"/>
      <c r="AHV119" s="451"/>
      <c r="AHW119" s="451"/>
      <c r="AHX119" s="451"/>
      <c r="AHY119" s="451"/>
      <c r="AHZ119" s="451"/>
      <c r="AIA119" s="451"/>
      <c r="AIB119" s="451"/>
      <c r="AIC119" s="451"/>
      <c r="AID119" s="451"/>
      <c r="AIE119" s="451"/>
      <c r="AIF119" s="451"/>
      <c r="AIG119" s="451"/>
      <c r="AIH119" s="451"/>
      <c r="AII119" s="451"/>
      <c r="AIJ119" s="451"/>
      <c r="AIK119" s="451"/>
      <c r="AIL119" s="451"/>
      <c r="AIM119" s="451"/>
      <c r="AIN119" s="451"/>
      <c r="AIO119" s="451"/>
      <c r="AIP119" s="451"/>
      <c r="AIQ119" s="451"/>
      <c r="AIR119" s="451"/>
      <c r="AIS119" s="451"/>
      <c r="AIT119" s="451"/>
      <c r="AIU119" s="451"/>
      <c r="AIV119" s="451"/>
      <c r="AIW119" s="451"/>
      <c r="AIX119" s="451"/>
      <c r="AIY119" s="451"/>
      <c r="AIZ119" s="451"/>
      <c r="AJA119" s="451"/>
      <c r="AJB119" s="451"/>
      <c r="AJC119" s="451"/>
      <c r="AJD119" s="451"/>
      <c r="AJE119" s="451"/>
      <c r="AJF119" s="451"/>
      <c r="AJG119" s="451"/>
      <c r="AJH119" s="451"/>
      <c r="AJI119" s="451"/>
      <c r="AJJ119" s="451"/>
      <c r="AJK119" s="451"/>
      <c r="AJL119" s="451"/>
      <c r="AJM119" s="451"/>
      <c r="AJN119" s="451"/>
      <c r="AJO119" s="451"/>
      <c r="AJP119" s="451"/>
      <c r="AJQ119" s="451"/>
      <c r="AJR119" s="451"/>
      <c r="AJS119" s="451"/>
      <c r="AJT119" s="451"/>
      <c r="AJU119" s="451"/>
      <c r="AJV119" s="451"/>
      <c r="AJW119" s="451"/>
      <c r="AJX119" s="451"/>
      <c r="AJY119" s="451"/>
      <c r="AJZ119" s="451"/>
      <c r="AKA119" s="451"/>
      <c r="AKB119" s="451"/>
      <c r="AKC119" s="451"/>
      <c r="AKD119" s="451"/>
      <c r="AKE119" s="451"/>
      <c r="AKF119" s="451"/>
      <c r="AKG119" s="451"/>
      <c r="AKH119" s="451"/>
      <c r="AKI119" s="451"/>
      <c r="AKJ119" s="451"/>
      <c r="AKK119" s="451"/>
      <c r="AKL119" s="451"/>
      <c r="AKM119" s="451"/>
      <c r="AKN119" s="451"/>
      <c r="AKO119" s="451"/>
      <c r="AKP119" s="451"/>
      <c r="AKQ119" s="451"/>
      <c r="AKR119" s="451"/>
      <c r="AKS119" s="451"/>
      <c r="AKT119" s="451"/>
      <c r="AKU119" s="451"/>
      <c r="AKV119" s="451"/>
      <c r="AKW119" s="451"/>
      <c r="AKX119" s="451"/>
      <c r="AKY119" s="451"/>
      <c r="AKZ119" s="451"/>
      <c r="ALA119" s="451"/>
      <c r="ALB119" s="451"/>
      <c r="ALC119" s="451"/>
      <c r="ALD119" s="451"/>
      <c r="ALE119" s="451"/>
      <c r="ALF119" s="451"/>
      <c r="ALG119" s="451"/>
      <c r="ALH119" s="451"/>
      <c r="ALI119" s="451"/>
      <c r="ALJ119" s="451"/>
      <c r="ALK119" s="451"/>
      <c r="ALL119" s="451"/>
      <c r="ALM119" s="451"/>
      <c r="ALN119" s="451"/>
      <c r="ALO119" s="451"/>
      <c r="ALP119" s="451"/>
      <c r="ALQ119" s="451"/>
      <c r="ALR119" s="451"/>
      <c r="ALS119" s="451"/>
      <c r="ALT119" s="451"/>
      <c r="ALU119" s="451"/>
      <c r="ALV119" s="451"/>
      <c r="ALW119" s="451"/>
      <c r="ALX119" s="451"/>
      <c r="ALY119" s="451"/>
      <c r="ALZ119" s="451"/>
      <c r="AMA119" s="451"/>
      <c r="AMB119" s="451"/>
      <c r="AMC119" s="451"/>
      <c r="AMD119" s="451"/>
      <c r="AME119" s="451"/>
      <c r="AMF119" s="451"/>
      <c r="AMG119" s="451"/>
      <c r="AMH119" s="451"/>
      <c r="AMI119" s="451"/>
      <c r="AMJ119" s="451"/>
      <c r="AMK119" s="451"/>
      <c r="AML119" s="451"/>
      <c r="AMM119" s="451"/>
      <c r="AMN119" s="451"/>
      <c r="AMO119" s="451"/>
      <c r="AMP119" s="451"/>
      <c r="AMQ119" s="451"/>
      <c r="AMR119" s="451"/>
      <c r="AMS119" s="451"/>
      <c r="AMT119" s="451"/>
      <c r="AMU119" s="451"/>
      <c r="AMV119" s="451"/>
      <c r="AMW119" s="451"/>
      <c r="AMX119" s="451"/>
      <c r="AMY119" s="451"/>
      <c r="AMZ119" s="451"/>
      <c r="ANA119" s="451"/>
      <c r="ANB119" s="451"/>
      <c r="ANC119" s="451"/>
      <c r="AND119" s="451"/>
      <c r="ANE119" s="451"/>
      <c r="ANF119" s="451"/>
      <c r="ANG119" s="451"/>
      <c r="ANH119" s="451"/>
      <c r="ANI119" s="451"/>
      <c r="ANJ119" s="451"/>
      <c r="ANK119" s="451"/>
      <c r="ANL119" s="451"/>
      <c r="ANM119" s="451"/>
      <c r="ANN119" s="451"/>
      <c r="ANO119" s="451"/>
      <c r="ANP119" s="451"/>
      <c r="ANQ119" s="451"/>
      <c r="ANR119" s="451"/>
      <c r="ANS119" s="451"/>
      <c r="ANT119" s="451"/>
      <c r="ANU119" s="451"/>
      <c r="ANV119" s="451"/>
      <c r="ANW119" s="451"/>
      <c r="ANX119" s="451"/>
      <c r="ANY119" s="451"/>
      <c r="ANZ119" s="451"/>
      <c r="AOA119" s="451"/>
      <c r="AOB119" s="451"/>
      <c r="AOC119" s="451"/>
      <c r="AOD119" s="451"/>
      <c r="AOE119" s="451"/>
      <c r="AOF119" s="451"/>
      <c r="AOG119" s="451"/>
      <c r="AOH119" s="451"/>
      <c r="AOI119" s="451"/>
      <c r="AOJ119" s="451"/>
      <c r="AOK119" s="451"/>
      <c r="AOL119" s="451"/>
      <c r="AOM119" s="451"/>
      <c r="AON119" s="451"/>
      <c r="AOO119" s="451"/>
      <c r="AOP119" s="451"/>
      <c r="AOQ119" s="451"/>
      <c r="AOR119" s="451"/>
      <c r="AOS119" s="451"/>
      <c r="AOT119" s="451"/>
      <c r="AOU119" s="451"/>
      <c r="AOV119" s="451"/>
      <c r="AOW119" s="451"/>
      <c r="AOX119" s="451"/>
      <c r="AOY119" s="451"/>
      <c r="AOZ119" s="451"/>
      <c r="APA119" s="451"/>
      <c r="APB119" s="451"/>
      <c r="APC119" s="451"/>
      <c r="APD119" s="451"/>
      <c r="APE119" s="451"/>
      <c r="APF119" s="451"/>
      <c r="APG119" s="451"/>
      <c r="APH119" s="451"/>
      <c r="API119" s="451"/>
      <c r="APJ119" s="451"/>
      <c r="APK119" s="451"/>
      <c r="APL119" s="451"/>
      <c r="APM119" s="451"/>
      <c r="APN119" s="451"/>
      <c r="APO119" s="451"/>
      <c r="APP119" s="451"/>
      <c r="APQ119" s="451"/>
      <c r="APR119" s="451"/>
      <c r="APS119" s="451"/>
      <c r="APT119" s="451"/>
      <c r="APU119" s="451"/>
      <c r="APV119" s="451"/>
      <c r="APW119" s="451"/>
      <c r="APX119" s="451"/>
      <c r="APY119" s="451"/>
      <c r="APZ119" s="451"/>
      <c r="AQA119" s="451"/>
      <c r="AQB119" s="451"/>
      <c r="AQC119" s="451"/>
      <c r="AQD119" s="451"/>
      <c r="AQE119" s="451"/>
      <c r="AQF119" s="451"/>
      <c r="AQG119" s="451"/>
      <c r="AQH119" s="451"/>
      <c r="AQI119" s="451"/>
      <c r="AQJ119" s="451"/>
      <c r="AQK119" s="451"/>
      <c r="AQL119" s="451"/>
      <c r="AQM119" s="451"/>
      <c r="AQN119" s="451"/>
      <c r="AQO119" s="451"/>
      <c r="AQP119" s="451"/>
      <c r="AQQ119" s="451"/>
      <c r="AQR119" s="451"/>
      <c r="AQS119" s="451"/>
      <c r="AQT119" s="451"/>
      <c r="AQU119" s="451"/>
      <c r="AQV119" s="451"/>
      <c r="AQW119" s="451"/>
      <c r="AQX119" s="451"/>
      <c r="AQY119" s="451"/>
      <c r="AQZ119" s="451"/>
      <c r="ARA119" s="451"/>
      <c r="ARB119" s="451"/>
      <c r="ARC119" s="451"/>
      <c r="ARD119" s="451"/>
      <c r="ARE119" s="451"/>
      <c r="ARF119" s="451"/>
      <c r="ARG119" s="451"/>
      <c r="ARH119" s="451"/>
      <c r="ARI119" s="451"/>
      <c r="ARJ119" s="451"/>
      <c r="ARK119" s="451"/>
      <c r="ARL119" s="451"/>
      <c r="ARM119" s="451"/>
      <c r="ARN119" s="451"/>
      <c r="ARO119" s="451"/>
      <c r="ARP119" s="451"/>
      <c r="ARQ119" s="451"/>
      <c r="ARR119" s="451"/>
      <c r="ARS119" s="451"/>
      <c r="ART119" s="451"/>
      <c r="ARU119" s="451"/>
      <c r="ARV119" s="451"/>
      <c r="ARW119" s="451"/>
      <c r="ARX119" s="451"/>
      <c r="ARY119" s="451"/>
      <c r="ARZ119" s="451"/>
      <c r="ASA119" s="451"/>
      <c r="ASB119" s="451"/>
      <c r="ASC119" s="451"/>
      <c r="ASD119" s="451"/>
      <c r="ASE119" s="451"/>
      <c r="ASF119" s="451"/>
      <c r="ASG119" s="451"/>
      <c r="ASH119" s="451"/>
      <c r="ASI119" s="451"/>
      <c r="ASJ119" s="451"/>
      <c r="ASK119" s="451"/>
      <c r="ASL119" s="451"/>
      <c r="ASM119" s="451"/>
      <c r="ASN119" s="451"/>
      <c r="ASO119" s="451"/>
      <c r="ASP119" s="451"/>
      <c r="ASQ119" s="451"/>
      <c r="ASR119" s="451"/>
      <c r="ASS119" s="451"/>
      <c r="AST119" s="451"/>
      <c r="ASU119" s="451"/>
      <c r="ASV119" s="451"/>
      <c r="ASW119" s="451"/>
      <c r="ASX119" s="451"/>
      <c r="ASY119" s="451"/>
      <c r="ASZ119" s="451"/>
      <c r="ATA119" s="451"/>
      <c r="ATB119" s="451"/>
      <c r="ATC119" s="451"/>
      <c r="ATD119" s="451"/>
      <c r="ATE119" s="451"/>
      <c r="ATF119" s="451"/>
      <c r="ATG119" s="451"/>
      <c r="ATH119" s="451"/>
      <c r="ATI119" s="451"/>
      <c r="ATJ119" s="451"/>
      <c r="ATK119" s="451"/>
      <c r="ATL119" s="451"/>
      <c r="ATM119" s="451"/>
      <c r="ATN119" s="451"/>
      <c r="ATO119" s="451"/>
      <c r="ATP119" s="451"/>
      <c r="ATQ119" s="451"/>
      <c r="ATR119" s="451"/>
      <c r="ATS119" s="451"/>
      <c r="ATT119" s="451"/>
      <c r="ATU119" s="451"/>
      <c r="ATV119" s="451"/>
      <c r="ATW119" s="451"/>
      <c r="ATX119" s="451"/>
      <c r="ATY119" s="451"/>
      <c r="ATZ119" s="451"/>
      <c r="AUA119" s="451"/>
      <c r="AUB119" s="451"/>
      <c r="AUC119" s="451"/>
      <c r="AUD119" s="451"/>
      <c r="AUE119" s="451"/>
      <c r="AUF119" s="451"/>
      <c r="AUG119" s="451"/>
      <c r="AUH119" s="451"/>
      <c r="AUI119" s="451"/>
      <c r="AUJ119" s="451"/>
      <c r="AUK119" s="451"/>
      <c r="AUL119" s="451"/>
      <c r="AUM119" s="451"/>
      <c r="AUN119" s="451"/>
      <c r="AUO119" s="451"/>
      <c r="AUP119" s="451"/>
      <c r="AUQ119" s="451"/>
      <c r="AUR119" s="451"/>
      <c r="AUS119" s="451"/>
      <c r="AUT119" s="451"/>
      <c r="AUU119" s="451"/>
      <c r="AUV119" s="451"/>
      <c r="AUW119" s="451"/>
      <c r="AUX119" s="451"/>
      <c r="AUY119" s="451"/>
      <c r="AUZ119" s="451"/>
      <c r="AVA119" s="451"/>
      <c r="AVB119" s="451"/>
      <c r="AVC119" s="451"/>
      <c r="AVD119" s="451"/>
      <c r="AVE119" s="451"/>
      <c r="AVF119" s="451"/>
      <c r="AVG119" s="451"/>
      <c r="AVH119" s="451"/>
      <c r="AVI119" s="451"/>
      <c r="AVJ119" s="451"/>
      <c r="AVK119" s="451"/>
      <c r="AVL119" s="451"/>
      <c r="AVM119" s="451"/>
      <c r="AVN119" s="451"/>
      <c r="AVO119" s="451"/>
      <c r="AVP119" s="451"/>
      <c r="AVQ119" s="451"/>
      <c r="AVR119" s="451"/>
      <c r="AVS119" s="451"/>
      <c r="AVT119" s="451"/>
      <c r="AVU119" s="451"/>
      <c r="AVV119" s="451"/>
      <c r="AVW119" s="451"/>
      <c r="AVX119" s="451"/>
      <c r="AVY119" s="451"/>
      <c r="AVZ119" s="451"/>
      <c r="AWA119" s="451"/>
      <c r="AWB119" s="451"/>
      <c r="AWC119" s="451"/>
      <c r="AWD119" s="451"/>
      <c r="AWE119" s="451"/>
      <c r="AWF119" s="451"/>
      <c r="AWG119" s="451"/>
      <c r="AWH119" s="451"/>
      <c r="AWI119" s="451"/>
      <c r="AWJ119" s="451"/>
      <c r="AWK119" s="451"/>
      <c r="AWL119" s="451"/>
      <c r="AWM119" s="451"/>
      <c r="AWN119" s="451"/>
      <c r="AWO119" s="451"/>
      <c r="AWP119" s="451"/>
      <c r="AWQ119" s="451"/>
      <c r="AWR119" s="451"/>
      <c r="AWS119" s="451"/>
      <c r="AWT119" s="451"/>
      <c r="AWU119" s="451"/>
      <c r="AWV119" s="451"/>
      <c r="AWW119" s="451"/>
      <c r="AWX119" s="451"/>
      <c r="AWY119" s="451"/>
      <c r="AWZ119" s="451"/>
      <c r="AXA119" s="451"/>
      <c r="AXB119" s="451"/>
      <c r="AXC119" s="451"/>
      <c r="AXD119" s="451"/>
      <c r="AXE119" s="451"/>
      <c r="AXF119" s="451"/>
      <c r="AXG119" s="451"/>
      <c r="AXH119" s="451"/>
      <c r="AXI119" s="451"/>
      <c r="AXJ119" s="451"/>
      <c r="AXK119" s="451"/>
      <c r="AXL119" s="451"/>
      <c r="AXM119" s="451"/>
      <c r="AXN119" s="451"/>
      <c r="AXO119" s="451"/>
      <c r="AXP119" s="451"/>
      <c r="AXQ119" s="451"/>
      <c r="AXR119" s="451"/>
      <c r="AXS119" s="451"/>
      <c r="AXT119" s="451"/>
      <c r="AXU119" s="451"/>
      <c r="AXV119" s="451"/>
      <c r="AXW119" s="451"/>
      <c r="AXX119" s="451"/>
      <c r="AXY119" s="451"/>
      <c r="AXZ119" s="451"/>
      <c r="AYA119" s="451"/>
      <c r="AYB119" s="451"/>
      <c r="AYC119" s="451"/>
      <c r="AYD119" s="451"/>
      <c r="AYE119" s="451"/>
      <c r="AYF119" s="451"/>
      <c r="AYG119" s="451"/>
      <c r="AYH119" s="451"/>
      <c r="AYI119" s="451"/>
      <c r="AYJ119" s="451"/>
      <c r="AYK119" s="451"/>
      <c r="AYL119" s="451"/>
      <c r="AYM119" s="451"/>
      <c r="AYN119" s="451"/>
      <c r="AYO119" s="451"/>
      <c r="AYP119" s="451"/>
      <c r="AYQ119" s="451"/>
      <c r="AYR119" s="451"/>
      <c r="AYS119" s="451"/>
      <c r="AYT119" s="451"/>
      <c r="AYU119" s="451"/>
      <c r="AYV119" s="451"/>
      <c r="AYW119" s="451"/>
      <c r="AYX119" s="451"/>
      <c r="AYY119" s="451"/>
      <c r="AYZ119" s="451"/>
      <c r="AZA119" s="451"/>
      <c r="AZB119" s="451"/>
      <c r="AZC119" s="451"/>
      <c r="AZD119" s="451"/>
      <c r="AZE119" s="451"/>
      <c r="AZF119" s="451"/>
      <c r="AZG119" s="451"/>
      <c r="AZH119" s="451"/>
      <c r="AZI119" s="451"/>
      <c r="AZJ119" s="451"/>
      <c r="AZK119" s="451"/>
      <c r="AZL119" s="451"/>
      <c r="AZM119" s="451"/>
      <c r="AZN119" s="451"/>
      <c r="AZO119" s="451"/>
      <c r="AZP119" s="451"/>
      <c r="AZQ119" s="451"/>
      <c r="AZR119" s="451"/>
      <c r="AZS119" s="451"/>
      <c r="AZT119" s="451"/>
      <c r="AZU119" s="451"/>
      <c r="AZV119" s="451"/>
      <c r="AZW119" s="451"/>
      <c r="AZX119" s="451"/>
      <c r="AZY119" s="451"/>
      <c r="AZZ119" s="451"/>
      <c r="BAA119" s="451"/>
      <c r="BAB119" s="451"/>
      <c r="BAC119" s="451"/>
      <c r="BAD119" s="451"/>
      <c r="BAE119" s="451"/>
      <c r="BAF119" s="451"/>
      <c r="BAG119" s="451"/>
      <c r="BAH119" s="451"/>
      <c r="BAI119" s="451"/>
      <c r="BAJ119" s="451"/>
      <c r="BAK119" s="451"/>
      <c r="BAL119" s="451"/>
      <c r="BAM119" s="451"/>
      <c r="BAN119" s="451"/>
      <c r="BAO119" s="451"/>
      <c r="BAP119" s="451"/>
      <c r="BAQ119" s="451"/>
      <c r="BAR119" s="451"/>
      <c r="BAS119" s="451"/>
      <c r="BAT119" s="451"/>
      <c r="BAU119" s="451"/>
      <c r="BAV119" s="451"/>
      <c r="BAW119" s="451"/>
      <c r="BAX119" s="451"/>
      <c r="BAY119" s="451"/>
      <c r="BAZ119" s="451"/>
      <c r="BBA119" s="451"/>
      <c r="BBB119" s="451"/>
      <c r="BBC119" s="451"/>
      <c r="BBD119" s="451"/>
      <c r="BBE119" s="451"/>
      <c r="BBF119" s="451"/>
      <c r="BBG119" s="451"/>
      <c r="BBH119" s="451"/>
      <c r="BBI119" s="451"/>
      <c r="BBJ119" s="451"/>
      <c r="BBK119" s="451"/>
      <c r="BBL119" s="451"/>
      <c r="BBM119" s="451"/>
      <c r="BBN119" s="451"/>
      <c r="BBO119" s="451"/>
      <c r="BBP119" s="451"/>
      <c r="BBQ119" s="451"/>
      <c r="BBR119" s="451"/>
      <c r="BBS119" s="451"/>
      <c r="BBT119" s="451"/>
      <c r="BBU119" s="451"/>
      <c r="BBV119" s="451"/>
      <c r="BBW119" s="451"/>
      <c r="BBX119" s="451"/>
      <c r="BBY119" s="451"/>
      <c r="BBZ119" s="451"/>
      <c r="BCA119" s="451"/>
      <c r="BCB119" s="451"/>
      <c r="BCC119" s="451"/>
      <c r="BCD119" s="451"/>
      <c r="BCE119" s="451"/>
      <c r="BCF119" s="451"/>
      <c r="BCG119" s="451"/>
      <c r="BCH119" s="451"/>
      <c r="BCI119" s="451"/>
      <c r="BCJ119" s="451"/>
      <c r="BCK119" s="451"/>
      <c r="BCL119" s="451"/>
      <c r="BCM119" s="451"/>
      <c r="BCN119" s="451"/>
      <c r="BCO119" s="451"/>
      <c r="BCP119" s="451"/>
      <c r="BCQ119" s="451"/>
      <c r="BCR119" s="451"/>
      <c r="BCS119" s="451"/>
      <c r="BCT119" s="451"/>
      <c r="BCU119" s="451"/>
      <c r="BCV119" s="451"/>
      <c r="BCW119" s="451"/>
      <c r="BCX119" s="451"/>
      <c r="BCY119" s="451"/>
      <c r="BCZ119" s="451"/>
      <c r="BDA119" s="451"/>
      <c r="BDB119" s="451"/>
      <c r="BDC119" s="451"/>
      <c r="BDD119" s="451"/>
      <c r="BDE119" s="451"/>
      <c r="BDF119" s="451"/>
      <c r="BDG119" s="451"/>
      <c r="BDH119" s="451"/>
      <c r="BDI119" s="451"/>
      <c r="BDJ119" s="451"/>
      <c r="BDK119" s="451"/>
      <c r="BDL119" s="451"/>
      <c r="BDM119" s="451"/>
      <c r="BDN119" s="451"/>
      <c r="BDO119" s="451"/>
      <c r="BDP119" s="451"/>
      <c r="BDQ119" s="451"/>
      <c r="BDR119" s="451"/>
      <c r="BDS119" s="451"/>
      <c r="BDT119" s="451"/>
      <c r="BDU119" s="451"/>
      <c r="BDV119" s="451"/>
      <c r="BDW119" s="451"/>
      <c r="BDX119" s="451"/>
      <c r="BDY119" s="451"/>
      <c r="BDZ119" s="451"/>
      <c r="BEA119" s="451"/>
      <c r="BEB119" s="451"/>
      <c r="BEC119" s="451"/>
      <c r="BED119" s="451"/>
      <c r="BEE119" s="451"/>
      <c r="BEF119" s="451"/>
      <c r="BEG119" s="451"/>
      <c r="BEH119" s="451"/>
      <c r="BEI119" s="451"/>
      <c r="BEJ119" s="451"/>
      <c r="BEK119" s="451"/>
      <c r="BEL119" s="451"/>
      <c r="BEM119" s="451"/>
      <c r="BEN119" s="451"/>
      <c r="BEO119" s="451"/>
      <c r="BEP119" s="451"/>
      <c r="BEQ119" s="451"/>
      <c r="BER119" s="451"/>
      <c r="BES119" s="451"/>
      <c r="BET119" s="451"/>
      <c r="BEU119" s="451"/>
      <c r="BEV119" s="451"/>
      <c r="BEW119" s="451"/>
      <c r="BEX119" s="451"/>
      <c r="BEY119" s="451"/>
      <c r="BEZ119" s="451"/>
      <c r="BFA119" s="451"/>
      <c r="BFB119" s="451"/>
      <c r="BFC119" s="451"/>
      <c r="BFD119" s="451"/>
      <c r="BFE119" s="451"/>
      <c r="BFF119" s="451"/>
      <c r="BFG119" s="451"/>
      <c r="BFH119" s="451"/>
      <c r="BFI119" s="451"/>
      <c r="BFJ119" s="451"/>
      <c r="BFK119" s="451"/>
      <c r="BFL119" s="451"/>
      <c r="BFM119" s="451"/>
      <c r="BFN119" s="451"/>
      <c r="BFO119" s="451"/>
      <c r="BFP119" s="451"/>
      <c r="BFQ119" s="451"/>
      <c r="BFR119" s="451"/>
      <c r="BFS119" s="451"/>
      <c r="BFT119" s="451"/>
      <c r="BFU119" s="451"/>
      <c r="BFV119" s="451"/>
      <c r="BFW119" s="451"/>
      <c r="BFX119" s="451"/>
      <c r="BFY119" s="451"/>
      <c r="BFZ119" s="451"/>
      <c r="BGA119" s="451"/>
      <c r="BGB119" s="451"/>
      <c r="BGC119" s="451"/>
      <c r="BGD119" s="451"/>
      <c r="BGE119" s="451"/>
      <c r="BGF119" s="451"/>
      <c r="BGG119" s="451"/>
      <c r="BGH119" s="451"/>
      <c r="BGI119" s="451"/>
      <c r="BGJ119" s="451"/>
      <c r="BGK119" s="451"/>
      <c r="BGL119" s="451"/>
      <c r="BGM119" s="451"/>
      <c r="BGN119" s="451"/>
      <c r="BGO119" s="451"/>
      <c r="BGP119" s="451"/>
      <c r="BGQ119" s="451"/>
      <c r="BGR119" s="451"/>
      <c r="BGS119" s="451"/>
      <c r="BGT119" s="451"/>
      <c r="BGU119" s="451"/>
      <c r="BGV119" s="451"/>
      <c r="BGW119" s="451"/>
      <c r="BGX119" s="451"/>
      <c r="BGY119" s="451"/>
      <c r="BGZ119" s="451"/>
      <c r="BHA119" s="451"/>
      <c r="BHB119" s="451"/>
      <c r="BHC119" s="451"/>
      <c r="BHD119" s="451"/>
      <c r="BHE119" s="451"/>
      <c r="BHF119" s="451"/>
      <c r="BHG119" s="451"/>
      <c r="BHH119" s="451"/>
      <c r="BHI119" s="451"/>
      <c r="BHJ119" s="451"/>
      <c r="BHK119" s="451"/>
      <c r="BHL119" s="451"/>
      <c r="BHM119" s="451"/>
      <c r="BHN119" s="451"/>
      <c r="BHO119" s="451"/>
      <c r="BHP119" s="451"/>
      <c r="BHQ119" s="451"/>
      <c r="BHR119" s="451"/>
      <c r="BHS119" s="451"/>
      <c r="BHT119" s="451"/>
      <c r="BHU119" s="451"/>
      <c r="BHV119" s="451"/>
      <c r="BHW119" s="451"/>
      <c r="BHX119" s="451"/>
      <c r="BHY119" s="451"/>
      <c r="BHZ119" s="451"/>
      <c r="BIA119" s="451"/>
      <c r="BIB119" s="451"/>
      <c r="BIC119" s="451"/>
      <c r="BID119" s="451"/>
      <c r="BIE119" s="451"/>
      <c r="BIF119" s="451"/>
      <c r="BIG119" s="451"/>
      <c r="BIH119" s="451"/>
      <c r="BII119" s="451"/>
      <c r="BIJ119" s="451"/>
      <c r="BIK119" s="451"/>
      <c r="BIL119" s="451"/>
      <c r="BIM119" s="451"/>
      <c r="BIN119" s="451"/>
      <c r="BIO119" s="451"/>
      <c r="BIP119" s="451"/>
      <c r="BIQ119" s="451"/>
      <c r="BIR119" s="451"/>
      <c r="BIS119" s="451"/>
      <c r="BIT119" s="451"/>
      <c r="BIU119" s="451"/>
      <c r="BIV119" s="451"/>
      <c r="BIW119" s="451"/>
      <c r="BIX119" s="451"/>
      <c r="BIY119" s="451"/>
      <c r="BIZ119" s="451"/>
      <c r="BJA119" s="451"/>
      <c r="BJB119" s="451"/>
      <c r="BJC119" s="451"/>
      <c r="BJD119" s="451"/>
      <c r="BJE119" s="451"/>
      <c r="BJF119" s="451"/>
      <c r="BJG119" s="451"/>
      <c r="BJH119" s="451"/>
      <c r="BJI119" s="451"/>
      <c r="BJJ119" s="451"/>
      <c r="BJK119" s="451"/>
      <c r="BJL119" s="451"/>
      <c r="BJM119" s="451"/>
      <c r="BJN119" s="451"/>
      <c r="BJO119" s="451"/>
      <c r="BJP119" s="451"/>
      <c r="BJQ119" s="451"/>
      <c r="BJR119" s="451"/>
      <c r="BJS119" s="451"/>
      <c r="BJT119" s="451"/>
      <c r="BJU119" s="451"/>
      <c r="BJV119" s="451"/>
      <c r="BJW119" s="451"/>
      <c r="BJX119" s="451"/>
      <c r="BJY119" s="451"/>
      <c r="BJZ119" s="451"/>
      <c r="BKA119" s="451"/>
      <c r="BKB119" s="451"/>
      <c r="BKC119" s="451"/>
      <c r="BKD119" s="451"/>
      <c r="BKE119" s="451"/>
      <c r="BKF119" s="451"/>
      <c r="BKG119" s="451"/>
      <c r="BKH119" s="451"/>
      <c r="BKI119" s="451"/>
      <c r="BKJ119" s="451"/>
      <c r="BKK119" s="451"/>
      <c r="BKL119" s="451"/>
      <c r="BKM119" s="451"/>
      <c r="BKN119" s="451"/>
      <c r="BKO119" s="451"/>
      <c r="BKP119" s="451"/>
      <c r="BKQ119" s="451"/>
      <c r="BKR119" s="451"/>
      <c r="BKS119" s="451"/>
      <c r="BKT119" s="451"/>
      <c r="BKU119" s="451"/>
      <c r="BKV119" s="451"/>
      <c r="BKW119" s="451"/>
      <c r="BKX119" s="451"/>
      <c r="BKY119" s="451"/>
      <c r="BKZ119" s="451"/>
      <c r="BLA119" s="451"/>
      <c r="BLB119" s="451"/>
      <c r="BLC119" s="451"/>
      <c r="BLD119" s="451"/>
      <c r="BLE119" s="451"/>
      <c r="BLF119" s="451"/>
      <c r="BLG119" s="451"/>
      <c r="BLH119" s="451"/>
      <c r="BLI119" s="451"/>
      <c r="BLJ119" s="451"/>
      <c r="BLK119" s="451"/>
      <c r="BLL119" s="451"/>
      <c r="BLM119" s="451"/>
      <c r="BLN119" s="451"/>
      <c r="BLO119" s="451"/>
      <c r="BLP119" s="451"/>
      <c r="BLQ119" s="451"/>
      <c r="BLR119" s="451"/>
      <c r="BLS119" s="451"/>
      <c r="BLT119" s="451"/>
      <c r="BLU119" s="451"/>
      <c r="BLV119" s="451"/>
      <c r="BLW119" s="451"/>
      <c r="BLX119" s="451"/>
      <c r="BLY119" s="451"/>
      <c r="BLZ119" s="451"/>
      <c r="BMA119" s="451"/>
      <c r="BMB119" s="451"/>
      <c r="BMC119" s="451"/>
      <c r="BMD119" s="451"/>
      <c r="BME119" s="451"/>
      <c r="BMF119" s="451"/>
      <c r="BMG119" s="451"/>
      <c r="BMH119" s="451"/>
      <c r="BMI119" s="451"/>
      <c r="BMJ119" s="451"/>
      <c r="BMK119" s="451"/>
      <c r="BML119" s="451"/>
      <c r="BMM119" s="451"/>
      <c r="BMN119" s="451"/>
      <c r="BMO119" s="451"/>
      <c r="BMP119" s="451"/>
      <c r="BMQ119" s="451"/>
      <c r="BMR119" s="451"/>
      <c r="BMS119" s="451"/>
      <c r="BMT119" s="451"/>
      <c r="BMU119" s="451"/>
      <c r="BMV119" s="451"/>
      <c r="BMW119" s="451"/>
      <c r="BMX119" s="451"/>
      <c r="BMY119" s="451"/>
      <c r="BMZ119" s="451"/>
      <c r="BNA119" s="451"/>
      <c r="BNB119" s="451"/>
      <c r="BNC119" s="451"/>
      <c r="BND119" s="451"/>
      <c r="BNE119" s="451"/>
      <c r="BNF119" s="451"/>
      <c r="BNG119" s="451"/>
      <c r="BNH119" s="451"/>
      <c r="BNI119" s="451"/>
      <c r="BNJ119" s="451"/>
      <c r="BNK119" s="451"/>
      <c r="BNL119" s="451"/>
      <c r="BNM119" s="451"/>
      <c r="BNN119" s="451"/>
      <c r="BNO119" s="451"/>
      <c r="BNP119" s="451"/>
      <c r="BNQ119" s="451"/>
      <c r="BNR119" s="451"/>
      <c r="BNS119" s="451"/>
      <c r="BNT119" s="451"/>
      <c r="BNU119" s="451"/>
      <c r="BNV119" s="451"/>
      <c r="BNW119" s="451"/>
      <c r="BNX119" s="451"/>
      <c r="BNY119" s="451"/>
      <c r="BNZ119" s="451"/>
      <c r="BOA119" s="451"/>
      <c r="BOB119" s="451"/>
      <c r="BOC119" s="451"/>
      <c r="BOD119" s="451"/>
      <c r="BOE119" s="451"/>
      <c r="BOF119" s="451"/>
      <c r="BOG119" s="451"/>
      <c r="BOH119" s="451"/>
      <c r="BOI119" s="451"/>
      <c r="BOJ119" s="451"/>
      <c r="BOK119" s="451"/>
      <c r="BOL119" s="451"/>
      <c r="BOM119" s="451"/>
      <c r="BON119" s="451"/>
      <c r="BOO119" s="451"/>
      <c r="BOP119" s="451"/>
      <c r="BOQ119" s="451"/>
      <c r="BOR119" s="451"/>
      <c r="BOS119" s="451"/>
      <c r="BOT119" s="451"/>
      <c r="BOU119" s="451"/>
      <c r="BOV119" s="451"/>
      <c r="BOW119" s="451"/>
      <c r="BOX119" s="451"/>
      <c r="BOY119" s="451"/>
      <c r="BOZ119" s="451"/>
      <c r="BPA119" s="451"/>
      <c r="BPB119" s="451"/>
      <c r="BPC119" s="451"/>
      <c r="BPD119" s="451"/>
      <c r="BPE119" s="451"/>
      <c r="BPF119" s="451"/>
      <c r="BPG119" s="451"/>
      <c r="BPH119" s="451"/>
      <c r="BPI119" s="451"/>
      <c r="BPJ119" s="451"/>
      <c r="BPK119" s="451"/>
      <c r="BPL119" s="451"/>
      <c r="BPM119" s="451"/>
      <c r="BPN119" s="451"/>
      <c r="BPO119" s="451"/>
      <c r="BPP119" s="451"/>
      <c r="BPQ119" s="451"/>
      <c r="BPR119" s="451"/>
      <c r="BPS119" s="451"/>
      <c r="BPT119" s="451"/>
      <c r="BPU119" s="451"/>
      <c r="BPV119" s="451"/>
      <c r="BPW119" s="451"/>
      <c r="BPX119" s="451"/>
      <c r="BPY119" s="451"/>
      <c r="BPZ119" s="451"/>
      <c r="BQA119" s="451"/>
      <c r="BQB119" s="451"/>
      <c r="BQC119" s="451"/>
      <c r="BQD119" s="451"/>
      <c r="BQE119" s="451"/>
      <c r="BQF119" s="451"/>
      <c r="BQG119" s="451"/>
      <c r="BQH119" s="451"/>
      <c r="BQI119" s="451"/>
      <c r="BQJ119" s="451"/>
      <c r="BQK119" s="451"/>
      <c r="BQL119" s="451"/>
      <c r="BQM119" s="451"/>
      <c r="BQN119" s="451"/>
      <c r="BQO119" s="451"/>
      <c r="BQP119" s="451"/>
      <c r="BQQ119" s="451"/>
      <c r="BQR119" s="451"/>
      <c r="BQS119" s="451"/>
      <c r="BQT119" s="451"/>
      <c r="BQU119" s="451"/>
      <c r="BQV119" s="451"/>
      <c r="BQW119" s="451"/>
      <c r="BQX119" s="451"/>
      <c r="BQY119" s="451"/>
      <c r="BQZ119" s="451"/>
      <c r="BRA119" s="451"/>
      <c r="BRB119" s="451"/>
      <c r="BRC119" s="451"/>
      <c r="BRD119" s="451"/>
      <c r="BRE119" s="451"/>
      <c r="BRF119" s="451"/>
      <c r="BRG119" s="451"/>
      <c r="BRH119" s="451"/>
      <c r="BRI119" s="451"/>
      <c r="BRJ119" s="451"/>
      <c r="BRK119" s="451"/>
      <c r="BRL119" s="451"/>
      <c r="BRM119" s="451"/>
      <c r="BRN119" s="451"/>
      <c r="BRO119" s="451"/>
      <c r="BRP119" s="451"/>
      <c r="BRQ119" s="451"/>
      <c r="BRR119" s="451"/>
      <c r="BRS119" s="451"/>
      <c r="BRT119" s="451"/>
      <c r="BRU119" s="451"/>
      <c r="BRV119" s="451"/>
      <c r="BRW119" s="451"/>
      <c r="BRX119" s="451"/>
      <c r="BRY119" s="451"/>
      <c r="BRZ119" s="451"/>
      <c r="BSA119" s="451"/>
      <c r="BSB119" s="451"/>
      <c r="BSC119" s="451"/>
      <c r="BSD119" s="451"/>
      <c r="BSE119" s="451"/>
      <c r="BSF119" s="451"/>
      <c r="BSG119" s="451"/>
      <c r="BSH119" s="451"/>
      <c r="BSI119" s="451"/>
      <c r="BSJ119" s="451"/>
      <c r="BSK119" s="451"/>
      <c r="BSL119" s="451"/>
      <c r="BSM119" s="451"/>
      <c r="BSN119" s="451"/>
      <c r="BSO119" s="451"/>
      <c r="BSP119" s="451"/>
      <c r="BSQ119" s="451"/>
      <c r="BSR119" s="451"/>
      <c r="BSS119" s="451"/>
      <c r="BST119" s="451"/>
      <c r="BSU119" s="451"/>
      <c r="BSV119" s="451"/>
      <c r="BSW119" s="451"/>
      <c r="BSX119" s="451"/>
      <c r="BSY119" s="451"/>
      <c r="BSZ119" s="451"/>
      <c r="BTA119" s="451"/>
      <c r="BTB119" s="451"/>
      <c r="BTC119" s="451"/>
      <c r="BTD119" s="451"/>
      <c r="BTE119" s="451"/>
      <c r="BTF119" s="451"/>
      <c r="BTG119" s="451"/>
      <c r="BTH119" s="451"/>
      <c r="BTI119" s="451"/>
      <c r="BTJ119" s="451"/>
      <c r="BTK119" s="451"/>
      <c r="BTL119" s="451"/>
      <c r="BTM119" s="451"/>
      <c r="BTN119" s="451"/>
      <c r="BTO119" s="451"/>
      <c r="BTP119" s="451"/>
      <c r="BTQ119" s="451"/>
      <c r="BTR119" s="451"/>
      <c r="BTS119" s="451"/>
      <c r="BTT119" s="451"/>
      <c r="BTU119" s="451"/>
      <c r="BTV119" s="451"/>
      <c r="BTW119" s="451"/>
      <c r="BTX119" s="451"/>
      <c r="BTY119" s="451"/>
      <c r="BTZ119" s="451"/>
      <c r="BUA119" s="451"/>
      <c r="BUB119" s="451"/>
      <c r="BUC119" s="451"/>
      <c r="BUD119" s="451"/>
      <c r="BUE119" s="451"/>
      <c r="BUF119" s="451"/>
      <c r="BUG119" s="451"/>
      <c r="BUH119" s="451"/>
      <c r="BUI119" s="451"/>
      <c r="BUJ119" s="451"/>
      <c r="BUK119" s="451"/>
      <c r="BUL119" s="451"/>
      <c r="BUM119" s="451"/>
      <c r="BUN119" s="451"/>
      <c r="BUO119" s="451"/>
      <c r="BUP119" s="451"/>
      <c r="BUQ119" s="451"/>
      <c r="BUR119" s="451"/>
      <c r="BUS119" s="451"/>
      <c r="BUT119" s="451"/>
      <c r="BUU119" s="451"/>
      <c r="BUV119" s="451"/>
      <c r="BUW119" s="451"/>
      <c r="BUX119" s="451"/>
      <c r="BUY119" s="451"/>
      <c r="BUZ119" s="451"/>
      <c r="BVA119" s="451"/>
      <c r="BVB119" s="451"/>
      <c r="BVC119" s="451"/>
      <c r="BVD119" s="451"/>
      <c r="BVE119" s="451"/>
      <c r="BVF119" s="451"/>
      <c r="BVG119" s="451"/>
      <c r="BVH119" s="451"/>
      <c r="BVI119" s="451"/>
      <c r="BVJ119" s="451"/>
      <c r="BVK119" s="451"/>
      <c r="BVL119" s="451"/>
      <c r="BVM119" s="451"/>
      <c r="BVN119" s="451"/>
      <c r="BVO119" s="451"/>
      <c r="BVP119" s="451"/>
      <c r="BVQ119" s="451"/>
      <c r="BVR119" s="451"/>
      <c r="BVS119" s="451"/>
      <c r="BVT119" s="451"/>
      <c r="BVU119" s="451"/>
      <c r="BVV119" s="451"/>
      <c r="BVW119" s="451"/>
      <c r="BVX119" s="451"/>
      <c r="BVY119" s="451"/>
      <c r="BVZ119" s="451"/>
      <c r="BWA119" s="451"/>
      <c r="BWB119" s="451"/>
      <c r="BWC119" s="451"/>
      <c r="BWD119" s="451"/>
      <c r="BWE119" s="451"/>
      <c r="BWF119" s="451"/>
      <c r="BWG119" s="451"/>
      <c r="BWH119" s="451"/>
      <c r="BWI119" s="451"/>
      <c r="BWJ119" s="451"/>
      <c r="BWK119" s="451"/>
      <c r="BWL119" s="451"/>
      <c r="BWM119" s="451"/>
      <c r="BWN119" s="451"/>
      <c r="BWO119" s="451"/>
      <c r="BWP119" s="451"/>
      <c r="BWQ119" s="451"/>
      <c r="BWR119" s="451"/>
      <c r="BWS119" s="451"/>
      <c r="BWT119" s="451"/>
      <c r="BWU119" s="451"/>
      <c r="BWV119" s="451"/>
      <c r="BWW119" s="451"/>
      <c r="BWX119" s="451"/>
      <c r="BWY119" s="451"/>
      <c r="BWZ119" s="451"/>
      <c r="BXA119" s="451"/>
      <c r="BXB119" s="451"/>
      <c r="BXC119" s="451"/>
      <c r="BXD119" s="451"/>
      <c r="BXE119" s="451"/>
      <c r="BXF119" s="451"/>
      <c r="BXG119" s="451"/>
      <c r="BXH119" s="451"/>
      <c r="BXI119" s="451"/>
      <c r="BXJ119" s="451"/>
      <c r="BXK119" s="451"/>
      <c r="BXL119" s="451"/>
      <c r="BXM119" s="451"/>
      <c r="BXN119" s="451"/>
      <c r="BXO119" s="451"/>
      <c r="BXP119" s="451"/>
      <c r="BXQ119" s="451"/>
      <c r="BXR119" s="451"/>
      <c r="BXS119" s="451"/>
      <c r="BXT119" s="451"/>
      <c r="BXU119" s="451"/>
      <c r="BXV119" s="451"/>
      <c r="BXW119" s="451"/>
      <c r="BXX119" s="451"/>
      <c r="BXY119" s="451"/>
      <c r="BXZ119" s="451"/>
      <c r="BYA119" s="451"/>
      <c r="BYB119" s="451"/>
      <c r="BYC119" s="451"/>
      <c r="BYD119" s="451"/>
      <c r="BYE119" s="451"/>
      <c r="BYF119" s="451"/>
      <c r="BYG119" s="451"/>
      <c r="BYH119" s="451"/>
      <c r="BYI119" s="451"/>
      <c r="BYJ119" s="451"/>
      <c r="BYK119" s="451"/>
      <c r="BYL119" s="451"/>
      <c r="BYM119" s="451"/>
      <c r="BYN119" s="451"/>
      <c r="BYO119" s="451"/>
      <c r="BYP119" s="451"/>
      <c r="BYQ119" s="451"/>
      <c r="BYR119" s="451"/>
      <c r="BYS119" s="451"/>
      <c r="BYT119" s="451"/>
      <c r="BYU119" s="451"/>
      <c r="BYV119" s="451"/>
      <c r="BYW119" s="451"/>
      <c r="BYX119" s="451"/>
      <c r="BYY119" s="451"/>
      <c r="BYZ119" s="451"/>
      <c r="BZA119" s="451"/>
      <c r="BZB119" s="451"/>
      <c r="BZC119" s="451"/>
      <c r="BZD119" s="451"/>
      <c r="BZE119" s="451"/>
      <c r="BZF119" s="451"/>
      <c r="BZG119" s="451"/>
      <c r="BZH119" s="451"/>
      <c r="BZI119" s="451"/>
      <c r="BZJ119" s="451"/>
      <c r="BZK119" s="451"/>
      <c r="BZL119" s="451"/>
      <c r="BZM119" s="451"/>
      <c r="BZN119" s="451"/>
      <c r="BZO119" s="451"/>
      <c r="BZP119" s="451"/>
      <c r="BZQ119" s="451"/>
      <c r="BZR119" s="451"/>
      <c r="BZS119" s="451"/>
      <c r="BZT119" s="451"/>
      <c r="BZU119" s="451"/>
      <c r="BZV119" s="451"/>
      <c r="BZW119" s="451"/>
      <c r="BZX119" s="451"/>
      <c r="BZY119" s="451"/>
      <c r="BZZ119" s="451"/>
      <c r="CAA119" s="451"/>
      <c r="CAB119" s="451"/>
      <c r="CAC119" s="451"/>
      <c r="CAD119" s="451"/>
      <c r="CAE119" s="451"/>
      <c r="CAF119" s="451"/>
      <c r="CAG119" s="451"/>
      <c r="CAH119" s="451"/>
      <c r="CAI119" s="451"/>
      <c r="CAJ119" s="451"/>
      <c r="CAK119" s="451"/>
      <c r="CAL119" s="451"/>
      <c r="CAM119" s="451"/>
      <c r="CAN119" s="451"/>
      <c r="CAO119" s="451"/>
      <c r="CAP119" s="451"/>
      <c r="CAQ119" s="451"/>
      <c r="CAR119" s="451"/>
      <c r="CAS119" s="451"/>
      <c r="CAT119" s="451"/>
      <c r="CAU119" s="451"/>
      <c r="CAV119" s="451"/>
      <c r="CAW119" s="451"/>
      <c r="CAX119" s="451"/>
      <c r="CAY119" s="451"/>
      <c r="CAZ119" s="451"/>
      <c r="CBA119" s="451"/>
      <c r="CBB119" s="451"/>
      <c r="CBC119" s="451"/>
      <c r="CBD119" s="451"/>
      <c r="CBE119" s="451"/>
      <c r="CBF119" s="451"/>
      <c r="CBG119" s="451"/>
      <c r="CBH119" s="451"/>
      <c r="CBI119" s="451"/>
      <c r="CBJ119" s="451"/>
      <c r="CBK119" s="451"/>
      <c r="CBL119" s="451"/>
      <c r="CBM119" s="451"/>
      <c r="CBN119" s="451"/>
      <c r="CBO119" s="451"/>
      <c r="CBP119" s="451"/>
      <c r="CBQ119" s="451"/>
      <c r="CBR119" s="451"/>
      <c r="CBS119" s="451"/>
      <c r="CBT119" s="451"/>
      <c r="CBU119" s="451"/>
      <c r="CBV119" s="451"/>
      <c r="CBW119" s="451"/>
      <c r="CBX119" s="451"/>
      <c r="CBY119" s="451"/>
      <c r="CBZ119" s="451"/>
      <c r="CCA119" s="451"/>
      <c r="CCB119" s="451"/>
      <c r="CCC119" s="451"/>
      <c r="CCD119" s="451"/>
      <c r="CCE119" s="451"/>
      <c r="CCF119" s="451"/>
      <c r="CCG119" s="451"/>
      <c r="CCH119" s="451"/>
      <c r="CCI119" s="451"/>
      <c r="CCJ119" s="451"/>
      <c r="CCK119" s="451"/>
      <c r="CCL119" s="451"/>
      <c r="CCM119" s="451"/>
      <c r="CCN119" s="451"/>
      <c r="CCO119" s="451"/>
      <c r="CCP119" s="451"/>
      <c r="CCQ119" s="451"/>
      <c r="CCR119" s="451"/>
      <c r="CCS119" s="451"/>
      <c r="CCT119" s="451"/>
      <c r="CCU119" s="451"/>
      <c r="CCV119" s="451"/>
      <c r="CCW119" s="451"/>
      <c r="CCX119" s="451"/>
      <c r="CCY119" s="451"/>
      <c r="CCZ119" s="451"/>
      <c r="CDA119" s="451"/>
      <c r="CDB119" s="451"/>
      <c r="CDC119" s="451"/>
      <c r="CDD119" s="451"/>
      <c r="CDE119" s="451"/>
      <c r="CDF119" s="451"/>
      <c r="CDG119" s="451"/>
      <c r="CDH119" s="451"/>
      <c r="CDI119" s="451"/>
      <c r="CDJ119" s="451"/>
      <c r="CDK119" s="451"/>
      <c r="CDL119" s="451"/>
      <c r="CDM119" s="451"/>
      <c r="CDN119" s="451"/>
      <c r="CDO119" s="451"/>
      <c r="CDP119" s="451"/>
      <c r="CDQ119" s="451"/>
      <c r="CDR119" s="451"/>
      <c r="CDS119" s="451"/>
      <c r="CDT119" s="451"/>
      <c r="CDU119" s="451"/>
      <c r="CDV119" s="451"/>
      <c r="CDW119" s="451"/>
      <c r="CDX119" s="451"/>
      <c r="CDY119" s="451"/>
      <c r="CDZ119" s="451"/>
      <c r="CEA119" s="451"/>
      <c r="CEB119" s="451"/>
      <c r="CEC119" s="451"/>
      <c r="CED119" s="451"/>
      <c r="CEE119" s="451"/>
      <c r="CEF119" s="451"/>
      <c r="CEG119" s="451"/>
      <c r="CEH119" s="451"/>
      <c r="CEI119" s="451"/>
      <c r="CEJ119" s="451"/>
      <c r="CEK119" s="451"/>
      <c r="CEL119" s="451"/>
      <c r="CEM119" s="451"/>
      <c r="CEN119" s="451"/>
      <c r="CEO119" s="451"/>
      <c r="CEP119" s="451"/>
      <c r="CEQ119" s="451"/>
      <c r="CER119" s="451"/>
      <c r="CES119" s="451"/>
      <c r="CET119" s="451"/>
      <c r="CEU119" s="451"/>
      <c r="CEV119" s="451"/>
      <c r="CEW119" s="451"/>
      <c r="CEX119" s="451"/>
      <c r="CEY119" s="451"/>
      <c r="CEZ119" s="451"/>
      <c r="CFA119" s="451"/>
      <c r="CFB119" s="451"/>
      <c r="CFC119" s="451"/>
      <c r="CFD119" s="451"/>
      <c r="CFE119" s="451"/>
      <c r="CFF119" s="451"/>
      <c r="CFG119" s="451"/>
      <c r="CFH119" s="451"/>
      <c r="CFI119" s="451"/>
      <c r="CFJ119" s="451"/>
      <c r="CFK119" s="451"/>
      <c r="CFL119" s="451"/>
      <c r="CFM119" s="451"/>
      <c r="CFN119" s="451"/>
      <c r="CFO119" s="451"/>
      <c r="CFP119" s="451"/>
      <c r="CFQ119" s="451"/>
      <c r="CFR119" s="451"/>
      <c r="CFS119" s="451"/>
      <c r="CFT119" s="451"/>
      <c r="CFU119" s="451"/>
      <c r="CFV119" s="451"/>
      <c r="CFW119" s="451"/>
      <c r="CFX119" s="451"/>
      <c r="CFY119" s="451"/>
      <c r="CFZ119" s="451"/>
      <c r="CGA119" s="451"/>
      <c r="CGB119" s="451"/>
      <c r="CGC119" s="451"/>
      <c r="CGD119" s="451"/>
      <c r="CGE119" s="451"/>
      <c r="CGF119" s="451"/>
      <c r="CGG119" s="451"/>
      <c r="CGH119" s="451"/>
      <c r="CGI119" s="451"/>
      <c r="CGJ119" s="451"/>
      <c r="CGK119" s="451"/>
      <c r="CGL119" s="451"/>
      <c r="CGM119" s="451"/>
      <c r="CGN119" s="451"/>
      <c r="CGO119" s="451"/>
      <c r="CGP119" s="451"/>
      <c r="CGQ119" s="451"/>
      <c r="CGR119" s="451"/>
      <c r="CGS119" s="451"/>
      <c r="CGT119" s="451"/>
      <c r="CGU119" s="451"/>
      <c r="CGV119" s="451"/>
      <c r="CGW119" s="451"/>
      <c r="CGX119" s="451"/>
      <c r="CGY119" s="451"/>
      <c r="CGZ119" s="451"/>
      <c r="CHA119" s="451"/>
      <c r="CHB119" s="451"/>
      <c r="CHC119" s="451"/>
      <c r="CHD119" s="451"/>
      <c r="CHE119" s="451"/>
      <c r="CHF119" s="451"/>
      <c r="CHG119" s="451"/>
      <c r="CHH119" s="451"/>
      <c r="CHI119" s="451"/>
      <c r="CHJ119" s="451"/>
      <c r="CHK119" s="451"/>
      <c r="CHL119" s="451"/>
      <c r="CHM119" s="451"/>
      <c r="CHN119" s="451"/>
      <c r="CHO119" s="451"/>
      <c r="CHP119" s="451"/>
      <c r="CHQ119" s="451"/>
      <c r="CHR119" s="451"/>
      <c r="CHS119" s="451"/>
      <c r="CHT119" s="451"/>
      <c r="CHU119" s="451"/>
      <c r="CHV119" s="451"/>
      <c r="CHW119" s="451"/>
      <c r="CHX119" s="451"/>
      <c r="CHY119" s="451"/>
      <c r="CHZ119" s="451"/>
      <c r="CIA119" s="451"/>
      <c r="CIB119" s="451"/>
      <c r="CIC119" s="451"/>
      <c r="CID119" s="451"/>
      <c r="CIE119" s="451"/>
      <c r="CIF119" s="451"/>
      <c r="CIG119" s="451"/>
      <c r="CIH119" s="451"/>
      <c r="CII119" s="451"/>
      <c r="CIJ119" s="451"/>
      <c r="CIK119" s="451"/>
      <c r="CIL119" s="451"/>
      <c r="CIM119" s="451"/>
      <c r="CIN119" s="451"/>
      <c r="CIO119" s="451"/>
      <c r="CIP119" s="451"/>
      <c r="CIQ119" s="451"/>
      <c r="CIR119" s="451"/>
      <c r="CIS119" s="451"/>
      <c r="CIT119" s="451"/>
      <c r="CIU119" s="451"/>
      <c r="CIV119" s="451"/>
      <c r="CIW119" s="451"/>
      <c r="CIX119" s="451"/>
      <c r="CIY119" s="451"/>
      <c r="CIZ119" s="451"/>
      <c r="CJA119" s="451"/>
      <c r="CJB119" s="451"/>
      <c r="CJC119" s="451"/>
      <c r="CJD119" s="451"/>
      <c r="CJE119" s="451"/>
      <c r="CJF119" s="451"/>
      <c r="CJG119" s="451"/>
      <c r="CJH119" s="451"/>
      <c r="CJI119" s="451"/>
      <c r="CJJ119" s="451"/>
      <c r="CJK119" s="451"/>
      <c r="CJL119" s="451"/>
      <c r="CJM119" s="451"/>
      <c r="CJN119" s="451"/>
      <c r="CJO119" s="451"/>
      <c r="CJP119" s="451"/>
      <c r="CJQ119" s="451"/>
      <c r="CJR119" s="451"/>
      <c r="CJS119" s="451"/>
      <c r="CJT119" s="451"/>
      <c r="CJU119" s="451"/>
      <c r="CJV119" s="451"/>
      <c r="CJW119" s="451"/>
      <c r="CJX119" s="451"/>
      <c r="CJY119" s="451"/>
      <c r="CJZ119" s="451"/>
      <c r="CKA119" s="451"/>
      <c r="CKB119" s="451"/>
      <c r="CKC119" s="451"/>
      <c r="CKD119" s="451"/>
      <c r="CKE119" s="451"/>
      <c r="CKF119" s="451"/>
      <c r="CKG119" s="451"/>
      <c r="CKH119" s="451"/>
      <c r="CKI119" s="451"/>
      <c r="CKJ119" s="451"/>
      <c r="CKK119" s="451"/>
      <c r="CKL119" s="451"/>
      <c r="CKM119" s="451"/>
      <c r="CKN119" s="451"/>
      <c r="CKO119" s="451"/>
      <c r="CKP119" s="451"/>
      <c r="CKQ119" s="451"/>
      <c r="CKR119" s="451"/>
      <c r="CKS119" s="451"/>
      <c r="CKT119" s="451"/>
      <c r="CKU119" s="451"/>
      <c r="CKV119" s="451"/>
      <c r="CKW119" s="451"/>
      <c r="CKX119" s="451"/>
      <c r="CKY119" s="451"/>
      <c r="CKZ119" s="451"/>
      <c r="CLA119" s="451"/>
      <c r="CLB119" s="451"/>
      <c r="CLC119" s="451"/>
      <c r="CLD119" s="451"/>
      <c r="CLE119" s="451"/>
      <c r="CLF119" s="451"/>
      <c r="CLG119" s="451"/>
      <c r="CLH119" s="451"/>
      <c r="CLI119" s="451"/>
      <c r="CLJ119" s="451"/>
      <c r="CLK119" s="451"/>
      <c r="CLL119" s="451"/>
      <c r="CLM119" s="451"/>
      <c r="CLN119" s="451"/>
      <c r="CLO119" s="451"/>
      <c r="CLP119" s="451"/>
      <c r="CLQ119" s="451"/>
      <c r="CLR119" s="451"/>
      <c r="CLS119" s="451"/>
      <c r="CLT119" s="451"/>
      <c r="CLU119" s="451"/>
      <c r="CLV119" s="451"/>
      <c r="CLW119" s="451"/>
      <c r="CLX119" s="451"/>
      <c r="CLY119" s="451"/>
      <c r="CLZ119" s="451"/>
      <c r="CMA119" s="451"/>
      <c r="CMB119" s="451"/>
      <c r="CMC119" s="451"/>
      <c r="CMD119" s="451"/>
      <c r="CME119" s="451"/>
      <c r="CMF119" s="451"/>
      <c r="CMG119" s="451"/>
      <c r="CMH119" s="451"/>
      <c r="CMI119" s="451"/>
      <c r="CMJ119" s="451"/>
      <c r="CMK119" s="451"/>
      <c r="CML119" s="451"/>
      <c r="CMM119" s="451"/>
      <c r="CMN119" s="451"/>
      <c r="CMO119" s="451"/>
      <c r="CMP119" s="451"/>
      <c r="CMQ119" s="451"/>
      <c r="CMR119" s="451"/>
      <c r="CMS119" s="451"/>
      <c r="CMT119" s="451"/>
      <c r="CMU119" s="451"/>
      <c r="CMV119" s="451"/>
      <c r="CMW119" s="451"/>
      <c r="CMX119" s="451"/>
      <c r="CMY119" s="451"/>
      <c r="CMZ119" s="451"/>
      <c r="CNA119" s="451"/>
      <c r="CNB119" s="451"/>
      <c r="CNC119" s="451"/>
      <c r="CND119" s="451"/>
      <c r="CNE119" s="451"/>
      <c r="CNF119" s="451"/>
      <c r="CNG119" s="451"/>
      <c r="CNH119" s="451"/>
      <c r="CNI119" s="451"/>
      <c r="CNJ119" s="451"/>
      <c r="CNK119" s="451"/>
      <c r="CNL119" s="451"/>
      <c r="CNM119" s="451"/>
      <c r="CNN119" s="451"/>
      <c r="CNO119" s="451"/>
      <c r="CNP119" s="451"/>
      <c r="CNQ119" s="451"/>
      <c r="CNR119" s="451"/>
      <c r="CNS119" s="451"/>
      <c r="CNT119" s="451"/>
      <c r="CNU119" s="451"/>
      <c r="CNV119" s="451"/>
      <c r="CNW119" s="451"/>
      <c r="CNX119" s="451"/>
      <c r="CNY119" s="451"/>
      <c r="CNZ119" s="451"/>
      <c r="COA119" s="451"/>
      <c r="COB119" s="451"/>
      <c r="COC119" s="451"/>
      <c r="COD119" s="451"/>
      <c r="COE119" s="451"/>
      <c r="COF119" s="451"/>
      <c r="COG119" s="451"/>
      <c r="COH119" s="451"/>
      <c r="COI119" s="451"/>
      <c r="COJ119" s="451"/>
      <c r="COK119" s="451"/>
      <c r="COL119" s="451"/>
      <c r="COM119" s="451"/>
      <c r="CON119" s="451"/>
      <c r="COO119" s="451"/>
      <c r="COP119" s="451"/>
      <c r="COQ119" s="451"/>
      <c r="COR119" s="451"/>
      <c r="COS119" s="451"/>
      <c r="COT119" s="451"/>
      <c r="COU119" s="451"/>
      <c r="COV119" s="451"/>
      <c r="COW119" s="451"/>
      <c r="COX119" s="451"/>
      <c r="COY119" s="451"/>
      <c r="COZ119" s="451"/>
      <c r="CPA119" s="451"/>
      <c r="CPB119" s="451"/>
      <c r="CPC119" s="451"/>
      <c r="CPD119" s="451"/>
      <c r="CPE119" s="451"/>
      <c r="CPF119" s="451"/>
      <c r="CPG119" s="451"/>
      <c r="CPH119" s="451"/>
      <c r="CPI119" s="451"/>
      <c r="CPJ119" s="451"/>
      <c r="CPK119" s="451"/>
      <c r="CPL119" s="451"/>
      <c r="CPM119" s="451"/>
      <c r="CPN119" s="451"/>
      <c r="CPO119" s="451"/>
      <c r="CPP119" s="451"/>
      <c r="CPQ119" s="451"/>
      <c r="CPR119" s="451"/>
      <c r="CPS119" s="451"/>
      <c r="CPT119" s="451"/>
      <c r="CPU119" s="451"/>
      <c r="CPV119" s="451"/>
      <c r="CPW119" s="451"/>
      <c r="CPX119" s="451"/>
      <c r="CPY119" s="451"/>
      <c r="CPZ119" s="451"/>
      <c r="CQA119" s="451"/>
      <c r="CQB119" s="451"/>
      <c r="CQC119" s="451"/>
      <c r="CQD119" s="451"/>
      <c r="CQE119" s="451"/>
      <c r="CQF119" s="451"/>
      <c r="CQG119" s="451"/>
      <c r="CQH119" s="451"/>
      <c r="CQI119" s="451"/>
      <c r="CQJ119" s="451"/>
      <c r="CQK119" s="451"/>
      <c r="CQL119" s="451"/>
      <c r="CQM119" s="451"/>
      <c r="CQN119" s="451"/>
      <c r="CQO119" s="451"/>
      <c r="CQP119" s="451"/>
      <c r="CQQ119" s="451"/>
      <c r="CQR119" s="451"/>
      <c r="CQS119" s="451"/>
      <c r="CQT119" s="451"/>
      <c r="CQU119" s="451"/>
      <c r="CQV119" s="451"/>
      <c r="CQW119" s="451"/>
      <c r="CQX119" s="451"/>
      <c r="CQY119" s="451"/>
      <c r="CQZ119" s="451"/>
      <c r="CRA119" s="451"/>
      <c r="CRB119" s="451"/>
      <c r="CRC119" s="451"/>
      <c r="CRD119" s="451"/>
      <c r="CRE119" s="451"/>
      <c r="CRF119" s="451"/>
      <c r="CRG119" s="451"/>
      <c r="CRH119" s="451"/>
      <c r="CRI119" s="451"/>
      <c r="CRJ119" s="451"/>
      <c r="CRK119" s="451"/>
      <c r="CRL119" s="451"/>
      <c r="CRM119" s="451"/>
      <c r="CRN119" s="451"/>
      <c r="CRO119" s="451"/>
      <c r="CRP119" s="451"/>
      <c r="CRQ119" s="451"/>
      <c r="CRR119" s="451"/>
      <c r="CRS119" s="451"/>
      <c r="CRT119" s="451"/>
      <c r="CRU119" s="451"/>
      <c r="CRV119" s="451"/>
      <c r="CRW119" s="451"/>
      <c r="CRX119" s="451"/>
      <c r="CRY119" s="451"/>
      <c r="CRZ119" s="451"/>
      <c r="CSA119" s="451"/>
      <c r="CSB119" s="451"/>
      <c r="CSC119" s="451"/>
      <c r="CSD119" s="451"/>
      <c r="CSE119" s="451"/>
      <c r="CSF119" s="451"/>
      <c r="CSG119" s="451"/>
      <c r="CSH119" s="451"/>
      <c r="CSI119" s="451"/>
      <c r="CSJ119" s="451"/>
      <c r="CSK119" s="451"/>
      <c r="CSL119" s="451"/>
      <c r="CSM119" s="451"/>
      <c r="CSN119" s="451"/>
      <c r="CSO119" s="451"/>
      <c r="CSP119" s="451"/>
      <c r="CSQ119" s="451"/>
      <c r="CSR119" s="451"/>
      <c r="CSS119" s="451"/>
      <c r="CST119" s="451"/>
      <c r="CSU119" s="451"/>
      <c r="CSV119" s="451"/>
      <c r="CSW119" s="451"/>
      <c r="CSX119" s="451"/>
      <c r="CSY119" s="451"/>
      <c r="CSZ119" s="451"/>
      <c r="CTA119" s="451"/>
      <c r="CTB119" s="451"/>
      <c r="CTC119" s="451"/>
      <c r="CTD119" s="451"/>
      <c r="CTE119" s="451"/>
      <c r="CTF119" s="451"/>
      <c r="CTG119" s="451"/>
      <c r="CTH119" s="451"/>
      <c r="CTI119" s="451"/>
      <c r="CTJ119" s="451"/>
      <c r="CTK119" s="451"/>
      <c r="CTL119" s="451"/>
      <c r="CTM119" s="451"/>
      <c r="CTN119" s="451"/>
      <c r="CTO119" s="451"/>
      <c r="CTP119" s="451"/>
      <c r="CTQ119" s="451"/>
      <c r="CTR119" s="451"/>
      <c r="CTS119" s="451"/>
      <c r="CTT119" s="451"/>
      <c r="CTU119" s="451"/>
      <c r="CTV119" s="451"/>
      <c r="CTW119" s="451"/>
      <c r="CTX119" s="451"/>
      <c r="CTY119" s="451"/>
      <c r="CTZ119" s="451"/>
      <c r="CUA119" s="451"/>
      <c r="CUB119" s="451"/>
      <c r="CUC119" s="451"/>
      <c r="CUD119" s="451"/>
      <c r="CUE119" s="451"/>
      <c r="CUF119" s="451"/>
      <c r="CUG119" s="451"/>
      <c r="CUH119" s="451"/>
      <c r="CUI119" s="451"/>
      <c r="CUJ119" s="451"/>
      <c r="CUK119" s="451"/>
      <c r="CUL119" s="451"/>
      <c r="CUM119" s="451"/>
      <c r="CUN119" s="451"/>
      <c r="CUO119" s="451"/>
      <c r="CUP119" s="451"/>
      <c r="CUQ119" s="451"/>
      <c r="CUR119" s="451"/>
      <c r="CUS119" s="451"/>
      <c r="CUT119" s="451"/>
      <c r="CUU119" s="451"/>
      <c r="CUV119" s="451"/>
      <c r="CUW119" s="451"/>
      <c r="CUX119" s="451"/>
      <c r="CUY119" s="451"/>
      <c r="CUZ119" s="451"/>
      <c r="CVA119" s="451"/>
      <c r="CVB119" s="451"/>
      <c r="CVC119" s="451"/>
      <c r="CVD119" s="451"/>
      <c r="CVE119" s="451"/>
      <c r="CVF119" s="451"/>
      <c r="CVG119" s="451"/>
      <c r="CVH119" s="451"/>
      <c r="CVI119" s="451"/>
      <c r="CVJ119" s="451"/>
      <c r="CVK119" s="451"/>
      <c r="CVL119" s="451"/>
      <c r="CVM119" s="451"/>
      <c r="CVN119" s="451"/>
      <c r="CVO119" s="451"/>
      <c r="CVP119" s="451"/>
      <c r="CVQ119" s="451"/>
      <c r="CVR119" s="451"/>
      <c r="CVS119" s="451"/>
      <c r="CVT119" s="451"/>
      <c r="CVU119" s="451"/>
      <c r="CVV119" s="451"/>
      <c r="CVW119" s="451"/>
      <c r="CVX119" s="451"/>
      <c r="CVY119" s="451"/>
      <c r="CVZ119" s="451"/>
      <c r="CWA119" s="451"/>
      <c r="CWB119" s="451"/>
      <c r="CWC119" s="451"/>
      <c r="CWD119" s="451"/>
      <c r="CWE119" s="451"/>
      <c r="CWF119" s="451"/>
      <c r="CWG119" s="451"/>
      <c r="CWH119" s="451"/>
      <c r="CWI119" s="451"/>
      <c r="CWJ119" s="451"/>
      <c r="CWK119" s="451"/>
      <c r="CWL119" s="451"/>
      <c r="CWM119" s="451"/>
      <c r="CWN119" s="451"/>
      <c r="CWO119" s="451"/>
      <c r="CWP119" s="451"/>
      <c r="CWQ119" s="451"/>
      <c r="CWR119" s="451"/>
      <c r="CWS119" s="451"/>
      <c r="CWT119" s="451"/>
      <c r="CWU119" s="451"/>
      <c r="CWV119" s="451"/>
      <c r="CWW119" s="451"/>
      <c r="CWX119" s="451"/>
      <c r="CWY119" s="451"/>
      <c r="CWZ119" s="451"/>
      <c r="CXA119" s="451"/>
      <c r="CXB119" s="451"/>
      <c r="CXC119" s="451"/>
      <c r="CXD119" s="451"/>
      <c r="CXE119" s="451"/>
      <c r="CXF119" s="451"/>
      <c r="CXG119" s="451"/>
      <c r="CXH119" s="451"/>
      <c r="CXI119" s="451"/>
      <c r="CXJ119" s="451"/>
      <c r="CXK119" s="451"/>
      <c r="CXL119" s="451"/>
      <c r="CXM119" s="451"/>
      <c r="CXN119" s="451"/>
      <c r="CXO119" s="451"/>
      <c r="CXP119" s="451"/>
      <c r="CXQ119" s="451"/>
      <c r="CXR119" s="451"/>
      <c r="CXS119" s="451"/>
      <c r="CXT119" s="451"/>
      <c r="CXU119" s="451"/>
      <c r="CXV119" s="451"/>
      <c r="CXW119" s="451"/>
      <c r="CXX119" s="451"/>
      <c r="CXY119" s="451"/>
      <c r="CXZ119" s="451"/>
      <c r="CYA119" s="451"/>
      <c r="CYB119" s="451"/>
      <c r="CYC119" s="451"/>
      <c r="CYD119" s="451"/>
      <c r="CYE119" s="451"/>
      <c r="CYF119" s="451"/>
      <c r="CYG119" s="451"/>
      <c r="CYH119" s="451"/>
      <c r="CYI119" s="451"/>
      <c r="CYJ119" s="451"/>
      <c r="CYK119" s="451"/>
      <c r="CYL119" s="451"/>
      <c r="CYM119" s="451"/>
      <c r="CYN119" s="451"/>
      <c r="CYO119" s="451"/>
      <c r="CYP119" s="451"/>
      <c r="CYQ119" s="451"/>
      <c r="CYR119" s="451"/>
      <c r="CYS119" s="451"/>
      <c r="CYT119" s="451"/>
      <c r="CYU119" s="451"/>
      <c r="CYV119" s="451"/>
      <c r="CYW119" s="451"/>
      <c r="CYX119" s="451"/>
      <c r="CYY119" s="451"/>
      <c r="CYZ119" s="451"/>
      <c r="CZA119" s="451"/>
      <c r="CZB119" s="451"/>
      <c r="CZC119" s="451"/>
      <c r="CZD119" s="451"/>
      <c r="CZE119" s="451"/>
      <c r="CZF119" s="451"/>
      <c r="CZG119" s="451"/>
      <c r="CZH119" s="451"/>
      <c r="CZI119" s="451"/>
      <c r="CZJ119" s="451"/>
      <c r="CZK119" s="451"/>
      <c r="CZL119" s="451"/>
      <c r="CZM119" s="451"/>
      <c r="CZN119" s="451"/>
      <c r="CZO119" s="451"/>
      <c r="CZP119" s="451"/>
      <c r="CZQ119" s="451"/>
      <c r="CZR119" s="451"/>
      <c r="CZS119" s="451"/>
      <c r="CZT119" s="451"/>
      <c r="CZU119" s="451"/>
      <c r="CZV119" s="451"/>
      <c r="CZW119" s="451"/>
      <c r="CZX119" s="451"/>
      <c r="CZY119" s="451"/>
      <c r="CZZ119" s="451"/>
      <c r="DAA119" s="451"/>
      <c r="DAB119" s="451"/>
      <c r="DAC119" s="451"/>
      <c r="DAD119" s="451"/>
      <c r="DAE119" s="451"/>
      <c r="DAF119" s="451"/>
      <c r="DAG119" s="451"/>
      <c r="DAH119" s="451"/>
      <c r="DAI119" s="451"/>
      <c r="DAJ119" s="451"/>
      <c r="DAK119" s="451"/>
      <c r="DAL119" s="451"/>
      <c r="DAM119" s="451"/>
      <c r="DAN119" s="451"/>
      <c r="DAO119" s="451"/>
      <c r="DAP119" s="451"/>
      <c r="DAQ119" s="451"/>
      <c r="DAR119" s="451"/>
      <c r="DAS119" s="451"/>
      <c r="DAT119" s="451"/>
      <c r="DAU119" s="451"/>
      <c r="DAV119" s="451"/>
      <c r="DAW119" s="451"/>
      <c r="DAX119" s="451"/>
      <c r="DAY119" s="451"/>
      <c r="DAZ119" s="451"/>
      <c r="DBA119" s="451"/>
      <c r="DBB119" s="451"/>
      <c r="DBC119" s="451"/>
      <c r="DBD119" s="451"/>
      <c r="DBE119" s="451"/>
      <c r="DBF119" s="451"/>
      <c r="DBG119" s="451"/>
      <c r="DBH119" s="451"/>
      <c r="DBI119" s="451"/>
      <c r="DBJ119" s="451"/>
      <c r="DBK119" s="451"/>
      <c r="DBL119" s="451"/>
      <c r="DBM119" s="451"/>
      <c r="DBN119" s="451"/>
      <c r="DBO119" s="451"/>
      <c r="DBP119" s="451"/>
      <c r="DBQ119" s="451"/>
      <c r="DBR119" s="451"/>
      <c r="DBS119" s="451"/>
      <c r="DBT119" s="451"/>
      <c r="DBU119" s="451"/>
      <c r="DBV119" s="451"/>
      <c r="DBW119" s="451"/>
      <c r="DBX119" s="451"/>
      <c r="DBY119" s="451"/>
      <c r="DBZ119" s="451"/>
      <c r="DCA119" s="451"/>
      <c r="DCB119" s="451"/>
      <c r="DCC119" s="451"/>
      <c r="DCD119" s="451"/>
      <c r="DCE119" s="451"/>
      <c r="DCF119" s="451"/>
      <c r="DCG119" s="451"/>
      <c r="DCH119" s="451"/>
      <c r="DCI119" s="451"/>
      <c r="DCJ119" s="451"/>
      <c r="DCK119" s="451"/>
      <c r="DCL119" s="451"/>
      <c r="DCM119" s="451"/>
      <c r="DCN119" s="451"/>
      <c r="DCO119" s="451"/>
      <c r="DCP119" s="451"/>
      <c r="DCQ119" s="451"/>
      <c r="DCR119" s="451"/>
      <c r="DCS119" s="451"/>
      <c r="DCT119" s="451"/>
      <c r="DCU119" s="451"/>
      <c r="DCV119" s="451"/>
      <c r="DCW119" s="451"/>
      <c r="DCX119" s="451"/>
      <c r="DCY119" s="451"/>
      <c r="DCZ119" s="451"/>
      <c r="DDA119" s="451"/>
      <c r="DDB119" s="451"/>
      <c r="DDC119" s="451"/>
      <c r="DDD119" s="451"/>
      <c r="DDE119" s="451"/>
      <c r="DDF119" s="451"/>
      <c r="DDG119" s="451"/>
      <c r="DDH119" s="451"/>
      <c r="DDI119" s="451"/>
      <c r="DDJ119" s="451"/>
      <c r="DDK119" s="451"/>
      <c r="DDL119" s="451"/>
      <c r="DDM119" s="451"/>
      <c r="DDN119" s="451"/>
      <c r="DDO119" s="451"/>
      <c r="DDP119" s="451"/>
      <c r="DDQ119" s="451"/>
      <c r="DDR119" s="451"/>
      <c r="DDS119" s="451"/>
      <c r="DDT119" s="451"/>
      <c r="DDU119" s="451"/>
      <c r="DDV119" s="451"/>
      <c r="DDW119" s="451"/>
      <c r="DDX119" s="451"/>
      <c r="DDY119" s="451"/>
      <c r="DDZ119" s="451"/>
      <c r="DEA119" s="451"/>
      <c r="DEB119" s="451"/>
      <c r="DEC119" s="451"/>
      <c r="DED119" s="451"/>
      <c r="DEE119" s="451"/>
      <c r="DEF119" s="451"/>
      <c r="DEG119" s="451"/>
      <c r="DEH119" s="451"/>
      <c r="DEI119" s="451"/>
      <c r="DEJ119" s="451"/>
      <c r="DEK119" s="451"/>
      <c r="DEL119" s="451"/>
      <c r="DEM119" s="451"/>
      <c r="DEN119" s="451"/>
      <c r="DEO119" s="451"/>
      <c r="DEP119" s="451"/>
      <c r="DEQ119" s="451"/>
      <c r="DER119" s="451"/>
      <c r="DES119" s="451"/>
      <c r="DET119" s="451"/>
      <c r="DEU119" s="451"/>
      <c r="DEV119" s="451"/>
      <c r="DEW119" s="451"/>
      <c r="DEX119" s="451"/>
      <c r="DEY119" s="451"/>
      <c r="DEZ119" s="451"/>
      <c r="DFA119" s="451"/>
      <c r="DFB119" s="451"/>
      <c r="DFC119" s="451"/>
      <c r="DFD119" s="451"/>
      <c r="DFE119" s="451"/>
      <c r="DFF119" s="451"/>
      <c r="DFG119" s="451"/>
      <c r="DFH119" s="451"/>
      <c r="DFI119" s="451"/>
      <c r="DFJ119" s="451"/>
      <c r="DFK119" s="451"/>
      <c r="DFL119" s="451"/>
      <c r="DFM119" s="451"/>
      <c r="DFN119" s="451"/>
      <c r="DFO119" s="451"/>
      <c r="DFP119" s="451"/>
      <c r="DFQ119" s="451"/>
      <c r="DFR119" s="451"/>
      <c r="DFS119" s="451"/>
      <c r="DFT119" s="451"/>
      <c r="DFU119" s="451"/>
      <c r="DFV119" s="451"/>
      <c r="DFW119" s="451"/>
      <c r="DFX119" s="451"/>
      <c r="DFY119" s="451"/>
      <c r="DFZ119" s="451"/>
      <c r="DGA119" s="451"/>
      <c r="DGB119" s="451"/>
      <c r="DGC119" s="451"/>
      <c r="DGD119" s="451"/>
      <c r="DGE119" s="451"/>
      <c r="DGF119" s="451"/>
      <c r="DGG119" s="451"/>
      <c r="DGH119" s="451"/>
      <c r="DGI119" s="451"/>
      <c r="DGJ119" s="451"/>
      <c r="DGK119" s="451"/>
      <c r="DGL119" s="451"/>
      <c r="DGM119" s="451"/>
      <c r="DGN119" s="451"/>
      <c r="DGO119" s="451"/>
      <c r="DGP119" s="451"/>
      <c r="DGQ119" s="451"/>
      <c r="DGR119" s="451"/>
      <c r="DGS119" s="451"/>
      <c r="DGT119" s="451"/>
      <c r="DGU119" s="451"/>
      <c r="DGV119" s="451"/>
      <c r="DGW119" s="451"/>
      <c r="DGX119" s="451"/>
      <c r="DGY119" s="451"/>
      <c r="DGZ119" s="451"/>
      <c r="DHA119" s="451"/>
      <c r="DHB119" s="451"/>
      <c r="DHC119" s="451"/>
      <c r="DHD119" s="451"/>
      <c r="DHE119" s="451"/>
      <c r="DHF119" s="451"/>
      <c r="DHG119" s="451"/>
      <c r="DHH119" s="451"/>
      <c r="DHI119" s="451"/>
      <c r="DHJ119" s="451"/>
      <c r="DHK119" s="451"/>
      <c r="DHL119" s="451"/>
      <c r="DHM119" s="451"/>
      <c r="DHN119" s="451"/>
      <c r="DHO119" s="451"/>
      <c r="DHP119" s="451"/>
      <c r="DHQ119" s="451"/>
      <c r="DHR119" s="451"/>
      <c r="DHS119" s="451"/>
      <c r="DHT119" s="451"/>
      <c r="DHU119" s="451"/>
      <c r="DHV119" s="451"/>
      <c r="DHW119" s="451"/>
      <c r="DHX119" s="451"/>
      <c r="DHY119" s="451"/>
      <c r="DHZ119" s="451"/>
      <c r="DIA119" s="451"/>
      <c r="DIB119" s="451"/>
      <c r="DIC119" s="451"/>
      <c r="DID119" s="451"/>
      <c r="DIE119" s="451"/>
      <c r="DIF119" s="451"/>
      <c r="DIG119" s="451"/>
      <c r="DIH119" s="451"/>
      <c r="DII119" s="451"/>
      <c r="DIJ119" s="451"/>
      <c r="DIK119" s="451"/>
      <c r="DIL119" s="451"/>
      <c r="DIM119" s="451"/>
      <c r="DIN119" s="451"/>
      <c r="DIO119" s="451"/>
      <c r="DIP119" s="451"/>
      <c r="DIQ119" s="451"/>
      <c r="DIR119" s="451"/>
      <c r="DIS119" s="451"/>
      <c r="DIT119" s="451"/>
      <c r="DIU119" s="451"/>
      <c r="DIV119" s="451"/>
      <c r="DIW119" s="451"/>
      <c r="DIX119" s="451"/>
      <c r="DIY119" s="451"/>
      <c r="DIZ119" s="451"/>
      <c r="DJA119" s="451"/>
      <c r="DJB119" s="451"/>
      <c r="DJC119" s="451"/>
      <c r="DJD119" s="451"/>
      <c r="DJE119" s="451"/>
      <c r="DJF119" s="451"/>
      <c r="DJG119" s="451"/>
      <c r="DJH119" s="451"/>
      <c r="DJI119" s="451"/>
      <c r="DJJ119" s="451"/>
      <c r="DJK119" s="451"/>
      <c r="DJL119" s="451"/>
      <c r="DJM119" s="451"/>
      <c r="DJN119" s="451"/>
      <c r="DJO119" s="451"/>
      <c r="DJP119" s="451"/>
      <c r="DJQ119" s="451"/>
      <c r="DJR119" s="451"/>
      <c r="DJS119" s="451"/>
      <c r="DJT119" s="451"/>
      <c r="DJU119" s="451"/>
      <c r="DJV119" s="451"/>
      <c r="DJW119" s="451"/>
      <c r="DJX119" s="451"/>
      <c r="DJY119" s="451"/>
      <c r="DJZ119" s="451"/>
      <c r="DKA119" s="451"/>
      <c r="DKB119" s="451"/>
      <c r="DKC119" s="451"/>
      <c r="DKD119" s="451"/>
      <c r="DKE119" s="451"/>
      <c r="DKF119" s="451"/>
      <c r="DKG119" s="451"/>
      <c r="DKH119" s="451"/>
      <c r="DKI119" s="451"/>
      <c r="DKJ119" s="451"/>
      <c r="DKK119" s="451"/>
      <c r="DKL119" s="451"/>
      <c r="DKM119" s="451"/>
      <c r="DKN119" s="451"/>
      <c r="DKO119" s="451"/>
      <c r="DKP119" s="451"/>
      <c r="DKQ119" s="451"/>
      <c r="DKR119" s="451"/>
      <c r="DKS119" s="451"/>
      <c r="DKT119" s="451"/>
      <c r="DKU119" s="451"/>
      <c r="DKV119" s="451"/>
      <c r="DKW119" s="451"/>
      <c r="DKX119" s="451"/>
      <c r="DKY119" s="451"/>
      <c r="DKZ119" s="451"/>
      <c r="DLA119" s="451"/>
      <c r="DLB119" s="451"/>
      <c r="DLC119" s="451"/>
      <c r="DLD119" s="451"/>
      <c r="DLE119" s="451"/>
      <c r="DLF119" s="451"/>
      <c r="DLG119" s="451"/>
      <c r="DLH119" s="451"/>
      <c r="DLI119" s="451"/>
      <c r="DLJ119" s="451"/>
      <c r="DLK119" s="451"/>
      <c r="DLL119" s="451"/>
      <c r="DLM119" s="451"/>
      <c r="DLN119" s="451"/>
      <c r="DLO119" s="451"/>
      <c r="DLP119" s="451"/>
      <c r="DLQ119" s="451"/>
      <c r="DLR119" s="451"/>
      <c r="DLS119" s="451"/>
      <c r="DLT119" s="451"/>
      <c r="DLU119" s="451"/>
      <c r="DLV119" s="451"/>
      <c r="DLW119" s="451"/>
      <c r="DLX119" s="451"/>
      <c r="DLY119" s="451"/>
      <c r="DLZ119" s="451"/>
      <c r="DMA119" s="451"/>
      <c r="DMB119" s="451"/>
      <c r="DMC119" s="451"/>
      <c r="DMD119" s="451"/>
      <c r="DME119" s="451"/>
      <c r="DMF119" s="451"/>
      <c r="DMG119" s="451"/>
      <c r="DMH119" s="451"/>
      <c r="DMI119" s="451"/>
      <c r="DMJ119" s="451"/>
      <c r="DMK119" s="451"/>
      <c r="DML119" s="451"/>
      <c r="DMM119" s="451"/>
      <c r="DMN119" s="451"/>
      <c r="DMO119" s="451"/>
      <c r="DMP119" s="451"/>
      <c r="DMQ119" s="451"/>
      <c r="DMR119" s="451"/>
      <c r="DMS119" s="451"/>
      <c r="DMT119" s="451"/>
      <c r="DMU119" s="451"/>
      <c r="DMV119" s="451"/>
      <c r="DMW119" s="451"/>
      <c r="DMX119" s="451"/>
      <c r="DMY119" s="451"/>
      <c r="DMZ119" s="451"/>
      <c r="DNA119" s="451"/>
      <c r="DNB119" s="451"/>
      <c r="DNC119" s="451"/>
      <c r="DND119" s="451"/>
      <c r="DNE119" s="451"/>
      <c r="DNF119" s="451"/>
      <c r="DNG119" s="451"/>
      <c r="DNH119" s="451"/>
      <c r="DNI119" s="451"/>
      <c r="DNJ119" s="451"/>
      <c r="DNK119" s="451"/>
      <c r="DNL119" s="451"/>
      <c r="DNM119" s="451"/>
      <c r="DNN119" s="451"/>
      <c r="DNO119" s="451"/>
      <c r="DNP119" s="451"/>
      <c r="DNQ119" s="451"/>
      <c r="DNR119" s="451"/>
      <c r="DNS119" s="451"/>
      <c r="DNT119" s="451"/>
      <c r="DNU119" s="451"/>
      <c r="DNV119" s="451"/>
      <c r="DNW119" s="451"/>
      <c r="DNX119" s="451"/>
      <c r="DNY119" s="451"/>
      <c r="DNZ119" s="451"/>
      <c r="DOA119" s="451"/>
      <c r="DOB119" s="451"/>
      <c r="DOC119" s="451"/>
      <c r="DOD119" s="451"/>
      <c r="DOE119" s="451"/>
      <c r="DOF119" s="451"/>
      <c r="DOG119" s="451"/>
      <c r="DOH119" s="451"/>
      <c r="DOI119" s="451"/>
      <c r="DOJ119" s="451"/>
      <c r="DOK119" s="451"/>
      <c r="DOL119" s="451"/>
      <c r="DOM119" s="451"/>
      <c r="DON119" s="451"/>
      <c r="DOO119" s="451"/>
      <c r="DOP119" s="451"/>
      <c r="DOQ119" s="451"/>
      <c r="DOR119" s="451"/>
      <c r="DOS119" s="451"/>
      <c r="DOT119" s="451"/>
      <c r="DOU119" s="451"/>
      <c r="DOV119" s="451"/>
      <c r="DOW119" s="451"/>
      <c r="DOX119" s="451"/>
      <c r="DOY119" s="451"/>
      <c r="DOZ119" s="451"/>
      <c r="DPA119" s="451"/>
      <c r="DPB119" s="451"/>
      <c r="DPC119" s="451"/>
      <c r="DPD119" s="451"/>
      <c r="DPE119" s="451"/>
      <c r="DPF119" s="451"/>
      <c r="DPG119" s="451"/>
      <c r="DPH119" s="451"/>
      <c r="DPI119" s="451"/>
      <c r="DPJ119" s="451"/>
      <c r="DPK119" s="451"/>
      <c r="DPL119" s="451"/>
      <c r="DPM119" s="451"/>
      <c r="DPN119" s="451"/>
      <c r="DPO119" s="451"/>
      <c r="DPP119" s="451"/>
      <c r="DPQ119" s="451"/>
      <c r="DPR119" s="451"/>
      <c r="DPS119" s="451"/>
      <c r="DPT119" s="451"/>
      <c r="DPU119" s="451"/>
      <c r="DPV119" s="451"/>
      <c r="DPW119" s="451"/>
      <c r="DPX119" s="451"/>
      <c r="DPY119" s="451"/>
      <c r="DPZ119" s="451"/>
      <c r="DQA119" s="451"/>
      <c r="DQB119" s="451"/>
      <c r="DQC119" s="451"/>
      <c r="DQD119" s="451"/>
      <c r="DQE119" s="451"/>
      <c r="DQF119" s="451"/>
      <c r="DQG119" s="451"/>
      <c r="DQH119" s="451"/>
      <c r="DQI119" s="451"/>
      <c r="DQJ119" s="451"/>
      <c r="DQK119" s="451"/>
      <c r="DQL119" s="451"/>
      <c r="DQM119" s="451"/>
      <c r="DQN119" s="451"/>
      <c r="DQO119" s="451"/>
      <c r="DQP119" s="451"/>
      <c r="DQQ119" s="451"/>
      <c r="DQR119" s="451"/>
      <c r="DQS119" s="451"/>
      <c r="DQT119" s="451"/>
      <c r="DQU119" s="451"/>
      <c r="DQV119" s="451"/>
      <c r="DQW119" s="451"/>
      <c r="DQX119" s="451"/>
      <c r="DQY119" s="451"/>
      <c r="DQZ119" s="451"/>
      <c r="DRA119" s="451"/>
      <c r="DRB119" s="451"/>
      <c r="DRC119" s="451"/>
      <c r="DRD119" s="451"/>
      <c r="DRE119" s="451"/>
      <c r="DRF119" s="451"/>
      <c r="DRG119" s="451"/>
      <c r="DRH119" s="451"/>
      <c r="DRI119" s="451"/>
      <c r="DRJ119" s="451"/>
      <c r="DRK119" s="451"/>
      <c r="DRL119" s="451"/>
      <c r="DRM119" s="451"/>
      <c r="DRN119" s="451"/>
      <c r="DRO119" s="451"/>
      <c r="DRP119" s="451"/>
      <c r="DRQ119" s="451"/>
      <c r="DRR119" s="451"/>
      <c r="DRS119" s="451"/>
      <c r="DRT119" s="451"/>
      <c r="DRU119" s="451"/>
      <c r="DRV119" s="451"/>
      <c r="DRW119" s="451"/>
      <c r="DRX119" s="451"/>
      <c r="DRY119" s="451"/>
      <c r="DRZ119" s="451"/>
      <c r="DSA119" s="451"/>
      <c r="DSB119" s="451"/>
      <c r="DSC119" s="451"/>
      <c r="DSD119" s="451"/>
      <c r="DSE119" s="451"/>
      <c r="DSF119" s="451"/>
      <c r="DSG119" s="451"/>
      <c r="DSH119" s="451"/>
      <c r="DSI119" s="451"/>
      <c r="DSJ119" s="451"/>
      <c r="DSK119" s="451"/>
      <c r="DSL119" s="451"/>
      <c r="DSM119" s="451"/>
      <c r="DSN119" s="451"/>
      <c r="DSO119" s="451"/>
      <c r="DSP119" s="451"/>
      <c r="DSQ119" s="451"/>
      <c r="DSR119" s="451"/>
      <c r="DSS119" s="451"/>
      <c r="DST119" s="451"/>
      <c r="DSU119" s="451"/>
      <c r="DSV119" s="451"/>
      <c r="DSW119" s="451"/>
      <c r="DSX119" s="451"/>
      <c r="DSY119" s="451"/>
      <c r="DSZ119" s="451"/>
      <c r="DTA119" s="451"/>
      <c r="DTB119" s="451"/>
      <c r="DTC119" s="451"/>
      <c r="DTD119" s="451"/>
      <c r="DTE119" s="451"/>
      <c r="DTF119" s="451"/>
      <c r="DTG119" s="451"/>
      <c r="DTH119" s="451"/>
      <c r="DTI119" s="451"/>
      <c r="DTJ119" s="451"/>
      <c r="DTK119" s="451"/>
      <c r="DTL119" s="451"/>
      <c r="DTM119" s="451"/>
      <c r="DTN119" s="451"/>
      <c r="DTO119" s="451"/>
      <c r="DTP119" s="451"/>
      <c r="DTQ119" s="451"/>
      <c r="DTR119" s="451"/>
      <c r="DTS119" s="451"/>
      <c r="DTT119" s="451"/>
      <c r="DTU119" s="451"/>
      <c r="DTV119" s="451"/>
      <c r="DTW119" s="451"/>
      <c r="DTX119" s="451"/>
      <c r="DTY119" s="451"/>
      <c r="DTZ119" s="451"/>
      <c r="DUA119" s="451"/>
      <c r="DUB119" s="451"/>
      <c r="DUC119" s="451"/>
      <c r="DUD119" s="451"/>
      <c r="DUE119" s="451"/>
      <c r="DUF119" s="451"/>
      <c r="DUG119" s="451"/>
      <c r="DUH119" s="451"/>
      <c r="DUI119" s="451"/>
      <c r="DUJ119" s="451"/>
      <c r="DUK119" s="451"/>
      <c r="DUL119" s="451"/>
      <c r="DUM119" s="451"/>
      <c r="DUN119" s="451"/>
      <c r="DUO119" s="451"/>
      <c r="DUP119" s="451"/>
      <c r="DUQ119" s="451"/>
      <c r="DUR119" s="451"/>
      <c r="DUS119" s="451"/>
      <c r="DUT119" s="451"/>
      <c r="DUU119" s="451"/>
      <c r="DUV119" s="451"/>
      <c r="DUW119" s="451"/>
      <c r="DUX119" s="451"/>
      <c r="DUY119" s="451"/>
      <c r="DUZ119" s="451"/>
      <c r="DVA119" s="451"/>
      <c r="DVB119" s="451"/>
      <c r="DVC119" s="451"/>
      <c r="DVD119" s="451"/>
      <c r="DVE119" s="451"/>
      <c r="DVF119" s="451"/>
      <c r="DVG119" s="451"/>
      <c r="DVH119" s="451"/>
      <c r="DVI119" s="451"/>
      <c r="DVJ119" s="451"/>
      <c r="DVK119" s="451"/>
      <c r="DVL119" s="451"/>
      <c r="DVM119" s="451"/>
      <c r="DVN119" s="451"/>
      <c r="DVO119" s="451"/>
      <c r="DVP119" s="451"/>
      <c r="DVQ119" s="451"/>
      <c r="DVR119" s="451"/>
      <c r="DVS119" s="451"/>
      <c r="DVT119" s="451"/>
      <c r="DVU119" s="451"/>
      <c r="DVV119" s="451"/>
      <c r="DVW119" s="451"/>
      <c r="DVX119" s="451"/>
      <c r="DVY119" s="451"/>
      <c r="DVZ119" s="451"/>
      <c r="DWA119" s="451"/>
      <c r="DWB119" s="451"/>
      <c r="DWC119" s="451"/>
      <c r="DWD119" s="451"/>
      <c r="DWE119" s="451"/>
      <c r="DWF119" s="451"/>
      <c r="DWG119" s="451"/>
      <c r="DWH119" s="451"/>
      <c r="DWI119" s="451"/>
      <c r="DWJ119" s="451"/>
      <c r="DWK119" s="451"/>
      <c r="DWL119" s="451"/>
      <c r="DWM119" s="451"/>
      <c r="DWN119" s="451"/>
      <c r="DWO119" s="451"/>
      <c r="DWP119" s="451"/>
      <c r="DWQ119" s="451"/>
      <c r="DWR119" s="451"/>
      <c r="DWS119" s="451"/>
      <c r="DWT119" s="451"/>
      <c r="DWU119" s="451"/>
      <c r="DWV119" s="451"/>
      <c r="DWW119" s="451"/>
      <c r="DWX119" s="451"/>
      <c r="DWY119" s="451"/>
      <c r="DWZ119" s="451"/>
      <c r="DXA119" s="451"/>
      <c r="DXB119" s="451"/>
      <c r="DXC119" s="451"/>
      <c r="DXD119" s="451"/>
      <c r="DXE119" s="451"/>
      <c r="DXF119" s="451"/>
      <c r="DXG119" s="451"/>
      <c r="DXH119" s="451"/>
      <c r="DXI119" s="451"/>
      <c r="DXJ119" s="451"/>
      <c r="DXK119" s="451"/>
      <c r="DXL119" s="451"/>
      <c r="DXM119" s="451"/>
      <c r="DXN119" s="451"/>
      <c r="DXO119" s="451"/>
      <c r="DXP119" s="451"/>
      <c r="DXQ119" s="451"/>
      <c r="DXR119" s="451"/>
      <c r="DXS119" s="451"/>
      <c r="DXT119" s="451"/>
      <c r="DXU119" s="451"/>
      <c r="DXV119" s="451"/>
      <c r="DXW119" s="451"/>
      <c r="DXX119" s="451"/>
      <c r="DXY119" s="451"/>
      <c r="DXZ119" s="451"/>
      <c r="DYA119" s="451"/>
      <c r="DYB119" s="451"/>
      <c r="DYC119" s="451"/>
      <c r="DYD119" s="451"/>
      <c r="DYE119" s="451"/>
      <c r="DYF119" s="451"/>
      <c r="DYG119" s="451"/>
      <c r="DYH119" s="451"/>
      <c r="DYI119" s="451"/>
      <c r="DYJ119" s="451"/>
      <c r="DYK119" s="451"/>
      <c r="DYL119" s="451"/>
      <c r="DYM119" s="451"/>
      <c r="DYN119" s="451"/>
      <c r="DYO119" s="451"/>
      <c r="DYP119" s="451"/>
      <c r="DYQ119" s="451"/>
      <c r="DYR119" s="451"/>
      <c r="DYS119" s="451"/>
      <c r="DYT119" s="451"/>
      <c r="DYU119" s="451"/>
      <c r="DYV119" s="451"/>
      <c r="DYW119" s="451"/>
      <c r="DYX119" s="451"/>
      <c r="DYY119" s="451"/>
      <c r="DYZ119" s="451"/>
      <c r="DZA119" s="451"/>
      <c r="DZB119" s="451"/>
      <c r="DZC119" s="451"/>
      <c r="DZD119" s="451"/>
      <c r="DZE119" s="451"/>
      <c r="DZF119" s="451"/>
      <c r="DZG119" s="451"/>
      <c r="DZH119" s="451"/>
      <c r="DZI119" s="451"/>
      <c r="DZJ119" s="451"/>
      <c r="DZK119" s="451"/>
      <c r="DZL119" s="451"/>
      <c r="DZM119" s="451"/>
      <c r="DZN119" s="451"/>
      <c r="DZO119" s="451"/>
      <c r="DZP119" s="451"/>
      <c r="DZQ119" s="451"/>
      <c r="DZR119" s="451"/>
      <c r="DZS119" s="451"/>
      <c r="DZT119" s="451"/>
      <c r="DZU119" s="451"/>
      <c r="DZV119" s="451"/>
      <c r="DZW119" s="451"/>
      <c r="DZX119" s="451"/>
      <c r="DZY119" s="451"/>
      <c r="DZZ119" s="451"/>
      <c r="EAA119" s="451"/>
      <c r="EAB119" s="451"/>
      <c r="EAC119" s="451"/>
      <c r="EAD119" s="451"/>
      <c r="EAE119" s="451"/>
      <c r="EAF119" s="451"/>
      <c r="EAG119" s="451"/>
      <c r="EAH119" s="451"/>
      <c r="EAI119" s="451"/>
      <c r="EAJ119" s="451"/>
      <c r="EAK119" s="451"/>
      <c r="EAL119" s="451"/>
      <c r="EAM119" s="451"/>
      <c r="EAN119" s="451"/>
      <c r="EAO119" s="451"/>
      <c r="EAP119" s="451"/>
      <c r="EAQ119" s="451"/>
      <c r="EAR119" s="451"/>
      <c r="EAS119" s="451"/>
      <c r="EAT119" s="451"/>
      <c r="EAU119" s="451"/>
      <c r="EAV119" s="451"/>
      <c r="EAW119" s="451"/>
      <c r="EAX119" s="451"/>
      <c r="EAY119" s="451"/>
      <c r="EAZ119" s="451"/>
      <c r="EBA119" s="451"/>
      <c r="EBB119" s="451"/>
      <c r="EBC119" s="451"/>
      <c r="EBD119" s="451"/>
      <c r="EBE119" s="451"/>
      <c r="EBF119" s="451"/>
      <c r="EBG119" s="451"/>
      <c r="EBH119" s="451"/>
      <c r="EBI119" s="451"/>
      <c r="EBJ119" s="451"/>
      <c r="EBK119" s="451"/>
      <c r="EBL119" s="451"/>
      <c r="EBM119" s="451"/>
      <c r="EBN119" s="451"/>
      <c r="EBO119" s="451"/>
      <c r="EBP119" s="451"/>
      <c r="EBQ119" s="451"/>
      <c r="EBR119" s="451"/>
      <c r="EBS119" s="451"/>
      <c r="EBT119" s="451"/>
      <c r="EBU119" s="451"/>
      <c r="EBV119" s="451"/>
      <c r="EBW119" s="451"/>
      <c r="EBX119" s="451"/>
      <c r="EBY119" s="451"/>
      <c r="EBZ119" s="451"/>
      <c r="ECA119" s="451"/>
      <c r="ECB119" s="451"/>
      <c r="ECC119" s="451"/>
      <c r="ECD119" s="451"/>
      <c r="ECE119" s="451"/>
      <c r="ECF119" s="451"/>
      <c r="ECG119" s="451"/>
      <c r="ECH119" s="451"/>
      <c r="ECI119" s="451"/>
      <c r="ECJ119" s="451"/>
      <c r="ECK119" s="451"/>
      <c r="ECL119" s="451"/>
      <c r="ECM119" s="451"/>
      <c r="ECN119" s="451"/>
      <c r="ECO119" s="451"/>
      <c r="ECP119" s="451"/>
      <c r="ECQ119" s="451"/>
      <c r="ECR119" s="451"/>
      <c r="ECS119" s="451"/>
      <c r="ECT119" s="451"/>
      <c r="ECU119" s="451"/>
      <c r="ECV119" s="451"/>
      <c r="ECW119" s="451"/>
      <c r="ECX119" s="451"/>
      <c r="ECY119" s="451"/>
      <c r="ECZ119" s="451"/>
      <c r="EDA119" s="451"/>
      <c r="EDB119" s="451"/>
      <c r="EDC119" s="451"/>
      <c r="EDD119" s="451"/>
      <c r="EDE119" s="451"/>
      <c r="EDF119" s="451"/>
      <c r="EDG119" s="451"/>
      <c r="EDH119" s="451"/>
      <c r="EDI119" s="451"/>
      <c r="EDJ119" s="451"/>
      <c r="EDK119" s="451"/>
      <c r="EDL119" s="451"/>
      <c r="EDM119" s="451"/>
      <c r="EDN119" s="451"/>
      <c r="EDO119" s="451"/>
      <c r="EDP119" s="451"/>
      <c r="EDQ119" s="451"/>
      <c r="EDR119" s="451"/>
      <c r="EDS119" s="451"/>
      <c r="EDT119" s="451"/>
      <c r="EDU119" s="451"/>
      <c r="EDV119" s="451"/>
      <c r="EDW119" s="451"/>
      <c r="EDX119" s="451"/>
      <c r="EDY119" s="451"/>
      <c r="EDZ119" s="451"/>
      <c r="EEA119" s="451"/>
      <c r="EEB119" s="451"/>
      <c r="EEC119" s="451"/>
      <c r="EED119" s="451"/>
      <c r="EEE119" s="451"/>
      <c r="EEF119" s="451"/>
      <c r="EEG119" s="451"/>
      <c r="EEH119" s="451"/>
      <c r="EEI119" s="451"/>
      <c r="EEJ119" s="451"/>
      <c r="EEK119" s="451"/>
      <c r="EEL119" s="451"/>
      <c r="EEM119" s="451"/>
      <c r="EEN119" s="451"/>
      <c r="EEO119" s="451"/>
      <c r="EEP119" s="451"/>
      <c r="EEQ119" s="451"/>
      <c r="EER119" s="451"/>
      <c r="EES119" s="451"/>
      <c r="EET119" s="451"/>
      <c r="EEU119" s="451"/>
      <c r="EEV119" s="451"/>
      <c r="EEW119" s="451"/>
      <c r="EEX119" s="451"/>
      <c r="EEY119" s="451"/>
      <c r="EEZ119" s="451"/>
      <c r="EFA119" s="451"/>
      <c r="EFB119" s="451"/>
      <c r="EFC119" s="451"/>
      <c r="EFD119" s="451"/>
      <c r="EFE119" s="451"/>
      <c r="EFF119" s="451"/>
      <c r="EFG119" s="451"/>
      <c r="EFH119" s="451"/>
      <c r="EFI119" s="451"/>
      <c r="EFJ119" s="451"/>
      <c r="EFK119" s="451"/>
      <c r="EFL119" s="451"/>
      <c r="EFM119" s="451"/>
      <c r="EFN119" s="451"/>
      <c r="EFO119" s="451"/>
      <c r="EFP119" s="451"/>
      <c r="EFQ119" s="451"/>
      <c r="EFR119" s="451"/>
      <c r="EFS119" s="451"/>
      <c r="EFT119" s="451"/>
      <c r="EFU119" s="451"/>
      <c r="EFV119" s="451"/>
      <c r="EFW119" s="451"/>
      <c r="EFX119" s="451"/>
      <c r="EFY119" s="451"/>
      <c r="EFZ119" s="451"/>
      <c r="EGA119" s="451"/>
      <c r="EGB119" s="451"/>
      <c r="EGC119" s="451"/>
      <c r="EGD119" s="451"/>
      <c r="EGE119" s="451"/>
      <c r="EGF119" s="451"/>
      <c r="EGG119" s="451"/>
      <c r="EGH119" s="451"/>
      <c r="EGI119" s="451"/>
      <c r="EGJ119" s="451"/>
      <c r="EGK119" s="451"/>
      <c r="EGL119" s="451"/>
      <c r="EGM119" s="451"/>
      <c r="EGN119" s="451"/>
      <c r="EGO119" s="451"/>
      <c r="EGP119" s="451"/>
      <c r="EGQ119" s="451"/>
      <c r="EGR119" s="451"/>
      <c r="EGS119" s="451"/>
      <c r="EGT119" s="451"/>
      <c r="EGU119" s="451"/>
      <c r="EGV119" s="451"/>
      <c r="EGW119" s="451"/>
      <c r="EGX119" s="451"/>
      <c r="EGY119" s="451"/>
      <c r="EGZ119" s="451"/>
      <c r="EHA119" s="451"/>
      <c r="EHB119" s="451"/>
      <c r="EHC119" s="451"/>
      <c r="EHD119" s="451"/>
      <c r="EHE119" s="451"/>
      <c r="EHF119" s="451"/>
      <c r="EHG119" s="451"/>
      <c r="EHH119" s="451"/>
      <c r="EHI119" s="451"/>
      <c r="EHJ119" s="451"/>
      <c r="EHK119" s="451"/>
      <c r="EHL119" s="451"/>
      <c r="EHM119" s="451"/>
      <c r="EHN119" s="451"/>
      <c r="EHO119" s="451"/>
      <c r="EHP119" s="451"/>
      <c r="EHQ119" s="451"/>
      <c r="EHR119" s="451"/>
      <c r="EHS119" s="451"/>
      <c r="EHT119" s="451"/>
      <c r="EHU119" s="451"/>
      <c r="EHV119" s="451"/>
      <c r="EHW119" s="451"/>
      <c r="EHX119" s="451"/>
      <c r="EHY119" s="451"/>
      <c r="EHZ119" s="451"/>
      <c r="EIA119" s="451"/>
      <c r="EIB119" s="451"/>
      <c r="EIC119" s="451"/>
      <c r="EID119" s="451"/>
      <c r="EIE119" s="451"/>
      <c r="EIF119" s="451"/>
      <c r="EIG119" s="451"/>
      <c r="EIH119" s="451"/>
      <c r="EII119" s="451"/>
      <c r="EIJ119" s="451"/>
      <c r="EIK119" s="451"/>
      <c r="EIL119" s="451"/>
      <c r="EIM119" s="451"/>
      <c r="EIN119" s="451"/>
      <c r="EIO119" s="451"/>
      <c r="EIP119" s="451"/>
      <c r="EIQ119" s="451"/>
      <c r="EIR119" s="451"/>
      <c r="EIS119" s="451"/>
      <c r="EIT119" s="451"/>
      <c r="EIU119" s="451"/>
      <c r="EIV119" s="451"/>
      <c r="EIW119" s="451"/>
      <c r="EIX119" s="451"/>
      <c r="EIY119" s="451"/>
      <c r="EIZ119" s="451"/>
      <c r="EJA119" s="451"/>
      <c r="EJB119" s="451"/>
      <c r="EJC119" s="451"/>
      <c r="EJD119" s="451"/>
      <c r="EJE119" s="451"/>
      <c r="EJF119" s="451"/>
      <c r="EJG119" s="451"/>
      <c r="EJH119" s="451"/>
      <c r="EJI119" s="451"/>
      <c r="EJJ119" s="451"/>
      <c r="EJK119" s="451"/>
      <c r="EJL119" s="451"/>
      <c r="EJM119" s="451"/>
      <c r="EJN119" s="451"/>
      <c r="EJO119" s="451"/>
      <c r="EJP119" s="451"/>
      <c r="EJQ119" s="451"/>
      <c r="EJR119" s="451"/>
      <c r="EJS119" s="451"/>
      <c r="EJT119" s="451"/>
      <c r="EJU119" s="451"/>
      <c r="EJV119" s="451"/>
      <c r="EJW119" s="451"/>
      <c r="EJX119" s="451"/>
      <c r="EJY119" s="451"/>
      <c r="EJZ119" s="451"/>
      <c r="EKA119" s="451"/>
      <c r="EKB119" s="451"/>
      <c r="EKC119" s="451"/>
      <c r="EKD119" s="451"/>
      <c r="EKE119" s="451"/>
      <c r="EKF119" s="451"/>
      <c r="EKG119" s="451"/>
      <c r="EKH119" s="451"/>
      <c r="EKI119" s="451"/>
      <c r="EKJ119" s="451"/>
      <c r="EKK119" s="451"/>
      <c r="EKL119" s="451"/>
      <c r="EKM119" s="451"/>
      <c r="EKN119" s="451"/>
      <c r="EKO119" s="451"/>
      <c r="EKP119" s="451"/>
      <c r="EKQ119" s="451"/>
      <c r="EKR119" s="451"/>
      <c r="EKS119" s="451"/>
      <c r="EKT119" s="451"/>
      <c r="EKU119" s="451"/>
      <c r="EKV119" s="451"/>
      <c r="EKW119" s="451"/>
      <c r="EKX119" s="451"/>
      <c r="EKY119" s="451"/>
      <c r="EKZ119" s="451"/>
      <c r="ELA119" s="451"/>
      <c r="ELB119" s="451"/>
      <c r="ELC119" s="451"/>
      <c r="ELD119" s="451"/>
      <c r="ELE119" s="451"/>
      <c r="ELF119" s="451"/>
      <c r="ELG119" s="451"/>
      <c r="ELH119" s="451"/>
      <c r="ELI119" s="451"/>
      <c r="ELJ119" s="451"/>
      <c r="ELK119" s="451"/>
      <c r="ELL119" s="451"/>
      <c r="ELM119" s="451"/>
      <c r="ELN119" s="451"/>
      <c r="ELO119" s="451"/>
      <c r="ELP119" s="451"/>
      <c r="ELQ119" s="451"/>
      <c r="ELR119" s="451"/>
      <c r="ELS119" s="451"/>
      <c r="ELT119" s="451"/>
      <c r="ELU119" s="451"/>
      <c r="ELV119" s="451"/>
      <c r="ELW119" s="451"/>
      <c r="ELX119" s="451"/>
      <c r="ELY119" s="451"/>
      <c r="ELZ119" s="451"/>
      <c r="EMA119" s="451"/>
      <c r="EMB119" s="451"/>
      <c r="EMC119" s="451"/>
      <c r="EMD119" s="451"/>
      <c r="EME119" s="451"/>
      <c r="EMF119" s="451"/>
      <c r="EMG119" s="451"/>
      <c r="EMH119" s="451"/>
      <c r="EMI119" s="451"/>
      <c r="EMJ119" s="451"/>
      <c r="EMK119" s="451"/>
      <c r="EML119" s="451"/>
      <c r="EMM119" s="451"/>
      <c r="EMN119" s="451"/>
      <c r="EMO119" s="451"/>
      <c r="EMP119" s="451"/>
      <c r="EMQ119" s="451"/>
      <c r="EMR119" s="451"/>
      <c r="EMS119" s="451"/>
      <c r="EMT119" s="451"/>
      <c r="EMU119" s="451"/>
      <c r="EMV119" s="451"/>
      <c r="EMW119" s="451"/>
      <c r="EMX119" s="451"/>
      <c r="EMY119" s="451"/>
      <c r="EMZ119" s="451"/>
      <c r="ENA119" s="451"/>
      <c r="ENB119" s="451"/>
      <c r="ENC119" s="451"/>
      <c r="END119" s="451"/>
      <c r="ENE119" s="451"/>
      <c r="ENF119" s="451"/>
      <c r="ENG119" s="451"/>
      <c r="ENH119" s="451"/>
      <c r="ENI119" s="451"/>
      <c r="ENJ119" s="451"/>
      <c r="ENK119" s="451"/>
      <c r="ENL119" s="451"/>
      <c r="ENM119" s="451"/>
      <c r="ENN119" s="451"/>
      <c r="ENO119" s="451"/>
      <c r="ENP119" s="451"/>
      <c r="ENQ119" s="451"/>
      <c r="ENR119" s="451"/>
      <c r="ENS119" s="451"/>
      <c r="ENT119" s="451"/>
      <c r="ENU119" s="451"/>
      <c r="ENV119" s="451"/>
      <c r="ENW119" s="451"/>
      <c r="ENX119" s="451"/>
      <c r="ENY119" s="451"/>
      <c r="ENZ119" s="451"/>
      <c r="EOA119" s="451"/>
      <c r="EOB119" s="451"/>
      <c r="EOC119" s="451"/>
      <c r="EOD119" s="451"/>
      <c r="EOE119" s="451"/>
      <c r="EOF119" s="451"/>
      <c r="EOG119" s="451"/>
      <c r="EOH119" s="451"/>
      <c r="EOI119" s="451"/>
      <c r="EOJ119" s="451"/>
      <c r="EOK119" s="451"/>
      <c r="EOL119" s="451"/>
      <c r="EOM119" s="451"/>
      <c r="EON119" s="451"/>
      <c r="EOO119" s="451"/>
      <c r="EOP119" s="451"/>
      <c r="EOQ119" s="451"/>
      <c r="EOR119" s="451"/>
      <c r="EOS119" s="451"/>
      <c r="EOT119" s="451"/>
      <c r="EOU119" s="451"/>
      <c r="EOV119" s="451"/>
      <c r="EOW119" s="451"/>
      <c r="EOX119" s="451"/>
      <c r="EOY119" s="451"/>
      <c r="EOZ119" s="451"/>
      <c r="EPA119" s="451"/>
      <c r="EPB119" s="451"/>
      <c r="EPC119" s="451"/>
      <c r="EPD119" s="451"/>
      <c r="EPE119" s="451"/>
      <c r="EPF119" s="451"/>
      <c r="EPG119" s="451"/>
      <c r="EPH119" s="451"/>
      <c r="EPI119" s="451"/>
      <c r="EPJ119" s="451"/>
      <c r="EPK119" s="451"/>
      <c r="EPL119" s="451"/>
      <c r="EPM119" s="451"/>
      <c r="EPN119" s="451"/>
      <c r="EPO119" s="451"/>
      <c r="EPP119" s="451"/>
      <c r="EPQ119" s="451"/>
      <c r="EPR119" s="451"/>
      <c r="EPS119" s="451"/>
      <c r="EPT119" s="451"/>
      <c r="EPU119" s="451"/>
      <c r="EPV119" s="451"/>
      <c r="EPW119" s="451"/>
      <c r="EPX119" s="451"/>
      <c r="EPY119" s="451"/>
      <c r="EPZ119" s="451"/>
      <c r="EQA119" s="451"/>
      <c r="EQB119" s="451"/>
      <c r="EQC119" s="451"/>
      <c r="EQD119" s="451"/>
      <c r="EQE119" s="451"/>
      <c r="EQF119" s="451"/>
      <c r="EQG119" s="451"/>
      <c r="EQH119" s="451"/>
      <c r="EQI119" s="451"/>
      <c r="EQJ119" s="451"/>
      <c r="EQK119" s="451"/>
      <c r="EQL119" s="451"/>
      <c r="EQM119" s="451"/>
      <c r="EQN119" s="451"/>
      <c r="EQO119" s="451"/>
      <c r="EQP119" s="451"/>
      <c r="EQQ119" s="451"/>
      <c r="EQR119" s="451"/>
      <c r="EQS119" s="451"/>
      <c r="EQT119" s="451"/>
      <c r="EQU119" s="451"/>
      <c r="EQV119" s="451"/>
      <c r="EQW119" s="451"/>
      <c r="EQX119" s="451"/>
      <c r="EQY119" s="451"/>
      <c r="EQZ119" s="451"/>
      <c r="ERA119" s="451"/>
      <c r="ERB119" s="451"/>
      <c r="ERC119" s="451"/>
      <c r="ERD119" s="451"/>
      <c r="ERE119" s="451"/>
      <c r="ERF119" s="451"/>
      <c r="ERG119" s="451"/>
      <c r="ERH119" s="451"/>
      <c r="ERI119" s="451"/>
      <c r="ERJ119" s="451"/>
      <c r="ERK119" s="451"/>
      <c r="ERL119" s="451"/>
      <c r="ERM119" s="451"/>
      <c r="ERN119" s="451"/>
      <c r="ERO119" s="451"/>
      <c r="ERP119" s="451"/>
      <c r="ERQ119" s="451"/>
      <c r="ERR119" s="451"/>
      <c r="ERS119" s="451"/>
      <c r="ERT119" s="451"/>
      <c r="ERU119" s="451"/>
      <c r="ERV119" s="451"/>
      <c r="ERW119" s="451"/>
      <c r="ERX119" s="451"/>
      <c r="ERY119" s="451"/>
      <c r="ERZ119" s="451"/>
      <c r="ESA119" s="451"/>
      <c r="ESB119" s="451"/>
      <c r="ESC119" s="451"/>
      <c r="ESD119" s="451"/>
      <c r="ESE119" s="451"/>
      <c r="ESF119" s="451"/>
      <c r="ESG119" s="451"/>
      <c r="ESH119" s="451"/>
      <c r="ESI119" s="451"/>
      <c r="ESJ119" s="451"/>
      <c r="ESK119" s="451"/>
      <c r="ESL119" s="451"/>
      <c r="ESM119" s="451"/>
      <c r="ESN119" s="451"/>
      <c r="ESO119" s="451"/>
      <c r="ESP119" s="451"/>
      <c r="ESQ119" s="451"/>
      <c r="ESR119" s="451"/>
      <c r="ESS119" s="451"/>
      <c r="EST119" s="451"/>
      <c r="ESU119" s="451"/>
      <c r="ESV119" s="451"/>
      <c r="ESW119" s="451"/>
      <c r="ESX119" s="451"/>
      <c r="ESY119" s="451"/>
      <c r="ESZ119" s="451"/>
      <c r="ETA119" s="451"/>
      <c r="ETB119" s="451"/>
      <c r="ETC119" s="451"/>
      <c r="ETD119" s="451"/>
      <c r="ETE119" s="451"/>
      <c r="ETF119" s="451"/>
      <c r="ETG119" s="451"/>
      <c r="ETH119" s="451"/>
      <c r="ETI119" s="451"/>
      <c r="ETJ119" s="451"/>
      <c r="ETK119" s="451"/>
      <c r="ETL119" s="451"/>
      <c r="ETM119" s="451"/>
      <c r="ETN119" s="451"/>
      <c r="ETO119" s="451"/>
      <c r="ETP119" s="451"/>
      <c r="ETQ119" s="451"/>
      <c r="ETR119" s="451"/>
      <c r="ETS119" s="451"/>
      <c r="ETT119" s="451"/>
      <c r="ETU119" s="451"/>
      <c r="ETV119" s="451"/>
      <c r="ETW119" s="451"/>
      <c r="ETX119" s="451"/>
      <c r="ETY119" s="451"/>
      <c r="ETZ119" s="451"/>
      <c r="EUA119" s="451"/>
      <c r="EUB119" s="451"/>
      <c r="EUC119" s="451"/>
      <c r="EUD119" s="451"/>
      <c r="EUE119" s="451"/>
      <c r="EUF119" s="451"/>
      <c r="EUG119" s="451"/>
      <c r="EUH119" s="451"/>
      <c r="EUI119" s="451"/>
      <c r="EUJ119" s="451"/>
      <c r="EUK119" s="451"/>
      <c r="EUL119" s="451"/>
      <c r="EUM119" s="451"/>
      <c r="EUN119" s="451"/>
      <c r="EUO119" s="451"/>
      <c r="EUP119" s="451"/>
      <c r="EUQ119" s="451"/>
      <c r="EUR119" s="451"/>
      <c r="EUS119" s="451"/>
      <c r="EUT119" s="451"/>
      <c r="EUU119" s="451"/>
      <c r="EUV119" s="451"/>
      <c r="EUW119" s="451"/>
      <c r="EUX119" s="451"/>
      <c r="EUY119" s="451"/>
      <c r="EUZ119" s="451"/>
      <c r="EVA119" s="451"/>
      <c r="EVB119" s="451"/>
      <c r="EVC119" s="451"/>
      <c r="EVD119" s="451"/>
      <c r="EVE119" s="451"/>
      <c r="EVF119" s="451"/>
      <c r="EVG119" s="451"/>
      <c r="EVH119" s="451"/>
      <c r="EVI119" s="451"/>
      <c r="EVJ119" s="451"/>
      <c r="EVK119" s="451"/>
      <c r="EVL119" s="451"/>
      <c r="EVM119" s="451"/>
      <c r="EVN119" s="451"/>
      <c r="EVO119" s="451"/>
      <c r="EVP119" s="451"/>
      <c r="EVQ119" s="451"/>
      <c r="EVR119" s="451"/>
      <c r="EVS119" s="451"/>
      <c r="EVT119" s="451"/>
      <c r="EVU119" s="451"/>
      <c r="EVV119" s="451"/>
      <c r="EVW119" s="451"/>
      <c r="EVX119" s="451"/>
      <c r="EVY119" s="451"/>
      <c r="EVZ119" s="451"/>
      <c r="EWA119" s="451"/>
      <c r="EWB119" s="451"/>
      <c r="EWC119" s="451"/>
      <c r="EWD119" s="451"/>
      <c r="EWE119" s="451"/>
      <c r="EWF119" s="451"/>
      <c r="EWG119" s="451"/>
      <c r="EWH119" s="451"/>
      <c r="EWI119" s="451"/>
      <c r="EWJ119" s="451"/>
      <c r="EWK119" s="451"/>
      <c r="EWL119" s="451"/>
      <c r="EWM119" s="451"/>
      <c r="EWN119" s="451"/>
      <c r="EWO119" s="451"/>
      <c r="EWP119" s="451"/>
      <c r="EWQ119" s="451"/>
      <c r="EWR119" s="451"/>
      <c r="EWS119" s="451"/>
      <c r="EWT119" s="451"/>
      <c r="EWU119" s="451"/>
      <c r="EWV119" s="451"/>
      <c r="EWW119" s="451"/>
      <c r="EWX119" s="451"/>
      <c r="EWY119" s="451"/>
      <c r="EWZ119" s="451"/>
      <c r="EXA119" s="451"/>
      <c r="EXB119" s="451"/>
      <c r="EXC119" s="451"/>
      <c r="EXD119" s="451"/>
      <c r="EXE119" s="451"/>
      <c r="EXF119" s="451"/>
      <c r="EXG119" s="451"/>
      <c r="EXH119" s="451"/>
      <c r="EXI119" s="451"/>
      <c r="EXJ119" s="451"/>
      <c r="EXK119" s="451"/>
      <c r="EXL119" s="451"/>
      <c r="EXM119" s="451"/>
      <c r="EXN119" s="451"/>
      <c r="EXO119" s="451"/>
      <c r="EXP119" s="451"/>
      <c r="EXQ119" s="451"/>
      <c r="EXR119" s="451"/>
      <c r="EXS119" s="451"/>
      <c r="EXT119" s="451"/>
      <c r="EXU119" s="451"/>
      <c r="EXV119" s="451"/>
      <c r="EXW119" s="451"/>
      <c r="EXX119" s="451"/>
      <c r="EXY119" s="451"/>
      <c r="EXZ119" s="451"/>
      <c r="EYA119" s="451"/>
      <c r="EYB119" s="451"/>
      <c r="EYC119" s="451"/>
      <c r="EYD119" s="451"/>
      <c r="EYE119" s="451"/>
      <c r="EYF119" s="451"/>
      <c r="EYG119" s="451"/>
      <c r="EYH119" s="451"/>
      <c r="EYI119" s="451"/>
      <c r="EYJ119" s="451"/>
      <c r="EYK119" s="451"/>
      <c r="EYL119" s="451"/>
      <c r="EYM119" s="451"/>
      <c r="EYN119" s="451"/>
      <c r="EYO119" s="451"/>
      <c r="EYP119" s="451"/>
      <c r="EYQ119" s="451"/>
      <c r="EYR119" s="451"/>
      <c r="EYS119" s="451"/>
      <c r="EYT119" s="451"/>
      <c r="EYU119" s="451"/>
      <c r="EYV119" s="451"/>
      <c r="EYW119" s="451"/>
      <c r="EYX119" s="451"/>
      <c r="EYY119" s="451"/>
      <c r="EYZ119" s="451"/>
      <c r="EZA119" s="451"/>
      <c r="EZB119" s="451"/>
      <c r="EZC119" s="451"/>
      <c r="EZD119" s="451"/>
      <c r="EZE119" s="451"/>
      <c r="EZF119" s="451"/>
      <c r="EZG119" s="451"/>
      <c r="EZH119" s="451"/>
      <c r="EZI119" s="451"/>
      <c r="EZJ119" s="451"/>
      <c r="EZK119" s="451"/>
      <c r="EZL119" s="451"/>
      <c r="EZM119" s="451"/>
      <c r="EZN119" s="451"/>
      <c r="EZO119" s="451"/>
      <c r="EZP119" s="451"/>
      <c r="EZQ119" s="451"/>
      <c r="EZR119" s="451"/>
      <c r="EZS119" s="451"/>
      <c r="EZT119" s="451"/>
      <c r="EZU119" s="451"/>
      <c r="EZV119" s="451"/>
      <c r="EZW119" s="451"/>
      <c r="EZX119" s="451"/>
      <c r="EZY119" s="451"/>
      <c r="EZZ119" s="451"/>
      <c r="FAA119" s="451"/>
      <c r="FAB119" s="451"/>
      <c r="FAC119" s="451"/>
      <c r="FAD119" s="451"/>
      <c r="FAE119" s="451"/>
      <c r="FAF119" s="451"/>
      <c r="FAG119" s="451"/>
      <c r="FAH119" s="451"/>
      <c r="FAI119" s="451"/>
      <c r="FAJ119" s="451"/>
      <c r="FAK119" s="451"/>
      <c r="FAL119" s="451"/>
      <c r="FAM119" s="451"/>
      <c r="FAN119" s="451"/>
      <c r="FAO119" s="451"/>
      <c r="FAP119" s="451"/>
      <c r="FAQ119" s="451"/>
      <c r="FAR119" s="451"/>
      <c r="FAS119" s="451"/>
      <c r="FAT119" s="451"/>
      <c r="FAU119" s="451"/>
      <c r="FAV119" s="451"/>
      <c r="FAW119" s="451"/>
      <c r="FAX119" s="451"/>
      <c r="FAY119" s="451"/>
      <c r="FAZ119" s="451"/>
      <c r="FBA119" s="451"/>
      <c r="FBB119" s="451"/>
      <c r="FBC119" s="451"/>
      <c r="FBD119" s="451"/>
      <c r="FBE119" s="451"/>
      <c r="FBF119" s="451"/>
      <c r="FBG119" s="451"/>
      <c r="FBH119" s="451"/>
      <c r="FBI119" s="451"/>
      <c r="FBJ119" s="451"/>
      <c r="FBK119" s="451"/>
      <c r="FBL119" s="451"/>
      <c r="FBM119" s="451"/>
      <c r="FBN119" s="451"/>
      <c r="FBO119" s="451"/>
      <c r="FBP119" s="451"/>
      <c r="FBQ119" s="451"/>
      <c r="FBR119" s="451"/>
      <c r="FBS119" s="451"/>
      <c r="FBT119" s="451"/>
      <c r="FBU119" s="451"/>
      <c r="FBV119" s="451"/>
      <c r="FBW119" s="451"/>
      <c r="FBX119" s="451"/>
      <c r="FBY119" s="451"/>
      <c r="FBZ119" s="451"/>
      <c r="FCA119" s="451"/>
      <c r="FCB119" s="451"/>
      <c r="FCC119" s="451"/>
      <c r="FCD119" s="451"/>
      <c r="FCE119" s="451"/>
      <c r="FCF119" s="451"/>
      <c r="FCG119" s="451"/>
      <c r="FCH119" s="451"/>
      <c r="FCI119" s="451"/>
      <c r="FCJ119" s="451"/>
      <c r="FCK119" s="451"/>
      <c r="FCL119" s="451"/>
      <c r="FCM119" s="451"/>
      <c r="FCN119" s="451"/>
      <c r="FCO119" s="451"/>
      <c r="FCP119" s="451"/>
      <c r="FCQ119" s="451"/>
      <c r="FCR119" s="451"/>
      <c r="FCS119" s="451"/>
      <c r="FCT119" s="451"/>
      <c r="FCU119" s="451"/>
      <c r="FCV119" s="451"/>
      <c r="FCW119" s="451"/>
      <c r="FCX119" s="451"/>
      <c r="FCY119" s="451"/>
      <c r="FCZ119" s="451"/>
      <c r="FDA119" s="451"/>
      <c r="FDB119" s="451"/>
      <c r="FDC119" s="451"/>
      <c r="FDD119" s="451"/>
      <c r="FDE119" s="451"/>
      <c r="FDF119" s="451"/>
      <c r="FDG119" s="451"/>
      <c r="FDH119" s="451"/>
      <c r="FDI119" s="451"/>
      <c r="FDJ119" s="451"/>
      <c r="FDK119" s="451"/>
      <c r="FDL119" s="451"/>
      <c r="FDM119" s="451"/>
      <c r="FDN119" s="451"/>
      <c r="FDO119" s="451"/>
      <c r="FDP119" s="451"/>
      <c r="FDQ119" s="451"/>
      <c r="FDR119" s="451"/>
      <c r="FDS119" s="451"/>
      <c r="FDT119" s="451"/>
      <c r="FDU119" s="451"/>
      <c r="FDV119" s="451"/>
      <c r="FDW119" s="451"/>
      <c r="FDX119" s="451"/>
      <c r="FDY119" s="451"/>
      <c r="FDZ119" s="451"/>
      <c r="FEA119" s="451"/>
      <c r="FEB119" s="451"/>
      <c r="FEC119" s="451"/>
      <c r="FED119" s="451"/>
      <c r="FEE119" s="451"/>
      <c r="FEF119" s="451"/>
      <c r="FEG119" s="451"/>
      <c r="FEH119" s="451"/>
      <c r="FEI119" s="451"/>
      <c r="FEJ119" s="451"/>
      <c r="FEK119" s="451"/>
      <c r="FEL119" s="451"/>
      <c r="FEM119" s="451"/>
      <c r="FEN119" s="451"/>
      <c r="FEO119" s="451"/>
      <c r="FEP119" s="451"/>
      <c r="FEQ119" s="451"/>
      <c r="FER119" s="451"/>
      <c r="FES119" s="451"/>
      <c r="FET119" s="451"/>
      <c r="FEU119" s="451"/>
      <c r="FEV119" s="451"/>
      <c r="FEW119" s="451"/>
      <c r="FEX119" s="451"/>
      <c r="FEY119" s="451"/>
      <c r="FEZ119" s="451"/>
      <c r="FFA119" s="451"/>
      <c r="FFB119" s="451"/>
      <c r="FFC119" s="451"/>
      <c r="FFD119" s="451"/>
      <c r="FFE119" s="451"/>
      <c r="FFF119" s="451"/>
      <c r="FFG119" s="451"/>
      <c r="FFH119" s="451"/>
      <c r="FFI119" s="451"/>
      <c r="FFJ119" s="451"/>
      <c r="FFK119" s="451"/>
      <c r="FFL119" s="451"/>
      <c r="FFM119" s="451"/>
      <c r="FFN119" s="451"/>
      <c r="FFO119" s="451"/>
      <c r="FFP119" s="451"/>
      <c r="FFQ119" s="451"/>
      <c r="FFR119" s="451"/>
      <c r="FFS119" s="451"/>
      <c r="FFT119" s="451"/>
      <c r="FFU119" s="451"/>
      <c r="FFV119" s="451"/>
      <c r="FFW119" s="451"/>
      <c r="FFX119" s="451"/>
      <c r="FFY119" s="451"/>
      <c r="FFZ119" s="451"/>
      <c r="FGA119" s="451"/>
      <c r="FGB119" s="451"/>
      <c r="FGC119" s="451"/>
      <c r="FGD119" s="451"/>
      <c r="FGE119" s="451"/>
      <c r="FGF119" s="451"/>
      <c r="FGG119" s="451"/>
      <c r="FGH119" s="451"/>
      <c r="FGI119" s="451"/>
      <c r="FGJ119" s="451"/>
      <c r="FGK119" s="451"/>
      <c r="FGL119" s="451"/>
      <c r="FGM119" s="451"/>
      <c r="FGN119" s="451"/>
      <c r="FGO119" s="451"/>
      <c r="FGP119" s="451"/>
      <c r="FGQ119" s="451"/>
      <c r="FGR119" s="451"/>
      <c r="FGS119" s="451"/>
      <c r="FGT119" s="451"/>
      <c r="FGU119" s="451"/>
      <c r="FGV119" s="451"/>
      <c r="FGW119" s="451"/>
      <c r="FGX119" s="451"/>
      <c r="FGY119" s="451"/>
      <c r="FGZ119" s="451"/>
      <c r="FHA119" s="451"/>
      <c r="FHB119" s="451"/>
      <c r="FHC119" s="451"/>
      <c r="FHD119" s="451"/>
      <c r="FHE119" s="451"/>
      <c r="FHF119" s="451"/>
      <c r="FHG119" s="451"/>
      <c r="FHH119" s="451"/>
      <c r="FHI119" s="451"/>
      <c r="FHJ119" s="451"/>
      <c r="FHK119" s="451"/>
      <c r="FHL119" s="451"/>
      <c r="FHM119" s="451"/>
      <c r="FHN119" s="451"/>
      <c r="FHO119" s="451"/>
      <c r="FHP119" s="451"/>
      <c r="FHQ119" s="451"/>
      <c r="FHR119" s="451"/>
      <c r="FHS119" s="451"/>
      <c r="FHT119" s="451"/>
      <c r="FHU119" s="451"/>
      <c r="FHV119" s="451"/>
      <c r="FHW119" s="451"/>
      <c r="FHX119" s="451"/>
      <c r="FHY119" s="451"/>
      <c r="FHZ119" s="451"/>
      <c r="FIA119" s="451"/>
      <c r="FIB119" s="451"/>
      <c r="FIC119" s="451"/>
      <c r="FID119" s="451"/>
      <c r="FIE119" s="451"/>
      <c r="FIF119" s="451"/>
      <c r="FIG119" s="451"/>
      <c r="FIH119" s="451"/>
      <c r="FII119" s="451"/>
      <c r="FIJ119" s="451"/>
      <c r="FIK119" s="451"/>
      <c r="FIL119" s="451"/>
      <c r="FIM119" s="451"/>
      <c r="FIN119" s="451"/>
      <c r="FIO119" s="451"/>
      <c r="FIP119" s="451"/>
      <c r="FIQ119" s="451"/>
      <c r="FIR119" s="451"/>
      <c r="FIS119" s="451"/>
      <c r="FIT119" s="451"/>
      <c r="FIU119" s="451"/>
      <c r="FIV119" s="451"/>
      <c r="FIW119" s="451"/>
      <c r="FIX119" s="451"/>
      <c r="FIY119" s="451"/>
      <c r="FIZ119" s="451"/>
      <c r="FJA119" s="451"/>
      <c r="FJB119" s="451"/>
      <c r="FJC119" s="451"/>
      <c r="FJD119" s="451"/>
      <c r="FJE119" s="451"/>
      <c r="FJF119" s="451"/>
      <c r="FJG119" s="451"/>
      <c r="FJH119" s="451"/>
      <c r="FJI119" s="451"/>
      <c r="FJJ119" s="451"/>
      <c r="FJK119" s="451"/>
      <c r="FJL119" s="451"/>
      <c r="FJM119" s="451"/>
      <c r="FJN119" s="451"/>
      <c r="FJO119" s="451"/>
      <c r="FJP119" s="451"/>
      <c r="FJQ119" s="451"/>
      <c r="FJR119" s="451"/>
      <c r="FJS119" s="451"/>
      <c r="FJT119" s="451"/>
      <c r="FJU119" s="451"/>
      <c r="FJV119" s="451"/>
      <c r="FJW119" s="451"/>
      <c r="FJX119" s="451"/>
      <c r="FJY119" s="451"/>
      <c r="FJZ119" s="451"/>
      <c r="FKA119" s="451"/>
      <c r="FKB119" s="451"/>
      <c r="FKC119" s="451"/>
      <c r="FKD119" s="451"/>
      <c r="FKE119" s="451"/>
      <c r="FKF119" s="451"/>
      <c r="FKG119" s="451"/>
      <c r="FKH119" s="451"/>
      <c r="FKI119" s="451"/>
      <c r="FKJ119" s="451"/>
      <c r="FKK119" s="451"/>
      <c r="FKL119" s="451"/>
      <c r="FKM119" s="451"/>
      <c r="FKN119" s="451"/>
      <c r="FKO119" s="451"/>
      <c r="FKP119" s="451"/>
      <c r="FKQ119" s="451"/>
      <c r="FKR119" s="451"/>
      <c r="FKS119" s="451"/>
      <c r="FKT119" s="451"/>
      <c r="FKU119" s="451"/>
      <c r="FKV119" s="451"/>
      <c r="FKW119" s="451"/>
      <c r="FKX119" s="451"/>
      <c r="FKY119" s="451"/>
      <c r="FKZ119" s="451"/>
      <c r="FLA119" s="451"/>
      <c r="FLB119" s="451"/>
      <c r="FLC119" s="451"/>
      <c r="FLD119" s="451"/>
      <c r="FLE119" s="451"/>
      <c r="FLF119" s="451"/>
      <c r="FLG119" s="451"/>
      <c r="FLH119" s="451"/>
      <c r="FLI119" s="451"/>
      <c r="FLJ119" s="451"/>
      <c r="FLK119" s="451"/>
      <c r="FLL119" s="451"/>
      <c r="FLM119" s="451"/>
      <c r="FLN119" s="451"/>
      <c r="FLO119" s="451"/>
      <c r="FLP119" s="451"/>
      <c r="FLQ119" s="451"/>
      <c r="FLR119" s="451"/>
      <c r="FLS119" s="451"/>
      <c r="FLT119" s="451"/>
      <c r="FLU119" s="451"/>
      <c r="FLV119" s="451"/>
      <c r="FLW119" s="451"/>
      <c r="FLX119" s="451"/>
      <c r="FLY119" s="451"/>
      <c r="FLZ119" s="451"/>
      <c r="FMA119" s="451"/>
      <c r="FMB119" s="451"/>
      <c r="FMC119" s="451"/>
      <c r="FMD119" s="451"/>
      <c r="FME119" s="451"/>
      <c r="FMF119" s="451"/>
      <c r="FMG119" s="451"/>
      <c r="FMH119" s="451"/>
      <c r="FMI119" s="451"/>
      <c r="FMJ119" s="451"/>
      <c r="FMK119" s="451"/>
      <c r="FML119" s="451"/>
      <c r="FMM119" s="451"/>
      <c r="FMN119" s="451"/>
      <c r="FMO119" s="451"/>
      <c r="FMP119" s="451"/>
      <c r="FMQ119" s="451"/>
      <c r="FMR119" s="451"/>
      <c r="FMS119" s="451"/>
      <c r="FMT119" s="451"/>
      <c r="FMU119" s="451"/>
      <c r="FMV119" s="451"/>
      <c r="FMW119" s="451"/>
      <c r="FMX119" s="451"/>
      <c r="FMY119" s="451"/>
      <c r="FMZ119" s="451"/>
      <c r="FNA119" s="451"/>
      <c r="FNB119" s="451"/>
      <c r="FNC119" s="451"/>
      <c r="FND119" s="451"/>
      <c r="FNE119" s="451"/>
      <c r="FNF119" s="451"/>
      <c r="FNG119" s="451"/>
      <c r="FNH119" s="451"/>
      <c r="FNI119" s="451"/>
      <c r="FNJ119" s="451"/>
      <c r="FNK119" s="451"/>
      <c r="FNL119" s="451"/>
      <c r="FNM119" s="451"/>
      <c r="FNN119" s="451"/>
      <c r="FNO119" s="451"/>
      <c r="FNP119" s="451"/>
      <c r="FNQ119" s="451"/>
      <c r="FNR119" s="451"/>
      <c r="FNS119" s="451"/>
      <c r="FNT119" s="451"/>
      <c r="FNU119" s="451"/>
      <c r="FNV119" s="451"/>
      <c r="FNW119" s="451"/>
      <c r="FNX119" s="451"/>
      <c r="FNY119" s="451"/>
      <c r="FNZ119" s="451"/>
      <c r="FOA119" s="451"/>
      <c r="FOB119" s="451"/>
      <c r="FOC119" s="451"/>
      <c r="FOD119" s="451"/>
      <c r="FOE119" s="451"/>
      <c r="FOF119" s="451"/>
      <c r="FOG119" s="451"/>
      <c r="FOH119" s="451"/>
      <c r="FOI119" s="451"/>
      <c r="FOJ119" s="451"/>
      <c r="FOK119" s="451"/>
      <c r="FOL119" s="451"/>
      <c r="FOM119" s="451"/>
      <c r="FON119" s="451"/>
      <c r="FOO119" s="451"/>
      <c r="FOP119" s="451"/>
      <c r="FOQ119" s="451"/>
      <c r="FOR119" s="451"/>
      <c r="FOS119" s="451"/>
      <c r="FOT119" s="451"/>
      <c r="FOU119" s="451"/>
      <c r="FOV119" s="451"/>
      <c r="FOW119" s="451"/>
      <c r="FOX119" s="451"/>
      <c r="FOY119" s="451"/>
      <c r="FOZ119" s="451"/>
      <c r="FPA119" s="451"/>
      <c r="FPB119" s="451"/>
      <c r="FPC119" s="451"/>
      <c r="FPD119" s="451"/>
      <c r="FPE119" s="451"/>
      <c r="FPF119" s="451"/>
      <c r="FPG119" s="451"/>
      <c r="FPH119" s="451"/>
      <c r="FPI119" s="451"/>
      <c r="FPJ119" s="451"/>
      <c r="FPK119" s="451"/>
      <c r="FPL119" s="451"/>
      <c r="FPM119" s="451"/>
      <c r="FPN119" s="451"/>
      <c r="FPO119" s="451"/>
      <c r="FPP119" s="451"/>
      <c r="FPQ119" s="451"/>
      <c r="FPR119" s="451"/>
      <c r="FPS119" s="451"/>
      <c r="FPT119" s="451"/>
      <c r="FPU119" s="451"/>
      <c r="FPV119" s="451"/>
      <c r="FPW119" s="451"/>
      <c r="FPX119" s="451"/>
      <c r="FPY119" s="451"/>
      <c r="FPZ119" s="451"/>
      <c r="FQA119" s="451"/>
      <c r="FQB119" s="451"/>
      <c r="FQC119" s="451"/>
      <c r="FQD119" s="451"/>
      <c r="FQE119" s="451"/>
      <c r="FQF119" s="451"/>
      <c r="FQG119" s="451"/>
      <c r="FQH119" s="451"/>
      <c r="FQI119" s="451"/>
      <c r="FQJ119" s="451"/>
      <c r="FQK119" s="451"/>
      <c r="FQL119" s="451"/>
      <c r="FQM119" s="451"/>
      <c r="FQN119" s="451"/>
      <c r="FQO119" s="451"/>
      <c r="FQP119" s="451"/>
      <c r="FQQ119" s="451"/>
      <c r="FQR119" s="451"/>
      <c r="FQS119" s="451"/>
      <c r="FQT119" s="451"/>
      <c r="FQU119" s="451"/>
      <c r="FQV119" s="451"/>
      <c r="FQW119" s="451"/>
      <c r="FQX119" s="451"/>
      <c r="FQY119" s="451"/>
      <c r="FQZ119" s="451"/>
      <c r="FRA119" s="451"/>
      <c r="FRB119" s="451"/>
      <c r="FRC119" s="451"/>
      <c r="FRD119" s="451"/>
      <c r="FRE119" s="451"/>
      <c r="FRF119" s="451"/>
      <c r="FRG119" s="451"/>
      <c r="FRH119" s="451"/>
      <c r="FRI119" s="451"/>
      <c r="FRJ119" s="451"/>
      <c r="FRK119" s="451"/>
      <c r="FRL119" s="451"/>
      <c r="FRM119" s="451"/>
      <c r="FRN119" s="451"/>
      <c r="FRO119" s="451"/>
      <c r="FRP119" s="451"/>
      <c r="FRQ119" s="451"/>
      <c r="FRR119" s="451"/>
      <c r="FRS119" s="451"/>
      <c r="FRT119" s="451"/>
      <c r="FRU119" s="451"/>
      <c r="FRV119" s="451"/>
      <c r="FRW119" s="451"/>
      <c r="FRX119" s="451"/>
      <c r="FRY119" s="451"/>
      <c r="FRZ119" s="451"/>
      <c r="FSA119" s="451"/>
      <c r="FSB119" s="451"/>
      <c r="FSC119" s="451"/>
      <c r="FSD119" s="451"/>
      <c r="FSE119" s="451"/>
      <c r="FSF119" s="451"/>
      <c r="FSG119" s="451"/>
      <c r="FSH119" s="451"/>
      <c r="FSI119" s="451"/>
      <c r="FSJ119" s="451"/>
      <c r="FSK119" s="451"/>
      <c r="FSL119" s="451"/>
      <c r="FSM119" s="451"/>
      <c r="FSN119" s="451"/>
      <c r="FSO119" s="451"/>
      <c r="FSP119" s="451"/>
      <c r="FSQ119" s="451"/>
      <c r="FSR119" s="451"/>
      <c r="FSS119" s="451"/>
      <c r="FST119" s="451"/>
      <c r="FSU119" s="451"/>
      <c r="FSV119" s="451"/>
      <c r="FSW119" s="451"/>
      <c r="FSX119" s="451"/>
      <c r="FSY119" s="451"/>
      <c r="FSZ119" s="451"/>
      <c r="FTA119" s="451"/>
      <c r="FTB119" s="451"/>
      <c r="FTC119" s="451"/>
      <c r="FTD119" s="451"/>
      <c r="FTE119" s="451"/>
      <c r="FTF119" s="451"/>
      <c r="FTG119" s="451"/>
      <c r="FTH119" s="451"/>
      <c r="FTI119" s="451"/>
      <c r="FTJ119" s="451"/>
      <c r="FTK119" s="451"/>
      <c r="FTL119" s="451"/>
      <c r="FTM119" s="451"/>
      <c r="FTN119" s="451"/>
      <c r="FTO119" s="451"/>
      <c r="FTP119" s="451"/>
      <c r="FTQ119" s="451"/>
      <c r="FTR119" s="451"/>
      <c r="FTS119" s="451"/>
      <c r="FTT119" s="451"/>
      <c r="FTU119" s="451"/>
      <c r="FTV119" s="451"/>
      <c r="FTW119" s="451"/>
      <c r="FTX119" s="451"/>
      <c r="FTY119" s="451"/>
      <c r="FTZ119" s="451"/>
      <c r="FUA119" s="451"/>
      <c r="FUB119" s="451"/>
      <c r="FUC119" s="451"/>
      <c r="FUD119" s="451"/>
      <c r="FUE119" s="451"/>
      <c r="FUF119" s="451"/>
      <c r="FUG119" s="451"/>
      <c r="FUH119" s="451"/>
      <c r="FUI119" s="451"/>
      <c r="FUJ119" s="451"/>
      <c r="FUK119" s="451"/>
      <c r="FUL119" s="451"/>
      <c r="FUM119" s="451"/>
      <c r="FUN119" s="451"/>
      <c r="FUO119" s="451"/>
      <c r="FUP119" s="451"/>
      <c r="FUQ119" s="451"/>
      <c r="FUR119" s="451"/>
      <c r="FUS119" s="451"/>
      <c r="FUT119" s="451"/>
      <c r="FUU119" s="451"/>
      <c r="FUV119" s="451"/>
      <c r="FUW119" s="451"/>
      <c r="FUX119" s="451"/>
      <c r="FUY119" s="451"/>
      <c r="FUZ119" s="451"/>
      <c r="FVA119" s="451"/>
      <c r="FVB119" s="451"/>
      <c r="FVC119" s="451"/>
      <c r="FVD119" s="451"/>
      <c r="FVE119" s="451"/>
      <c r="FVF119" s="451"/>
      <c r="FVG119" s="451"/>
      <c r="FVH119" s="451"/>
      <c r="FVI119" s="451"/>
      <c r="FVJ119" s="451"/>
      <c r="FVK119" s="451"/>
      <c r="FVL119" s="451"/>
      <c r="FVM119" s="451"/>
      <c r="FVN119" s="451"/>
      <c r="FVO119" s="451"/>
      <c r="FVP119" s="451"/>
      <c r="FVQ119" s="451"/>
      <c r="FVR119" s="451"/>
      <c r="FVS119" s="451"/>
      <c r="FVT119" s="451"/>
      <c r="FVU119" s="451"/>
      <c r="FVV119" s="451"/>
      <c r="FVW119" s="451"/>
      <c r="FVX119" s="451"/>
      <c r="FVY119" s="451"/>
      <c r="FVZ119" s="451"/>
      <c r="FWA119" s="451"/>
      <c r="FWB119" s="451"/>
      <c r="FWC119" s="451"/>
      <c r="FWD119" s="451"/>
      <c r="FWE119" s="451"/>
      <c r="FWF119" s="451"/>
      <c r="FWG119" s="451"/>
      <c r="FWH119" s="451"/>
      <c r="FWI119" s="451"/>
      <c r="FWJ119" s="451"/>
      <c r="FWK119" s="451"/>
      <c r="FWL119" s="451"/>
      <c r="FWM119" s="451"/>
      <c r="FWN119" s="451"/>
      <c r="FWO119" s="451"/>
      <c r="FWP119" s="451"/>
      <c r="FWQ119" s="451"/>
      <c r="FWR119" s="451"/>
      <c r="FWS119" s="451"/>
      <c r="FWT119" s="451"/>
      <c r="FWU119" s="451"/>
      <c r="FWV119" s="451"/>
      <c r="FWW119" s="451"/>
      <c r="FWX119" s="451"/>
      <c r="FWY119" s="451"/>
      <c r="FWZ119" s="451"/>
      <c r="FXA119" s="451"/>
      <c r="FXB119" s="451"/>
      <c r="FXC119" s="451"/>
      <c r="FXD119" s="451"/>
      <c r="FXE119" s="451"/>
      <c r="FXF119" s="451"/>
      <c r="FXG119" s="451"/>
      <c r="FXH119" s="451"/>
      <c r="FXI119" s="451"/>
      <c r="FXJ119" s="451"/>
      <c r="FXK119" s="451"/>
      <c r="FXL119" s="451"/>
      <c r="FXM119" s="451"/>
      <c r="FXN119" s="451"/>
      <c r="FXO119" s="451"/>
      <c r="FXP119" s="451"/>
      <c r="FXQ119" s="451"/>
      <c r="FXR119" s="451"/>
      <c r="FXS119" s="451"/>
      <c r="FXT119" s="451"/>
      <c r="FXU119" s="451"/>
      <c r="FXV119" s="451"/>
      <c r="FXW119" s="451"/>
      <c r="FXX119" s="451"/>
      <c r="FXY119" s="451"/>
      <c r="FXZ119" s="451"/>
      <c r="FYA119" s="451"/>
      <c r="FYB119" s="451"/>
      <c r="FYC119" s="451"/>
      <c r="FYD119" s="451"/>
      <c r="FYE119" s="451"/>
      <c r="FYF119" s="451"/>
      <c r="FYG119" s="451"/>
      <c r="FYH119" s="451"/>
      <c r="FYI119" s="451"/>
      <c r="FYJ119" s="451"/>
      <c r="FYK119" s="451"/>
      <c r="FYL119" s="451"/>
      <c r="FYM119" s="451"/>
      <c r="FYN119" s="451"/>
      <c r="FYO119" s="451"/>
      <c r="FYP119" s="451"/>
      <c r="FYQ119" s="451"/>
      <c r="FYR119" s="451"/>
      <c r="FYS119" s="451"/>
      <c r="FYT119" s="451"/>
      <c r="FYU119" s="451"/>
      <c r="FYV119" s="451"/>
      <c r="FYW119" s="451"/>
      <c r="FYX119" s="451"/>
      <c r="FYY119" s="451"/>
      <c r="FYZ119" s="451"/>
      <c r="FZA119" s="451"/>
      <c r="FZB119" s="451"/>
      <c r="FZC119" s="451"/>
      <c r="FZD119" s="451"/>
      <c r="FZE119" s="451"/>
      <c r="FZF119" s="451"/>
      <c r="FZG119" s="451"/>
      <c r="FZH119" s="451"/>
      <c r="FZI119" s="451"/>
      <c r="FZJ119" s="451"/>
      <c r="FZK119" s="451"/>
      <c r="FZL119" s="451"/>
      <c r="FZM119" s="451"/>
      <c r="FZN119" s="451"/>
      <c r="FZO119" s="451"/>
      <c r="FZP119" s="451"/>
      <c r="FZQ119" s="451"/>
      <c r="FZR119" s="451"/>
      <c r="FZS119" s="451"/>
      <c r="FZT119" s="451"/>
      <c r="FZU119" s="451"/>
      <c r="FZV119" s="451"/>
      <c r="FZW119" s="451"/>
      <c r="FZX119" s="451"/>
      <c r="FZY119" s="451"/>
      <c r="FZZ119" s="451"/>
      <c r="GAA119" s="451"/>
      <c r="GAB119" s="451"/>
      <c r="GAC119" s="451"/>
      <c r="GAD119" s="451"/>
      <c r="GAE119" s="451"/>
      <c r="GAF119" s="451"/>
      <c r="GAG119" s="451"/>
      <c r="GAH119" s="451"/>
      <c r="GAI119" s="451"/>
      <c r="GAJ119" s="451"/>
      <c r="GAK119" s="451"/>
      <c r="GAL119" s="451"/>
      <c r="GAM119" s="451"/>
      <c r="GAN119" s="451"/>
      <c r="GAO119" s="451"/>
      <c r="GAP119" s="451"/>
      <c r="GAQ119" s="451"/>
      <c r="GAR119" s="451"/>
      <c r="GAS119" s="451"/>
      <c r="GAT119" s="451"/>
      <c r="GAU119" s="451"/>
      <c r="GAV119" s="451"/>
      <c r="GAW119" s="451"/>
      <c r="GAX119" s="451"/>
      <c r="GAY119" s="451"/>
      <c r="GAZ119" s="451"/>
      <c r="GBA119" s="451"/>
      <c r="GBB119" s="451"/>
      <c r="GBC119" s="451"/>
      <c r="GBD119" s="451"/>
      <c r="GBE119" s="451"/>
      <c r="GBF119" s="451"/>
      <c r="GBG119" s="451"/>
      <c r="GBH119" s="451"/>
      <c r="GBI119" s="451"/>
      <c r="GBJ119" s="451"/>
      <c r="GBK119" s="451"/>
      <c r="GBL119" s="451"/>
      <c r="GBM119" s="451"/>
      <c r="GBN119" s="451"/>
      <c r="GBO119" s="451"/>
      <c r="GBP119" s="451"/>
      <c r="GBQ119" s="451"/>
      <c r="GBR119" s="451"/>
      <c r="GBS119" s="451"/>
      <c r="GBT119" s="451"/>
      <c r="GBU119" s="451"/>
      <c r="GBV119" s="451"/>
      <c r="GBW119" s="451"/>
      <c r="GBX119" s="451"/>
      <c r="GBY119" s="451"/>
      <c r="GBZ119" s="451"/>
      <c r="GCA119" s="451"/>
      <c r="GCB119" s="451"/>
      <c r="GCC119" s="451"/>
      <c r="GCD119" s="451"/>
      <c r="GCE119" s="451"/>
      <c r="GCF119" s="451"/>
      <c r="GCG119" s="451"/>
      <c r="GCH119" s="451"/>
      <c r="GCI119" s="451"/>
      <c r="GCJ119" s="451"/>
      <c r="GCK119" s="451"/>
      <c r="GCL119" s="451"/>
      <c r="GCM119" s="451"/>
      <c r="GCN119" s="451"/>
      <c r="GCO119" s="451"/>
      <c r="GCP119" s="451"/>
      <c r="GCQ119" s="451"/>
      <c r="GCR119" s="451"/>
      <c r="GCS119" s="451"/>
      <c r="GCT119" s="451"/>
      <c r="GCU119" s="451"/>
      <c r="GCV119" s="451"/>
      <c r="GCW119" s="451"/>
      <c r="GCX119" s="451"/>
      <c r="GCY119" s="451"/>
      <c r="GCZ119" s="451"/>
      <c r="GDA119" s="451"/>
      <c r="GDB119" s="451"/>
      <c r="GDC119" s="451"/>
      <c r="GDD119" s="451"/>
      <c r="GDE119" s="451"/>
      <c r="GDF119" s="451"/>
      <c r="GDG119" s="451"/>
      <c r="GDH119" s="451"/>
      <c r="GDI119" s="451"/>
      <c r="GDJ119" s="451"/>
      <c r="GDK119" s="451"/>
      <c r="GDL119" s="451"/>
      <c r="GDM119" s="451"/>
      <c r="GDN119" s="451"/>
      <c r="GDO119" s="451"/>
      <c r="GDP119" s="451"/>
      <c r="GDQ119" s="451"/>
      <c r="GDR119" s="451"/>
      <c r="GDS119" s="451"/>
      <c r="GDT119" s="451"/>
      <c r="GDU119" s="451"/>
      <c r="GDV119" s="451"/>
      <c r="GDW119" s="451"/>
      <c r="GDX119" s="451"/>
      <c r="GDY119" s="451"/>
      <c r="GDZ119" s="451"/>
      <c r="GEA119" s="451"/>
      <c r="GEB119" s="451"/>
      <c r="GEC119" s="451"/>
      <c r="GED119" s="451"/>
      <c r="GEE119" s="451"/>
      <c r="GEF119" s="451"/>
      <c r="GEG119" s="451"/>
      <c r="GEH119" s="451"/>
      <c r="GEI119" s="451"/>
      <c r="GEJ119" s="451"/>
      <c r="GEK119" s="451"/>
      <c r="GEL119" s="451"/>
      <c r="GEM119" s="451"/>
      <c r="GEN119" s="451"/>
      <c r="GEO119" s="451"/>
      <c r="GEP119" s="451"/>
      <c r="GEQ119" s="451"/>
      <c r="GER119" s="451"/>
      <c r="GES119" s="451"/>
      <c r="GET119" s="451"/>
      <c r="GEU119" s="451"/>
      <c r="GEV119" s="451"/>
      <c r="GEW119" s="451"/>
      <c r="GEX119" s="451"/>
      <c r="GEY119" s="451"/>
      <c r="GEZ119" s="451"/>
      <c r="GFA119" s="451"/>
      <c r="GFB119" s="451"/>
      <c r="GFC119" s="451"/>
      <c r="GFD119" s="451"/>
      <c r="GFE119" s="451"/>
      <c r="GFF119" s="451"/>
      <c r="GFG119" s="451"/>
      <c r="GFH119" s="451"/>
      <c r="GFI119" s="451"/>
      <c r="GFJ119" s="451"/>
      <c r="GFK119" s="451"/>
      <c r="GFL119" s="451"/>
      <c r="GFM119" s="451"/>
      <c r="GFN119" s="451"/>
      <c r="GFO119" s="451"/>
      <c r="GFP119" s="451"/>
      <c r="GFQ119" s="451"/>
      <c r="GFR119" s="451"/>
      <c r="GFS119" s="451"/>
      <c r="GFT119" s="451"/>
      <c r="GFU119" s="451"/>
      <c r="GFV119" s="451"/>
      <c r="GFW119" s="451"/>
      <c r="GFX119" s="451"/>
      <c r="GFY119" s="451"/>
      <c r="GFZ119" s="451"/>
      <c r="GGA119" s="451"/>
      <c r="GGB119" s="451"/>
      <c r="GGC119" s="451"/>
      <c r="GGD119" s="451"/>
      <c r="GGE119" s="451"/>
      <c r="GGF119" s="451"/>
      <c r="GGG119" s="451"/>
      <c r="GGH119" s="451"/>
      <c r="GGI119" s="451"/>
      <c r="GGJ119" s="451"/>
      <c r="GGK119" s="451"/>
      <c r="GGL119" s="451"/>
      <c r="GGM119" s="451"/>
      <c r="GGN119" s="451"/>
      <c r="GGO119" s="451"/>
      <c r="GGP119" s="451"/>
      <c r="GGQ119" s="451"/>
      <c r="GGR119" s="451"/>
      <c r="GGS119" s="451"/>
      <c r="GGT119" s="451"/>
      <c r="GGU119" s="451"/>
      <c r="GGV119" s="451"/>
      <c r="GGW119" s="451"/>
      <c r="GGX119" s="451"/>
      <c r="GGY119" s="451"/>
      <c r="GGZ119" s="451"/>
      <c r="GHA119" s="451"/>
      <c r="GHB119" s="451"/>
      <c r="GHC119" s="451"/>
      <c r="GHD119" s="451"/>
      <c r="GHE119" s="451"/>
      <c r="GHF119" s="451"/>
      <c r="GHG119" s="451"/>
      <c r="GHH119" s="451"/>
      <c r="GHI119" s="451"/>
      <c r="GHJ119" s="451"/>
      <c r="GHK119" s="451"/>
      <c r="GHL119" s="451"/>
      <c r="GHM119" s="451"/>
      <c r="GHN119" s="451"/>
      <c r="GHO119" s="451"/>
      <c r="GHP119" s="451"/>
      <c r="GHQ119" s="451"/>
      <c r="GHR119" s="451"/>
      <c r="GHS119" s="451"/>
      <c r="GHT119" s="451"/>
      <c r="GHU119" s="451"/>
      <c r="GHV119" s="451"/>
      <c r="GHW119" s="451"/>
      <c r="GHX119" s="451"/>
      <c r="GHY119" s="451"/>
      <c r="GHZ119" s="451"/>
      <c r="GIA119" s="451"/>
      <c r="GIB119" s="451"/>
      <c r="GIC119" s="451"/>
      <c r="GID119" s="451"/>
      <c r="GIE119" s="451"/>
      <c r="GIF119" s="451"/>
      <c r="GIG119" s="451"/>
      <c r="GIH119" s="451"/>
      <c r="GII119" s="451"/>
      <c r="GIJ119" s="451"/>
      <c r="GIK119" s="451"/>
      <c r="GIL119" s="451"/>
      <c r="GIM119" s="451"/>
      <c r="GIN119" s="451"/>
      <c r="GIO119" s="451"/>
      <c r="GIP119" s="451"/>
      <c r="GIQ119" s="451"/>
      <c r="GIR119" s="451"/>
      <c r="GIS119" s="451"/>
      <c r="GIT119" s="451"/>
      <c r="GIU119" s="451"/>
      <c r="GIV119" s="451"/>
      <c r="GIW119" s="451"/>
      <c r="GIX119" s="451"/>
      <c r="GIY119" s="451"/>
      <c r="GIZ119" s="451"/>
      <c r="GJA119" s="451"/>
      <c r="GJB119" s="451"/>
      <c r="GJC119" s="451"/>
      <c r="GJD119" s="451"/>
      <c r="GJE119" s="451"/>
      <c r="GJF119" s="451"/>
      <c r="GJG119" s="451"/>
      <c r="GJH119" s="451"/>
      <c r="GJI119" s="451"/>
      <c r="GJJ119" s="451"/>
      <c r="GJK119" s="451"/>
      <c r="GJL119" s="451"/>
      <c r="GJM119" s="451"/>
      <c r="GJN119" s="451"/>
      <c r="GJO119" s="451"/>
      <c r="GJP119" s="451"/>
      <c r="GJQ119" s="451"/>
      <c r="GJR119" s="451"/>
      <c r="GJS119" s="451"/>
      <c r="GJT119" s="451"/>
      <c r="GJU119" s="451"/>
      <c r="GJV119" s="451"/>
      <c r="GJW119" s="451"/>
      <c r="GJX119" s="451"/>
      <c r="GJY119" s="451"/>
      <c r="GJZ119" s="451"/>
      <c r="GKA119" s="451"/>
      <c r="GKB119" s="451"/>
      <c r="GKC119" s="451"/>
      <c r="GKD119" s="451"/>
      <c r="GKE119" s="451"/>
      <c r="GKF119" s="451"/>
      <c r="GKG119" s="451"/>
      <c r="GKH119" s="451"/>
      <c r="GKI119" s="451"/>
      <c r="GKJ119" s="451"/>
      <c r="GKK119" s="451"/>
      <c r="GKL119" s="451"/>
      <c r="GKM119" s="451"/>
      <c r="GKN119" s="451"/>
      <c r="GKO119" s="451"/>
      <c r="GKP119" s="451"/>
      <c r="GKQ119" s="451"/>
      <c r="GKR119" s="451"/>
      <c r="GKS119" s="451"/>
      <c r="GKT119" s="451"/>
      <c r="GKU119" s="451"/>
      <c r="GKV119" s="451"/>
      <c r="GKW119" s="451"/>
      <c r="GKX119" s="451"/>
      <c r="GKY119" s="451"/>
      <c r="GKZ119" s="451"/>
      <c r="GLA119" s="451"/>
      <c r="GLB119" s="451"/>
      <c r="GLC119" s="451"/>
      <c r="GLD119" s="451"/>
      <c r="GLE119" s="451"/>
      <c r="GLF119" s="451"/>
      <c r="GLG119" s="451"/>
      <c r="GLH119" s="451"/>
      <c r="GLI119" s="451"/>
      <c r="GLJ119" s="451"/>
      <c r="GLK119" s="451"/>
      <c r="GLL119" s="451"/>
      <c r="GLM119" s="451"/>
      <c r="GLN119" s="451"/>
      <c r="GLO119" s="451"/>
      <c r="GLP119" s="451"/>
      <c r="GLQ119" s="451"/>
      <c r="GLR119" s="451"/>
      <c r="GLS119" s="451"/>
      <c r="GLT119" s="451"/>
      <c r="GLU119" s="451"/>
      <c r="GLV119" s="451"/>
      <c r="GLW119" s="451"/>
      <c r="GLX119" s="451"/>
      <c r="GLY119" s="451"/>
      <c r="GLZ119" s="451"/>
      <c r="GMA119" s="451"/>
      <c r="GMB119" s="451"/>
      <c r="GMC119" s="451"/>
      <c r="GMD119" s="451"/>
      <c r="GME119" s="451"/>
      <c r="GMF119" s="451"/>
      <c r="GMG119" s="451"/>
      <c r="GMH119" s="451"/>
      <c r="GMI119" s="451"/>
      <c r="GMJ119" s="451"/>
      <c r="GMK119" s="451"/>
      <c r="GML119" s="451"/>
      <c r="GMM119" s="451"/>
      <c r="GMN119" s="451"/>
      <c r="GMO119" s="451"/>
      <c r="GMP119" s="451"/>
      <c r="GMQ119" s="451"/>
      <c r="GMR119" s="451"/>
      <c r="GMS119" s="451"/>
      <c r="GMT119" s="451"/>
      <c r="GMU119" s="451"/>
      <c r="GMV119" s="451"/>
      <c r="GMW119" s="451"/>
      <c r="GMX119" s="451"/>
      <c r="GMY119" s="451"/>
      <c r="GMZ119" s="451"/>
      <c r="GNA119" s="451"/>
      <c r="GNB119" s="451"/>
      <c r="GNC119" s="451"/>
      <c r="GND119" s="451"/>
      <c r="GNE119" s="451"/>
      <c r="GNF119" s="451"/>
      <c r="GNG119" s="451"/>
      <c r="GNH119" s="451"/>
      <c r="GNI119" s="451"/>
      <c r="GNJ119" s="451"/>
      <c r="GNK119" s="451"/>
      <c r="GNL119" s="451"/>
      <c r="GNM119" s="451"/>
      <c r="GNN119" s="451"/>
      <c r="GNO119" s="451"/>
      <c r="GNP119" s="451"/>
      <c r="GNQ119" s="451"/>
      <c r="GNR119" s="451"/>
      <c r="GNS119" s="451"/>
      <c r="GNT119" s="451"/>
      <c r="GNU119" s="451"/>
      <c r="GNV119" s="451"/>
      <c r="GNW119" s="451"/>
      <c r="GNX119" s="451"/>
      <c r="GNY119" s="451"/>
      <c r="GNZ119" s="451"/>
      <c r="GOA119" s="451"/>
      <c r="GOB119" s="451"/>
      <c r="GOC119" s="451"/>
      <c r="GOD119" s="451"/>
      <c r="GOE119" s="451"/>
      <c r="GOF119" s="451"/>
      <c r="GOG119" s="451"/>
      <c r="GOH119" s="451"/>
      <c r="GOI119" s="451"/>
      <c r="GOJ119" s="451"/>
      <c r="GOK119" s="451"/>
      <c r="GOL119" s="451"/>
      <c r="GOM119" s="451"/>
      <c r="GON119" s="451"/>
      <c r="GOO119" s="451"/>
      <c r="GOP119" s="451"/>
      <c r="GOQ119" s="451"/>
      <c r="GOR119" s="451"/>
      <c r="GOS119" s="451"/>
      <c r="GOT119" s="451"/>
      <c r="GOU119" s="451"/>
      <c r="GOV119" s="451"/>
      <c r="GOW119" s="451"/>
      <c r="GOX119" s="451"/>
      <c r="GOY119" s="451"/>
      <c r="GOZ119" s="451"/>
      <c r="GPA119" s="451"/>
      <c r="GPB119" s="451"/>
      <c r="GPC119" s="451"/>
      <c r="GPD119" s="451"/>
      <c r="GPE119" s="451"/>
      <c r="GPF119" s="451"/>
      <c r="GPG119" s="451"/>
      <c r="GPH119" s="451"/>
      <c r="GPI119" s="451"/>
      <c r="GPJ119" s="451"/>
      <c r="GPK119" s="451"/>
      <c r="GPL119" s="451"/>
      <c r="GPM119" s="451"/>
      <c r="GPN119" s="451"/>
      <c r="GPO119" s="451"/>
      <c r="GPP119" s="451"/>
      <c r="GPQ119" s="451"/>
      <c r="GPR119" s="451"/>
      <c r="GPS119" s="451"/>
      <c r="GPT119" s="451"/>
      <c r="GPU119" s="451"/>
      <c r="GPV119" s="451"/>
      <c r="GPW119" s="451"/>
      <c r="GPX119" s="451"/>
      <c r="GPY119" s="451"/>
      <c r="GPZ119" s="451"/>
      <c r="GQA119" s="451"/>
      <c r="GQB119" s="451"/>
      <c r="GQC119" s="451"/>
      <c r="GQD119" s="451"/>
      <c r="GQE119" s="451"/>
      <c r="GQF119" s="451"/>
      <c r="GQG119" s="451"/>
      <c r="GQH119" s="451"/>
      <c r="GQI119" s="451"/>
      <c r="GQJ119" s="451"/>
      <c r="GQK119" s="451"/>
      <c r="GQL119" s="451"/>
      <c r="GQM119" s="451"/>
      <c r="GQN119" s="451"/>
      <c r="GQO119" s="451"/>
      <c r="GQP119" s="451"/>
      <c r="GQQ119" s="451"/>
      <c r="GQR119" s="451"/>
      <c r="GQS119" s="451"/>
      <c r="GQT119" s="451"/>
      <c r="GQU119" s="451"/>
      <c r="GQV119" s="451"/>
      <c r="GQW119" s="451"/>
      <c r="GQX119" s="451"/>
      <c r="GQY119" s="451"/>
      <c r="GQZ119" s="451"/>
      <c r="GRA119" s="451"/>
      <c r="GRB119" s="451"/>
      <c r="GRC119" s="451"/>
      <c r="GRD119" s="451"/>
      <c r="GRE119" s="451"/>
      <c r="GRF119" s="451"/>
      <c r="GRG119" s="451"/>
      <c r="GRH119" s="451"/>
      <c r="GRI119" s="451"/>
      <c r="GRJ119" s="451"/>
      <c r="GRK119" s="451"/>
      <c r="GRL119" s="451"/>
      <c r="GRM119" s="451"/>
      <c r="GRN119" s="451"/>
      <c r="GRO119" s="451"/>
      <c r="GRP119" s="451"/>
      <c r="GRQ119" s="451"/>
      <c r="GRR119" s="451"/>
      <c r="GRS119" s="451"/>
      <c r="GRT119" s="451"/>
      <c r="GRU119" s="451"/>
      <c r="GRV119" s="451"/>
      <c r="GRW119" s="451"/>
      <c r="GRX119" s="451"/>
      <c r="GRY119" s="451"/>
      <c r="GRZ119" s="451"/>
      <c r="GSA119" s="451"/>
      <c r="GSB119" s="451"/>
      <c r="GSC119" s="451"/>
      <c r="GSD119" s="451"/>
      <c r="GSE119" s="451"/>
      <c r="GSF119" s="451"/>
      <c r="GSG119" s="451"/>
      <c r="GSH119" s="451"/>
      <c r="GSI119" s="451"/>
      <c r="GSJ119" s="451"/>
      <c r="GSK119" s="451"/>
      <c r="GSL119" s="451"/>
      <c r="GSM119" s="451"/>
      <c r="GSN119" s="451"/>
      <c r="GSO119" s="451"/>
      <c r="GSP119" s="451"/>
      <c r="GSQ119" s="451"/>
      <c r="GSR119" s="451"/>
      <c r="GSS119" s="451"/>
      <c r="GST119" s="451"/>
      <c r="GSU119" s="451"/>
      <c r="GSV119" s="451"/>
      <c r="GSW119" s="451"/>
      <c r="GSX119" s="451"/>
      <c r="GSY119" s="451"/>
      <c r="GSZ119" s="451"/>
      <c r="GTA119" s="451"/>
      <c r="GTB119" s="451"/>
      <c r="GTC119" s="451"/>
      <c r="GTD119" s="451"/>
      <c r="GTE119" s="451"/>
      <c r="GTF119" s="451"/>
      <c r="GTG119" s="451"/>
      <c r="GTH119" s="451"/>
      <c r="GTI119" s="451"/>
      <c r="GTJ119" s="451"/>
      <c r="GTK119" s="451"/>
      <c r="GTL119" s="451"/>
      <c r="GTM119" s="451"/>
      <c r="GTN119" s="451"/>
      <c r="GTO119" s="451"/>
      <c r="GTP119" s="451"/>
      <c r="GTQ119" s="451"/>
      <c r="GTR119" s="451"/>
      <c r="GTS119" s="451"/>
      <c r="GTT119" s="451"/>
      <c r="GTU119" s="451"/>
      <c r="GTV119" s="451"/>
      <c r="GTW119" s="451"/>
      <c r="GTX119" s="451"/>
      <c r="GTY119" s="451"/>
      <c r="GTZ119" s="451"/>
      <c r="GUA119" s="451"/>
      <c r="GUB119" s="451"/>
      <c r="GUC119" s="451"/>
      <c r="GUD119" s="451"/>
      <c r="GUE119" s="451"/>
      <c r="GUF119" s="451"/>
      <c r="GUG119" s="451"/>
      <c r="GUH119" s="451"/>
      <c r="GUI119" s="451"/>
      <c r="GUJ119" s="451"/>
      <c r="GUK119" s="451"/>
      <c r="GUL119" s="451"/>
      <c r="GUM119" s="451"/>
      <c r="GUN119" s="451"/>
      <c r="GUO119" s="451"/>
      <c r="GUP119" s="451"/>
      <c r="GUQ119" s="451"/>
      <c r="GUR119" s="451"/>
      <c r="GUS119" s="451"/>
      <c r="GUT119" s="451"/>
      <c r="GUU119" s="451"/>
      <c r="GUV119" s="451"/>
      <c r="GUW119" s="451"/>
      <c r="GUX119" s="451"/>
      <c r="GUY119" s="451"/>
      <c r="GUZ119" s="451"/>
      <c r="GVA119" s="451"/>
      <c r="GVB119" s="451"/>
      <c r="GVC119" s="451"/>
      <c r="GVD119" s="451"/>
      <c r="GVE119" s="451"/>
      <c r="GVF119" s="451"/>
      <c r="GVG119" s="451"/>
      <c r="GVH119" s="451"/>
      <c r="GVI119" s="451"/>
      <c r="GVJ119" s="451"/>
      <c r="GVK119" s="451"/>
      <c r="GVL119" s="451"/>
      <c r="GVM119" s="451"/>
      <c r="GVN119" s="451"/>
      <c r="GVO119" s="451"/>
      <c r="GVP119" s="451"/>
      <c r="GVQ119" s="451"/>
      <c r="GVR119" s="451"/>
      <c r="GVS119" s="451"/>
      <c r="GVT119" s="451"/>
      <c r="GVU119" s="451"/>
      <c r="GVV119" s="451"/>
      <c r="GVW119" s="451"/>
      <c r="GVX119" s="451"/>
      <c r="GVY119" s="451"/>
      <c r="GVZ119" s="451"/>
      <c r="GWA119" s="451"/>
      <c r="GWB119" s="451"/>
      <c r="GWC119" s="451"/>
      <c r="GWD119" s="451"/>
      <c r="GWE119" s="451"/>
      <c r="GWF119" s="451"/>
      <c r="GWG119" s="451"/>
      <c r="GWH119" s="451"/>
      <c r="GWI119" s="451"/>
      <c r="GWJ119" s="451"/>
      <c r="GWK119" s="451"/>
      <c r="GWL119" s="451"/>
      <c r="GWM119" s="451"/>
      <c r="GWN119" s="451"/>
      <c r="GWO119" s="451"/>
      <c r="GWP119" s="451"/>
      <c r="GWQ119" s="451"/>
      <c r="GWR119" s="451"/>
      <c r="GWS119" s="451"/>
      <c r="GWT119" s="451"/>
      <c r="GWU119" s="451"/>
      <c r="GWV119" s="451"/>
      <c r="GWW119" s="451"/>
      <c r="GWX119" s="451"/>
      <c r="GWY119" s="451"/>
      <c r="GWZ119" s="451"/>
      <c r="GXA119" s="451"/>
      <c r="GXB119" s="451"/>
      <c r="GXC119" s="451"/>
      <c r="GXD119" s="451"/>
      <c r="GXE119" s="451"/>
      <c r="GXF119" s="451"/>
      <c r="GXG119" s="451"/>
      <c r="GXH119" s="451"/>
      <c r="GXI119" s="451"/>
      <c r="GXJ119" s="451"/>
      <c r="GXK119" s="451"/>
      <c r="GXL119" s="451"/>
      <c r="GXM119" s="451"/>
      <c r="GXN119" s="451"/>
      <c r="GXO119" s="451"/>
      <c r="GXP119" s="451"/>
      <c r="GXQ119" s="451"/>
      <c r="GXR119" s="451"/>
      <c r="GXS119" s="451"/>
      <c r="GXT119" s="451"/>
      <c r="GXU119" s="451"/>
      <c r="GXV119" s="451"/>
      <c r="GXW119" s="451"/>
      <c r="GXX119" s="451"/>
      <c r="GXY119" s="451"/>
      <c r="GXZ119" s="451"/>
      <c r="GYA119" s="451"/>
      <c r="GYB119" s="451"/>
      <c r="GYC119" s="451"/>
      <c r="GYD119" s="451"/>
      <c r="GYE119" s="451"/>
      <c r="GYF119" s="451"/>
      <c r="GYG119" s="451"/>
      <c r="GYH119" s="451"/>
      <c r="GYI119" s="451"/>
      <c r="GYJ119" s="451"/>
      <c r="GYK119" s="451"/>
      <c r="GYL119" s="451"/>
      <c r="GYM119" s="451"/>
      <c r="GYN119" s="451"/>
      <c r="GYO119" s="451"/>
      <c r="GYP119" s="451"/>
      <c r="GYQ119" s="451"/>
      <c r="GYR119" s="451"/>
      <c r="GYS119" s="451"/>
      <c r="GYT119" s="451"/>
      <c r="GYU119" s="451"/>
      <c r="GYV119" s="451"/>
      <c r="GYW119" s="451"/>
      <c r="GYX119" s="451"/>
      <c r="GYY119" s="451"/>
      <c r="GYZ119" s="451"/>
      <c r="GZA119" s="451"/>
      <c r="GZB119" s="451"/>
      <c r="GZC119" s="451"/>
      <c r="GZD119" s="451"/>
      <c r="GZE119" s="451"/>
      <c r="GZF119" s="451"/>
      <c r="GZG119" s="451"/>
      <c r="GZH119" s="451"/>
      <c r="GZI119" s="451"/>
      <c r="GZJ119" s="451"/>
      <c r="GZK119" s="451"/>
      <c r="GZL119" s="451"/>
      <c r="GZM119" s="451"/>
      <c r="GZN119" s="451"/>
      <c r="GZO119" s="451"/>
      <c r="GZP119" s="451"/>
      <c r="GZQ119" s="451"/>
      <c r="GZR119" s="451"/>
      <c r="GZS119" s="451"/>
      <c r="GZT119" s="451"/>
      <c r="GZU119" s="451"/>
      <c r="GZV119" s="451"/>
      <c r="GZW119" s="451"/>
      <c r="GZX119" s="451"/>
      <c r="GZY119" s="451"/>
      <c r="GZZ119" s="451"/>
      <c r="HAA119" s="451"/>
      <c r="HAB119" s="451"/>
      <c r="HAC119" s="451"/>
      <c r="HAD119" s="451"/>
      <c r="HAE119" s="451"/>
      <c r="HAF119" s="451"/>
      <c r="HAG119" s="451"/>
      <c r="HAH119" s="451"/>
      <c r="HAI119" s="451"/>
      <c r="HAJ119" s="451"/>
      <c r="HAK119" s="451"/>
      <c r="HAL119" s="451"/>
      <c r="HAM119" s="451"/>
      <c r="HAN119" s="451"/>
      <c r="HAO119" s="451"/>
      <c r="HAP119" s="451"/>
      <c r="HAQ119" s="451"/>
      <c r="HAR119" s="451"/>
      <c r="HAS119" s="451"/>
      <c r="HAT119" s="451"/>
      <c r="HAU119" s="451"/>
      <c r="HAV119" s="451"/>
      <c r="HAW119" s="451"/>
      <c r="HAX119" s="451"/>
      <c r="HAY119" s="451"/>
      <c r="HAZ119" s="451"/>
      <c r="HBA119" s="451"/>
      <c r="HBB119" s="451"/>
      <c r="HBC119" s="451"/>
      <c r="HBD119" s="451"/>
      <c r="HBE119" s="451"/>
      <c r="HBF119" s="451"/>
      <c r="HBG119" s="451"/>
      <c r="HBH119" s="451"/>
      <c r="HBI119" s="451"/>
      <c r="HBJ119" s="451"/>
      <c r="HBK119" s="451"/>
      <c r="HBL119" s="451"/>
      <c r="HBM119" s="451"/>
      <c r="HBN119" s="451"/>
      <c r="HBO119" s="451"/>
      <c r="HBP119" s="451"/>
      <c r="HBQ119" s="451"/>
      <c r="HBR119" s="451"/>
      <c r="HBS119" s="451"/>
      <c r="HBT119" s="451"/>
      <c r="HBU119" s="451"/>
      <c r="HBV119" s="451"/>
      <c r="HBW119" s="451"/>
      <c r="HBX119" s="451"/>
      <c r="HBY119" s="451"/>
      <c r="HBZ119" s="451"/>
      <c r="HCA119" s="451"/>
      <c r="HCB119" s="451"/>
      <c r="HCC119" s="451"/>
      <c r="HCD119" s="451"/>
      <c r="HCE119" s="451"/>
      <c r="HCF119" s="451"/>
      <c r="HCG119" s="451"/>
      <c r="HCH119" s="451"/>
      <c r="HCI119" s="451"/>
      <c r="HCJ119" s="451"/>
      <c r="HCK119" s="451"/>
      <c r="HCL119" s="451"/>
      <c r="HCM119" s="451"/>
      <c r="HCN119" s="451"/>
      <c r="HCO119" s="451"/>
      <c r="HCP119" s="451"/>
      <c r="HCQ119" s="451"/>
      <c r="HCR119" s="451"/>
      <c r="HCS119" s="451"/>
      <c r="HCT119" s="451"/>
      <c r="HCU119" s="451"/>
      <c r="HCV119" s="451"/>
      <c r="HCW119" s="451"/>
      <c r="HCX119" s="451"/>
      <c r="HCY119" s="451"/>
      <c r="HCZ119" s="451"/>
      <c r="HDA119" s="451"/>
      <c r="HDB119" s="451"/>
      <c r="HDC119" s="451"/>
      <c r="HDD119" s="451"/>
      <c r="HDE119" s="451"/>
      <c r="HDF119" s="451"/>
      <c r="HDG119" s="451"/>
      <c r="HDH119" s="451"/>
      <c r="HDI119" s="451"/>
      <c r="HDJ119" s="451"/>
      <c r="HDK119" s="451"/>
      <c r="HDL119" s="451"/>
      <c r="HDM119" s="451"/>
      <c r="HDN119" s="451"/>
      <c r="HDO119" s="451"/>
      <c r="HDP119" s="451"/>
      <c r="HDQ119" s="451"/>
      <c r="HDR119" s="451"/>
      <c r="HDS119" s="451"/>
      <c r="HDT119" s="451"/>
      <c r="HDU119" s="451"/>
      <c r="HDV119" s="451"/>
      <c r="HDW119" s="451"/>
      <c r="HDX119" s="451"/>
      <c r="HDY119" s="451"/>
      <c r="HDZ119" s="451"/>
      <c r="HEA119" s="451"/>
      <c r="HEB119" s="451"/>
      <c r="HEC119" s="451"/>
      <c r="HED119" s="451"/>
      <c r="HEE119" s="451"/>
      <c r="HEF119" s="451"/>
      <c r="HEG119" s="451"/>
      <c r="HEH119" s="451"/>
      <c r="HEI119" s="451"/>
      <c r="HEJ119" s="451"/>
      <c r="HEK119" s="451"/>
      <c r="HEL119" s="451"/>
      <c r="HEM119" s="451"/>
      <c r="HEN119" s="451"/>
      <c r="HEO119" s="451"/>
      <c r="HEP119" s="451"/>
      <c r="HEQ119" s="451"/>
      <c r="HER119" s="451"/>
      <c r="HES119" s="451"/>
      <c r="HET119" s="451"/>
      <c r="HEU119" s="451"/>
      <c r="HEV119" s="451"/>
      <c r="HEW119" s="451"/>
      <c r="HEX119" s="451"/>
      <c r="HEY119" s="451"/>
      <c r="HEZ119" s="451"/>
      <c r="HFA119" s="451"/>
      <c r="HFB119" s="451"/>
      <c r="HFC119" s="451"/>
      <c r="HFD119" s="451"/>
      <c r="HFE119" s="451"/>
      <c r="HFF119" s="451"/>
      <c r="HFG119" s="451"/>
      <c r="HFH119" s="451"/>
      <c r="HFI119" s="451"/>
      <c r="HFJ119" s="451"/>
      <c r="HFK119" s="451"/>
      <c r="HFL119" s="451"/>
      <c r="HFM119" s="451"/>
      <c r="HFN119" s="451"/>
      <c r="HFO119" s="451"/>
      <c r="HFP119" s="451"/>
      <c r="HFQ119" s="451"/>
      <c r="HFR119" s="451"/>
      <c r="HFS119" s="451"/>
      <c r="HFT119" s="451"/>
      <c r="HFU119" s="451"/>
      <c r="HFV119" s="451"/>
      <c r="HFW119" s="451"/>
      <c r="HFX119" s="451"/>
      <c r="HFY119" s="451"/>
      <c r="HFZ119" s="451"/>
      <c r="HGA119" s="451"/>
      <c r="HGB119" s="451"/>
      <c r="HGC119" s="451"/>
      <c r="HGD119" s="451"/>
      <c r="HGE119" s="451"/>
      <c r="HGF119" s="451"/>
      <c r="HGG119" s="451"/>
      <c r="HGH119" s="451"/>
      <c r="HGI119" s="451"/>
      <c r="HGJ119" s="451"/>
      <c r="HGK119" s="451"/>
      <c r="HGL119" s="451"/>
      <c r="HGM119" s="451"/>
      <c r="HGN119" s="451"/>
      <c r="HGO119" s="451"/>
      <c r="HGP119" s="451"/>
      <c r="HGQ119" s="451"/>
      <c r="HGR119" s="451"/>
      <c r="HGS119" s="451"/>
      <c r="HGT119" s="451"/>
      <c r="HGU119" s="451"/>
      <c r="HGV119" s="451"/>
      <c r="HGW119" s="451"/>
      <c r="HGX119" s="451"/>
      <c r="HGY119" s="451"/>
      <c r="HGZ119" s="451"/>
      <c r="HHA119" s="451"/>
      <c r="HHB119" s="451"/>
      <c r="HHC119" s="451"/>
      <c r="HHD119" s="451"/>
      <c r="HHE119" s="451"/>
      <c r="HHF119" s="451"/>
      <c r="HHG119" s="451"/>
      <c r="HHH119" s="451"/>
      <c r="HHI119" s="451"/>
      <c r="HHJ119" s="451"/>
      <c r="HHK119" s="451"/>
      <c r="HHL119" s="451"/>
      <c r="HHM119" s="451"/>
      <c r="HHN119" s="451"/>
      <c r="HHO119" s="451"/>
      <c r="HHP119" s="451"/>
      <c r="HHQ119" s="451"/>
      <c r="HHR119" s="451"/>
      <c r="HHS119" s="451"/>
      <c r="HHT119" s="451"/>
      <c r="HHU119" s="451"/>
      <c r="HHV119" s="451"/>
      <c r="HHW119" s="451"/>
      <c r="HHX119" s="451"/>
      <c r="HHY119" s="451"/>
      <c r="HHZ119" s="451"/>
      <c r="HIA119" s="451"/>
      <c r="HIB119" s="451"/>
      <c r="HIC119" s="451"/>
      <c r="HID119" s="451"/>
      <c r="HIE119" s="451"/>
      <c r="HIF119" s="451"/>
      <c r="HIG119" s="451"/>
      <c r="HIH119" s="451"/>
      <c r="HII119" s="451"/>
      <c r="HIJ119" s="451"/>
      <c r="HIK119" s="451"/>
      <c r="HIL119" s="451"/>
      <c r="HIM119" s="451"/>
      <c r="HIN119" s="451"/>
      <c r="HIO119" s="451"/>
      <c r="HIP119" s="451"/>
      <c r="HIQ119" s="451"/>
      <c r="HIR119" s="451"/>
      <c r="HIS119" s="451"/>
      <c r="HIT119" s="451"/>
      <c r="HIU119" s="451"/>
      <c r="HIV119" s="451"/>
      <c r="HIW119" s="451"/>
      <c r="HIX119" s="451"/>
      <c r="HIY119" s="451"/>
      <c r="HIZ119" s="451"/>
      <c r="HJA119" s="451"/>
      <c r="HJB119" s="451"/>
      <c r="HJC119" s="451"/>
      <c r="HJD119" s="451"/>
      <c r="HJE119" s="451"/>
      <c r="HJF119" s="451"/>
      <c r="HJG119" s="451"/>
      <c r="HJH119" s="451"/>
      <c r="HJI119" s="451"/>
      <c r="HJJ119" s="451"/>
      <c r="HJK119" s="451"/>
      <c r="HJL119" s="451"/>
      <c r="HJM119" s="451"/>
      <c r="HJN119" s="451"/>
      <c r="HJO119" s="451"/>
      <c r="HJP119" s="451"/>
      <c r="HJQ119" s="451"/>
      <c r="HJR119" s="451"/>
      <c r="HJS119" s="451"/>
      <c r="HJT119" s="451"/>
      <c r="HJU119" s="451"/>
      <c r="HJV119" s="451"/>
      <c r="HJW119" s="451"/>
      <c r="HJX119" s="451"/>
      <c r="HJY119" s="451"/>
      <c r="HJZ119" s="451"/>
      <c r="HKA119" s="451"/>
      <c r="HKB119" s="451"/>
      <c r="HKC119" s="451"/>
      <c r="HKD119" s="451"/>
      <c r="HKE119" s="451"/>
      <c r="HKF119" s="451"/>
      <c r="HKG119" s="451"/>
      <c r="HKH119" s="451"/>
      <c r="HKI119" s="451"/>
      <c r="HKJ119" s="451"/>
      <c r="HKK119" s="451"/>
      <c r="HKL119" s="451"/>
      <c r="HKM119" s="451"/>
      <c r="HKN119" s="451"/>
      <c r="HKO119" s="451"/>
      <c r="HKP119" s="451"/>
      <c r="HKQ119" s="451"/>
      <c r="HKR119" s="451"/>
      <c r="HKS119" s="451"/>
      <c r="HKT119" s="451"/>
      <c r="HKU119" s="451"/>
      <c r="HKV119" s="451"/>
      <c r="HKW119" s="451"/>
      <c r="HKX119" s="451"/>
      <c r="HKY119" s="451"/>
      <c r="HKZ119" s="451"/>
      <c r="HLA119" s="451"/>
      <c r="HLB119" s="451"/>
      <c r="HLC119" s="451"/>
      <c r="HLD119" s="451"/>
      <c r="HLE119" s="451"/>
      <c r="HLF119" s="451"/>
      <c r="HLG119" s="451"/>
      <c r="HLH119" s="451"/>
      <c r="HLI119" s="451"/>
      <c r="HLJ119" s="451"/>
      <c r="HLK119" s="451"/>
      <c r="HLL119" s="451"/>
      <c r="HLM119" s="451"/>
      <c r="HLN119" s="451"/>
      <c r="HLO119" s="451"/>
      <c r="HLP119" s="451"/>
      <c r="HLQ119" s="451"/>
      <c r="HLR119" s="451"/>
      <c r="HLS119" s="451"/>
      <c r="HLT119" s="451"/>
      <c r="HLU119" s="451"/>
      <c r="HLV119" s="451"/>
      <c r="HLW119" s="451"/>
      <c r="HLX119" s="451"/>
      <c r="HLY119" s="451"/>
      <c r="HLZ119" s="451"/>
      <c r="HMA119" s="451"/>
      <c r="HMB119" s="451"/>
      <c r="HMC119" s="451"/>
      <c r="HMD119" s="451"/>
      <c r="HME119" s="451"/>
      <c r="HMF119" s="451"/>
      <c r="HMG119" s="451"/>
      <c r="HMH119" s="451"/>
      <c r="HMI119" s="451"/>
      <c r="HMJ119" s="451"/>
      <c r="HMK119" s="451"/>
      <c r="HML119" s="451"/>
      <c r="HMM119" s="451"/>
      <c r="HMN119" s="451"/>
      <c r="HMO119" s="451"/>
      <c r="HMP119" s="451"/>
      <c r="HMQ119" s="451"/>
      <c r="HMR119" s="451"/>
      <c r="HMS119" s="451"/>
      <c r="HMT119" s="451"/>
      <c r="HMU119" s="451"/>
      <c r="HMV119" s="451"/>
      <c r="HMW119" s="451"/>
      <c r="HMX119" s="451"/>
      <c r="HMY119" s="451"/>
      <c r="HMZ119" s="451"/>
      <c r="HNA119" s="451"/>
      <c r="HNB119" s="451"/>
      <c r="HNC119" s="451"/>
      <c r="HND119" s="451"/>
      <c r="HNE119" s="451"/>
      <c r="HNF119" s="451"/>
      <c r="HNG119" s="451"/>
      <c r="HNH119" s="451"/>
      <c r="HNI119" s="451"/>
      <c r="HNJ119" s="451"/>
      <c r="HNK119" s="451"/>
      <c r="HNL119" s="451"/>
      <c r="HNM119" s="451"/>
      <c r="HNN119" s="451"/>
      <c r="HNO119" s="451"/>
      <c r="HNP119" s="451"/>
      <c r="HNQ119" s="451"/>
      <c r="HNR119" s="451"/>
      <c r="HNS119" s="451"/>
      <c r="HNT119" s="451"/>
      <c r="HNU119" s="451"/>
      <c r="HNV119" s="451"/>
      <c r="HNW119" s="451"/>
      <c r="HNX119" s="451"/>
      <c r="HNY119" s="451"/>
      <c r="HNZ119" s="451"/>
      <c r="HOA119" s="451"/>
      <c r="HOB119" s="451"/>
      <c r="HOC119" s="451"/>
      <c r="HOD119" s="451"/>
      <c r="HOE119" s="451"/>
      <c r="HOF119" s="451"/>
      <c r="HOG119" s="451"/>
      <c r="HOH119" s="451"/>
      <c r="HOI119" s="451"/>
      <c r="HOJ119" s="451"/>
      <c r="HOK119" s="451"/>
      <c r="HOL119" s="451"/>
      <c r="HOM119" s="451"/>
      <c r="HON119" s="451"/>
      <c r="HOO119" s="451"/>
      <c r="HOP119" s="451"/>
      <c r="HOQ119" s="451"/>
      <c r="HOR119" s="451"/>
      <c r="HOS119" s="451"/>
      <c r="HOT119" s="451"/>
      <c r="HOU119" s="451"/>
      <c r="HOV119" s="451"/>
      <c r="HOW119" s="451"/>
      <c r="HOX119" s="451"/>
      <c r="HOY119" s="451"/>
      <c r="HOZ119" s="451"/>
      <c r="HPA119" s="451"/>
      <c r="HPB119" s="451"/>
      <c r="HPC119" s="451"/>
      <c r="HPD119" s="451"/>
      <c r="HPE119" s="451"/>
      <c r="HPF119" s="451"/>
      <c r="HPG119" s="451"/>
      <c r="HPH119" s="451"/>
      <c r="HPI119" s="451"/>
      <c r="HPJ119" s="451"/>
      <c r="HPK119" s="451"/>
      <c r="HPL119" s="451"/>
      <c r="HPM119" s="451"/>
      <c r="HPN119" s="451"/>
      <c r="HPO119" s="451"/>
      <c r="HPP119" s="451"/>
      <c r="HPQ119" s="451"/>
      <c r="HPR119" s="451"/>
      <c r="HPS119" s="451"/>
      <c r="HPT119" s="451"/>
      <c r="HPU119" s="451"/>
      <c r="HPV119" s="451"/>
      <c r="HPW119" s="451"/>
      <c r="HPX119" s="451"/>
      <c r="HPY119" s="451"/>
      <c r="HPZ119" s="451"/>
      <c r="HQA119" s="451"/>
      <c r="HQB119" s="451"/>
      <c r="HQC119" s="451"/>
      <c r="HQD119" s="451"/>
      <c r="HQE119" s="451"/>
      <c r="HQF119" s="451"/>
      <c r="HQG119" s="451"/>
      <c r="HQH119" s="451"/>
      <c r="HQI119" s="451"/>
      <c r="HQJ119" s="451"/>
      <c r="HQK119" s="451"/>
      <c r="HQL119" s="451"/>
      <c r="HQM119" s="451"/>
      <c r="HQN119" s="451"/>
      <c r="HQO119" s="451"/>
      <c r="HQP119" s="451"/>
      <c r="HQQ119" s="451"/>
      <c r="HQR119" s="451"/>
      <c r="HQS119" s="451"/>
      <c r="HQT119" s="451"/>
      <c r="HQU119" s="451"/>
      <c r="HQV119" s="451"/>
      <c r="HQW119" s="451"/>
      <c r="HQX119" s="451"/>
      <c r="HQY119" s="451"/>
      <c r="HQZ119" s="451"/>
      <c r="HRA119" s="451"/>
      <c r="HRB119" s="451"/>
      <c r="HRC119" s="451"/>
      <c r="HRD119" s="451"/>
      <c r="HRE119" s="451"/>
      <c r="HRF119" s="451"/>
      <c r="HRG119" s="451"/>
      <c r="HRH119" s="451"/>
      <c r="HRI119" s="451"/>
      <c r="HRJ119" s="451"/>
      <c r="HRK119" s="451"/>
      <c r="HRL119" s="451"/>
      <c r="HRM119" s="451"/>
      <c r="HRN119" s="451"/>
      <c r="HRO119" s="451"/>
      <c r="HRP119" s="451"/>
      <c r="HRQ119" s="451"/>
      <c r="HRR119" s="451"/>
      <c r="HRS119" s="451"/>
      <c r="HRT119" s="451"/>
      <c r="HRU119" s="451"/>
      <c r="HRV119" s="451"/>
      <c r="HRW119" s="451"/>
      <c r="HRX119" s="451"/>
      <c r="HRY119" s="451"/>
      <c r="HRZ119" s="451"/>
      <c r="HSA119" s="451"/>
      <c r="HSB119" s="451"/>
      <c r="HSC119" s="451"/>
      <c r="HSD119" s="451"/>
      <c r="HSE119" s="451"/>
      <c r="HSF119" s="451"/>
      <c r="HSG119" s="451"/>
      <c r="HSH119" s="451"/>
      <c r="HSI119" s="451"/>
      <c r="HSJ119" s="451"/>
      <c r="HSK119" s="451"/>
      <c r="HSL119" s="451"/>
      <c r="HSM119" s="451"/>
      <c r="HSN119" s="451"/>
      <c r="HSO119" s="451"/>
      <c r="HSP119" s="451"/>
      <c r="HSQ119" s="451"/>
      <c r="HSR119" s="451"/>
      <c r="HSS119" s="451"/>
      <c r="HST119" s="451"/>
      <c r="HSU119" s="451"/>
      <c r="HSV119" s="451"/>
      <c r="HSW119" s="451"/>
      <c r="HSX119" s="451"/>
      <c r="HSY119" s="451"/>
      <c r="HSZ119" s="451"/>
      <c r="HTA119" s="451"/>
      <c r="HTB119" s="451"/>
      <c r="HTC119" s="451"/>
      <c r="HTD119" s="451"/>
      <c r="HTE119" s="451"/>
      <c r="HTF119" s="451"/>
      <c r="HTG119" s="451"/>
      <c r="HTH119" s="451"/>
      <c r="HTI119" s="451"/>
      <c r="HTJ119" s="451"/>
      <c r="HTK119" s="451"/>
      <c r="HTL119" s="451"/>
      <c r="HTM119" s="451"/>
      <c r="HTN119" s="451"/>
      <c r="HTO119" s="451"/>
      <c r="HTP119" s="451"/>
      <c r="HTQ119" s="451"/>
      <c r="HTR119" s="451"/>
      <c r="HTS119" s="451"/>
      <c r="HTT119" s="451"/>
      <c r="HTU119" s="451"/>
      <c r="HTV119" s="451"/>
      <c r="HTW119" s="451"/>
      <c r="HTX119" s="451"/>
      <c r="HTY119" s="451"/>
      <c r="HTZ119" s="451"/>
      <c r="HUA119" s="451"/>
      <c r="HUB119" s="451"/>
      <c r="HUC119" s="451"/>
      <c r="HUD119" s="451"/>
      <c r="HUE119" s="451"/>
      <c r="HUF119" s="451"/>
      <c r="HUG119" s="451"/>
      <c r="HUH119" s="451"/>
      <c r="HUI119" s="451"/>
      <c r="HUJ119" s="451"/>
      <c r="HUK119" s="451"/>
      <c r="HUL119" s="451"/>
      <c r="HUM119" s="451"/>
      <c r="HUN119" s="451"/>
      <c r="HUO119" s="451"/>
      <c r="HUP119" s="451"/>
      <c r="HUQ119" s="451"/>
      <c r="HUR119" s="451"/>
      <c r="HUS119" s="451"/>
      <c r="HUT119" s="451"/>
      <c r="HUU119" s="451"/>
      <c r="HUV119" s="451"/>
      <c r="HUW119" s="451"/>
      <c r="HUX119" s="451"/>
      <c r="HUY119" s="451"/>
      <c r="HUZ119" s="451"/>
      <c r="HVA119" s="451"/>
      <c r="HVB119" s="451"/>
      <c r="HVC119" s="451"/>
      <c r="HVD119" s="451"/>
      <c r="HVE119" s="451"/>
      <c r="HVF119" s="451"/>
      <c r="HVG119" s="451"/>
      <c r="HVH119" s="451"/>
      <c r="HVI119" s="451"/>
      <c r="HVJ119" s="451"/>
      <c r="HVK119" s="451"/>
      <c r="HVL119" s="451"/>
      <c r="HVM119" s="451"/>
      <c r="HVN119" s="451"/>
      <c r="HVO119" s="451"/>
      <c r="HVP119" s="451"/>
      <c r="HVQ119" s="451"/>
      <c r="HVR119" s="451"/>
      <c r="HVS119" s="451"/>
      <c r="HVT119" s="451"/>
      <c r="HVU119" s="451"/>
      <c r="HVV119" s="451"/>
      <c r="HVW119" s="451"/>
      <c r="HVX119" s="451"/>
      <c r="HVY119" s="451"/>
      <c r="HVZ119" s="451"/>
      <c r="HWA119" s="451"/>
      <c r="HWB119" s="451"/>
      <c r="HWC119" s="451"/>
      <c r="HWD119" s="451"/>
      <c r="HWE119" s="451"/>
      <c r="HWF119" s="451"/>
      <c r="HWG119" s="451"/>
      <c r="HWH119" s="451"/>
      <c r="HWI119" s="451"/>
      <c r="HWJ119" s="451"/>
      <c r="HWK119" s="451"/>
      <c r="HWL119" s="451"/>
      <c r="HWM119" s="451"/>
      <c r="HWN119" s="451"/>
      <c r="HWO119" s="451"/>
      <c r="HWP119" s="451"/>
      <c r="HWQ119" s="451"/>
      <c r="HWR119" s="451"/>
      <c r="HWS119" s="451"/>
      <c r="HWT119" s="451"/>
      <c r="HWU119" s="451"/>
      <c r="HWV119" s="451"/>
      <c r="HWW119" s="451"/>
      <c r="HWX119" s="451"/>
      <c r="HWY119" s="451"/>
      <c r="HWZ119" s="451"/>
      <c r="HXA119" s="451"/>
      <c r="HXB119" s="451"/>
      <c r="HXC119" s="451"/>
      <c r="HXD119" s="451"/>
      <c r="HXE119" s="451"/>
      <c r="HXF119" s="451"/>
      <c r="HXG119" s="451"/>
      <c r="HXH119" s="451"/>
      <c r="HXI119" s="451"/>
      <c r="HXJ119" s="451"/>
      <c r="HXK119" s="451"/>
      <c r="HXL119" s="451"/>
      <c r="HXM119" s="451"/>
      <c r="HXN119" s="451"/>
      <c r="HXO119" s="451"/>
      <c r="HXP119" s="451"/>
      <c r="HXQ119" s="451"/>
      <c r="HXR119" s="451"/>
      <c r="HXS119" s="451"/>
      <c r="HXT119" s="451"/>
      <c r="HXU119" s="451"/>
      <c r="HXV119" s="451"/>
      <c r="HXW119" s="451"/>
      <c r="HXX119" s="451"/>
      <c r="HXY119" s="451"/>
      <c r="HXZ119" s="451"/>
      <c r="HYA119" s="451"/>
      <c r="HYB119" s="451"/>
      <c r="HYC119" s="451"/>
      <c r="HYD119" s="451"/>
      <c r="HYE119" s="451"/>
      <c r="HYF119" s="451"/>
      <c r="HYG119" s="451"/>
      <c r="HYH119" s="451"/>
      <c r="HYI119" s="451"/>
      <c r="HYJ119" s="451"/>
      <c r="HYK119" s="451"/>
      <c r="HYL119" s="451"/>
      <c r="HYM119" s="451"/>
      <c r="HYN119" s="451"/>
      <c r="HYO119" s="451"/>
      <c r="HYP119" s="451"/>
      <c r="HYQ119" s="451"/>
      <c r="HYR119" s="451"/>
      <c r="HYS119" s="451"/>
      <c r="HYT119" s="451"/>
      <c r="HYU119" s="451"/>
      <c r="HYV119" s="451"/>
      <c r="HYW119" s="451"/>
      <c r="HYX119" s="451"/>
      <c r="HYY119" s="451"/>
      <c r="HYZ119" s="451"/>
      <c r="HZA119" s="451"/>
      <c r="HZB119" s="451"/>
      <c r="HZC119" s="451"/>
      <c r="HZD119" s="451"/>
      <c r="HZE119" s="451"/>
      <c r="HZF119" s="451"/>
      <c r="HZG119" s="451"/>
      <c r="HZH119" s="451"/>
      <c r="HZI119" s="451"/>
      <c r="HZJ119" s="451"/>
      <c r="HZK119" s="451"/>
      <c r="HZL119" s="451"/>
      <c r="HZM119" s="451"/>
      <c r="HZN119" s="451"/>
      <c r="HZO119" s="451"/>
      <c r="HZP119" s="451"/>
      <c r="HZQ119" s="451"/>
      <c r="HZR119" s="451"/>
      <c r="HZS119" s="451"/>
      <c r="HZT119" s="451"/>
      <c r="HZU119" s="451"/>
      <c r="HZV119" s="451"/>
      <c r="HZW119" s="451"/>
      <c r="HZX119" s="451"/>
      <c r="HZY119" s="451"/>
      <c r="HZZ119" s="451"/>
      <c r="IAA119" s="451"/>
      <c r="IAB119" s="451"/>
      <c r="IAC119" s="451"/>
      <c r="IAD119" s="451"/>
      <c r="IAE119" s="451"/>
      <c r="IAF119" s="451"/>
      <c r="IAG119" s="451"/>
      <c r="IAH119" s="451"/>
      <c r="IAI119" s="451"/>
      <c r="IAJ119" s="451"/>
      <c r="IAK119" s="451"/>
      <c r="IAL119" s="451"/>
      <c r="IAM119" s="451"/>
      <c r="IAN119" s="451"/>
      <c r="IAO119" s="451"/>
      <c r="IAP119" s="451"/>
      <c r="IAQ119" s="451"/>
      <c r="IAR119" s="451"/>
      <c r="IAS119" s="451"/>
      <c r="IAT119" s="451"/>
      <c r="IAU119" s="451"/>
      <c r="IAV119" s="451"/>
      <c r="IAW119" s="451"/>
      <c r="IAX119" s="451"/>
      <c r="IAY119" s="451"/>
      <c r="IAZ119" s="451"/>
      <c r="IBA119" s="451"/>
      <c r="IBB119" s="451"/>
      <c r="IBC119" s="451"/>
      <c r="IBD119" s="451"/>
      <c r="IBE119" s="451"/>
      <c r="IBF119" s="451"/>
      <c r="IBG119" s="451"/>
      <c r="IBH119" s="451"/>
      <c r="IBI119" s="451"/>
      <c r="IBJ119" s="451"/>
      <c r="IBK119" s="451"/>
      <c r="IBL119" s="451"/>
      <c r="IBM119" s="451"/>
      <c r="IBN119" s="451"/>
      <c r="IBO119" s="451"/>
      <c r="IBP119" s="451"/>
      <c r="IBQ119" s="451"/>
      <c r="IBR119" s="451"/>
      <c r="IBS119" s="451"/>
      <c r="IBT119" s="451"/>
      <c r="IBU119" s="451"/>
      <c r="IBV119" s="451"/>
      <c r="IBW119" s="451"/>
      <c r="IBX119" s="451"/>
      <c r="IBY119" s="451"/>
      <c r="IBZ119" s="451"/>
      <c r="ICA119" s="451"/>
      <c r="ICB119" s="451"/>
      <c r="ICC119" s="451"/>
      <c r="ICD119" s="451"/>
      <c r="ICE119" s="451"/>
      <c r="ICF119" s="451"/>
      <c r="ICG119" s="451"/>
      <c r="ICH119" s="451"/>
      <c r="ICI119" s="451"/>
      <c r="ICJ119" s="451"/>
      <c r="ICK119" s="451"/>
      <c r="ICL119" s="451"/>
      <c r="ICM119" s="451"/>
      <c r="ICN119" s="451"/>
      <c r="ICO119" s="451"/>
      <c r="ICP119" s="451"/>
      <c r="ICQ119" s="451"/>
      <c r="ICR119" s="451"/>
      <c r="ICS119" s="451"/>
      <c r="ICT119" s="451"/>
      <c r="ICU119" s="451"/>
      <c r="ICV119" s="451"/>
      <c r="ICW119" s="451"/>
      <c r="ICX119" s="451"/>
      <c r="ICY119" s="451"/>
      <c r="ICZ119" s="451"/>
      <c r="IDA119" s="451"/>
      <c r="IDB119" s="451"/>
      <c r="IDC119" s="451"/>
      <c r="IDD119" s="451"/>
      <c r="IDE119" s="451"/>
      <c r="IDF119" s="451"/>
      <c r="IDG119" s="451"/>
      <c r="IDH119" s="451"/>
      <c r="IDI119" s="451"/>
      <c r="IDJ119" s="451"/>
      <c r="IDK119" s="451"/>
      <c r="IDL119" s="451"/>
      <c r="IDM119" s="451"/>
      <c r="IDN119" s="451"/>
      <c r="IDO119" s="451"/>
      <c r="IDP119" s="451"/>
      <c r="IDQ119" s="451"/>
      <c r="IDR119" s="451"/>
      <c r="IDS119" s="451"/>
      <c r="IDT119" s="451"/>
      <c r="IDU119" s="451"/>
      <c r="IDV119" s="451"/>
      <c r="IDW119" s="451"/>
      <c r="IDX119" s="451"/>
      <c r="IDY119" s="451"/>
      <c r="IDZ119" s="451"/>
      <c r="IEA119" s="451"/>
      <c r="IEB119" s="451"/>
      <c r="IEC119" s="451"/>
      <c r="IED119" s="451"/>
      <c r="IEE119" s="451"/>
      <c r="IEF119" s="451"/>
      <c r="IEG119" s="451"/>
      <c r="IEH119" s="451"/>
      <c r="IEI119" s="451"/>
      <c r="IEJ119" s="451"/>
      <c r="IEK119" s="451"/>
      <c r="IEL119" s="451"/>
      <c r="IEM119" s="451"/>
      <c r="IEN119" s="451"/>
      <c r="IEO119" s="451"/>
      <c r="IEP119" s="451"/>
      <c r="IEQ119" s="451"/>
      <c r="IER119" s="451"/>
      <c r="IES119" s="451"/>
      <c r="IET119" s="451"/>
      <c r="IEU119" s="451"/>
      <c r="IEV119" s="451"/>
      <c r="IEW119" s="451"/>
      <c r="IEX119" s="451"/>
      <c r="IEY119" s="451"/>
      <c r="IEZ119" s="451"/>
      <c r="IFA119" s="451"/>
      <c r="IFB119" s="451"/>
      <c r="IFC119" s="451"/>
      <c r="IFD119" s="451"/>
      <c r="IFE119" s="451"/>
      <c r="IFF119" s="451"/>
      <c r="IFG119" s="451"/>
      <c r="IFH119" s="451"/>
      <c r="IFI119" s="451"/>
      <c r="IFJ119" s="451"/>
      <c r="IFK119" s="451"/>
      <c r="IFL119" s="451"/>
      <c r="IFM119" s="451"/>
      <c r="IFN119" s="451"/>
      <c r="IFO119" s="451"/>
      <c r="IFP119" s="451"/>
      <c r="IFQ119" s="451"/>
      <c r="IFR119" s="451"/>
      <c r="IFS119" s="451"/>
      <c r="IFT119" s="451"/>
      <c r="IFU119" s="451"/>
      <c r="IFV119" s="451"/>
      <c r="IFW119" s="451"/>
      <c r="IFX119" s="451"/>
      <c r="IFY119" s="451"/>
      <c r="IFZ119" s="451"/>
      <c r="IGA119" s="451"/>
      <c r="IGB119" s="451"/>
      <c r="IGC119" s="451"/>
      <c r="IGD119" s="451"/>
      <c r="IGE119" s="451"/>
      <c r="IGF119" s="451"/>
      <c r="IGG119" s="451"/>
      <c r="IGH119" s="451"/>
      <c r="IGI119" s="451"/>
      <c r="IGJ119" s="451"/>
      <c r="IGK119" s="451"/>
      <c r="IGL119" s="451"/>
      <c r="IGM119" s="451"/>
      <c r="IGN119" s="451"/>
      <c r="IGO119" s="451"/>
      <c r="IGP119" s="451"/>
      <c r="IGQ119" s="451"/>
      <c r="IGR119" s="451"/>
      <c r="IGS119" s="451"/>
      <c r="IGT119" s="451"/>
      <c r="IGU119" s="451"/>
      <c r="IGV119" s="451"/>
      <c r="IGW119" s="451"/>
      <c r="IGX119" s="451"/>
      <c r="IGY119" s="451"/>
      <c r="IGZ119" s="451"/>
      <c r="IHA119" s="451"/>
      <c r="IHB119" s="451"/>
      <c r="IHC119" s="451"/>
      <c r="IHD119" s="451"/>
      <c r="IHE119" s="451"/>
      <c r="IHF119" s="451"/>
      <c r="IHG119" s="451"/>
      <c r="IHH119" s="451"/>
      <c r="IHI119" s="451"/>
      <c r="IHJ119" s="451"/>
      <c r="IHK119" s="451"/>
      <c r="IHL119" s="451"/>
      <c r="IHM119" s="451"/>
      <c r="IHN119" s="451"/>
      <c r="IHO119" s="451"/>
      <c r="IHP119" s="451"/>
      <c r="IHQ119" s="451"/>
      <c r="IHR119" s="451"/>
      <c r="IHS119" s="451"/>
      <c r="IHT119" s="451"/>
      <c r="IHU119" s="451"/>
      <c r="IHV119" s="451"/>
      <c r="IHW119" s="451"/>
      <c r="IHX119" s="451"/>
      <c r="IHY119" s="451"/>
      <c r="IHZ119" s="451"/>
      <c r="IIA119" s="451"/>
      <c r="IIB119" s="451"/>
      <c r="IIC119" s="451"/>
      <c r="IID119" s="451"/>
      <c r="IIE119" s="451"/>
      <c r="IIF119" s="451"/>
      <c r="IIG119" s="451"/>
      <c r="IIH119" s="451"/>
      <c r="III119" s="451"/>
      <c r="IIJ119" s="451"/>
      <c r="IIK119" s="451"/>
      <c r="IIL119" s="451"/>
      <c r="IIM119" s="451"/>
      <c r="IIN119" s="451"/>
      <c r="IIO119" s="451"/>
      <c r="IIP119" s="451"/>
      <c r="IIQ119" s="451"/>
      <c r="IIR119" s="451"/>
      <c r="IIS119" s="451"/>
      <c r="IIT119" s="451"/>
      <c r="IIU119" s="451"/>
      <c r="IIV119" s="451"/>
      <c r="IIW119" s="451"/>
      <c r="IIX119" s="451"/>
      <c r="IIY119" s="451"/>
      <c r="IIZ119" s="451"/>
      <c r="IJA119" s="451"/>
      <c r="IJB119" s="451"/>
      <c r="IJC119" s="451"/>
      <c r="IJD119" s="451"/>
      <c r="IJE119" s="451"/>
      <c r="IJF119" s="451"/>
      <c r="IJG119" s="451"/>
      <c r="IJH119" s="451"/>
      <c r="IJI119" s="451"/>
      <c r="IJJ119" s="451"/>
      <c r="IJK119" s="451"/>
      <c r="IJL119" s="451"/>
      <c r="IJM119" s="451"/>
      <c r="IJN119" s="451"/>
      <c r="IJO119" s="451"/>
      <c r="IJP119" s="451"/>
      <c r="IJQ119" s="451"/>
      <c r="IJR119" s="451"/>
      <c r="IJS119" s="451"/>
      <c r="IJT119" s="451"/>
      <c r="IJU119" s="451"/>
      <c r="IJV119" s="451"/>
      <c r="IJW119" s="451"/>
      <c r="IJX119" s="451"/>
      <c r="IJY119" s="451"/>
      <c r="IJZ119" s="451"/>
      <c r="IKA119" s="451"/>
      <c r="IKB119" s="451"/>
      <c r="IKC119" s="451"/>
      <c r="IKD119" s="451"/>
      <c r="IKE119" s="451"/>
      <c r="IKF119" s="451"/>
      <c r="IKG119" s="451"/>
      <c r="IKH119" s="451"/>
      <c r="IKI119" s="451"/>
      <c r="IKJ119" s="451"/>
      <c r="IKK119" s="451"/>
      <c r="IKL119" s="451"/>
      <c r="IKM119" s="451"/>
      <c r="IKN119" s="451"/>
      <c r="IKO119" s="451"/>
      <c r="IKP119" s="451"/>
      <c r="IKQ119" s="451"/>
      <c r="IKR119" s="451"/>
      <c r="IKS119" s="451"/>
      <c r="IKT119" s="451"/>
      <c r="IKU119" s="451"/>
      <c r="IKV119" s="451"/>
      <c r="IKW119" s="451"/>
      <c r="IKX119" s="451"/>
      <c r="IKY119" s="451"/>
      <c r="IKZ119" s="451"/>
      <c r="ILA119" s="451"/>
      <c r="ILB119" s="451"/>
      <c r="ILC119" s="451"/>
      <c r="ILD119" s="451"/>
      <c r="ILE119" s="451"/>
      <c r="ILF119" s="451"/>
      <c r="ILG119" s="451"/>
      <c r="ILH119" s="451"/>
      <c r="ILI119" s="451"/>
      <c r="ILJ119" s="451"/>
      <c r="ILK119" s="451"/>
      <c r="ILL119" s="451"/>
      <c r="ILM119" s="451"/>
      <c r="ILN119" s="451"/>
      <c r="ILO119" s="451"/>
      <c r="ILP119" s="451"/>
      <c r="ILQ119" s="451"/>
      <c r="ILR119" s="451"/>
      <c r="ILS119" s="451"/>
      <c r="ILT119" s="451"/>
      <c r="ILU119" s="451"/>
      <c r="ILV119" s="451"/>
      <c r="ILW119" s="451"/>
      <c r="ILX119" s="451"/>
      <c r="ILY119" s="451"/>
      <c r="ILZ119" s="451"/>
      <c r="IMA119" s="451"/>
      <c r="IMB119" s="451"/>
      <c r="IMC119" s="451"/>
      <c r="IMD119" s="451"/>
      <c r="IME119" s="451"/>
      <c r="IMF119" s="451"/>
      <c r="IMG119" s="451"/>
      <c r="IMH119" s="451"/>
      <c r="IMI119" s="451"/>
      <c r="IMJ119" s="451"/>
      <c r="IMK119" s="451"/>
      <c r="IML119" s="451"/>
      <c r="IMM119" s="451"/>
      <c r="IMN119" s="451"/>
      <c r="IMO119" s="451"/>
      <c r="IMP119" s="451"/>
      <c r="IMQ119" s="451"/>
      <c r="IMR119" s="451"/>
      <c r="IMS119" s="451"/>
      <c r="IMT119" s="451"/>
      <c r="IMU119" s="451"/>
      <c r="IMV119" s="451"/>
      <c r="IMW119" s="451"/>
      <c r="IMX119" s="451"/>
      <c r="IMY119" s="451"/>
      <c r="IMZ119" s="451"/>
      <c r="INA119" s="451"/>
      <c r="INB119" s="451"/>
      <c r="INC119" s="451"/>
      <c r="IND119" s="451"/>
      <c r="INE119" s="451"/>
      <c r="INF119" s="451"/>
      <c r="ING119" s="451"/>
      <c r="INH119" s="451"/>
      <c r="INI119" s="451"/>
      <c r="INJ119" s="451"/>
      <c r="INK119" s="451"/>
      <c r="INL119" s="451"/>
      <c r="INM119" s="451"/>
      <c r="INN119" s="451"/>
      <c r="INO119" s="451"/>
      <c r="INP119" s="451"/>
      <c r="INQ119" s="451"/>
      <c r="INR119" s="451"/>
      <c r="INS119" s="451"/>
      <c r="INT119" s="451"/>
      <c r="INU119" s="451"/>
      <c r="INV119" s="451"/>
      <c r="INW119" s="451"/>
      <c r="INX119" s="451"/>
      <c r="INY119" s="451"/>
      <c r="INZ119" s="451"/>
      <c r="IOA119" s="451"/>
      <c r="IOB119" s="451"/>
      <c r="IOC119" s="451"/>
      <c r="IOD119" s="451"/>
      <c r="IOE119" s="451"/>
      <c r="IOF119" s="451"/>
      <c r="IOG119" s="451"/>
      <c r="IOH119" s="451"/>
      <c r="IOI119" s="451"/>
      <c r="IOJ119" s="451"/>
      <c r="IOK119" s="451"/>
      <c r="IOL119" s="451"/>
      <c r="IOM119" s="451"/>
      <c r="ION119" s="451"/>
      <c r="IOO119" s="451"/>
      <c r="IOP119" s="451"/>
      <c r="IOQ119" s="451"/>
      <c r="IOR119" s="451"/>
      <c r="IOS119" s="451"/>
      <c r="IOT119" s="451"/>
      <c r="IOU119" s="451"/>
      <c r="IOV119" s="451"/>
      <c r="IOW119" s="451"/>
      <c r="IOX119" s="451"/>
      <c r="IOY119" s="451"/>
      <c r="IOZ119" s="451"/>
      <c r="IPA119" s="451"/>
      <c r="IPB119" s="451"/>
      <c r="IPC119" s="451"/>
      <c r="IPD119" s="451"/>
      <c r="IPE119" s="451"/>
      <c r="IPF119" s="451"/>
      <c r="IPG119" s="451"/>
      <c r="IPH119" s="451"/>
      <c r="IPI119" s="451"/>
      <c r="IPJ119" s="451"/>
      <c r="IPK119" s="451"/>
      <c r="IPL119" s="451"/>
      <c r="IPM119" s="451"/>
      <c r="IPN119" s="451"/>
      <c r="IPO119" s="451"/>
      <c r="IPP119" s="451"/>
      <c r="IPQ119" s="451"/>
      <c r="IPR119" s="451"/>
      <c r="IPS119" s="451"/>
      <c r="IPT119" s="451"/>
      <c r="IPU119" s="451"/>
      <c r="IPV119" s="451"/>
      <c r="IPW119" s="451"/>
      <c r="IPX119" s="451"/>
      <c r="IPY119" s="451"/>
      <c r="IPZ119" s="451"/>
      <c r="IQA119" s="451"/>
      <c r="IQB119" s="451"/>
      <c r="IQC119" s="451"/>
      <c r="IQD119" s="451"/>
      <c r="IQE119" s="451"/>
      <c r="IQF119" s="451"/>
      <c r="IQG119" s="451"/>
      <c r="IQH119" s="451"/>
      <c r="IQI119" s="451"/>
      <c r="IQJ119" s="451"/>
      <c r="IQK119" s="451"/>
      <c r="IQL119" s="451"/>
      <c r="IQM119" s="451"/>
      <c r="IQN119" s="451"/>
      <c r="IQO119" s="451"/>
      <c r="IQP119" s="451"/>
      <c r="IQQ119" s="451"/>
      <c r="IQR119" s="451"/>
      <c r="IQS119" s="451"/>
      <c r="IQT119" s="451"/>
      <c r="IQU119" s="451"/>
      <c r="IQV119" s="451"/>
      <c r="IQW119" s="451"/>
      <c r="IQX119" s="451"/>
      <c r="IQY119" s="451"/>
      <c r="IQZ119" s="451"/>
      <c r="IRA119" s="451"/>
      <c r="IRB119" s="451"/>
      <c r="IRC119" s="451"/>
      <c r="IRD119" s="451"/>
      <c r="IRE119" s="451"/>
      <c r="IRF119" s="451"/>
      <c r="IRG119" s="451"/>
      <c r="IRH119" s="451"/>
      <c r="IRI119" s="451"/>
      <c r="IRJ119" s="451"/>
      <c r="IRK119" s="451"/>
      <c r="IRL119" s="451"/>
      <c r="IRM119" s="451"/>
      <c r="IRN119" s="451"/>
      <c r="IRO119" s="451"/>
      <c r="IRP119" s="451"/>
      <c r="IRQ119" s="451"/>
      <c r="IRR119" s="451"/>
      <c r="IRS119" s="451"/>
      <c r="IRT119" s="451"/>
      <c r="IRU119" s="451"/>
      <c r="IRV119" s="451"/>
      <c r="IRW119" s="451"/>
      <c r="IRX119" s="451"/>
      <c r="IRY119" s="451"/>
      <c r="IRZ119" s="451"/>
      <c r="ISA119" s="451"/>
      <c r="ISB119" s="451"/>
      <c r="ISC119" s="451"/>
      <c r="ISD119" s="451"/>
      <c r="ISE119" s="451"/>
      <c r="ISF119" s="451"/>
      <c r="ISG119" s="451"/>
      <c r="ISH119" s="451"/>
      <c r="ISI119" s="451"/>
      <c r="ISJ119" s="451"/>
      <c r="ISK119" s="451"/>
      <c r="ISL119" s="451"/>
      <c r="ISM119" s="451"/>
      <c r="ISN119" s="451"/>
      <c r="ISO119" s="451"/>
      <c r="ISP119" s="451"/>
      <c r="ISQ119" s="451"/>
      <c r="ISR119" s="451"/>
      <c r="ISS119" s="451"/>
      <c r="IST119" s="451"/>
      <c r="ISU119" s="451"/>
      <c r="ISV119" s="451"/>
      <c r="ISW119" s="451"/>
      <c r="ISX119" s="451"/>
      <c r="ISY119" s="451"/>
      <c r="ISZ119" s="451"/>
      <c r="ITA119" s="451"/>
      <c r="ITB119" s="451"/>
      <c r="ITC119" s="451"/>
      <c r="ITD119" s="451"/>
      <c r="ITE119" s="451"/>
      <c r="ITF119" s="451"/>
      <c r="ITG119" s="451"/>
      <c r="ITH119" s="451"/>
      <c r="ITI119" s="451"/>
      <c r="ITJ119" s="451"/>
      <c r="ITK119" s="451"/>
      <c r="ITL119" s="451"/>
      <c r="ITM119" s="451"/>
      <c r="ITN119" s="451"/>
      <c r="ITO119" s="451"/>
      <c r="ITP119" s="451"/>
      <c r="ITQ119" s="451"/>
      <c r="ITR119" s="451"/>
      <c r="ITS119" s="451"/>
      <c r="ITT119" s="451"/>
      <c r="ITU119" s="451"/>
      <c r="ITV119" s="451"/>
      <c r="ITW119" s="451"/>
      <c r="ITX119" s="451"/>
      <c r="ITY119" s="451"/>
      <c r="ITZ119" s="451"/>
      <c r="IUA119" s="451"/>
      <c r="IUB119" s="451"/>
      <c r="IUC119" s="451"/>
      <c r="IUD119" s="451"/>
      <c r="IUE119" s="451"/>
      <c r="IUF119" s="451"/>
      <c r="IUG119" s="451"/>
      <c r="IUH119" s="451"/>
      <c r="IUI119" s="451"/>
      <c r="IUJ119" s="451"/>
      <c r="IUK119" s="451"/>
      <c r="IUL119" s="451"/>
      <c r="IUM119" s="451"/>
      <c r="IUN119" s="451"/>
      <c r="IUO119" s="451"/>
      <c r="IUP119" s="451"/>
      <c r="IUQ119" s="451"/>
      <c r="IUR119" s="451"/>
      <c r="IUS119" s="451"/>
      <c r="IUT119" s="451"/>
      <c r="IUU119" s="451"/>
      <c r="IUV119" s="451"/>
      <c r="IUW119" s="451"/>
      <c r="IUX119" s="451"/>
      <c r="IUY119" s="451"/>
      <c r="IUZ119" s="451"/>
      <c r="IVA119" s="451"/>
      <c r="IVB119" s="451"/>
      <c r="IVC119" s="451"/>
      <c r="IVD119" s="451"/>
      <c r="IVE119" s="451"/>
      <c r="IVF119" s="451"/>
      <c r="IVG119" s="451"/>
      <c r="IVH119" s="451"/>
      <c r="IVI119" s="451"/>
      <c r="IVJ119" s="451"/>
      <c r="IVK119" s="451"/>
      <c r="IVL119" s="451"/>
      <c r="IVM119" s="451"/>
      <c r="IVN119" s="451"/>
      <c r="IVO119" s="451"/>
      <c r="IVP119" s="451"/>
      <c r="IVQ119" s="451"/>
      <c r="IVR119" s="451"/>
      <c r="IVS119" s="451"/>
      <c r="IVT119" s="451"/>
      <c r="IVU119" s="451"/>
      <c r="IVV119" s="451"/>
      <c r="IVW119" s="451"/>
      <c r="IVX119" s="451"/>
      <c r="IVY119" s="451"/>
      <c r="IVZ119" s="451"/>
      <c r="IWA119" s="451"/>
      <c r="IWB119" s="451"/>
      <c r="IWC119" s="451"/>
      <c r="IWD119" s="451"/>
      <c r="IWE119" s="451"/>
      <c r="IWF119" s="451"/>
      <c r="IWG119" s="451"/>
      <c r="IWH119" s="451"/>
      <c r="IWI119" s="451"/>
      <c r="IWJ119" s="451"/>
      <c r="IWK119" s="451"/>
      <c r="IWL119" s="451"/>
      <c r="IWM119" s="451"/>
      <c r="IWN119" s="451"/>
      <c r="IWO119" s="451"/>
      <c r="IWP119" s="451"/>
      <c r="IWQ119" s="451"/>
      <c r="IWR119" s="451"/>
      <c r="IWS119" s="451"/>
      <c r="IWT119" s="451"/>
      <c r="IWU119" s="451"/>
      <c r="IWV119" s="451"/>
      <c r="IWW119" s="451"/>
      <c r="IWX119" s="451"/>
      <c r="IWY119" s="451"/>
      <c r="IWZ119" s="451"/>
      <c r="IXA119" s="451"/>
      <c r="IXB119" s="451"/>
      <c r="IXC119" s="451"/>
      <c r="IXD119" s="451"/>
      <c r="IXE119" s="451"/>
      <c r="IXF119" s="451"/>
      <c r="IXG119" s="451"/>
      <c r="IXH119" s="451"/>
      <c r="IXI119" s="451"/>
      <c r="IXJ119" s="451"/>
      <c r="IXK119" s="451"/>
      <c r="IXL119" s="451"/>
      <c r="IXM119" s="451"/>
      <c r="IXN119" s="451"/>
      <c r="IXO119" s="451"/>
      <c r="IXP119" s="451"/>
      <c r="IXQ119" s="451"/>
      <c r="IXR119" s="451"/>
      <c r="IXS119" s="451"/>
      <c r="IXT119" s="451"/>
      <c r="IXU119" s="451"/>
      <c r="IXV119" s="451"/>
      <c r="IXW119" s="451"/>
      <c r="IXX119" s="451"/>
      <c r="IXY119" s="451"/>
      <c r="IXZ119" s="451"/>
      <c r="IYA119" s="451"/>
      <c r="IYB119" s="451"/>
      <c r="IYC119" s="451"/>
      <c r="IYD119" s="451"/>
      <c r="IYE119" s="451"/>
      <c r="IYF119" s="451"/>
      <c r="IYG119" s="451"/>
      <c r="IYH119" s="451"/>
      <c r="IYI119" s="451"/>
      <c r="IYJ119" s="451"/>
      <c r="IYK119" s="451"/>
      <c r="IYL119" s="451"/>
      <c r="IYM119" s="451"/>
      <c r="IYN119" s="451"/>
      <c r="IYO119" s="451"/>
      <c r="IYP119" s="451"/>
      <c r="IYQ119" s="451"/>
      <c r="IYR119" s="451"/>
      <c r="IYS119" s="451"/>
      <c r="IYT119" s="451"/>
      <c r="IYU119" s="451"/>
      <c r="IYV119" s="451"/>
      <c r="IYW119" s="451"/>
      <c r="IYX119" s="451"/>
      <c r="IYY119" s="451"/>
      <c r="IYZ119" s="451"/>
      <c r="IZA119" s="451"/>
      <c r="IZB119" s="451"/>
      <c r="IZC119" s="451"/>
      <c r="IZD119" s="451"/>
      <c r="IZE119" s="451"/>
      <c r="IZF119" s="451"/>
      <c r="IZG119" s="451"/>
      <c r="IZH119" s="451"/>
      <c r="IZI119" s="451"/>
      <c r="IZJ119" s="451"/>
      <c r="IZK119" s="451"/>
      <c r="IZL119" s="451"/>
      <c r="IZM119" s="451"/>
      <c r="IZN119" s="451"/>
      <c r="IZO119" s="451"/>
      <c r="IZP119" s="451"/>
      <c r="IZQ119" s="451"/>
      <c r="IZR119" s="451"/>
      <c r="IZS119" s="451"/>
      <c r="IZT119" s="451"/>
      <c r="IZU119" s="451"/>
      <c r="IZV119" s="451"/>
      <c r="IZW119" s="451"/>
      <c r="IZX119" s="451"/>
      <c r="IZY119" s="451"/>
      <c r="IZZ119" s="451"/>
      <c r="JAA119" s="451"/>
      <c r="JAB119" s="451"/>
      <c r="JAC119" s="451"/>
      <c r="JAD119" s="451"/>
      <c r="JAE119" s="451"/>
      <c r="JAF119" s="451"/>
      <c r="JAG119" s="451"/>
      <c r="JAH119" s="451"/>
      <c r="JAI119" s="451"/>
      <c r="JAJ119" s="451"/>
      <c r="JAK119" s="451"/>
      <c r="JAL119" s="451"/>
      <c r="JAM119" s="451"/>
      <c r="JAN119" s="451"/>
      <c r="JAO119" s="451"/>
      <c r="JAP119" s="451"/>
      <c r="JAQ119" s="451"/>
      <c r="JAR119" s="451"/>
      <c r="JAS119" s="451"/>
      <c r="JAT119" s="451"/>
      <c r="JAU119" s="451"/>
      <c r="JAV119" s="451"/>
      <c r="JAW119" s="451"/>
      <c r="JAX119" s="451"/>
      <c r="JAY119" s="451"/>
      <c r="JAZ119" s="451"/>
      <c r="JBA119" s="451"/>
      <c r="JBB119" s="451"/>
      <c r="JBC119" s="451"/>
      <c r="JBD119" s="451"/>
      <c r="JBE119" s="451"/>
      <c r="JBF119" s="451"/>
      <c r="JBG119" s="451"/>
      <c r="JBH119" s="451"/>
      <c r="JBI119" s="451"/>
      <c r="JBJ119" s="451"/>
      <c r="JBK119" s="451"/>
      <c r="JBL119" s="451"/>
      <c r="JBM119" s="451"/>
      <c r="JBN119" s="451"/>
      <c r="JBO119" s="451"/>
      <c r="JBP119" s="451"/>
      <c r="JBQ119" s="451"/>
      <c r="JBR119" s="451"/>
      <c r="JBS119" s="451"/>
      <c r="JBT119" s="451"/>
      <c r="JBU119" s="451"/>
      <c r="JBV119" s="451"/>
      <c r="JBW119" s="451"/>
      <c r="JBX119" s="451"/>
      <c r="JBY119" s="451"/>
      <c r="JBZ119" s="451"/>
      <c r="JCA119" s="451"/>
      <c r="JCB119" s="451"/>
      <c r="JCC119" s="451"/>
      <c r="JCD119" s="451"/>
      <c r="JCE119" s="451"/>
      <c r="JCF119" s="451"/>
      <c r="JCG119" s="451"/>
      <c r="JCH119" s="451"/>
      <c r="JCI119" s="451"/>
      <c r="JCJ119" s="451"/>
      <c r="JCK119" s="451"/>
      <c r="JCL119" s="451"/>
      <c r="JCM119" s="451"/>
      <c r="JCN119" s="451"/>
      <c r="JCO119" s="451"/>
      <c r="JCP119" s="451"/>
      <c r="JCQ119" s="451"/>
      <c r="JCR119" s="451"/>
      <c r="JCS119" s="451"/>
      <c r="JCT119" s="451"/>
      <c r="JCU119" s="451"/>
      <c r="JCV119" s="451"/>
      <c r="JCW119" s="451"/>
      <c r="JCX119" s="451"/>
      <c r="JCY119" s="451"/>
      <c r="JCZ119" s="451"/>
      <c r="JDA119" s="451"/>
      <c r="JDB119" s="451"/>
      <c r="JDC119" s="451"/>
      <c r="JDD119" s="451"/>
      <c r="JDE119" s="451"/>
      <c r="JDF119" s="451"/>
      <c r="JDG119" s="451"/>
      <c r="JDH119" s="451"/>
      <c r="JDI119" s="451"/>
      <c r="JDJ119" s="451"/>
      <c r="JDK119" s="451"/>
      <c r="JDL119" s="451"/>
      <c r="JDM119" s="451"/>
      <c r="JDN119" s="451"/>
      <c r="JDO119" s="451"/>
      <c r="JDP119" s="451"/>
      <c r="JDQ119" s="451"/>
      <c r="JDR119" s="451"/>
      <c r="JDS119" s="451"/>
      <c r="JDT119" s="451"/>
      <c r="JDU119" s="451"/>
      <c r="JDV119" s="451"/>
      <c r="JDW119" s="451"/>
      <c r="JDX119" s="451"/>
      <c r="JDY119" s="451"/>
      <c r="JDZ119" s="451"/>
      <c r="JEA119" s="451"/>
      <c r="JEB119" s="451"/>
      <c r="JEC119" s="451"/>
      <c r="JED119" s="451"/>
      <c r="JEE119" s="451"/>
      <c r="JEF119" s="451"/>
      <c r="JEG119" s="451"/>
      <c r="JEH119" s="451"/>
      <c r="JEI119" s="451"/>
      <c r="JEJ119" s="451"/>
      <c r="JEK119" s="451"/>
      <c r="JEL119" s="451"/>
      <c r="JEM119" s="451"/>
      <c r="JEN119" s="451"/>
      <c r="JEO119" s="451"/>
      <c r="JEP119" s="451"/>
      <c r="JEQ119" s="451"/>
      <c r="JER119" s="451"/>
      <c r="JES119" s="451"/>
      <c r="JET119" s="451"/>
      <c r="JEU119" s="451"/>
      <c r="JEV119" s="451"/>
      <c r="JEW119" s="451"/>
      <c r="JEX119" s="451"/>
      <c r="JEY119" s="451"/>
      <c r="JEZ119" s="451"/>
      <c r="JFA119" s="451"/>
      <c r="JFB119" s="451"/>
      <c r="JFC119" s="451"/>
      <c r="JFD119" s="451"/>
      <c r="JFE119" s="451"/>
      <c r="JFF119" s="451"/>
      <c r="JFG119" s="451"/>
      <c r="JFH119" s="451"/>
      <c r="JFI119" s="451"/>
      <c r="JFJ119" s="451"/>
      <c r="JFK119" s="451"/>
      <c r="JFL119" s="451"/>
      <c r="JFM119" s="451"/>
      <c r="JFN119" s="451"/>
      <c r="JFO119" s="451"/>
      <c r="JFP119" s="451"/>
      <c r="JFQ119" s="451"/>
      <c r="JFR119" s="451"/>
      <c r="JFS119" s="451"/>
      <c r="JFT119" s="451"/>
      <c r="JFU119" s="451"/>
      <c r="JFV119" s="451"/>
      <c r="JFW119" s="451"/>
      <c r="JFX119" s="451"/>
      <c r="JFY119" s="451"/>
      <c r="JFZ119" s="451"/>
      <c r="JGA119" s="451"/>
      <c r="JGB119" s="451"/>
      <c r="JGC119" s="451"/>
      <c r="JGD119" s="451"/>
      <c r="JGE119" s="451"/>
      <c r="JGF119" s="451"/>
      <c r="JGG119" s="451"/>
      <c r="JGH119" s="451"/>
      <c r="JGI119" s="451"/>
      <c r="JGJ119" s="451"/>
      <c r="JGK119" s="451"/>
      <c r="JGL119" s="451"/>
      <c r="JGM119" s="451"/>
      <c r="JGN119" s="451"/>
      <c r="JGO119" s="451"/>
      <c r="JGP119" s="451"/>
      <c r="JGQ119" s="451"/>
      <c r="JGR119" s="451"/>
      <c r="JGS119" s="451"/>
      <c r="JGT119" s="451"/>
      <c r="JGU119" s="451"/>
      <c r="JGV119" s="451"/>
      <c r="JGW119" s="451"/>
      <c r="JGX119" s="451"/>
      <c r="JGY119" s="451"/>
      <c r="JGZ119" s="451"/>
      <c r="JHA119" s="451"/>
      <c r="JHB119" s="451"/>
      <c r="JHC119" s="451"/>
      <c r="JHD119" s="451"/>
      <c r="JHE119" s="451"/>
      <c r="JHF119" s="451"/>
      <c r="JHG119" s="451"/>
      <c r="JHH119" s="451"/>
      <c r="JHI119" s="451"/>
      <c r="JHJ119" s="451"/>
      <c r="JHK119" s="451"/>
      <c r="JHL119" s="451"/>
      <c r="JHM119" s="451"/>
      <c r="JHN119" s="451"/>
      <c r="JHO119" s="451"/>
      <c r="JHP119" s="451"/>
      <c r="JHQ119" s="451"/>
      <c r="JHR119" s="451"/>
      <c r="JHS119" s="451"/>
      <c r="JHT119" s="451"/>
      <c r="JHU119" s="451"/>
      <c r="JHV119" s="451"/>
      <c r="JHW119" s="451"/>
      <c r="JHX119" s="451"/>
      <c r="JHY119" s="451"/>
      <c r="JHZ119" s="451"/>
      <c r="JIA119" s="451"/>
      <c r="JIB119" s="451"/>
      <c r="JIC119" s="451"/>
      <c r="JID119" s="451"/>
      <c r="JIE119" s="451"/>
      <c r="JIF119" s="451"/>
      <c r="JIG119" s="451"/>
      <c r="JIH119" s="451"/>
      <c r="JII119" s="451"/>
      <c r="JIJ119" s="451"/>
      <c r="JIK119" s="451"/>
      <c r="JIL119" s="451"/>
      <c r="JIM119" s="451"/>
      <c r="JIN119" s="451"/>
      <c r="JIO119" s="451"/>
      <c r="JIP119" s="451"/>
      <c r="JIQ119" s="451"/>
      <c r="JIR119" s="451"/>
      <c r="JIS119" s="451"/>
      <c r="JIT119" s="451"/>
      <c r="JIU119" s="451"/>
      <c r="JIV119" s="451"/>
      <c r="JIW119" s="451"/>
      <c r="JIX119" s="451"/>
      <c r="JIY119" s="451"/>
      <c r="JIZ119" s="451"/>
      <c r="JJA119" s="451"/>
      <c r="JJB119" s="451"/>
      <c r="JJC119" s="451"/>
      <c r="JJD119" s="451"/>
      <c r="JJE119" s="451"/>
      <c r="JJF119" s="451"/>
      <c r="JJG119" s="451"/>
      <c r="JJH119" s="451"/>
      <c r="JJI119" s="451"/>
      <c r="JJJ119" s="451"/>
      <c r="JJK119" s="451"/>
      <c r="JJL119" s="451"/>
      <c r="JJM119" s="451"/>
      <c r="JJN119" s="451"/>
      <c r="JJO119" s="451"/>
      <c r="JJP119" s="451"/>
      <c r="JJQ119" s="451"/>
      <c r="JJR119" s="451"/>
      <c r="JJS119" s="451"/>
      <c r="JJT119" s="451"/>
      <c r="JJU119" s="451"/>
      <c r="JJV119" s="451"/>
      <c r="JJW119" s="451"/>
      <c r="JJX119" s="451"/>
      <c r="JJY119" s="451"/>
      <c r="JJZ119" s="451"/>
      <c r="JKA119" s="451"/>
      <c r="JKB119" s="451"/>
      <c r="JKC119" s="451"/>
      <c r="JKD119" s="451"/>
      <c r="JKE119" s="451"/>
      <c r="JKF119" s="451"/>
      <c r="JKG119" s="451"/>
      <c r="JKH119" s="451"/>
      <c r="JKI119" s="451"/>
      <c r="JKJ119" s="451"/>
      <c r="JKK119" s="451"/>
      <c r="JKL119" s="451"/>
      <c r="JKM119" s="451"/>
      <c r="JKN119" s="451"/>
      <c r="JKO119" s="451"/>
      <c r="JKP119" s="451"/>
      <c r="JKQ119" s="451"/>
      <c r="JKR119" s="451"/>
      <c r="JKS119" s="451"/>
      <c r="JKT119" s="451"/>
      <c r="JKU119" s="451"/>
      <c r="JKV119" s="451"/>
      <c r="JKW119" s="451"/>
      <c r="JKX119" s="451"/>
      <c r="JKY119" s="451"/>
      <c r="JKZ119" s="451"/>
      <c r="JLA119" s="451"/>
      <c r="JLB119" s="451"/>
      <c r="JLC119" s="451"/>
      <c r="JLD119" s="451"/>
      <c r="JLE119" s="451"/>
      <c r="JLF119" s="451"/>
      <c r="JLG119" s="451"/>
      <c r="JLH119" s="451"/>
      <c r="JLI119" s="451"/>
      <c r="JLJ119" s="451"/>
      <c r="JLK119" s="451"/>
      <c r="JLL119" s="451"/>
      <c r="JLM119" s="451"/>
      <c r="JLN119" s="451"/>
      <c r="JLO119" s="451"/>
      <c r="JLP119" s="451"/>
      <c r="JLQ119" s="451"/>
      <c r="JLR119" s="451"/>
      <c r="JLS119" s="451"/>
      <c r="JLT119" s="451"/>
      <c r="JLU119" s="451"/>
      <c r="JLV119" s="451"/>
      <c r="JLW119" s="451"/>
      <c r="JLX119" s="451"/>
      <c r="JLY119" s="451"/>
      <c r="JLZ119" s="451"/>
      <c r="JMA119" s="451"/>
      <c r="JMB119" s="451"/>
      <c r="JMC119" s="451"/>
      <c r="JMD119" s="451"/>
      <c r="JME119" s="451"/>
      <c r="JMF119" s="451"/>
      <c r="JMG119" s="451"/>
      <c r="JMH119" s="451"/>
      <c r="JMI119" s="451"/>
      <c r="JMJ119" s="451"/>
      <c r="JMK119" s="451"/>
      <c r="JML119" s="451"/>
      <c r="JMM119" s="451"/>
      <c r="JMN119" s="451"/>
      <c r="JMO119" s="451"/>
      <c r="JMP119" s="451"/>
      <c r="JMQ119" s="451"/>
      <c r="JMR119" s="451"/>
      <c r="JMS119" s="451"/>
      <c r="JMT119" s="451"/>
      <c r="JMU119" s="451"/>
      <c r="JMV119" s="451"/>
      <c r="JMW119" s="451"/>
      <c r="JMX119" s="451"/>
      <c r="JMY119" s="451"/>
      <c r="JMZ119" s="451"/>
      <c r="JNA119" s="451"/>
      <c r="JNB119" s="451"/>
      <c r="JNC119" s="451"/>
      <c r="JND119" s="451"/>
      <c r="JNE119" s="451"/>
      <c r="JNF119" s="451"/>
      <c r="JNG119" s="451"/>
      <c r="JNH119" s="451"/>
      <c r="JNI119" s="451"/>
      <c r="JNJ119" s="451"/>
      <c r="JNK119" s="451"/>
      <c r="JNL119" s="451"/>
      <c r="JNM119" s="451"/>
      <c r="JNN119" s="451"/>
      <c r="JNO119" s="451"/>
      <c r="JNP119" s="451"/>
      <c r="JNQ119" s="451"/>
      <c r="JNR119" s="451"/>
      <c r="JNS119" s="451"/>
      <c r="JNT119" s="451"/>
      <c r="JNU119" s="451"/>
      <c r="JNV119" s="451"/>
      <c r="JNW119" s="451"/>
      <c r="JNX119" s="451"/>
      <c r="JNY119" s="451"/>
      <c r="JNZ119" s="451"/>
      <c r="JOA119" s="451"/>
      <c r="JOB119" s="451"/>
      <c r="JOC119" s="451"/>
      <c r="JOD119" s="451"/>
      <c r="JOE119" s="451"/>
      <c r="JOF119" s="451"/>
      <c r="JOG119" s="451"/>
      <c r="JOH119" s="451"/>
      <c r="JOI119" s="451"/>
      <c r="JOJ119" s="451"/>
      <c r="JOK119" s="451"/>
      <c r="JOL119" s="451"/>
      <c r="JOM119" s="451"/>
      <c r="JON119" s="451"/>
      <c r="JOO119" s="451"/>
      <c r="JOP119" s="451"/>
      <c r="JOQ119" s="451"/>
      <c r="JOR119" s="451"/>
      <c r="JOS119" s="451"/>
      <c r="JOT119" s="451"/>
      <c r="JOU119" s="451"/>
      <c r="JOV119" s="451"/>
      <c r="JOW119" s="451"/>
      <c r="JOX119" s="451"/>
      <c r="JOY119" s="451"/>
      <c r="JOZ119" s="451"/>
      <c r="JPA119" s="451"/>
      <c r="JPB119" s="451"/>
      <c r="JPC119" s="451"/>
      <c r="JPD119" s="451"/>
      <c r="JPE119" s="451"/>
      <c r="JPF119" s="451"/>
      <c r="JPG119" s="451"/>
      <c r="JPH119" s="451"/>
      <c r="JPI119" s="451"/>
      <c r="JPJ119" s="451"/>
      <c r="JPK119" s="451"/>
      <c r="JPL119" s="451"/>
      <c r="JPM119" s="451"/>
      <c r="JPN119" s="451"/>
      <c r="JPO119" s="451"/>
      <c r="JPP119" s="451"/>
      <c r="JPQ119" s="451"/>
      <c r="JPR119" s="451"/>
      <c r="JPS119" s="451"/>
      <c r="JPT119" s="451"/>
      <c r="JPU119" s="451"/>
      <c r="JPV119" s="451"/>
      <c r="JPW119" s="451"/>
      <c r="JPX119" s="451"/>
      <c r="JPY119" s="451"/>
      <c r="JPZ119" s="451"/>
      <c r="JQA119" s="451"/>
      <c r="JQB119" s="451"/>
      <c r="JQC119" s="451"/>
      <c r="JQD119" s="451"/>
      <c r="JQE119" s="451"/>
      <c r="JQF119" s="451"/>
      <c r="JQG119" s="451"/>
      <c r="JQH119" s="451"/>
      <c r="JQI119" s="451"/>
      <c r="JQJ119" s="451"/>
      <c r="JQK119" s="451"/>
      <c r="JQL119" s="451"/>
      <c r="JQM119" s="451"/>
      <c r="JQN119" s="451"/>
      <c r="JQO119" s="451"/>
      <c r="JQP119" s="451"/>
      <c r="JQQ119" s="451"/>
      <c r="JQR119" s="451"/>
      <c r="JQS119" s="451"/>
      <c r="JQT119" s="451"/>
      <c r="JQU119" s="451"/>
      <c r="JQV119" s="451"/>
      <c r="JQW119" s="451"/>
      <c r="JQX119" s="451"/>
      <c r="JQY119" s="451"/>
      <c r="JQZ119" s="451"/>
      <c r="JRA119" s="451"/>
      <c r="JRB119" s="451"/>
      <c r="JRC119" s="451"/>
      <c r="JRD119" s="451"/>
      <c r="JRE119" s="451"/>
      <c r="JRF119" s="451"/>
      <c r="JRG119" s="451"/>
      <c r="JRH119" s="451"/>
      <c r="JRI119" s="451"/>
      <c r="JRJ119" s="451"/>
      <c r="JRK119" s="451"/>
      <c r="JRL119" s="451"/>
      <c r="JRM119" s="451"/>
      <c r="JRN119" s="451"/>
      <c r="JRO119" s="451"/>
      <c r="JRP119" s="451"/>
      <c r="JRQ119" s="451"/>
      <c r="JRR119" s="451"/>
      <c r="JRS119" s="451"/>
      <c r="JRT119" s="451"/>
      <c r="JRU119" s="451"/>
      <c r="JRV119" s="451"/>
      <c r="JRW119" s="451"/>
      <c r="JRX119" s="451"/>
      <c r="JRY119" s="451"/>
      <c r="JRZ119" s="451"/>
      <c r="JSA119" s="451"/>
      <c r="JSB119" s="451"/>
      <c r="JSC119" s="451"/>
      <c r="JSD119" s="451"/>
      <c r="JSE119" s="451"/>
      <c r="JSF119" s="451"/>
      <c r="JSG119" s="451"/>
      <c r="JSH119" s="451"/>
      <c r="JSI119" s="451"/>
      <c r="JSJ119" s="451"/>
      <c r="JSK119" s="451"/>
      <c r="JSL119" s="451"/>
      <c r="JSM119" s="451"/>
      <c r="JSN119" s="451"/>
      <c r="JSO119" s="451"/>
      <c r="JSP119" s="451"/>
      <c r="JSQ119" s="451"/>
      <c r="JSR119" s="451"/>
      <c r="JSS119" s="451"/>
      <c r="JST119" s="451"/>
      <c r="JSU119" s="451"/>
      <c r="JSV119" s="451"/>
      <c r="JSW119" s="451"/>
      <c r="JSX119" s="451"/>
      <c r="JSY119" s="451"/>
      <c r="JSZ119" s="451"/>
      <c r="JTA119" s="451"/>
      <c r="JTB119" s="451"/>
      <c r="JTC119" s="451"/>
      <c r="JTD119" s="451"/>
      <c r="JTE119" s="451"/>
      <c r="JTF119" s="451"/>
      <c r="JTG119" s="451"/>
      <c r="JTH119" s="451"/>
      <c r="JTI119" s="451"/>
      <c r="JTJ119" s="451"/>
      <c r="JTK119" s="451"/>
      <c r="JTL119" s="451"/>
      <c r="JTM119" s="451"/>
      <c r="JTN119" s="451"/>
      <c r="JTO119" s="451"/>
      <c r="JTP119" s="451"/>
      <c r="JTQ119" s="451"/>
      <c r="JTR119" s="451"/>
      <c r="JTS119" s="451"/>
      <c r="JTT119" s="451"/>
      <c r="JTU119" s="451"/>
      <c r="JTV119" s="451"/>
      <c r="JTW119" s="451"/>
      <c r="JTX119" s="451"/>
      <c r="JTY119" s="451"/>
      <c r="JTZ119" s="451"/>
      <c r="JUA119" s="451"/>
      <c r="JUB119" s="451"/>
      <c r="JUC119" s="451"/>
      <c r="JUD119" s="451"/>
      <c r="JUE119" s="451"/>
      <c r="JUF119" s="451"/>
      <c r="JUG119" s="451"/>
      <c r="JUH119" s="451"/>
      <c r="JUI119" s="451"/>
      <c r="JUJ119" s="451"/>
      <c r="JUK119" s="451"/>
      <c r="JUL119" s="451"/>
      <c r="JUM119" s="451"/>
      <c r="JUN119" s="451"/>
      <c r="JUO119" s="451"/>
      <c r="JUP119" s="451"/>
      <c r="JUQ119" s="451"/>
      <c r="JUR119" s="451"/>
      <c r="JUS119" s="451"/>
      <c r="JUT119" s="451"/>
      <c r="JUU119" s="451"/>
      <c r="JUV119" s="451"/>
      <c r="JUW119" s="451"/>
      <c r="JUX119" s="451"/>
      <c r="JUY119" s="451"/>
      <c r="JUZ119" s="451"/>
      <c r="JVA119" s="451"/>
      <c r="JVB119" s="451"/>
      <c r="JVC119" s="451"/>
      <c r="JVD119" s="451"/>
      <c r="JVE119" s="451"/>
      <c r="JVF119" s="451"/>
      <c r="JVG119" s="451"/>
      <c r="JVH119" s="451"/>
      <c r="JVI119" s="451"/>
      <c r="JVJ119" s="451"/>
      <c r="JVK119" s="451"/>
      <c r="JVL119" s="451"/>
      <c r="JVM119" s="451"/>
      <c r="JVN119" s="451"/>
      <c r="JVO119" s="451"/>
      <c r="JVP119" s="451"/>
      <c r="JVQ119" s="451"/>
      <c r="JVR119" s="451"/>
      <c r="JVS119" s="451"/>
      <c r="JVT119" s="451"/>
      <c r="JVU119" s="451"/>
      <c r="JVV119" s="451"/>
      <c r="JVW119" s="451"/>
      <c r="JVX119" s="451"/>
      <c r="JVY119" s="451"/>
      <c r="JVZ119" s="451"/>
      <c r="JWA119" s="451"/>
      <c r="JWB119" s="451"/>
      <c r="JWC119" s="451"/>
      <c r="JWD119" s="451"/>
      <c r="JWE119" s="451"/>
      <c r="JWF119" s="451"/>
      <c r="JWG119" s="451"/>
      <c r="JWH119" s="451"/>
      <c r="JWI119" s="451"/>
      <c r="JWJ119" s="451"/>
      <c r="JWK119" s="451"/>
      <c r="JWL119" s="451"/>
      <c r="JWM119" s="451"/>
      <c r="JWN119" s="451"/>
      <c r="JWO119" s="451"/>
      <c r="JWP119" s="451"/>
      <c r="JWQ119" s="451"/>
      <c r="JWR119" s="451"/>
      <c r="JWS119" s="451"/>
      <c r="JWT119" s="451"/>
      <c r="JWU119" s="451"/>
      <c r="JWV119" s="451"/>
      <c r="JWW119" s="451"/>
      <c r="JWX119" s="451"/>
      <c r="JWY119" s="451"/>
      <c r="JWZ119" s="451"/>
      <c r="JXA119" s="451"/>
      <c r="JXB119" s="451"/>
      <c r="JXC119" s="451"/>
      <c r="JXD119" s="451"/>
      <c r="JXE119" s="451"/>
      <c r="JXF119" s="451"/>
      <c r="JXG119" s="451"/>
      <c r="JXH119" s="451"/>
      <c r="JXI119" s="451"/>
      <c r="JXJ119" s="451"/>
      <c r="JXK119" s="451"/>
      <c r="JXL119" s="451"/>
      <c r="JXM119" s="451"/>
      <c r="JXN119" s="451"/>
      <c r="JXO119" s="451"/>
      <c r="JXP119" s="451"/>
      <c r="JXQ119" s="451"/>
      <c r="JXR119" s="451"/>
      <c r="JXS119" s="451"/>
      <c r="JXT119" s="451"/>
      <c r="JXU119" s="451"/>
      <c r="JXV119" s="451"/>
      <c r="JXW119" s="451"/>
      <c r="JXX119" s="451"/>
      <c r="JXY119" s="451"/>
      <c r="JXZ119" s="451"/>
      <c r="JYA119" s="451"/>
      <c r="JYB119" s="451"/>
      <c r="JYC119" s="451"/>
      <c r="JYD119" s="451"/>
      <c r="JYE119" s="451"/>
      <c r="JYF119" s="451"/>
      <c r="JYG119" s="451"/>
      <c r="JYH119" s="451"/>
      <c r="JYI119" s="451"/>
      <c r="JYJ119" s="451"/>
      <c r="JYK119" s="451"/>
      <c r="JYL119" s="451"/>
      <c r="JYM119" s="451"/>
      <c r="JYN119" s="451"/>
      <c r="JYO119" s="451"/>
      <c r="JYP119" s="451"/>
      <c r="JYQ119" s="451"/>
      <c r="JYR119" s="451"/>
      <c r="JYS119" s="451"/>
      <c r="JYT119" s="451"/>
      <c r="JYU119" s="451"/>
      <c r="JYV119" s="451"/>
      <c r="JYW119" s="451"/>
      <c r="JYX119" s="451"/>
      <c r="JYY119" s="451"/>
      <c r="JYZ119" s="451"/>
      <c r="JZA119" s="451"/>
      <c r="JZB119" s="451"/>
      <c r="JZC119" s="451"/>
      <c r="JZD119" s="451"/>
      <c r="JZE119" s="451"/>
      <c r="JZF119" s="451"/>
      <c r="JZG119" s="451"/>
      <c r="JZH119" s="451"/>
      <c r="JZI119" s="451"/>
      <c r="JZJ119" s="451"/>
      <c r="JZK119" s="451"/>
      <c r="JZL119" s="451"/>
      <c r="JZM119" s="451"/>
      <c r="JZN119" s="451"/>
      <c r="JZO119" s="451"/>
      <c r="JZP119" s="451"/>
      <c r="JZQ119" s="451"/>
      <c r="JZR119" s="451"/>
      <c r="JZS119" s="451"/>
      <c r="JZT119" s="451"/>
      <c r="JZU119" s="451"/>
      <c r="JZV119" s="451"/>
      <c r="JZW119" s="451"/>
      <c r="JZX119" s="451"/>
      <c r="JZY119" s="451"/>
      <c r="JZZ119" s="451"/>
      <c r="KAA119" s="451"/>
      <c r="KAB119" s="451"/>
      <c r="KAC119" s="451"/>
      <c r="KAD119" s="451"/>
      <c r="KAE119" s="451"/>
      <c r="KAF119" s="451"/>
      <c r="KAG119" s="451"/>
      <c r="KAH119" s="451"/>
      <c r="KAI119" s="451"/>
      <c r="KAJ119" s="451"/>
      <c r="KAK119" s="451"/>
      <c r="KAL119" s="451"/>
      <c r="KAM119" s="451"/>
      <c r="KAN119" s="451"/>
      <c r="KAO119" s="451"/>
      <c r="KAP119" s="451"/>
      <c r="KAQ119" s="451"/>
      <c r="KAR119" s="451"/>
      <c r="KAS119" s="451"/>
      <c r="KAT119" s="451"/>
      <c r="KAU119" s="451"/>
      <c r="KAV119" s="451"/>
      <c r="KAW119" s="451"/>
      <c r="KAX119" s="451"/>
      <c r="KAY119" s="451"/>
      <c r="KAZ119" s="451"/>
      <c r="KBA119" s="451"/>
      <c r="KBB119" s="451"/>
      <c r="KBC119" s="451"/>
      <c r="KBD119" s="451"/>
      <c r="KBE119" s="451"/>
      <c r="KBF119" s="451"/>
      <c r="KBG119" s="451"/>
      <c r="KBH119" s="451"/>
      <c r="KBI119" s="451"/>
      <c r="KBJ119" s="451"/>
      <c r="KBK119" s="451"/>
      <c r="KBL119" s="451"/>
      <c r="KBM119" s="451"/>
      <c r="KBN119" s="451"/>
      <c r="KBO119" s="451"/>
      <c r="KBP119" s="451"/>
      <c r="KBQ119" s="451"/>
      <c r="KBR119" s="451"/>
      <c r="KBS119" s="451"/>
      <c r="KBT119" s="451"/>
      <c r="KBU119" s="451"/>
      <c r="KBV119" s="451"/>
      <c r="KBW119" s="451"/>
      <c r="KBX119" s="451"/>
      <c r="KBY119" s="451"/>
      <c r="KBZ119" s="451"/>
      <c r="KCA119" s="451"/>
      <c r="KCB119" s="451"/>
      <c r="KCC119" s="451"/>
      <c r="KCD119" s="451"/>
      <c r="KCE119" s="451"/>
      <c r="KCF119" s="451"/>
      <c r="KCG119" s="451"/>
      <c r="KCH119" s="451"/>
      <c r="KCI119" s="451"/>
      <c r="KCJ119" s="451"/>
      <c r="KCK119" s="451"/>
      <c r="KCL119" s="451"/>
      <c r="KCM119" s="451"/>
      <c r="KCN119" s="451"/>
      <c r="KCO119" s="451"/>
      <c r="KCP119" s="451"/>
      <c r="KCQ119" s="451"/>
      <c r="KCR119" s="451"/>
      <c r="KCS119" s="451"/>
      <c r="KCT119" s="451"/>
      <c r="KCU119" s="451"/>
      <c r="KCV119" s="451"/>
      <c r="KCW119" s="451"/>
      <c r="KCX119" s="451"/>
      <c r="KCY119" s="451"/>
      <c r="KCZ119" s="451"/>
      <c r="KDA119" s="451"/>
      <c r="KDB119" s="451"/>
      <c r="KDC119" s="451"/>
      <c r="KDD119" s="451"/>
      <c r="KDE119" s="451"/>
      <c r="KDF119" s="451"/>
      <c r="KDG119" s="451"/>
      <c r="KDH119" s="451"/>
      <c r="KDI119" s="451"/>
      <c r="KDJ119" s="451"/>
      <c r="KDK119" s="451"/>
      <c r="KDL119" s="451"/>
      <c r="KDM119" s="451"/>
      <c r="KDN119" s="451"/>
      <c r="KDO119" s="451"/>
      <c r="KDP119" s="451"/>
      <c r="KDQ119" s="451"/>
      <c r="KDR119" s="451"/>
      <c r="KDS119" s="451"/>
      <c r="KDT119" s="451"/>
      <c r="KDU119" s="451"/>
      <c r="KDV119" s="451"/>
      <c r="KDW119" s="451"/>
      <c r="KDX119" s="451"/>
      <c r="KDY119" s="451"/>
      <c r="KDZ119" s="451"/>
      <c r="KEA119" s="451"/>
      <c r="KEB119" s="451"/>
      <c r="KEC119" s="451"/>
      <c r="KED119" s="451"/>
      <c r="KEE119" s="451"/>
      <c r="KEF119" s="451"/>
      <c r="KEG119" s="451"/>
      <c r="KEH119" s="451"/>
      <c r="KEI119" s="451"/>
      <c r="KEJ119" s="451"/>
      <c r="KEK119" s="451"/>
      <c r="KEL119" s="451"/>
      <c r="KEM119" s="451"/>
      <c r="KEN119" s="451"/>
      <c r="KEO119" s="451"/>
      <c r="KEP119" s="451"/>
      <c r="KEQ119" s="451"/>
      <c r="KER119" s="451"/>
      <c r="KES119" s="451"/>
      <c r="KET119" s="451"/>
      <c r="KEU119" s="451"/>
      <c r="KEV119" s="451"/>
      <c r="KEW119" s="451"/>
      <c r="KEX119" s="451"/>
      <c r="KEY119" s="451"/>
      <c r="KEZ119" s="451"/>
      <c r="KFA119" s="451"/>
      <c r="KFB119" s="451"/>
      <c r="KFC119" s="451"/>
      <c r="KFD119" s="451"/>
      <c r="KFE119" s="451"/>
      <c r="KFF119" s="451"/>
      <c r="KFG119" s="451"/>
      <c r="KFH119" s="451"/>
      <c r="KFI119" s="451"/>
      <c r="KFJ119" s="451"/>
      <c r="KFK119" s="451"/>
      <c r="KFL119" s="451"/>
      <c r="KFM119" s="451"/>
      <c r="KFN119" s="451"/>
      <c r="KFO119" s="451"/>
      <c r="KFP119" s="451"/>
      <c r="KFQ119" s="451"/>
      <c r="KFR119" s="451"/>
      <c r="KFS119" s="451"/>
      <c r="KFT119" s="451"/>
      <c r="KFU119" s="451"/>
      <c r="KFV119" s="451"/>
      <c r="KFW119" s="451"/>
      <c r="KFX119" s="451"/>
      <c r="KFY119" s="451"/>
      <c r="KFZ119" s="451"/>
      <c r="KGA119" s="451"/>
      <c r="KGB119" s="451"/>
      <c r="KGC119" s="451"/>
      <c r="KGD119" s="451"/>
      <c r="KGE119" s="451"/>
      <c r="KGF119" s="451"/>
      <c r="KGG119" s="451"/>
      <c r="KGH119" s="451"/>
      <c r="KGI119" s="451"/>
      <c r="KGJ119" s="451"/>
      <c r="KGK119" s="451"/>
      <c r="KGL119" s="451"/>
      <c r="KGM119" s="451"/>
      <c r="KGN119" s="451"/>
      <c r="KGO119" s="451"/>
      <c r="KGP119" s="451"/>
      <c r="KGQ119" s="451"/>
      <c r="KGR119" s="451"/>
      <c r="KGS119" s="451"/>
      <c r="KGT119" s="451"/>
      <c r="KGU119" s="451"/>
      <c r="KGV119" s="451"/>
      <c r="KGW119" s="451"/>
      <c r="KGX119" s="451"/>
      <c r="KGY119" s="451"/>
      <c r="KGZ119" s="451"/>
      <c r="KHA119" s="451"/>
      <c r="KHB119" s="451"/>
      <c r="KHC119" s="451"/>
      <c r="KHD119" s="451"/>
      <c r="KHE119" s="451"/>
      <c r="KHF119" s="451"/>
      <c r="KHG119" s="451"/>
      <c r="KHH119" s="451"/>
      <c r="KHI119" s="451"/>
      <c r="KHJ119" s="451"/>
      <c r="KHK119" s="451"/>
      <c r="KHL119" s="451"/>
      <c r="KHM119" s="451"/>
      <c r="KHN119" s="451"/>
      <c r="KHO119" s="451"/>
      <c r="KHP119" s="451"/>
      <c r="KHQ119" s="451"/>
      <c r="KHR119" s="451"/>
      <c r="KHS119" s="451"/>
      <c r="KHT119" s="451"/>
      <c r="KHU119" s="451"/>
      <c r="KHV119" s="451"/>
      <c r="KHW119" s="451"/>
      <c r="KHX119" s="451"/>
      <c r="KHY119" s="451"/>
      <c r="KHZ119" s="451"/>
      <c r="KIA119" s="451"/>
      <c r="KIB119" s="451"/>
      <c r="KIC119" s="451"/>
      <c r="KID119" s="451"/>
      <c r="KIE119" s="451"/>
      <c r="KIF119" s="451"/>
      <c r="KIG119" s="451"/>
      <c r="KIH119" s="451"/>
      <c r="KII119" s="451"/>
      <c r="KIJ119" s="451"/>
      <c r="KIK119" s="451"/>
      <c r="KIL119" s="451"/>
      <c r="KIM119" s="451"/>
      <c r="KIN119" s="451"/>
      <c r="KIO119" s="451"/>
      <c r="KIP119" s="451"/>
      <c r="KIQ119" s="451"/>
      <c r="KIR119" s="451"/>
      <c r="KIS119" s="451"/>
      <c r="KIT119" s="451"/>
      <c r="KIU119" s="451"/>
      <c r="KIV119" s="451"/>
      <c r="KIW119" s="451"/>
      <c r="KIX119" s="451"/>
      <c r="KIY119" s="451"/>
      <c r="KIZ119" s="451"/>
      <c r="KJA119" s="451"/>
      <c r="KJB119" s="451"/>
      <c r="KJC119" s="451"/>
      <c r="KJD119" s="451"/>
      <c r="KJE119" s="451"/>
      <c r="KJF119" s="451"/>
      <c r="KJG119" s="451"/>
      <c r="KJH119" s="451"/>
      <c r="KJI119" s="451"/>
      <c r="KJJ119" s="451"/>
      <c r="KJK119" s="451"/>
      <c r="KJL119" s="451"/>
      <c r="KJM119" s="451"/>
      <c r="KJN119" s="451"/>
      <c r="KJO119" s="451"/>
      <c r="KJP119" s="451"/>
      <c r="KJQ119" s="451"/>
      <c r="KJR119" s="451"/>
      <c r="KJS119" s="451"/>
      <c r="KJT119" s="451"/>
      <c r="KJU119" s="451"/>
      <c r="KJV119" s="451"/>
      <c r="KJW119" s="451"/>
      <c r="KJX119" s="451"/>
      <c r="KJY119" s="451"/>
      <c r="KJZ119" s="451"/>
      <c r="KKA119" s="451"/>
      <c r="KKB119" s="451"/>
      <c r="KKC119" s="451"/>
      <c r="KKD119" s="451"/>
      <c r="KKE119" s="451"/>
      <c r="KKF119" s="451"/>
      <c r="KKG119" s="451"/>
      <c r="KKH119" s="451"/>
      <c r="KKI119" s="451"/>
      <c r="KKJ119" s="451"/>
      <c r="KKK119" s="451"/>
      <c r="KKL119" s="451"/>
      <c r="KKM119" s="451"/>
      <c r="KKN119" s="451"/>
      <c r="KKO119" s="451"/>
      <c r="KKP119" s="451"/>
      <c r="KKQ119" s="451"/>
      <c r="KKR119" s="451"/>
      <c r="KKS119" s="451"/>
      <c r="KKT119" s="451"/>
      <c r="KKU119" s="451"/>
      <c r="KKV119" s="451"/>
      <c r="KKW119" s="451"/>
      <c r="KKX119" s="451"/>
      <c r="KKY119" s="451"/>
      <c r="KKZ119" s="451"/>
      <c r="KLA119" s="451"/>
      <c r="KLB119" s="451"/>
      <c r="KLC119" s="451"/>
      <c r="KLD119" s="451"/>
      <c r="KLE119" s="451"/>
      <c r="KLF119" s="451"/>
      <c r="KLG119" s="451"/>
      <c r="KLH119" s="451"/>
      <c r="KLI119" s="451"/>
      <c r="KLJ119" s="451"/>
      <c r="KLK119" s="451"/>
      <c r="KLL119" s="451"/>
      <c r="KLM119" s="451"/>
      <c r="KLN119" s="451"/>
      <c r="KLO119" s="451"/>
      <c r="KLP119" s="451"/>
      <c r="KLQ119" s="451"/>
      <c r="KLR119" s="451"/>
      <c r="KLS119" s="451"/>
      <c r="KLT119" s="451"/>
      <c r="KLU119" s="451"/>
      <c r="KLV119" s="451"/>
      <c r="KLW119" s="451"/>
      <c r="KLX119" s="451"/>
      <c r="KLY119" s="451"/>
      <c r="KLZ119" s="451"/>
      <c r="KMA119" s="451"/>
      <c r="KMB119" s="451"/>
      <c r="KMC119" s="451"/>
      <c r="KMD119" s="451"/>
      <c r="KME119" s="451"/>
      <c r="KMF119" s="451"/>
      <c r="KMG119" s="451"/>
      <c r="KMH119" s="451"/>
      <c r="KMI119" s="451"/>
      <c r="KMJ119" s="451"/>
      <c r="KMK119" s="451"/>
      <c r="KML119" s="451"/>
      <c r="KMM119" s="451"/>
      <c r="KMN119" s="451"/>
      <c r="KMO119" s="451"/>
      <c r="KMP119" s="451"/>
      <c r="KMQ119" s="451"/>
      <c r="KMR119" s="451"/>
      <c r="KMS119" s="451"/>
      <c r="KMT119" s="451"/>
      <c r="KMU119" s="451"/>
      <c r="KMV119" s="451"/>
      <c r="KMW119" s="451"/>
      <c r="KMX119" s="451"/>
      <c r="KMY119" s="451"/>
      <c r="KMZ119" s="451"/>
      <c r="KNA119" s="451"/>
      <c r="KNB119" s="451"/>
      <c r="KNC119" s="451"/>
      <c r="KND119" s="451"/>
      <c r="KNE119" s="451"/>
      <c r="KNF119" s="451"/>
      <c r="KNG119" s="451"/>
      <c r="KNH119" s="451"/>
      <c r="KNI119" s="451"/>
      <c r="KNJ119" s="451"/>
      <c r="KNK119" s="451"/>
      <c r="KNL119" s="451"/>
      <c r="KNM119" s="451"/>
      <c r="KNN119" s="451"/>
      <c r="KNO119" s="451"/>
      <c r="KNP119" s="451"/>
      <c r="KNQ119" s="451"/>
      <c r="KNR119" s="451"/>
      <c r="KNS119" s="451"/>
      <c r="KNT119" s="451"/>
      <c r="KNU119" s="451"/>
      <c r="KNV119" s="451"/>
      <c r="KNW119" s="451"/>
      <c r="KNX119" s="451"/>
      <c r="KNY119" s="451"/>
      <c r="KNZ119" s="451"/>
      <c r="KOA119" s="451"/>
      <c r="KOB119" s="451"/>
      <c r="KOC119" s="451"/>
      <c r="KOD119" s="451"/>
      <c r="KOE119" s="451"/>
      <c r="KOF119" s="451"/>
      <c r="KOG119" s="451"/>
      <c r="KOH119" s="451"/>
      <c r="KOI119" s="451"/>
      <c r="KOJ119" s="451"/>
      <c r="KOK119" s="451"/>
      <c r="KOL119" s="451"/>
      <c r="KOM119" s="451"/>
      <c r="KON119" s="451"/>
      <c r="KOO119" s="451"/>
      <c r="KOP119" s="451"/>
      <c r="KOQ119" s="451"/>
      <c r="KOR119" s="451"/>
      <c r="KOS119" s="451"/>
      <c r="KOT119" s="451"/>
      <c r="KOU119" s="451"/>
      <c r="KOV119" s="451"/>
      <c r="KOW119" s="451"/>
      <c r="KOX119" s="451"/>
      <c r="KOY119" s="451"/>
      <c r="KOZ119" s="451"/>
      <c r="KPA119" s="451"/>
      <c r="KPB119" s="451"/>
      <c r="KPC119" s="451"/>
      <c r="KPD119" s="451"/>
      <c r="KPE119" s="451"/>
      <c r="KPF119" s="451"/>
      <c r="KPG119" s="451"/>
      <c r="KPH119" s="451"/>
      <c r="KPI119" s="451"/>
      <c r="KPJ119" s="451"/>
      <c r="KPK119" s="451"/>
      <c r="KPL119" s="451"/>
      <c r="KPM119" s="451"/>
      <c r="KPN119" s="451"/>
      <c r="KPO119" s="451"/>
      <c r="KPP119" s="451"/>
      <c r="KPQ119" s="451"/>
      <c r="KPR119" s="451"/>
      <c r="KPS119" s="451"/>
      <c r="KPT119" s="451"/>
      <c r="KPU119" s="451"/>
      <c r="KPV119" s="451"/>
      <c r="KPW119" s="451"/>
      <c r="KPX119" s="451"/>
      <c r="KPY119" s="451"/>
      <c r="KPZ119" s="451"/>
      <c r="KQA119" s="451"/>
      <c r="KQB119" s="451"/>
      <c r="KQC119" s="451"/>
      <c r="KQD119" s="451"/>
      <c r="KQE119" s="451"/>
      <c r="KQF119" s="451"/>
      <c r="KQG119" s="451"/>
      <c r="KQH119" s="451"/>
      <c r="KQI119" s="451"/>
      <c r="KQJ119" s="451"/>
      <c r="KQK119" s="451"/>
      <c r="KQL119" s="451"/>
      <c r="KQM119" s="451"/>
      <c r="KQN119" s="451"/>
      <c r="KQO119" s="451"/>
      <c r="KQP119" s="451"/>
      <c r="KQQ119" s="451"/>
      <c r="KQR119" s="451"/>
      <c r="KQS119" s="451"/>
      <c r="KQT119" s="451"/>
      <c r="KQU119" s="451"/>
      <c r="KQV119" s="451"/>
      <c r="KQW119" s="451"/>
      <c r="KQX119" s="451"/>
      <c r="KQY119" s="451"/>
      <c r="KQZ119" s="451"/>
      <c r="KRA119" s="451"/>
      <c r="KRB119" s="451"/>
      <c r="KRC119" s="451"/>
      <c r="KRD119" s="451"/>
      <c r="KRE119" s="451"/>
      <c r="KRF119" s="451"/>
      <c r="KRG119" s="451"/>
      <c r="KRH119" s="451"/>
      <c r="KRI119" s="451"/>
      <c r="KRJ119" s="451"/>
      <c r="KRK119" s="451"/>
      <c r="KRL119" s="451"/>
      <c r="KRM119" s="451"/>
      <c r="KRN119" s="451"/>
      <c r="KRO119" s="451"/>
      <c r="KRP119" s="451"/>
      <c r="KRQ119" s="451"/>
      <c r="KRR119" s="451"/>
      <c r="KRS119" s="451"/>
      <c r="KRT119" s="451"/>
      <c r="KRU119" s="451"/>
      <c r="KRV119" s="451"/>
      <c r="KRW119" s="451"/>
      <c r="KRX119" s="451"/>
      <c r="KRY119" s="451"/>
      <c r="KRZ119" s="451"/>
      <c r="KSA119" s="451"/>
      <c r="KSB119" s="451"/>
      <c r="KSC119" s="451"/>
      <c r="KSD119" s="451"/>
      <c r="KSE119" s="451"/>
      <c r="KSF119" s="451"/>
      <c r="KSG119" s="451"/>
      <c r="KSH119" s="451"/>
      <c r="KSI119" s="451"/>
      <c r="KSJ119" s="451"/>
      <c r="KSK119" s="451"/>
      <c r="KSL119" s="451"/>
      <c r="KSM119" s="451"/>
      <c r="KSN119" s="451"/>
      <c r="KSO119" s="451"/>
      <c r="KSP119" s="451"/>
      <c r="KSQ119" s="451"/>
      <c r="KSR119" s="451"/>
      <c r="KSS119" s="451"/>
      <c r="KST119" s="451"/>
      <c r="KSU119" s="451"/>
      <c r="KSV119" s="451"/>
      <c r="KSW119" s="451"/>
      <c r="KSX119" s="451"/>
      <c r="KSY119" s="451"/>
      <c r="KSZ119" s="451"/>
      <c r="KTA119" s="451"/>
      <c r="KTB119" s="451"/>
      <c r="KTC119" s="451"/>
      <c r="KTD119" s="451"/>
      <c r="KTE119" s="451"/>
      <c r="KTF119" s="451"/>
      <c r="KTG119" s="451"/>
      <c r="KTH119" s="451"/>
      <c r="KTI119" s="451"/>
      <c r="KTJ119" s="451"/>
      <c r="KTK119" s="451"/>
      <c r="KTL119" s="451"/>
      <c r="KTM119" s="451"/>
      <c r="KTN119" s="451"/>
      <c r="KTO119" s="451"/>
      <c r="KTP119" s="451"/>
      <c r="KTQ119" s="451"/>
      <c r="KTR119" s="451"/>
      <c r="KTS119" s="451"/>
      <c r="KTT119" s="451"/>
      <c r="KTU119" s="451"/>
      <c r="KTV119" s="451"/>
      <c r="KTW119" s="451"/>
      <c r="KTX119" s="451"/>
      <c r="KTY119" s="451"/>
      <c r="KTZ119" s="451"/>
      <c r="KUA119" s="451"/>
      <c r="KUB119" s="451"/>
      <c r="KUC119" s="451"/>
      <c r="KUD119" s="451"/>
      <c r="KUE119" s="451"/>
      <c r="KUF119" s="451"/>
      <c r="KUG119" s="451"/>
      <c r="KUH119" s="451"/>
      <c r="KUI119" s="451"/>
      <c r="KUJ119" s="451"/>
      <c r="KUK119" s="451"/>
      <c r="KUL119" s="451"/>
      <c r="KUM119" s="451"/>
      <c r="KUN119" s="451"/>
      <c r="KUO119" s="451"/>
      <c r="KUP119" s="451"/>
      <c r="KUQ119" s="451"/>
      <c r="KUR119" s="451"/>
      <c r="KUS119" s="451"/>
      <c r="KUT119" s="451"/>
      <c r="KUU119" s="451"/>
      <c r="KUV119" s="451"/>
      <c r="KUW119" s="451"/>
      <c r="KUX119" s="451"/>
      <c r="KUY119" s="451"/>
      <c r="KUZ119" s="451"/>
      <c r="KVA119" s="451"/>
      <c r="KVB119" s="451"/>
      <c r="KVC119" s="451"/>
      <c r="KVD119" s="451"/>
      <c r="KVE119" s="451"/>
      <c r="KVF119" s="451"/>
      <c r="KVG119" s="451"/>
      <c r="KVH119" s="451"/>
      <c r="KVI119" s="451"/>
      <c r="KVJ119" s="451"/>
      <c r="KVK119" s="451"/>
      <c r="KVL119" s="451"/>
      <c r="KVM119" s="451"/>
      <c r="KVN119" s="451"/>
      <c r="KVO119" s="451"/>
      <c r="KVP119" s="451"/>
      <c r="KVQ119" s="451"/>
      <c r="KVR119" s="451"/>
      <c r="KVS119" s="451"/>
      <c r="KVT119" s="451"/>
      <c r="KVU119" s="451"/>
      <c r="KVV119" s="451"/>
      <c r="KVW119" s="451"/>
      <c r="KVX119" s="451"/>
      <c r="KVY119" s="451"/>
      <c r="KVZ119" s="451"/>
      <c r="KWA119" s="451"/>
      <c r="KWB119" s="451"/>
      <c r="KWC119" s="451"/>
      <c r="KWD119" s="451"/>
      <c r="KWE119" s="451"/>
      <c r="KWF119" s="451"/>
      <c r="KWG119" s="451"/>
      <c r="KWH119" s="451"/>
      <c r="KWI119" s="451"/>
      <c r="KWJ119" s="451"/>
      <c r="KWK119" s="451"/>
      <c r="KWL119" s="451"/>
      <c r="KWM119" s="451"/>
      <c r="KWN119" s="451"/>
      <c r="KWO119" s="451"/>
      <c r="KWP119" s="451"/>
      <c r="KWQ119" s="451"/>
      <c r="KWR119" s="451"/>
      <c r="KWS119" s="451"/>
      <c r="KWT119" s="451"/>
      <c r="KWU119" s="451"/>
      <c r="KWV119" s="451"/>
      <c r="KWW119" s="451"/>
      <c r="KWX119" s="451"/>
      <c r="KWY119" s="451"/>
      <c r="KWZ119" s="451"/>
      <c r="KXA119" s="451"/>
      <c r="KXB119" s="451"/>
      <c r="KXC119" s="451"/>
      <c r="KXD119" s="451"/>
      <c r="KXE119" s="451"/>
      <c r="KXF119" s="451"/>
      <c r="KXG119" s="451"/>
      <c r="KXH119" s="451"/>
      <c r="KXI119" s="451"/>
      <c r="KXJ119" s="451"/>
      <c r="KXK119" s="451"/>
      <c r="KXL119" s="451"/>
      <c r="KXM119" s="451"/>
      <c r="KXN119" s="451"/>
      <c r="KXO119" s="451"/>
      <c r="KXP119" s="451"/>
      <c r="KXQ119" s="451"/>
      <c r="KXR119" s="451"/>
      <c r="KXS119" s="451"/>
      <c r="KXT119" s="451"/>
      <c r="KXU119" s="451"/>
      <c r="KXV119" s="451"/>
      <c r="KXW119" s="451"/>
      <c r="KXX119" s="451"/>
      <c r="KXY119" s="451"/>
      <c r="KXZ119" s="451"/>
      <c r="KYA119" s="451"/>
      <c r="KYB119" s="451"/>
      <c r="KYC119" s="451"/>
      <c r="KYD119" s="451"/>
      <c r="KYE119" s="451"/>
      <c r="KYF119" s="451"/>
      <c r="KYG119" s="451"/>
      <c r="KYH119" s="451"/>
      <c r="KYI119" s="451"/>
      <c r="KYJ119" s="451"/>
      <c r="KYK119" s="451"/>
      <c r="KYL119" s="451"/>
      <c r="KYM119" s="451"/>
      <c r="KYN119" s="451"/>
      <c r="KYO119" s="451"/>
      <c r="KYP119" s="451"/>
      <c r="KYQ119" s="451"/>
      <c r="KYR119" s="451"/>
      <c r="KYS119" s="451"/>
      <c r="KYT119" s="451"/>
      <c r="KYU119" s="451"/>
      <c r="KYV119" s="451"/>
      <c r="KYW119" s="451"/>
      <c r="KYX119" s="451"/>
      <c r="KYY119" s="451"/>
      <c r="KYZ119" s="451"/>
      <c r="KZA119" s="451"/>
      <c r="KZB119" s="451"/>
      <c r="KZC119" s="451"/>
      <c r="KZD119" s="451"/>
      <c r="KZE119" s="451"/>
      <c r="KZF119" s="451"/>
      <c r="KZG119" s="451"/>
      <c r="KZH119" s="451"/>
      <c r="KZI119" s="451"/>
      <c r="KZJ119" s="451"/>
      <c r="KZK119" s="451"/>
      <c r="KZL119" s="451"/>
      <c r="KZM119" s="451"/>
      <c r="KZN119" s="451"/>
      <c r="KZO119" s="451"/>
      <c r="KZP119" s="451"/>
      <c r="KZQ119" s="451"/>
      <c r="KZR119" s="451"/>
      <c r="KZS119" s="451"/>
      <c r="KZT119" s="451"/>
      <c r="KZU119" s="451"/>
      <c r="KZV119" s="451"/>
      <c r="KZW119" s="451"/>
      <c r="KZX119" s="451"/>
      <c r="KZY119" s="451"/>
      <c r="KZZ119" s="451"/>
      <c r="LAA119" s="451"/>
      <c r="LAB119" s="451"/>
      <c r="LAC119" s="451"/>
      <c r="LAD119" s="451"/>
      <c r="LAE119" s="451"/>
      <c r="LAF119" s="451"/>
      <c r="LAG119" s="451"/>
      <c r="LAH119" s="451"/>
      <c r="LAI119" s="451"/>
      <c r="LAJ119" s="451"/>
      <c r="LAK119" s="451"/>
      <c r="LAL119" s="451"/>
      <c r="LAM119" s="451"/>
      <c r="LAN119" s="451"/>
      <c r="LAO119" s="451"/>
      <c r="LAP119" s="451"/>
      <c r="LAQ119" s="451"/>
      <c r="LAR119" s="451"/>
      <c r="LAS119" s="451"/>
      <c r="LAT119" s="451"/>
      <c r="LAU119" s="451"/>
      <c r="LAV119" s="451"/>
      <c r="LAW119" s="451"/>
      <c r="LAX119" s="451"/>
      <c r="LAY119" s="451"/>
      <c r="LAZ119" s="451"/>
      <c r="LBA119" s="451"/>
      <c r="LBB119" s="451"/>
      <c r="LBC119" s="451"/>
      <c r="LBD119" s="451"/>
      <c r="LBE119" s="451"/>
      <c r="LBF119" s="451"/>
      <c r="LBG119" s="451"/>
      <c r="LBH119" s="451"/>
      <c r="LBI119" s="451"/>
      <c r="LBJ119" s="451"/>
      <c r="LBK119" s="451"/>
      <c r="LBL119" s="451"/>
      <c r="LBM119" s="451"/>
      <c r="LBN119" s="451"/>
      <c r="LBO119" s="451"/>
      <c r="LBP119" s="451"/>
      <c r="LBQ119" s="451"/>
      <c r="LBR119" s="451"/>
      <c r="LBS119" s="451"/>
      <c r="LBT119" s="451"/>
      <c r="LBU119" s="451"/>
      <c r="LBV119" s="451"/>
      <c r="LBW119" s="451"/>
      <c r="LBX119" s="451"/>
      <c r="LBY119" s="451"/>
      <c r="LBZ119" s="451"/>
      <c r="LCA119" s="451"/>
      <c r="LCB119" s="451"/>
      <c r="LCC119" s="451"/>
      <c r="LCD119" s="451"/>
      <c r="LCE119" s="451"/>
      <c r="LCF119" s="451"/>
      <c r="LCG119" s="451"/>
      <c r="LCH119" s="451"/>
      <c r="LCI119" s="451"/>
      <c r="LCJ119" s="451"/>
      <c r="LCK119" s="451"/>
      <c r="LCL119" s="451"/>
      <c r="LCM119" s="451"/>
      <c r="LCN119" s="451"/>
      <c r="LCO119" s="451"/>
      <c r="LCP119" s="451"/>
      <c r="LCQ119" s="451"/>
      <c r="LCR119" s="451"/>
      <c r="LCS119" s="451"/>
      <c r="LCT119" s="451"/>
      <c r="LCU119" s="451"/>
      <c r="LCV119" s="451"/>
      <c r="LCW119" s="451"/>
      <c r="LCX119" s="451"/>
      <c r="LCY119" s="451"/>
      <c r="LCZ119" s="451"/>
      <c r="LDA119" s="451"/>
      <c r="LDB119" s="451"/>
      <c r="LDC119" s="451"/>
      <c r="LDD119" s="451"/>
      <c r="LDE119" s="451"/>
      <c r="LDF119" s="451"/>
      <c r="LDG119" s="451"/>
      <c r="LDH119" s="451"/>
      <c r="LDI119" s="451"/>
      <c r="LDJ119" s="451"/>
      <c r="LDK119" s="451"/>
      <c r="LDL119" s="451"/>
      <c r="LDM119" s="451"/>
      <c r="LDN119" s="451"/>
      <c r="LDO119" s="451"/>
      <c r="LDP119" s="451"/>
      <c r="LDQ119" s="451"/>
      <c r="LDR119" s="451"/>
      <c r="LDS119" s="451"/>
      <c r="LDT119" s="451"/>
      <c r="LDU119" s="451"/>
      <c r="LDV119" s="451"/>
      <c r="LDW119" s="451"/>
      <c r="LDX119" s="451"/>
      <c r="LDY119" s="451"/>
      <c r="LDZ119" s="451"/>
      <c r="LEA119" s="451"/>
      <c r="LEB119" s="451"/>
      <c r="LEC119" s="451"/>
      <c r="LED119" s="451"/>
      <c r="LEE119" s="451"/>
      <c r="LEF119" s="451"/>
      <c r="LEG119" s="451"/>
      <c r="LEH119" s="451"/>
      <c r="LEI119" s="451"/>
      <c r="LEJ119" s="451"/>
      <c r="LEK119" s="451"/>
      <c r="LEL119" s="451"/>
      <c r="LEM119" s="451"/>
      <c r="LEN119" s="451"/>
      <c r="LEO119" s="451"/>
      <c r="LEP119" s="451"/>
      <c r="LEQ119" s="451"/>
      <c r="LER119" s="451"/>
      <c r="LES119" s="451"/>
      <c r="LET119" s="451"/>
      <c r="LEU119" s="451"/>
      <c r="LEV119" s="451"/>
      <c r="LEW119" s="451"/>
      <c r="LEX119" s="451"/>
      <c r="LEY119" s="451"/>
      <c r="LEZ119" s="451"/>
      <c r="LFA119" s="451"/>
      <c r="LFB119" s="451"/>
      <c r="LFC119" s="451"/>
      <c r="LFD119" s="451"/>
      <c r="LFE119" s="451"/>
      <c r="LFF119" s="451"/>
      <c r="LFG119" s="451"/>
      <c r="LFH119" s="451"/>
      <c r="LFI119" s="451"/>
      <c r="LFJ119" s="451"/>
      <c r="LFK119" s="451"/>
      <c r="LFL119" s="451"/>
      <c r="LFM119" s="451"/>
      <c r="LFN119" s="451"/>
      <c r="LFO119" s="451"/>
      <c r="LFP119" s="451"/>
      <c r="LFQ119" s="451"/>
      <c r="LFR119" s="451"/>
      <c r="LFS119" s="451"/>
      <c r="LFT119" s="451"/>
      <c r="LFU119" s="451"/>
      <c r="LFV119" s="451"/>
      <c r="LFW119" s="451"/>
      <c r="LFX119" s="451"/>
      <c r="LFY119" s="451"/>
      <c r="LFZ119" s="451"/>
      <c r="LGA119" s="451"/>
      <c r="LGB119" s="451"/>
      <c r="LGC119" s="451"/>
      <c r="LGD119" s="451"/>
      <c r="LGE119" s="451"/>
      <c r="LGF119" s="451"/>
      <c r="LGG119" s="451"/>
      <c r="LGH119" s="451"/>
      <c r="LGI119" s="451"/>
      <c r="LGJ119" s="451"/>
      <c r="LGK119" s="451"/>
      <c r="LGL119" s="451"/>
      <c r="LGM119" s="451"/>
      <c r="LGN119" s="451"/>
      <c r="LGO119" s="451"/>
      <c r="LGP119" s="451"/>
      <c r="LGQ119" s="451"/>
      <c r="LGR119" s="451"/>
      <c r="LGS119" s="451"/>
      <c r="LGT119" s="451"/>
      <c r="LGU119" s="451"/>
      <c r="LGV119" s="451"/>
      <c r="LGW119" s="451"/>
      <c r="LGX119" s="451"/>
      <c r="LGY119" s="451"/>
      <c r="LGZ119" s="451"/>
      <c r="LHA119" s="451"/>
      <c r="LHB119" s="451"/>
      <c r="LHC119" s="451"/>
      <c r="LHD119" s="451"/>
      <c r="LHE119" s="451"/>
      <c r="LHF119" s="451"/>
      <c r="LHG119" s="451"/>
      <c r="LHH119" s="451"/>
      <c r="LHI119" s="451"/>
      <c r="LHJ119" s="451"/>
      <c r="LHK119" s="451"/>
      <c r="LHL119" s="451"/>
      <c r="LHM119" s="451"/>
      <c r="LHN119" s="451"/>
      <c r="LHO119" s="451"/>
      <c r="LHP119" s="451"/>
      <c r="LHQ119" s="451"/>
      <c r="LHR119" s="451"/>
      <c r="LHS119" s="451"/>
      <c r="LHT119" s="451"/>
      <c r="LHU119" s="451"/>
      <c r="LHV119" s="451"/>
      <c r="LHW119" s="451"/>
      <c r="LHX119" s="451"/>
      <c r="LHY119" s="451"/>
      <c r="LHZ119" s="451"/>
      <c r="LIA119" s="451"/>
      <c r="LIB119" s="451"/>
      <c r="LIC119" s="451"/>
      <c r="LID119" s="451"/>
      <c r="LIE119" s="451"/>
      <c r="LIF119" s="451"/>
      <c r="LIG119" s="451"/>
      <c r="LIH119" s="451"/>
      <c r="LII119" s="451"/>
      <c r="LIJ119" s="451"/>
      <c r="LIK119" s="451"/>
      <c r="LIL119" s="451"/>
      <c r="LIM119" s="451"/>
      <c r="LIN119" s="451"/>
      <c r="LIO119" s="451"/>
      <c r="LIP119" s="451"/>
      <c r="LIQ119" s="451"/>
      <c r="LIR119" s="451"/>
      <c r="LIS119" s="451"/>
      <c r="LIT119" s="451"/>
      <c r="LIU119" s="451"/>
      <c r="LIV119" s="451"/>
      <c r="LIW119" s="451"/>
      <c r="LIX119" s="451"/>
      <c r="LIY119" s="451"/>
      <c r="LIZ119" s="451"/>
      <c r="LJA119" s="451"/>
      <c r="LJB119" s="451"/>
      <c r="LJC119" s="451"/>
      <c r="LJD119" s="451"/>
      <c r="LJE119" s="451"/>
      <c r="LJF119" s="451"/>
      <c r="LJG119" s="451"/>
      <c r="LJH119" s="451"/>
      <c r="LJI119" s="451"/>
      <c r="LJJ119" s="451"/>
      <c r="LJK119" s="451"/>
      <c r="LJL119" s="451"/>
      <c r="LJM119" s="451"/>
      <c r="LJN119" s="451"/>
      <c r="LJO119" s="451"/>
      <c r="LJP119" s="451"/>
      <c r="LJQ119" s="451"/>
      <c r="LJR119" s="451"/>
      <c r="LJS119" s="451"/>
      <c r="LJT119" s="451"/>
      <c r="LJU119" s="451"/>
      <c r="LJV119" s="451"/>
      <c r="LJW119" s="451"/>
      <c r="LJX119" s="451"/>
      <c r="LJY119" s="451"/>
      <c r="LJZ119" s="451"/>
      <c r="LKA119" s="451"/>
      <c r="LKB119" s="451"/>
      <c r="LKC119" s="451"/>
      <c r="LKD119" s="451"/>
      <c r="LKE119" s="451"/>
      <c r="LKF119" s="451"/>
      <c r="LKG119" s="451"/>
      <c r="LKH119" s="451"/>
      <c r="LKI119" s="451"/>
      <c r="LKJ119" s="451"/>
      <c r="LKK119" s="451"/>
      <c r="LKL119" s="451"/>
      <c r="LKM119" s="451"/>
      <c r="LKN119" s="451"/>
      <c r="LKO119" s="451"/>
      <c r="LKP119" s="451"/>
      <c r="LKQ119" s="451"/>
      <c r="LKR119" s="451"/>
      <c r="LKS119" s="451"/>
      <c r="LKT119" s="451"/>
      <c r="LKU119" s="451"/>
      <c r="LKV119" s="451"/>
      <c r="LKW119" s="451"/>
      <c r="LKX119" s="451"/>
      <c r="LKY119" s="451"/>
      <c r="LKZ119" s="451"/>
      <c r="LLA119" s="451"/>
      <c r="LLB119" s="451"/>
      <c r="LLC119" s="451"/>
      <c r="LLD119" s="451"/>
      <c r="LLE119" s="451"/>
      <c r="LLF119" s="451"/>
      <c r="LLG119" s="451"/>
      <c r="LLH119" s="451"/>
      <c r="LLI119" s="451"/>
      <c r="LLJ119" s="451"/>
      <c r="LLK119" s="451"/>
      <c r="LLL119" s="451"/>
      <c r="LLM119" s="451"/>
      <c r="LLN119" s="451"/>
      <c r="LLO119" s="451"/>
      <c r="LLP119" s="451"/>
      <c r="LLQ119" s="451"/>
      <c r="LLR119" s="451"/>
      <c r="LLS119" s="451"/>
      <c r="LLT119" s="451"/>
      <c r="LLU119" s="451"/>
      <c r="LLV119" s="451"/>
      <c r="LLW119" s="451"/>
      <c r="LLX119" s="451"/>
      <c r="LLY119" s="451"/>
      <c r="LLZ119" s="451"/>
      <c r="LMA119" s="451"/>
      <c r="LMB119" s="451"/>
      <c r="LMC119" s="451"/>
      <c r="LMD119" s="451"/>
      <c r="LME119" s="451"/>
      <c r="LMF119" s="451"/>
      <c r="LMG119" s="451"/>
      <c r="LMH119" s="451"/>
      <c r="LMI119" s="451"/>
      <c r="LMJ119" s="451"/>
      <c r="LMK119" s="451"/>
      <c r="LML119" s="451"/>
      <c r="LMM119" s="451"/>
      <c r="LMN119" s="451"/>
      <c r="LMO119" s="451"/>
      <c r="LMP119" s="451"/>
      <c r="LMQ119" s="451"/>
      <c r="LMR119" s="451"/>
      <c r="LMS119" s="451"/>
      <c r="LMT119" s="451"/>
      <c r="LMU119" s="451"/>
      <c r="LMV119" s="451"/>
      <c r="LMW119" s="451"/>
      <c r="LMX119" s="451"/>
      <c r="LMY119" s="451"/>
      <c r="LMZ119" s="451"/>
      <c r="LNA119" s="451"/>
      <c r="LNB119" s="451"/>
      <c r="LNC119" s="451"/>
      <c r="LND119" s="451"/>
      <c r="LNE119" s="451"/>
      <c r="LNF119" s="451"/>
      <c r="LNG119" s="451"/>
      <c r="LNH119" s="451"/>
      <c r="LNI119" s="451"/>
      <c r="LNJ119" s="451"/>
      <c r="LNK119" s="451"/>
      <c r="LNL119" s="451"/>
      <c r="LNM119" s="451"/>
      <c r="LNN119" s="451"/>
      <c r="LNO119" s="451"/>
      <c r="LNP119" s="451"/>
      <c r="LNQ119" s="451"/>
      <c r="LNR119" s="451"/>
      <c r="LNS119" s="451"/>
      <c r="LNT119" s="451"/>
      <c r="LNU119" s="451"/>
      <c r="LNV119" s="451"/>
      <c r="LNW119" s="451"/>
      <c r="LNX119" s="451"/>
      <c r="LNY119" s="451"/>
      <c r="LNZ119" s="451"/>
      <c r="LOA119" s="451"/>
      <c r="LOB119" s="451"/>
      <c r="LOC119" s="451"/>
      <c r="LOD119" s="451"/>
      <c r="LOE119" s="451"/>
      <c r="LOF119" s="451"/>
      <c r="LOG119" s="451"/>
      <c r="LOH119" s="451"/>
      <c r="LOI119" s="451"/>
      <c r="LOJ119" s="451"/>
      <c r="LOK119" s="451"/>
      <c r="LOL119" s="451"/>
      <c r="LOM119" s="451"/>
      <c r="LON119" s="451"/>
      <c r="LOO119" s="451"/>
      <c r="LOP119" s="451"/>
      <c r="LOQ119" s="451"/>
      <c r="LOR119" s="451"/>
      <c r="LOS119" s="451"/>
      <c r="LOT119" s="451"/>
      <c r="LOU119" s="451"/>
      <c r="LOV119" s="451"/>
      <c r="LOW119" s="451"/>
      <c r="LOX119" s="451"/>
      <c r="LOY119" s="451"/>
      <c r="LOZ119" s="451"/>
      <c r="LPA119" s="451"/>
      <c r="LPB119" s="451"/>
      <c r="LPC119" s="451"/>
      <c r="LPD119" s="451"/>
      <c r="LPE119" s="451"/>
      <c r="LPF119" s="451"/>
      <c r="LPG119" s="451"/>
      <c r="LPH119" s="451"/>
      <c r="LPI119" s="451"/>
      <c r="LPJ119" s="451"/>
      <c r="LPK119" s="451"/>
      <c r="LPL119" s="451"/>
      <c r="LPM119" s="451"/>
      <c r="LPN119" s="451"/>
      <c r="LPO119" s="451"/>
      <c r="LPP119" s="451"/>
      <c r="LPQ119" s="451"/>
      <c r="LPR119" s="451"/>
      <c r="LPS119" s="451"/>
      <c r="LPT119" s="451"/>
      <c r="LPU119" s="451"/>
      <c r="LPV119" s="451"/>
      <c r="LPW119" s="451"/>
      <c r="LPX119" s="451"/>
      <c r="LPY119" s="451"/>
      <c r="LPZ119" s="451"/>
      <c r="LQA119" s="451"/>
      <c r="LQB119" s="451"/>
      <c r="LQC119" s="451"/>
      <c r="LQD119" s="451"/>
      <c r="LQE119" s="451"/>
      <c r="LQF119" s="451"/>
      <c r="LQG119" s="451"/>
      <c r="LQH119" s="451"/>
      <c r="LQI119" s="451"/>
      <c r="LQJ119" s="451"/>
      <c r="LQK119" s="451"/>
      <c r="LQL119" s="451"/>
      <c r="LQM119" s="451"/>
      <c r="LQN119" s="451"/>
      <c r="LQO119" s="451"/>
      <c r="LQP119" s="451"/>
      <c r="LQQ119" s="451"/>
      <c r="LQR119" s="451"/>
      <c r="LQS119" s="451"/>
      <c r="LQT119" s="451"/>
      <c r="LQU119" s="451"/>
      <c r="LQV119" s="451"/>
      <c r="LQW119" s="451"/>
      <c r="LQX119" s="451"/>
      <c r="LQY119" s="451"/>
      <c r="LQZ119" s="451"/>
      <c r="LRA119" s="451"/>
      <c r="LRB119" s="451"/>
      <c r="LRC119" s="451"/>
      <c r="LRD119" s="451"/>
      <c r="LRE119" s="451"/>
      <c r="LRF119" s="451"/>
      <c r="LRG119" s="451"/>
      <c r="LRH119" s="451"/>
      <c r="LRI119" s="451"/>
      <c r="LRJ119" s="451"/>
      <c r="LRK119" s="451"/>
      <c r="LRL119" s="451"/>
      <c r="LRM119" s="451"/>
      <c r="LRN119" s="451"/>
      <c r="LRO119" s="451"/>
      <c r="LRP119" s="451"/>
      <c r="LRQ119" s="451"/>
      <c r="LRR119" s="451"/>
      <c r="LRS119" s="451"/>
      <c r="LRT119" s="451"/>
      <c r="LRU119" s="451"/>
      <c r="LRV119" s="451"/>
      <c r="LRW119" s="451"/>
      <c r="LRX119" s="451"/>
      <c r="LRY119" s="451"/>
      <c r="LRZ119" s="451"/>
      <c r="LSA119" s="451"/>
      <c r="LSB119" s="451"/>
      <c r="LSC119" s="451"/>
      <c r="LSD119" s="451"/>
      <c r="LSE119" s="451"/>
      <c r="LSF119" s="451"/>
      <c r="LSG119" s="451"/>
      <c r="LSH119" s="451"/>
      <c r="LSI119" s="451"/>
      <c r="LSJ119" s="451"/>
      <c r="LSK119" s="451"/>
      <c r="LSL119" s="451"/>
      <c r="LSM119" s="451"/>
      <c r="LSN119" s="451"/>
      <c r="LSO119" s="451"/>
      <c r="LSP119" s="451"/>
      <c r="LSQ119" s="451"/>
      <c r="LSR119" s="451"/>
      <c r="LSS119" s="451"/>
      <c r="LST119" s="451"/>
      <c r="LSU119" s="451"/>
      <c r="LSV119" s="451"/>
      <c r="LSW119" s="451"/>
      <c r="LSX119" s="451"/>
      <c r="LSY119" s="451"/>
      <c r="LSZ119" s="451"/>
      <c r="LTA119" s="451"/>
      <c r="LTB119" s="451"/>
      <c r="LTC119" s="451"/>
      <c r="LTD119" s="451"/>
      <c r="LTE119" s="451"/>
      <c r="LTF119" s="451"/>
      <c r="LTG119" s="451"/>
      <c r="LTH119" s="451"/>
      <c r="LTI119" s="451"/>
      <c r="LTJ119" s="451"/>
      <c r="LTK119" s="451"/>
      <c r="LTL119" s="451"/>
      <c r="LTM119" s="451"/>
      <c r="LTN119" s="451"/>
      <c r="LTO119" s="451"/>
      <c r="LTP119" s="451"/>
      <c r="LTQ119" s="451"/>
      <c r="LTR119" s="451"/>
      <c r="LTS119" s="451"/>
      <c r="LTT119" s="451"/>
      <c r="LTU119" s="451"/>
      <c r="LTV119" s="451"/>
      <c r="LTW119" s="451"/>
      <c r="LTX119" s="451"/>
      <c r="LTY119" s="451"/>
      <c r="LTZ119" s="451"/>
      <c r="LUA119" s="451"/>
      <c r="LUB119" s="451"/>
      <c r="LUC119" s="451"/>
      <c r="LUD119" s="451"/>
      <c r="LUE119" s="451"/>
      <c r="LUF119" s="451"/>
      <c r="LUG119" s="451"/>
      <c r="LUH119" s="451"/>
      <c r="LUI119" s="451"/>
      <c r="LUJ119" s="451"/>
      <c r="LUK119" s="451"/>
      <c r="LUL119" s="451"/>
      <c r="LUM119" s="451"/>
      <c r="LUN119" s="451"/>
      <c r="LUO119" s="451"/>
      <c r="LUP119" s="451"/>
      <c r="LUQ119" s="451"/>
      <c r="LUR119" s="451"/>
      <c r="LUS119" s="451"/>
      <c r="LUT119" s="451"/>
      <c r="LUU119" s="451"/>
      <c r="LUV119" s="451"/>
      <c r="LUW119" s="451"/>
      <c r="LUX119" s="451"/>
      <c r="LUY119" s="451"/>
      <c r="LUZ119" s="451"/>
      <c r="LVA119" s="451"/>
      <c r="LVB119" s="451"/>
      <c r="LVC119" s="451"/>
      <c r="LVD119" s="451"/>
      <c r="LVE119" s="451"/>
      <c r="LVF119" s="451"/>
      <c r="LVG119" s="451"/>
      <c r="LVH119" s="451"/>
      <c r="LVI119" s="451"/>
      <c r="LVJ119" s="451"/>
      <c r="LVK119" s="451"/>
      <c r="LVL119" s="451"/>
      <c r="LVM119" s="451"/>
      <c r="LVN119" s="451"/>
      <c r="LVO119" s="451"/>
      <c r="LVP119" s="451"/>
      <c r="LVQ119" s="451"/>
      <c r="LVR119" s="451"/>
      <c r="LVS119" s="451"/>
      <c r="LVT119" s="451"/>
      <c r="LVU119" s="451"/>
      <c r="LVV119" s="451"/>
      <c r="LVW119" s="451"/>
      <c r="LVX119" s="451"/>
      <c r="LVY119" s="451"/>
      <c r="LVZ119" s="451"/>
      <c r="LWA119" s="451"/>
      <c r="LWB119" s="451"/>
      <c r="LWC119" s="451"/>
      <c r="LWD119" s="451"/>
      <c r="LWE119" s="451"/>
      <c r="LWF119" s="451"/>
      <c r="LWG119" s="451"/>
      <c r="LWH119" s="451"/>
      <c r="LWI119" s="451"/>
      <c r="LWJ119" s="451"/>
      <c r="LWK119" s="451"/>
      <c r="LWL119" s="451"/>
      <c r="LWM119" s="451"/>
      <c r="LWN119" s="451"/>
      <c r="LWO119" s="451"/>
      <c r="LWP119" s="451"/>
      <c r="LWQ119" s="451"/>
      <c r="LWR119" s="451"/>
      <c r="LWS119" s="451"/>
      <c r="LWT119" s="451"/>
      <c r="LWU119" s="451"/>
      <c r="LWV119" s="451"/>
      <c r="LWW119" s="451"/>
      <c r="LWX119" s="451"/>
      <c r="LWY119" s="451"/>
      <c r="LWZ119" s="451"/>
      <c r="LXA119" s="451"/>
      <c r="LXB119" s="451"/>
      <c r="LXC119" s="451"/>
      <c r="LXD119" s="451"/>
      <c r="LXE119" s="451"/>
      <c r="LXF119" s="451"/>
      <c r="LXG119" s="451"/>
      <c r="LXH119" s="451"/>
      <c r="LXI119" s="451"/>
      <c r="LXJ119" s="451"/>
      <c r="LXK119" s="451"/>
      <c r="LXL119" s="451"/>
      <c r="LXM119" s="451"/>
      <c r="LXN119" s="451"/>
      <c r="LXO119" s="451"/>
      <c r="LXP119" s="451"/>
      <c r="LXQ119" s="451"/>
      <c r="LXR119" s="451"/>
      <c r="LXS119" s="451"/>
      <c r="LXT119" s="451"/>
      <c r="LXU119" s="451"/>
      <c r="LXV119" s="451"/>
      <c r="LXW119" s="451"/>
      <c r="LXX119" s="451"/>
      <c r="LXY119" s="451"/>
      <c r="LXZ119" s="451"/>
      <c r="LYA119" s="451"/>
      <c r="LYB119" s="451"/>
      <c r="LYC119" s="451"/>
      <c r="LYD119" s="451"/>
      <c r="LYE119" s="451"/>
      <c r="LYF119" s="451"/>
      <c r="LYG119" s="451"/>
      <c r="LYH119" s="451"/>
      <c r="LYI119" s="451"/>
      <c r="LYJ119" s="451"/>
      <c r="LYK119" s="451"/>
      <c r="LYL119" s="451"/>
      <c r="LYM119" s="451"/>
      <c r="LYN119" s="451"/>
      <c r="LYO119" s="451"/>
      <c r="LYP119" s="451"/>
      <c r="LYQ119" s="451"/>
      <c r="LYR119" s="451"/>
      <c r="LYS119" s="451"/>
      <c r="LYT119" s="451"/>
      <c r="LYU119" s="451"/>
      <c r="LYV119" s="451"/>
      <c r="LYW119" s="451"/>
      <c r="LYX119" s="451"/>
      <c r="LYY119" s="451"/>
      <c r="LYZ119" s="451"/>
      <c r="LZA119" s="451"/>
      <c r="LZB119" s="451"/>
      <c r="LZC119" s="451"/>
      <c r="LZD119" s="451"/>
      <c r="LZE119" s="451"/>
      <c r="LZF119" s="451"/>
      <c r="LZG119" s="451"/>
      <c r="LZH119" s="451"/>
      <c r="LZI119" s="451"/>
      <c r="LZJ119" s="451"/>
      <c r="LZK119" s="451"/>
      <c r="LZL119" s="451"/>
      <c r="LZM119" s="451"/>
      <c r="LZN119" s="451"/>
      <c r="LZO119" s="451"/>
      <c r="LZP119" s="451"/>
      <c r="LZQ119" s="451"/>
      <c r="LZR119" s="451"/>
      <c r="LZS119" s="451"/>
      <c r="LZT119" s="451"/>
      <c r="LZU119" s="451"/>
      <c r="LZV119" s="451"/>
      <c r="LZW119" s="451"/>
      <c r="LZX119" s="451"/>
      <c r="LZY119" s="451"/>
      <c r="LZZ119" s="451"/>
      <c r="MAA119" s="451"/>
      <c r="MAB119" s="451"/>
      <c r="MAC119" s="451"/>
      <c r="MAD119" s="451"/>
      <c r="MAE119" s="451"/>
      <c r="MAF119" s="451"/>
      <c r="MAG119" s="451"/>
      <c r="MAH119" s="451"/>
      <c r="MAI119" s="451"/>
      <c r="MAJ119" s="451"/>
      <c r="MAK119" s="451"/>
      <c r="MAL119" s="451"/>
      <c r="MAM119" s="451"/>
      <c r="MAN119" s="451"/>
      <c r="MAO119" s="451"/>
      <c r="MAP119" s="451"/>
      <c r="MAQ119" s="451"/>
      <c r="MAR119" s="451"/>
      <c r="MAS119" s="451"/>
      <c r="MAT119" s="451"/>
      <c r="MAU119" s="451"/>
      <c r="MAV119" s="451"/>
      <c r="MAW119" s="451"/>
      <c r="MAX119" s="451"/>
      <c r="MAY119" s="451"/>
      <c r="MAZ119" s="451"/>
      <c r="MBA119" s="451"/>
      <c r="MBB119" s="451"/>
      <c r="MBC119" s="451"/>
      <c r="MBD119" s="451"/>
      <c r="MBE119" s="451"/>
      <c r="MBF119" s="451"/>
      <c r="MBG119" s="451"/>
      <c r="MBH119" s="451"/>
      <c r="MBI119" s="451"/>
      <c r="MBJ119" s="451"/>
      <c r="MBK119" s="451"/>
      <c r="MBL119" s="451"/>
      <c r="MBM119" s="451"/>
      <c r="MBN119" s="451"/>
      <c r="MBO119" s="451"/>
      <c r="MBP119" s="451"/>
      <c r="MBQ119" s="451"/>
      <c r="MBR119" s="451"/>
      <c r="MBS119" s="451"/>
      <c r="MBT119" s="451"/>
      <c r="MBU119" s="451"/>
      <c r="MBV119" s="451"/>
      <c r="MBW119" s="451"/>
      <c r="MBX119" s="451"/>
      <c r="MBY119" s="451"/>
      <c r="MBZ119" s="451"/>
      <c r="MCA119" s="451"/>
      <c r="MCB119" s="451"/>
      <c r="MCC119" s="451"/>
      <c r="MCD119" s="451"/>
      <c r="MCE119" s="451"/>
      <c r="MCF119" s="451"/>
      <c r="MCG119" s="451"/>
      <c r="MCH119" s="451"/>
      <c r="MCI119" s="451"/>
      <c r="MCJ119" s="451"/>
      <c r="MCK119" s="451"/>
      <c r="MCL119" s="451"/>
      <c r="MCM119" s="451"/>
      <c r="MCN119" s="451"/>
      <c r="MCO119" s="451"/>
      <c r="MCP119" s="451"/>
      <c r="MCQ119" s="451"/>
      <c r="MCR119" s="451"/>
      <c r="MCS119" s="451"/>
      <c r="MCT119" s="451"/>
      <c r="MCU119" s="451"/>
      <c r="MCV119" s="451"/>
      <c r="MCW119" s="451"/>
      <c r="MCX119" s="451"/>
      <c r="MCY119" s="451"/>
      <c r="MCZ119" s="451"/>
      <c r="MDA119" s="451"/>
      <c r="MDB119" s="451"/>
      <c r="MDC119" s="451"/>
      <c r="MDD119" s="451"/>
      <c r="MDE119" s="451"/>
      <c r="MDF119" s="451"/>
      <c r="MDG119" s="451"/>
      <c r="MDH119" s="451"/>
      <c r="MDI119" s="451"/>
      <c r="MDJ119" s="451"/>
      <c r="MDK119" s="451"/>
      <c r="MDL119" s="451"/>
      <c r="MDM119" s="451"/>
      <c r="MDN119" s="451"/>
      <c r="MDO119" s="451"/>
      <c r="MDP119" s="451"/>
      <c r="MDQ119" s="451"/>
      <c r="MDR119" s="451"/>
      <c r="MDS119" s="451"/>
      <c r="MDT119" s="451"/>
      <c r="MDU119" s="451"/>
      <c r="MDV119" s="451"/>
      <c r="MDW119" s="451"/>
      <c r="MDX119" s="451"/>
      <c r="MDY119" s="451"/>
      <c r="MDZ119" s="451"/>
      <c r="MEA119" s="451"/>
      <c r="MEB119" s="451"/>
      <c r="MEC119" s="451"/>
      <c r="MED119" s="451"/>
      <c r="MEE119" s="451"/>
      <c r="MEF119" s="451"/>
      <c r="MEG119" s="451"/>
      <c r="MEH119" s="451"/>
      <c r="MEI119" s="451"/>
      <c r="MEJ119" s="451"/>
      <c r="MEK119" s="451"/>
      <c r="MEL119" s="451"/>
      <c r="MEM119" s="451"/>
      <c r="MEN119" s="451"/>
      <c r="MEO119" s="451"/>
      <c r="MEP119" s="451"/>
      <c r="MEQ119" s="451"/>
      <c r="MER119" s="451"/>
      <c r="MES119" s="451"/>
      <c r="MET119" s="451"/>
      <c r="MEU119" s="451"/>
      <c r="MEV119" s="451"/>
      <c r="MEW119" s="451"/>
      <c r="MEX119" s="451"/>
      <c r="MEY119" s="451"/>
      <c r="MEZ119" s="451"/>
      <c r="MFA119" s="451"/>
      <c r="MFB119" s="451"/>
      <c r="MFC119" s="451"/>
      <c r="MFD119" s="451"/>
      <c r="MFE119" s="451"/>
      <c r="MFF119" s="451"/>
      <c r="MFG119" s="451"/>
      <c r="MFH119" s="451"/>
      <c r="MFI119" s="451"/>
      <c r="MFJ119" s="451"/>
      <c r="MFK119" s="451"/>
      <c r="MFL119" s="451"/>
      <c r="MFM119" s="451"/>
      <c r="MFN119" s="451"/>
      <c r="MFO119" s="451"/>
      <c r="MFP119" s="451"/>
      <c r="MFQ119" s="451"/>
      <c r="MFR119" s="451"/>
      <c r="MFS119" s="451"/>
      <c r="MFT119" s="451"/>
      <c r="MFU119" s="451"/>
      <c r="MFV119" s="451"/>
      <c r="MFW119" s="451"/>
      <c r="MFX119" s="451"/>
      <c r="MFY119" s="451"/>
      <c r="MFZ119" s="451"/>
      <c r="MGA119" s="451"/>
      <c r="MGB119" s="451"/>
      <c r="MGC119" s="451"/>
      <c r="MGD119" s="451"/>
      <c r="MGE119" s="451"/>
      <c r="MGF119" s="451"/>
      <c r="MGG119" s="451"/>
      <c r="MGH119" s="451"/>
      <c r="MGI119" s="451"/>
      <c r="MGJ119" s="451"/>
      <c r="MGK119" s="451"/>
      <c r="MGL119" s="451"/>
      <c r="MGM119" s="451"/>
      <c r="MGN119" s="451"/>
      <c r="MGO119" s="451"/>
      <c r="MGP119" s="451"/>
      <c r="MGQ119" s="451"/>
      <c r="MGR119" s="451"/>
      <c r="MGS119" s="451"/>
      <c r="MGT119" s="451"/>
      <c r="MGU119" s="451"/>
      <c r="MGV119" s="451"/>
      <c r="MGW119" s="451"/>
      <c r="MGX119" s="451"/>
      <c r="MGY119" s="451"/>
      <c r="MGZ119" s="451"/>
      <c r="MHA119" s="451"/>
      <c r="MHB119" s="451"/>
      <c r="MHC119" s="451"/>
      <c r="MHD119" s="451"/>
      <c r="MHE119" s="451"/>
      <c r="MHF119" s="451"/>
      <c r="MHG119" s="451"/>
      <c r="MHH119" s="451"/>
      <c r="MHI119" s="451"/>
      <c r="MHJ119" s="451"/>
      <c r="MHK119" s="451"/>
      <c r="MHL119" s="451"/>
      <c r="MHM119" s="451"/>
      <c r="MHN119" s="451"/>
      <c r="MHO119" s="451"/>
      <c r="MHP119" s="451"/>
      <c r="MHQ119" s="451"/>
      <c r="MHR119" s="451"/>
      <c r="MHS119" s="451"/>
      <c r="MHT119" s="451"/>
      <c r="MHU119" s="451"/>
      <c r="MHV119" s="451"/>
      <c r="MHW119" s="451"/>
      <c r="MHX119" s="451"/>
      <c r="MHY119" s="451"/>
      <c r="MHZ119" s="451"/>
      <c r="MIA119" s="451"/>
      <c r="MIB119" s="451"/>
      <c r="MIC119" s="451"/>
      <c r="MID119" s="451"/>
      <c r="MIE119" s="451"/>
      <c r="MIF119" s="451"/>
      <c r="MIG119" s="451"/>
      <c r="MIH119" s="451"/>
      <c r="MII119" s="451"/>
      <c r="MIJ119" s="451"/>
      <c r="MIK119" s="451"/>
      <c r="MIL119" s="451"/>
      <c r="MIM119" s="451"/>
      <c r="MIN119" s="451"/>
      <c r="MIO119" s="451"/>
      <c r="MIP119" s="451"/>
      <c r="MIQ119" s="451"/>
      <c r="MIR119" s="451"/>
      <c r="MIS119" s="451"/>
      <c r="MIT119" s="451"/>
      <c r="MIU119" s="451"/>
      <c r="MIV119" s="451"/>
      <c r="MIW119" s="451"/>
      <c r="MIX119" s="451"/>
      <c r="MIY119" s="451"/>
      <c r="MIZ119" s="451"/>
      <c r="MJA119" s="451"/>
      <c r="MJB119" s="451"/>
      <c r="MJC119" s="451"/>
      <c r="MJD119" s="451"/>
      <c r="MJE119" s="451"/>
      <c r="MJF119" s="451"/>
      <c r="MJG119" s="451"/>
      <c r="MJH119" s="451"/>
      <c r="MJI119" s="451"/>
      <c r="MJJ119" s="451"/>
      <c r="MJK119" s="451"/>
      <c r="MJL119" s="451"/>
      <c r="MJM119" s="451"/>
      <c r="MJN119" s="451"/>
      <c r="MJO119" s="451"/>
      <c r="MJP119" s="451"/>
      <c r="MJQ119" s="451"/>
      <c r="MJR119" s="451"/>
      <c r="MJS119" s="451"/>
      <c r="MJT119" s="451"/>
      <c r="MJU119" s="451"/>
      <c r="MJV119" s="451"/>
      <c r="MJW119" s="451"/>
      <c r="MJX119" s="451"/>
      <c r="MJY119" s="451"/>
      <c r="MJZ119" s="451"/>
      <c r="MKA119" s="451"/>
      <c r="MKB119" s="451"/>
      <c r="MKC119" s="451"/>
      <c r="MKD119" s="451"/>
      <c r="MKE119" s="451"/>
      <c r="MKF119" s="451"/>
      <c r="MKG119" s="451"/>
      <c r="MKH119" s="451"/>
      <c r="MKI119" s="451"/>
      <c r="MKJ119" s="451"/>
      <c r="MKK119" s="451"/>
      <c r="MKL119" s="451"/>
      <c r="MKM119" s="451"/>
      <c r="MKN119" s="451"/>
      <c r="MKO119" s="451"/>
      <c r="MKP119" s="451"/>
      <c r="MKQ119" s="451"/>
      <c r="MKR119" s="451"/>
      <c r="MKS119" s="451"/>
      <c r="MKT119" s="451"/>
      <c r="MKU119" s="451"/>
      <c r="MKV119" s="451"/>
      <c r="MKW119" s="451"/>
      <c r="MKX119" s="451"/>
      <c r="MKY119" s="451"/>
      <c r="MKZ119" s="451"/>
      <c r="MLA119" s="451"/>
      <c r="MLB119" s="451"/>
      <c r="MLC119" s="451"/>
      <c r="MLD119" s="451"/>
      <c r="MLE119" s="451"/>
      <c r="MLF119" s="451"/>
      <c r="MLG119" s="451"/>
      <c r="MLH119" s="451"/>
      <c r="MLI119" s="451"/>
      <c r="MLJ119" s="451"/>
      <c r="MLK119" s="451"/>
      <c r="MLL119" s="451"/>
      <c r="MLM119" s="451"/>
      <c r="MLN119" s="451"/>
      <c r="MLO119" s="451"/>
      <c r="MLP119" s="451"/>
      <c r="MLQ119" s="451"/>
      <c r="MLR119" s="451"/>
      <c r="MLS119" s="451"/>
      <c r="MLT119" s="451"/>
      <c r="MLU119" s="451"/>
      <c r="MLV119" s="451"/>
      <c r="MLW119" s="451"/>
      <c r="MLX119" s="451"/>
      <c r="MLY119" s="451"/>
      <c r="MLZ119" s="451"/>
      <c r="MMA119" s="451"/>
      <c r="MMB119" s="451"/>
      <c r="MMC119" s="451"/>
      <c r="MMD119" s="451"/>
      <c r="MME119" s="451"/>
      <c r="MMF119" s="451"/>
      <c r="MMG119" s="451"/>
      <c r="MMH119" s="451"/>
      <c r="MMI119" s="451"/>
      <c r="MMJ119" s="451"/>
      <c r="MMK119" s="451"/>
      <c r="MML119" s="451"/>
      <c r="MMM119" s="451"/>
      <c r="MMN119" s="451"/>
      <c r="MMO119" s="451"/>
      <c r="MMP119" s="451"/>
      <c r="MMQ119" s="451"/>
      <c r="MMR119" s="451"/>
      <c r="MMS119" s="451"/>
      <c r="MMT119" s="451"/>
      <c r="MMU119" s="451"/>
      <c r="MMV119" s="451"/>
      <c r="MMW119" s="451"/>
      <c r="MMX119" s="451"/>
      <c r="MMY119" s="451"/>
      <c r="MMZ119" s="451"/>
      <c r="MNA119" s="451"/>
      <c r="MNB119" s="451"/>
      <c r="MNC119" s="451"/>
      <c r="MND119" s="451"/>
      <c r="MNE119" s="451"/>
      <c r="MNF119" s="451"/>
      <c r="MNG119" s="451"/>
      <c r="MNH119" s="451"/>
      <c r="MNI119" s="451"/>
      <c r="MNJ119" s="451"/>
      <c r="MNK119" s="451"/>
      <c r="MNL119" s="451"/>
      <c r="MNM119" s="451"/>
      <c r="MNN119" s="451"/>
      <c r="MNO119" s="451"/>
      <c r="MNP119" s="451"/>
      <c r="MNQ119" s="451"/>
      <c r="MNR119" s="451"/>
      <c r="MNS119" s="451"/>
      <c r="MNT119" s="451"/>
      <c r="MNU119" s="451"/>
      <c r="MNV119" s="451"/>
      <c r="MNW119" s="451"/>
      <c r="MNX119" s="451"/>
      <c r="MNY119" s="451"/>
      <c r="MNZ119" s="451"/>
      <c r="MOA119" s="451"/>
      <c r="MOB119" s="451"/>
      <c r="MOC119" s="451"/>
      <c r="MOD119" s="451"/>
      <c r="MOE119" s="451"/>
      <c r="MOF119" s="451"/>
      <c r="MOG119" s="451"/>
      <c r="MOH119" s="451"/>
      <c r="MOI119" s="451"/>
      <c r="MOJ119" s="451"/>
      <c r="MOK119" s="451"/>
      <c r="MOL119" s="451"/>
      <c r="MOM119" s="451"/>
      <c r="MON119" s="451"/>
      <c r="MOO119" s="451"/>
      <c r="MOP119" s="451"/>
      <c r="MOQ119" s="451"/>
      <c r="MOR119" s="451"/>
      <c r="MOS119" s="451"/>
      <c r="MOT119" s="451"/>
      <c r="MOU119" s="451"/>
      <c r="MOV119" s="451"/>
      <c r="MOW119" s="451"/>
      <c r="MOX119" s="451"/>
      <c r="MOY119" s="451"/>
      <c r="MOZ119" s="451"/>
      <c r="MPA119" s="451"/>
      <c r="MPB119" s="451"/>
      <c r="MPC119" s="451"/>
      <c r="MPD119" s="451"/>
      <c r="MPE119" s="451"/>
      <c r="MPF119" s="451"/>
      <c r="MPG119" s="451"/>
      <c r="MPH119" s="451"/>
      <c r="MPI119" s="451"/>
      <c r="MPJ119" s="451"/>
      <c r="MPK119" s="451"/>
      <c r="MPL119" s="451"/>
      <c r="MPM119" s="451"/>
      <c r="MPN119" s="451"/>
      <c r="MPO119" s="451"/>
      <c r="MPP119" s="451"/>
      <c r="MPQ119" s="451"/>
      <c r="MPR119" s="451"/>
      <c r="MPS119" s="451"/>
      <c r="MPT119" s="451"/>
      <c r="MPU119" s="451"/>
      <c r="MPV119" s="451"/>
      <c r="MPW119" s="451"/>
      <c r="MPX119" s="451"/>
      <c r="MPY119" s="451"/>
      <c r="MPZ119" s="451"/>
      <c r="MQA119" s="451"/>
      <c r="MQB119" s="451"/>
      <c r="MQC119" s="451"/>
      <c r="MQD119" s="451"/>
      <c r="MQE119" s="451"/>
      <c r="MQF119" s="451"/>
      <c r="MQG119" s="451"/>
      <c r="MQH119" s="451"/>
      <c r="MQI119" s="451"/>
      <c r="MQJ119" s="451"/>
      <c r="MQK119" s="451"/>
      <c r="MQL119" s="451"/>
      <c r="MQM119" s="451"/>
      <c r="MQN119" s="451"/>
      <c r="MQO119" s="451"/>
      <c r="MQP119" s="451"/>
      <c r="MQQ119" s="451"/>
      <c r="MQR119" s="451"/>
      <c r="MQS119" s="451"/>
      <c r="MQT119" s="451"/>
      <c r="MQU119" s="451"/>
      <c r="MQV119" s="451"/>
      <c r="MQW119" s="451"/>
      <c r="MQX119" s="451"/>
      <c r="MQY119" s="451"/>
      <c r="MQZ119" s="451"/>
      <c r="MRA119" s="451"/>
      <c r="MRB119" s="451"/>
      <c r="MRC119" s="451"/>
      <c r="MRD119" s="451"/>
      <c r="MRE119" s="451"/>
      <c r="MRF119" s="451"/>
      <c r="MRG119" s="451"/>
      <c r="MRH119" s="451"/>
      <c r="MRI119" s="451"/>
      <c r="MRJ119" s="451"/>
      <c r="MRK119" s="451"/>
      <c r="MRL119" s="451"/>
      <c r="MRM119" s="451"/>
      <c r="MRN119" s="451"/>
      <c r="MRO119" s="451"/>
      <c r="MRP119" s="451"/>
      <c r="MRQ119" s="451"/>
      <c r="MRR119" s="451"/>
      <c r="MRS119" s="451"/>
      <c r="MRT119" s="451"/>
      <c r="MRU119" s="451"/>
      <c r="MRV119" s="451"/>
      <c r="MRW119" s="451"/>
      <c r="MRX119" s="451"/>
      <c r="MRY119" s="451"/>
      <c r="MRZ119" s="451"/>
      <c r="MSA119" s="451"/>
      <c r="MSB119" s="451"/>
      <c r="MSC119" s="451"/>
      <c r="MSD119" s="451"/>
      <c r="MSE119" s="451"/>
      <c r="MSF119" s="451"/>
      <c r="MSG119" s="451"/>
      <c r="MSH119" s="451"/>
      <c r="MSI119" s="451"/>
      <c r="MSJ119" s="451"/>
      <c r="MSK119" s="451"/>
      <c r="MSL119" s="451"/>
      <c r="MSM119" s="451"/>
      <c r="MSN119" s="451"/>
      <c r="MSO119" s="451"/>
      <c r="MSP119" s="451"/>
      <c r="MSQ119" s="451"/>
      <c r="MSR119" s="451"/>
      <c r="MSS119" s="451"/>
      <c r="MST119" s="451"/>
      <c r="MSU119" s="451"/>
      <c r="MSV119" s="451"/>
      <c r="MSW119" s="451"/>
      <c r="MSX119" s="451"/>
      <c r="MSY119" s="451"/>
      <c r="MSZ119" s="451"/>
      <c r="MTA119" s="451"/>
      <c r="MTB119" s="451"/>
      <c r="MTC119" s="451"/>
      <c r="MTD119" s="451"/>
      <c r="MTE119" s="451"/>
      <c r="MTF119" s="451"/>
      <c r="MTG119" s="451"/>
      <c r="MTH119" s="451"/>
      <c r="MTI119" s="451"/>
      <c r="MTJ119" s="451"/>
      <c r="MTK119" s="451"/>
      <c r="MTL119" s="451"/>
      <c r="MTM119" s="451"/>
      <c r="MTN119" s="451"/>
      <c r="MTO119" s="451"/>
      <c r="MTP119" s="451"/>
      <c r="MTQ119" s="451"/>
      <c r="MTR119" s="451"/>
      <c r="MTS119" s="451"/>
      <c r="MTT119" s="451"/>
      <c r="MTU119" s="451"/>
      <c r="MTV119" s="451"/>
      <c r="MTW119" s="451"/>
      <c r="MTX119" s="451"/>
      <c r="MTY119" s="451"/>
      <c r="MTZ119" s="451"/>
      <c r="MUA119" s="451"/>
      <c r="MUB119" s="451"/>
      <c r="MUC119" s="451"/>
      <c r="MUD119" s="451"/>
      <c r="MUE119" s="451"/>
      <c r="MUF119" s="451"/>
      <c r="MUG119" s="451"/>
      <c r="MUH119" s="451"/>
      <c r="MUI119" s="451"/>
      <c r="MUJ119" s="451"/>
      <c r="MUK119" s="451"/>
      <c r="MUL119" s="451"/>
      <c r="MUM119" s="451"/>
      <c r="MUN119" s="451"/>
      <c r="MUO119" s="451"/>
      <c r="MUP119" s="451"/>
      <c r="MUQ119" s="451"/>
      <c r="MUR119" s="451"/>
      <c r="MUS119" s="451"/>
      <c r="MUT119" s="451"/>
      <c r="MUU119" s="451"/>
      <c r="MUV119" s="451"/>
      <c r="MUW119" s="451"/>
      <c r="MUX119" s="451"/>
      <c r="MUY119" s="451"/>
      <c r="MUZ119" s="451"/>
      <c r="MVA119" s="451"/>
      <c r="MVB119" s="451"/>
      <c r="MVC119" s="451"/>
      <c r="MVD119" s="451"/>
      <c r="MVE119" s="451"/>
      <c r="MVF119" s="451"/>
      <c r="MVG119" s="451"/>
      <c r="MVH119" s="451"/>
      <c r="MVI119" s="451"/>
      <c r="MVJ119" s="451"/>
      <c r="MVK119" s="451"/>
      <c r="MVL119" s="451"/>
      <c r="MVM119" s="451"/>
      <c r="MVN119" s="451"/>
      <c r="MVO119" s="451"/>
      <c r="MVP119" s="451"/>
      <c r="MVQ119" s="451"/>
      <c r="MVR119" s="451"/>
      <c r="MVS119" s="451"/>
      <c r="MVT119" s="451"/>
      <c r="MVU119" s="451"/>
      <c r="MVV119" s="451"/>
      <c r="MVW119" s="451"/>
      <c r="MVX119" s="451"/>
      <c r="MVY119" s="451"/>
      <c r="MVZ119" s="451"/>
      <c r="MWA119" s="451"/>
      <c r="MWB119" s="451"/>
      <c r="MWC119" s="451"/>
      <c r="MWD119" s="451"/>
      <c r="MWE119" s="451"/>
      <c r="MWF119" s="451"/>
      <c r="MWG119" s="451"/>
      <c r="MWH119" s="451"/>
      <c r="MWI119" s="451"/>
      <c r="MWJ119" s="451"/>
      <c r="MWK119" s="451"/>
      <c r="MWL119" s="451"/>
      <c r="MWM119" s="451"/>
      <c r="MWN119" s="451"/>
      <c r="MWO119" s="451"/>
      <c r="MWP119" s="451"/>
      <c r="MWQ119" s="451"/>
      <c r="MWR119" s="451"/>
      <c r="MWS119" s="451"/>
      <c r="MWT119" s="451"/>
      <c r="MWU119" s="451"/>
      <c r="MWV119" s="451"/>
      <c r="MWW119" s="451"/>
      <c r="MWX119" s="451"/>
      <c r="MWY119" s="451"/>
      <c r="MWZ119" s="451"/>
      <c r="MXA119" s="451"/>
      <c r="MXB119" s="451"/>
      <c r="MXC119" s="451"/>
      <c r="MXD119" s="451"/>
      <c r="MXE119" s="451"/>
      <c r="MXF119" s="451"/>
      <c r="MXG119" s="451"/>
      <c r="MXH119" s="451"/>
      <c r="MXI119" s="451"/>
      <c r="MXJ119" s="451"/>
      <c r="MXK119" s="451"/>
      <c r="MXL119" s="451"/>
      <c r="MXM119" s="451"/>
      <c r="MXN119" s="451"/>
      <c r="MXO119" s="451"/>
      <c r="MXP119" s="451"/>
      <c r="MXQ119" s="451"/>
      <c r="MXR119" s="451"/>
      <c r="MXS119" s="451"/>
      <c r="MXT119" s="451"/>
      <c r="MXU119" s="451"/>
      <c r="MXV119" s="451"/>
      <c r="MXW119" s="451"/>
      <c r="MXX119" s="451"/>
      <c r="MXY119" s="451"/>
      <c r="MXZ119" s="451"/>
      <c r="MYA119" s="451"/>
      <c r="MYB119" s="451"/>
      <c r="MYC119" s="451"/>
      <c r="MYD119" s="451"/>
      <c r="MYE119" s="451"/>
      <c r="MYF119" s="451"/>
      <c r="MYG119" s="451"/>
      <c r="MYH119" s="451"/>
      <c r="MYI119" s="451"/>
      <c r="MYJ119" s="451"/>
      <c r="MYK119" s="451"/>
      <c r="MYL119" s="451"/>
      <c r="MYM119" s="451"/>
      <c r="MYN119" s="451"/>
      <c r="MYO119" s="451"/>
      <c r="MYP119" s="451"/>
      <c r="MYQ119" s="451"/>
      <c r="MYR119" s="451"/>
      <c r="MYS119" s="451"/>
      <c r="MYT119" s="451"/>
      <c r="MYU119" s="451"/>
      <c r="MYV119" s="451"/>
      <c r="MYW119" s="451"/>
      <c r="MYX119" s="451"/>
      <c r="MYY119" s="451"/>
      <c r="MYZ119" s="451"/>
      <c r="MZA119" s="451"/>
      <c r="MZB119" s="451"/>
      <c r="MZC119" s="451"/>
      <c r="MZD119" s="451"/>
      <c r="MZE119" s="451"/>
      <c r="MZF119" s="451"/>
      <c r="MZG119" s="451"/>
      <c r="MZH119" s="451"/>
      <c r="MZI119" s="451"/>
      <c r="MZJ119" s="451"/>
      <c r="MZK119" s="451"/>
      <c r="MZL119" s="451"/>
      <c r="MZM119" s="451"/>
      <c r="MZN119" s="451"/>
      <c r="MZO119" s="451"/>
      <c r="MZP119" s="451"/>
      <c r="MZQ119" s="451"/>
      <c r="MZR119" s="451"/>
      <c r="MZS119" s="451"/>
      <c r="MZT119" s="451"/>
      <c r="MZU119" s="451"/>
      <c r="MZV119" s="451"/>
      <c r="MZW119" s="451"/>
      <c r="MZX119" s="451"/>
      <c r="MZY119" s="451"/>
      <c r="MZZ119" s="451"/>
      <c r="NAA119" s="451"/>
      <c r="NAB119" s="451"/>
      <c r="NAC119" s="451"/>
      <c r="NAD119" s="451"/>
      <c r="NAE119" s="451"/>
      <c r="NAF119" s="451"/>
      <c r="NAG119" s="451"/>
      <c r="NAH119" s="451"/>
      <c r="NAI119" s="451"/>
      <c r="NAJ119" s="451"/>
      <c r="NAK119" s="451"/>
      <c r="NAL119" s="451"/>
      <c r="NAM119" s="451"/>
      <c r="NAN119" s="451"/>
      <c r="NAO119" s="451"/>
      <c r="NAP119" s="451"/>
      <c r="NAQ119" s="451"/>
      <c r="NAR119" s="451"/>
      <c r="NAS119" s="451"/>
      <c r="NAT119" s="451"/>
      <c r="NAU119" s="451"/>
      <c r="NAV119" s="451"/>
      <c r="NAW119" s="451"/>
      <c r="NAX119" s="451"/>
      <c r="NAY119" s="451"/>
      <c r="NAZ119" s="451"/>
      <c r="NBA119" s="451"/>
      <c r="NBB119" s="451"/>
      <c r="NBC119" s="451"/>
      <c r="NBD119" s="451"/>
      <c r="NBE119" s="451"/>
      <c r="NBF119" s="451"/>
      <c r="NBG119" s="451"/>
      <c r="NBH119" s="451"/>
      <c r="NBI119" s="451"/>
      <c r="NBJ119" s="451"/>
      <c r="NBK119" s="451"/>
      <c r="NBL119" s="451"/>
      <c r="NBM119" s="451"/>
      <c r="NBN119" s="451"/>
      <c r="NBO119" s="451"/>
      <c r="NBP119" s="451"/>
      <c r="NBQ119" s="451"/>
      <c r="NBR119" s="451"/>
      <c r="NBS119" s="451"/>
      <c r="NBT119" s="451"/>
      <c r="NBU119" s="451"/>
      <c r="NBV119" s="451"/>
      <c r="NBW119" s="451"/>
      <c r="NBX119" s="451"/>
      <c r="NBY119" s="451"/>
      <c r="NBZ119" s="451"/>
      <c r="NCA119" s="451"/>
      <c r="NCB119" s="451"/>
      <c r="NCC119" s="451"/>
      <c r="NCD119" s="451"/>
      <c r="NCE119" s="451"/>
      <c r="NCF119" s="451"/>
      <c r="NCG119" s="451"/>
      <c r="NCH119" s="451"/>
      <c r="NCI119" s="451"/>
      <c r="NCJ119" s="451"/>
      <c r="NCK119" s="451"/>
      <c r="NCL119" s="451"/>
      <c r="NCM119" s="451"/>
      <c r="NCN119" s="451"/>
      <c r="NCO119" s="451"/>
      <c r="NCP119" s="451"/>
      <c r="NCQ119" s="451"/>
      <c r="NCR119" s="451"/>
      <c r="NCS119" s="451"/>
      <c r="NCT119" s="451"/>
      <c r="NCU119" s="451"/>
      <c r="NCV119" s="451"/>
      <c r="NCW119" s="451"/>
      <c r="NCX119" s="451"/>
      <c r="NCY119" s="451"/>
      <c r="NCZ119" s="451"/>
      <c r="NDA119" s="451"/>
      <c r="NDB119" s="451"/>
      <c r="NDC119" s="451"/>
      <c r="NDD119" s="451"/>
      <c r="NDE119" s="451"/>
      <c r="NDF119" s="451"/>
      <c r="NDG119" s="451"/>
      <c r="NDH119" s="451"/>
      <c r="NDI119" s="451"/>
      <c r="NDJ119" s="451"/>
      <c r="NDK119" s="451"/>
      <c r="NDL119" s="451"/>
      <c r="NDM119" s="451"/>
      <c r="NDN119" s="451"/>
      <c r="NDO119" s="451"/>
      <c r="NDP119" s="451"/>
      <c r="NDQ119" s="451"/>
      <c r="NDR119" s="451"/>
      <c r="NDS119" s="451"/>
      <c r="NDT119" s="451"/>
      <c r="NDU119" s="451"/>
      <c r="NDV119" s="451"/>
      <c r="NDW119" s="451"/>
      <c r="NDX119" s="451"/>
      <c r="NDY119" s="451"/>
      <c r="NDZ119" s="451"/>
      <c r="NEA119" s="451"/>
      <c r="NEB119" s="451"/>
      <c r="NEC119" s="451"/>
      <c r="NED119" s="451"/>
      <c r="NEE119" s="451"/>
      <c r="NEF119" s="451"/>
      <c r="NEG119" s="451"/>
      <c r="NEH119" s="451"/>
      <c r="NEI119" s="451"/>
      <c r="NEJ119" s="451"/>
      <c r="NEK119" s="451"/>
      <c r="NEL119" s="451"/>
      <c r="NEM119" s="451"/>
      <c r="NEN119" s="451"/>
      <c r="NEO119" s="451"/>
      <c r="NEP119" s="451"/>
      <c r="NEQ119" s="451"/>
      <c r="NER119" s="451"/>
      <c r="NES119" s="451"/>
      <c r="NET119" s="451"/>
      <c r="NEU119" s="451"/>
      <c r="NEV119" s="451"/>
      <c r="NEW119" s="451"/>
      <c r="NEX119" s="451"/>
      <c r="NEY119" s="451"/>
      <c r="NEZ119" s="451"/>
      <c r="NFA119" s="451"/>
      <c r="NFB119" s="451"/>
      <c r="NFC119" s="451"/>
      <c r="NFD119" s="451"/>
      <c r="NFE119" s="451"/>
      <c r="NFF119" s="451"/>
      <c r="NFG119" s="451"/>
      <c r="NFH119" s="451"/>
      <c r="NFI119" s="451"/>
      <c r="NFJ119" s="451"/>
      <c r="NFK119" s="451"/>
      <c r="NFL119" s="451"/>
      <c r="NFM119" s="451"/>
      <c r="NFN119" s="451"/>
      <c r="NFO119" s="451"/>
      <c r="NFP119" s="451"/>
      <c r="NFQ119" s="451"/>
      <c r="NFR119" s="451"/>
      <c r="NFS119" s="451"/>
      <c r="NFT119" s="451"/>
      <c r="NFU119" s="451"/>
      <c r="NFV119" s="451"/>
      <c r="NFW119" s="451"/>
      <c r="NFX119" s="451"/>
      <c r="NFY119" s="451"/>
      <c r="NFZ119" s="451"/>
      <c r="NGA119" s="451"/>
      <c r="NGB119" s="451"/>
      <c r="NGC119" s="451"/>
      <c r="NGD119" s="451"/>
      <c r="NGE119" s="451"/>
      <c r="NGF119" s="451"/>
      <c r="NGG119" s="451"/>
      <c r="NGH119" s="451"/>
      <c r="NGI119" s="451"/>
      <c r="NGJ119" s="451"/>
      <c r="NGK119" s="451"/>
      <c r="NGL119" s="451"/>
      <c r="NGM119" s="451"/>
      <c r="NGN119" s="451"/>
      <c r="NGO119" s="451"/>
      <c r="NGP119" s="451"/>
      <c r="NGQ119" s="451"/>
      <c r="NGR119" s="451"/>
      <c r="NGS119" s="451"/>
      <c r="NGT119" s="451"/>
      <c r="NGU119" s="451"/>
      <c r="NGV119" s="451"/>
      <c r="NGW119" s="451"/>
      <c r="NGX119" s="451"/>
      <c r="NGY119" s="451"/>
      <c r="NGZ119" s="451"/>
      <c r="NHA119" s="451"/>
      <c r="NHB119" s="451"/>
      <c r="NHC119" s="451"/>
      <c r="NHD119" s="451"/>
      <c r="NHE119" s="451"/>
      <c r="NHF119" s="451"/>
      <c r="NHG119" s="451"/>
      <c r="NHH119" s="451"/>
      <c r="NHI119" s="451"/>
      <c r="NHJ119" s="451"/>
      <c r="NHK119" s="451"/>
      <c r="NHL119" s="451"/>
      <c r="NHM119" s="451"/>
      <c r="NHN119" s="451"/>
      <c r="NHO119" s="451"/>
      <c r="NHP119" s="451"/>
      <c r="NHQ119" s="451"/>
      <c r="NHR119" s="451"/>
      <c r="NHS119" s="451"/>
      <c r="NHT119" s="451"/>
      <c r="NHU119" s="451"/>
      <c r="NHV119" s="451"/>
      <c r="NHW119" s="451"/>
      <c r="NHX119" s="451"/>
      <c r="NHY119" s="451"/>
      <c r="NHZ119" s="451"/>
      <c r="NIA119" s="451"/>
      <c r="NIB119" s="451"/>
      <c r="NIC119" s="451"/>
      <c r="NID119" s="451"/>
      <c r="NIE119" s="451"/>
      <c r="NIF119" s="451"/>
      <c r="NIG119" s="451"/>
      <c r="NIH119" s="451"/>
      <c r="NII119" s="451"/>
      <c r="NIJ119" s="451"/>
      <c r="NIK119" s="451"/>
      <c r="NIL119" s="451"/>
      <c r="NIM119" s="451"/>
      <c r="NIN119" s="451"/>
      <c r="NIO119" s="451"/>
      <c r="NIP119" s="451"/>
      <c r="NIQ119" s="451"/>
      <c r="NIR119" s="451"/>
      <c r="NIS119" s="451"/>
      <c r="NIT119" s="451"/>
      <c r="NIU119" s="451"/>
      <c r="NIV119" s="451"/>
      <c r="NIW119" s="451"/>
      <c r="NIX119" s="451"/>
      <c r="NIY119" s="451"/>
      <c r="NIZ119" s="451"/>
      <c r="NJA119" s="451"/>
      <c r="NJB119" s="451"/>
      <c r="NJC119" s="451"/>
      <c r="NJD119" s="451"/>
      <c r="NJE119" s="451"/>
      <c r="NJF119" s="451"/>
      <c r="NJG119" s="451"/>
      <c r="NJH119" s="451"/>
      <c r="NJI119" s="451"/>
      <c r="NJJ119" s="451"/>
      <c r="NJK119" s="451"/>
      <c r="NJL119" s="451"/>
      <c r="NJM119" s="451"/>
      <c r="NJN119" s="451"/>
      <c r="NJO119" s="451"/>
      <c r="NJP119" s="451"/>
      <c r="NJQ119" s="451"/>
      <c r="NJR119" s="451"/>
      <c r="NJS119" s="451"/>
      <c r="NJT119" s="451"/>
      <c r="NJU119" s="451"/>
      <c r="NJV119" s="451"/>
      <c r="NJW119" s="451"/>
      <c r="NJX119" s="451"/>
      <c r="NJY119" s="451"/>
      <c r="NJZ119" s="451"/>
      <c r="NKA119" s="451"/>
      <c r="NKB119" s="451"/>
      <c r="NKC119" s="451"/>
      <c r="NKD119" s="451"/>
      <c r="NKE119" s="451"/>
      <c r="NKF119" s="451"/>
      <c r="NKG119" s="451"/>
      <c r="NKH119" s="451"/>
      <c r="NKI119" s="451"/>
      <c r="NKJ119" s="451"/>
      <c r="NKK119" s="451"/>
      <c r="NKL119" s="451"/>
      <c r="NKM119" s="451"/>
      <c r="NKN119" s="451"/>
      <c r="NKO119" s="451"/>
      <c r="NKP119" s="451"/>
      <c r="NKQ119" s="451"/>
      <c r="NKR119" s="451"/>
      <c r="NKS119" s="451"/>
      <c r="NKT119" s="451"/>
      <c r="NKU119" s="451"/>
      <c r="NKV119" s="451"/>
      <c r="NKW119" s="451"/>
      <c r="NKX119" s="451"/>
      <c r="NKY119" s="451"/>
      <c r="NKZ119" s="451"/>
      <c r="NLA119" s="451"/>
      <c r="NLB119" s="451"/>
      <c r="NLC119" s="451"/>
      <c r="NLD119" s="451"/>
      <c r="NLE119" s="451"/>
      <c r="NLF119" s="451"/>
      <c r="NLG119" s="451"/>
      <c r="NLH119" s="451"/>
      <c r="NLI119" s="451"/>
      <c r="NLJ119" s="451"/>
      <c r="NLK119" s="451"/>
      <c r="NLL119" s="451"/>
      <c r="NLM119" s="451"/>
      <c r="NLN119" s="451"/>
      <c r="NLO119" s="451"/>
      <c r="NLP119" s="451"/>
      <c r="NLQ119" s="451"/>
      <c r="NLR119" s="451"/>
      <c r="NLS119" s="451"/>
      <c r="NLT119" s="451"/>
      <c r="NLU119" s="451"/>
      <c r="NLV119" s="451"/>
      <c r="NLW119" s="451"/>
      <c r="NLX119" s="451"/>
      <c r="NLY119" s="451"/>
      <c r="NLZ119" s="451"/>
      <c r="NMA119" s="451"/>
      <c r="NMB119" s="451"/>
      <c r="NMC119" s="451"/>
      <c r="NMD119" s="451"/>
      <c r="NME119" s="451"/>
      <c r="NMF119" s="451"/>
      <c r="NMG119" s="451"/>
      <c r="NMH119" s="451"/>
      <c r="NMI119" s="451"/>
      <c r="NMJ119" s="451"/>
      <c r="NMK119" s="451"/>
      <c r="NML119" s="451"/>
      <c r="NMM119" s="451"/>
      <c r="NMN119" s="451"/>
      <c r="NMO119" s="451"/>
      <c r="NMP119" s="451"/>
      <c r="NMQ119" s="451"/>
      <c r="NMR119" s="451"/>
      <c r="NMS119" s="451"/>
      <c r="NMT119" s="451"/>
      <c r="NMU119" s="451"/>
      <c r="NMV119" s="451"/>
      <c r="NMW119" s="451"/>
      <c r="NMX119" s="451"/>
      <c r="NMY119" s="451"/>
      <c r="NMZ119" s="451"/>
      <c r="NNA119" s="451"/>
      <c r="NNB119" s="451"/>
      <c r="NNC119" s="451"/>
      <c r="NND119" s="451"/>
      <c r="NNE119" s="451"/>
      <c r="NNF119" s="451"/>
      <c r="NNG119" s="451"/>
      <c r="NNH119" s="451"/>
      <c r="NNI119" s="451"/>
      <c r="NNJ119" s="451"/>
      <c r="NNK119" s="451"/>
      <c r="NNL119" s="451"/>
      <c r="NNM119" s="451"/>
      <c r="NNN119" s="451"/>
      <c r="NNO119" s="451"/>
      <c r="NNP119" s="451"/>
      <c r="NNQ119" s="451"/>
      <c r="NNR119" s="451"/>
      <c r="NNS119" s="451"/>
      <c r="NNT119" s="451"/>
      <c r="NNU119" s="451"/>
      <c r="NNV119" s="451"/>
      <c r="NNW119" s="451"/>
      <c r="NNX119" s="451"/>
      <c r="NNY119" s="451"/>
      <c r="NNZ119" s="451"/>
      <c r="NOA119" s="451"/>
      <c r="NOB119" s="451"/>
      <c r="NOC119" s="451"/>
      <c r="NOD119" s="451"/>
      <c r="NOE119" s="451"/>
      <c r="NOF119" s="451"/>
      <c r="NOG119" s="451"/>
      <c r="NOH119" s="451"/>
      <c r="NOI119" s="451"/>
      <c r="NOJ119" s="451"/>
      <c r="NOK119" s="451"/>
      <c r="NOL119" s="451"/>
      <c r="NOM119" s="451"/>
      <c r="NON119" s="451"/>
      <c r="NOO119" s="451"/>
      <c r="NOP119" s="451"/>
      <c r="NOQ119" s="451"/>
      <c r="NOR119" s="451"/>
      <c r="NOS119" s="451"/>
      <c r="NOT119" s="451"/>
      <c r="NOU119" s="451"/>
      <c r="NOV119" s="451"/>
      <c r="NOW119" s="451"/>
      <c r="NOX119" s="451"/>
      <c r="NOY119" s="451"/>
      <c r="NOZ119" s="451"/>
      <c r="NPA119" s="451"/>
      <c r="NPB119" s="451"/>
      <c r="NPC119" s="451"/>
      <c r="NPD119" s="451"/>
      <c r="NPE119" s="451"/>
      <c r="NPF119" s="451"/>
      <c r="NPG119" s="451"/>
      <c r="NPH119" s="451"/>
      <c r="NPI119" s="451"/>
      <c r="NPJ119" s="451"/>
      <c r="NPK119" s="451"/>
      <c r="NPL119" s="451"/>
      <c r="NPM119" s="451"/>
      <c r="NPN119" s="451"/>
      <c r="NPO119" s="451"/>
      <c r="NPP119" s="451"/>
      <c r="NPQ119" s="451"/>
      <c r="NPR119" s="451"/>
      <c r="NPS119" s="451"/>
      <c r="NPT119" s="451"/>
      <c r="NPU119" s="451"/>
      <c r="NPV119" s="451"/>
      <c r="NPW119" s="451"/>
      <c r="NPX119" s="451"/>
      <c r="NPY119" s="451"/>
      <c r="NPZ119" s="451"/>
      <c r="NQA119" s="451"/>
      <c r="NQB119" s="451"/>
      <c r="NQC119" s="451"/>
      <c r="NQD119" s="451"/>
      <c r="NQE119" s="451"/>
      <c r="NQF119" s="451"/>
      <c r="NQG119" s="451"/>
      <c r="NQH119" s="451"/>
      <c r="NQI119" s="451"/>
      <c r="NQJ119" s="451"/>
      <c r="NQK119" s="451"/>
      <c r="NQL119" s="451"/>
      <c r="NQM119" s="451"/>
      <c r="NQN119" s="451"/>
      <c r="NQO119" s="451"/>
      <c r="NQP119" s="451"/>
      <c r="NQQ119" s="451"/>
      <c r="NQR119" s="451"/>
      <c r="NQS119" s="451"/>
      <c r="NQT119" s="451"/>
      <c r="NQU119" s="451"/>
      <c r="NQV119" s="451"/>
      <c r="NQW119" s="451"/>
      <c r="NQX119" s="451"/>
      <c r="NQY119" s="451"/>
      <c r="NQZ119" s="451"/>
      <c r="NRA119" s="451"/>
      <c r="NRB119" s="451"/>
      <c r="NRC119" s="451"/>
      <c r="NRD119" s="451"/>
      <c r="NRE119" s="451"/>
      <c r="NRF119" s="451"/>
      <c r="NRG119" s="451"/>
      <c r="NRH119" s="451"/>
      <c r="NRI119" s="451"/>
      <c r="NRJ119" s="451"/>
      <c r="NRK119" s="451"/>
      <c r="NRL119" s="451"/>
      <c r="NRM119" s="451"/>
      <c r="NRN119" s="451"/>
      <c r="NRO119" s="451"/>
      <c r="NRP119" s="451"/>
      <c r="NRQ119" s="451"/>
      <c r="NRR119" s="451"/>
      <c r="NRS119" s="451"/>
      <c r="NRT119" s="451"/>
      <c r="NRU119" s="451"/>
      <c r="NRV119" s="451"/>
      <c r="NRW119" s="451"/>
      <c r="NRX119" s="451"/>
      <c r="NRY119" s="451"/>
      <c r="NRZ119" s="451"/>
      <c r="NSA119" s="451"/>
      <c r="NSB119" s="451"/>
      <c r="NSC119" s="451"/>
      <c r="NSD119" s="451"/>
      <c r="NSE119" s="451"/>
      <c r="NSF119" s="451"/>
      <c r="NSG119" s="451"/>
      <c r="NSH119" s="451"/>
      <c r="NSI119" s="451"/>
      <c r="NSJ119" s="451"/>
      <c r="NSK119" s="451"/>
      <c r="NSL119" s="451"/>
      <c r="NSM119" s="451"/>
      <c r="NSN119" s="451"/>
      <c r="NSO119" s="451"/>
      <c r="NSP119" s="451"/>
      <c r="NSQ119" s="451"/>
      <c r="NSR119" s="451"/>
      <c r="NSS119" s="451"/>
      <c r="NST119" s="451"/>
      <c r="NSU119" s="451"/>
      <c r="NSV119" s="451"/>
      <c r="NSW119" s="451"/>
      <c r="NSX119" s="451"/>
      <c r="NSY119" s="451"/>
      <c r="NSZ119" s="451"/>
      <c r="NTA119" s="451"/>
      <c r="NTB119" s="451"/>
      <c r="NTC119" s="451"/>
      <c r="NTD119" s="451"/>
      <c r="NTE119" s="451"/>
      <c r="NTF119" s="451"/>
      <c r="NTG119" s="451"/>
      <c r="NTH119" s="451"/>
      <c r="NTI119" s="451"/>
      <c r="NTJ119" s="451"/>
      <c r="NTK119" s="451"/>
      <c r="NTL119" s="451"/>
      <c r="NTM119" s="451"/>
      <c r="NTN119" s="451"/>
      <c r="NTO119" s="451"/>
      <c r="NTP119" s="451"/>
      <c r="NTQ119" s="451"/>
      <c r="NTR119" s="451"/>
      <c r="NTS119" s="451"/>
      <c r="NTT119" s="451"/>
      <c r="NTU119" s="451"/>
      <c r="NTV119" s="451"/>
      <c r="NTW119" s="451"/>
      <c r="NTX119" s="451"/>
      <c r="NTY119" s="451"/>
      <c r="NTZ119" s="451"/>
      <c r="NUA119" s="451"/>
      <c r="NUB119" s="451"/>
      <c r="NUC119" s="451"/>
      <c r="NUD119" s="451"/>
      <c r="NUE119" s="451"/>
      <c r="NUF119" s="451"/>
      <c r="NUG119" s="451"/>
      <c r="NUH119" s="451"/>
      <c r="NUI119" s="451"/>
      <c r="NUJ119" s="451"/>
      <c r="NUK119" s="451"/>
      <c r="NUL119" s="451"/>
      <c r="NUM119" s="451"/>
      <c r="NUN119" s="451"/>
      <c r="NUO119" s="451"/>
      <c r="NUP119" s="451"/>
      <c r="NUQ119" s="451"/>
      <c r="NUR119" s="451"/>
      <c r="NUS119" s="451"/>
      <c r="NUT119" s="451"/>
      <c r="NUU119" s="451"/>
      <c r="NUV119" s="451"/>
      <c r="NUW119" s="451"/>
      <c r="NUX119" s="451"/>
      <c r="NUY119" s="451"/>
      <c r="NUZ119" s="451"/>
      <c r="NVA119" s="451"/>
      <c r="NVB119" s="451"/>
      <c r="NVC119" s="451"/>
      <c r="NVD119" s="451"/>
      <c r="NVE119" s="451"/>
      <c r="NVF119" s="451"/>
      <c r="NVG119" s="451"/>
      <c r="NVH119" s="451"/>
      <c r="NVI119" s="451"/>
      <c r="NVJ119" s="451"/>
      <c r="NVK119" s="451"/>
      <c r="NVL119" s="451"/>
      <c r="NVM119" s="451"/>
      <c r="NVN119" s="451"/>
      <c r="NVO119" s="451"/>
      <c r="NVP119" s="451"/>
      <c r="NVQ119" s="451"/>
      <c r="NVR119" s="451"/>
      <c r="NVS119" s="451"/>
      <c r="NVT119" s="451"/>
      <c r="NVU119" s="451"/>
      <c r="NVV119" s="451"/>
      <c r="NVW119" s="451"/>
      <c r="NVX119" s="451"/>
      <c r="NVY119" s="451"/>
      <c r="NVZ119" s="451"/>
      <c r="NWA119" s="451"/>
      <c r="NWB119" s="451"/>
      <c r="NWC119" s="451"/>
      <c r="NWD119" s="451"/>
      <c r="NWE119" s="451"/>
      <c r="NWF119" s="451"/>
      <c r="NWG119" s="451"/>
      <c r="NWH119" s="451"/>
      <c r="NWI119" s="451"/>
      <c r="NWJ119" s="451"/>
      <c r="NWK119" s="451"/>
      <c r="NWL119" s="451"/>
      <c r="NWM119" s="451"/>
      <c r="NWN119" s="451"/>
      <c r="NWO119" s="451"/>
      <c r="NWP119" s="451"/>
      <c r="NWQ119" s="451"/>
      <c r="NWR119" s="451"/>
      <c r="NWS119" s="451"/>
      <c r="NWT119" s="451"/>
      <c r="NWU119" s="451"/>
      <c r="NWV119" s="451"/>
      <c r="NWW119" s="451"/>
      <c r="NWX119" s="451"/>
      <c r="NWY119" s="451"/>
      <c r="NWZ119" s="451"/>
      <c r="NXA119" s="451"/>
      <c r="NXB119" s="451"/>
      <c r="NXC119" s="451"/>
      <c r="NXD119" s="451"/>
      <c r="NXE119" s="451"/>
      <c r="NXF119" s="451"/>
      <c r="NXG119" s="451"/>
      <c r="NXH119" s="451"/>
      <c r="NXI119" s="451"/>
      <c r="NXJ119" s="451"/>
      <c r="NXK119" s="451"/>
      <c r="NXL119" s="451"/>
      <c r="NXM119" s="451"/>
      <c r="NXN119" s="451"/>
      <c r="NXO119" s="451"/>
      <c r="NXP119" s="451"/>
      <c r="NXQ119" s="451"/>
      <c r="NXR119" s="451"/>
      <c r="NXS119" s="451"/>
      <c r="NXT119" s="451"/>
      <c r="NXU119" s="451"/>
      <c r="NXV119" s="451"/>
      <c r="NXW119" s="451"/>
      <c r="NXX119" s="451"/>
      <c r="NXY119" s="451"/>
      <c r="NXZ119" s="451"/>
      <c r="NYA119" s="451"/>
      <c r="NYB119" s="451"/>
      <c r="NYC119" s="451"/>
      <c r="NYD119" s="451"/>
      <c r="NYE119" s="451"/>
      <c r="NYF119" s="451"/>
      <c r="NYG119" s="451"/>
      <c r="NYH119" s="451"/>
      <c r="NYI119" s="451"/>
      <c r="NYJ119" s="451"/>
      <c r="NYK119" s="451"/>
      <c r="NYL119" s="451"/>
      <c r="NYM119" s="451"/>
      <c r="NYN119" s="451"/>
      <c r="NYO119" s="451"/>
      <c r="NYP119" s="451"/>
      <c r="NYQ119" s="451"/>
      <c r="NYR119" s="451"/>
      <c r="NYS119" s="451"/>
      <c r="NYT119" s="451"/>
      <c r="NYU119" s="451"/>
      <c r="NYV119" s="451"/>
      <c r="NYW119" s="451"/>
      <c r="NYX119" s="451"/>
      <c r="NYY119" s="451"/>
      <c r="NYZ119" s="451"/>
      <c r="NZA119" s="451"/>
      <c r="NZB119" s="451"/>
      <c r="NZC119" s="451"/>
      <c r="NZD119" s="451"/>
      <c r="NZE119" s="451"/>
      <c r="NZF119" s="451"/>
      <c r="NZG119" s="451"/>
      <c r="NZH119" s="451"/>
      <c r="NZI119" s="451"/>
      <c r="NZJ119" s="451"/>
      <c r="NZK119" s="451"/>
      <c r="NZL119" s="451"/>
      <c r="NZM119" s="451"/>
      <c r="NZN119" s="451"/>
      <c r="NZO119" s="451"/>
      <c r="NZP119" s="451"/>
      <c r="NZQ119" s="451"/>
      <c r="NZR119" s="451"/>
      <c r="NZS119" s="451"/>
      <c r="NZT119" s="451"/>
      <c r="NZU119" s="451"/>
      <c r="NZV119" s="451"/>
      <c r="NZW119" s="451"/>
      <c r="NZX119" s="451"/>
      <c r="NZY119" s="451"/>
      <c r="NZZ119" s="451"/>
      <c r="OAA119" s="451"/>
      <c r="OAB119" s="451"/>
      <c r="OAC119" s="451"/>
      <c r="OAD119" s="451"/>
      <c r="OAE119" s="451"/>
      <c r="OAF119" s="451"/>
      <c r="OAG119" s="451"/>
      <c r="OAH119" s="451"/>
      <c r="OAI119" s="451"/>
      <c r="OAJ119" s="451"/>
      <c r="OAK119" s="451"/>
      <c r="OAL119" s="451"/>
      <c r="OAM119" s="451"/>
      <c r="OAN119" s="451"/>
      <c r="OAO119" s="451"/>
      <c r="OAP119" s="451"/>
      <c r="OAQ119" s="451"/>
      <c r="OAR119" s="451"/>
      <c r="OAS119" s="451"/>
      <c r="OAT119" s="451"/>
      <c r="OAU119" s="451"/>
      <c r="OAV119" s="451"/>
      <c r="OAW119" s="451"/>
      <c r="OAX119" s="451"/>
      <c r="OAY119" s="451"/>
      <c r="OAZ119" s="451"/>
      <c r="OBA119" s="451"/>
      <c r="OBB119" s="451"/>
      <c r="OBC119" s="451"/>
      <c r="OBD119" s="451"/>
      <c r="OBE119" s="451"/>
      <c r="OBF119" s="451"/>
      <c r="OBG119" s="451"/>
      <c r="OBH119" s="451"/>
      <c r="OBI119" s="451"/>
      <c r="OBJ119" s="451"/>
      <c r="OBK119" s="451"/>
      <c r="OBL119" s="451"/>
      <c r="OBM119" s="451"/>
      <c r="OBN119" s="451"/>
      <c r="OBO119" s="451"/>
      <c r="OBP119" s="451"/>
      <c r="OBQ119" s="451"/>
      <c r="OBR119" s="451"/>
      <c r="OBS119" s="451"/>
      <c r="OBT119" s="451"/>
      <c r="OBU119" s="451"/>
      <c r="OBV119" s="451"/>
      <c r="OBW119" s="451"/>
      <c r="OBX119" s="451"/>
      <c r="OBY119" s="451"/>
      <c r="OBZ119" s="451"/>
      <c r="OCA119" s="451"/>
      <c r="OCB119" s="451"/>
      <c r="OCC119" s="451"/>
      <c r="OCD119" s="451"/>
      <c r="OCE119" s="451"/>
      <c r="OCF119" s="451"/>
      <c r="OCG119" s="451"/>
      <c r="OCH119" s="451"/>
      <c r="OCI119" s="451"/>
      <c r="OCJ119" s="451"/>
      <c r="OCK119" s="451"/>
      <c r="OCL119" s="451"/>
      <c r="OCM119" s="451"/>
      <c r="OCN119" s="451"/>
      <c r="OCO119" s="451"/>
      <c r="OCP119" s="451"/>
      <c r="OCQ119" s="451"/>
      <c r="OCR119" s="451"/>
      <c r="OCS119" s="451"/>
      <c r="OCT119" s="451"/>
      <c r="OCU119" s="451"/>
      <c r="OCV119" s="451"/>
      <c r="OCW119" s="451"/>
      <c r="OCX119" s="451"/>
      <c r="OCY119" s="451"/>
      <c r="OCZ119" s="451"/>
      <c r="ODA119" s="451"/>
      <c r="ODB119" s="451"/>
      <c r="ODC119" s="451"/>
      <c r="ODD119" s="451"/>
      <c r="ODE119" s="451"/>
      <c r="ODF119" s="451"/>
      <c r="ODG119" s="451"/>
      <c r="ODH119" s="451"/>
      <c r="ODI119" s="451"/>
      <c r="ODJ119" s="451"/>
      <c r="ODK119" s="451"/>
      <c r="ODL119" s="451"/>
      <c r="ODM119" s="451"/>
      <c r="ODN119" s="451"/>
      <c r="ODO119" s="451"/>
      <c r="ODP119" s="451"/>
      <c r="ODQ119" s="451"/>
      <c r="ODR119" s="451"/>
      <c r="ODS119" s="451"/>
      <c r="ODT119" s="451"/>
      <c r="ODU119" s="451"/>
      <c r="ODV119" s="451"/>
      <c r="ODW119" s="451"/>
      <c r="ODX119" s="451"/>
      <c r="ODY119" s="451"/>
      <c r="ODZ119" s="451"/>
      <c r="OEA119" s="451"/>
      <c r="OEB119" s="451"/>
      <c r="OEC119" s="451"/>
      <c r="OED119" s="451"/>
      <c r="OEE119" s="451"/>
      <c r="OEF119" s="451"/>
      <c r="OEG119" s="451"/>
      <c r="OEH119" s="451"/>
      <c r="OEI119" s="451"/>
      <c r="OEJ119" s="451"/>
      <c r="OEK119" s="451"/>
      <c r="OEL119" s="451"/>
      <c r="OEM119" s="451"/>
      <c r="OEN119" s="451"/>
      <c r="OEO119" s="451"/>
      <c r="OEP119" s="451"/>
      <c r="OEQ119" s="451"/>
      <c r="OER119" s="451"/>
      <c r="OES119" s="451"/>
      <c r="OET119" s="451"/>
      <c r="OEU119" s="451"/>
      <c r="OEV119" s="451"/>
      <c r="OEW119" s="451"/>
      <c r="OEX119" s="451"/>
      <c r="OEY119" s="451"/>
      <c r="OEZ119" s="451"/>
      <c r="OFA119" s="451"/>
      <c r="OFB119" s="451"/>
      <c r="OFC119" s="451"/>
      <c r="OFD119" s="451"/>
      <c r="OFE119" s="451"/>
      <c r="OFF119" s="451"/>
      <c r="OFG119" s="451"/>
      <c r="OFH119" s="451"/>
      <c r="OFI119" s="451"/>
      <c r="OFJ119" s="451"/>
      <c r="OFK119" s="451"/>
      <c r="OFL119" s="451"/>
      <c r="OFM119" s="451"/>
      <c r="OFN119" s="451"/>
      <c r="OFO119" s="451"/>
      <c r="OFP119" s="451"/>
      <c r="OFQ119" s="451"/>
      <c r="OFR119" s="451"/>
      <c r="OFS119" s="451"/>
      <c r="OFT119" s="451"/>
      <c r="OFU119" s="451"/>
      <c r="OFV119" s="451"/>
      <c r="OFW119" s="451"/>
      <c r="OFX119" s="451"/>
      <c r="OFY119" s="451"/>
      <c r="OFZ119" s="451"/>
      <c r="OGA119" s="451"/>
      <c r="OGB119" s="451"/>
      <c r="OGC119" s="451"/>
      <c r="OGD119" s="451"/>
      <c r="OGE119" s="451"/>
      <c r="OGF119" s="451"/>
      <c r="OGG119" s="451"/>
      <c r="OGH119" s="451"/>
      <c r="OGI119" s="451"/>
      <c r="OGJ119" s="451"/>
      <c r="OGK119" s="451"/>
      <c r="OGL119" s="451"/>
      <c r="OGM119" s="451"/>
      <c r="OGN119" s="451"/>
      <c r="OGO119" s="451"/>
      <c r="OGP119" s="451"/>
      <c r="OGQ119" s="451"/>
      <c r="OGR119" s="451"/>
      <c r="OGS119" s="451"/>
      <c r="OGT119" s="451"/>
      <c r="OGU119" s="451"/>
      <c r="OGV119" s="451"/>
      <c r="OGW119" s="451"/>
      <c r="OGX119" s="451"/>
      <c r="OGY119" s="451"/>
      <c r="OGZ119" s="451"/>
      <c r="OHA119" s="451"/>
      <c r="OHB119" s="451"/>
      <c r="OHC119" s="451"/>
      <c r="OHD119" s="451"/>
      <c r="OHE119" s="451"/>
      <c r="OHF119" s="451"/>
      <c r="OHG119" s="451"/>
      <c r="OHH119" s="451"/>
      <c r="OHI119" s="451"/>
      <c r="OHJ119" s="451"/>
      <c r="OHK119" s="451"/>
      <c r="OHL119" s="451"/>
      <c r="OHM119" s="451"/>
      <c r="OHN119" s="451"/>
      <c r="OHO119" s="451"/>
      <c r="OHP119" s="451"/>
      <c r="OHQ119" s="451"/>
      <c r="OHR119" s="451"/>
      <c r="OHS119" s="451"/>
      <c r="OHT119" s="451"/>
      <c r="OHU119" s="451"/>
      <c r="OHV119" s="451"/>
      <c r="OHW119" s="451"/>
      <c r="OHX119" s="451"/>
      <c r="OHY119" s="451"/>
      <c r="OHZ119" s="451"/>
      <c r="OIA119" s="451"/>
      <c r="OIB119" s="451"/>
      <c r="OIC119" s="451"/>
      <c r="OID119" s="451"/>
      <c r="OIE119" s="451"/>
      <c r="OIF119" s="451"/>
      <c r="OIG119" s="451"/>
      <c r="OIH119" s="451"/>
      <c r="OII119" s="451"/>
      <c r="OIJ119" s="451"/>
      <c r="OIK119" s="451"/>
      <c r="OIL119" s="451"/>
      <c r="OIM119" s="451"/>
      <c r="OIN119" s="451"/>
      <c r="OIO119" s="451"/>
      <c r="OIP119" s="451"/>
      <c r="OIQ119" s="451"/>
      <c r="OIR119" s="451"/>
      <c r="OIS119" s="451"/>
      <c r="OIT119" s="451"/>
      <c r="OIU119" s="451"/>
      <c r="OIV119" s="451"/>
      <c r="OIW119" s="451"/>
      <c r="OIX119" s="451"/>
      <c r="OIY119" s="451"/>
      <c r="OIZ119" s="451"/>
      <c r="OJA119" s="451"/>
      <c r="OJB119" s="451"/>
      <c r="OJC119" s="451"/>
      <c r="OJD119" s="451"/>
      <c r="OJE119" s="451"/>
      <c r="OJF119" s="451"/>
      <c r="OJG119" s="451"/>
      <c r="OJH119" s="451"/>
      <c r="OJI119" s="451"/>
      <c r="OJJ119" s="451"/>
      <c r="OJK119" s="451"/>
      <c r="OJL119" s="451"/>
      <c r="OJM119" s="451"/>
      <c r="OJN119" s="451"/>
      <c r="OJO119" s="451"/>
      <c r="OJP119" s="451"/>
      <c r="OJQ119" s="451"/>
      <c r="OJR119" s="451"/>
      <c r="OJS119" s="451"/>
      <c r="OJT119" s="451"/>
      <c r="OJU119" s="451"/>
      <c r="OJV119" s="451"/>
      <c r="OJW119" s="451"/>
      <c r="OJX119" s="451"/>
      <c r="OJY119" s="451"/>
      <c r="OJZ119" s="451"/>
      <c r="OKA119" s="451"/>
      <c r="OKB119" s="451"/>
      <c r="OKC119" s="451"/>
      <c r="OKD119" s="451"/>
      <c r="OKE119" s="451"/>
      <c r="OKF119" s="451"/>
      <c r="OKG119" s="451"/>
      <c r="OKH119" s="451"/>
      <c r="OKI119" s="451"/>
      <c r="OKJ119" s="451"/>
      <c r="OKK119" s="451"/>
      <c r="OKL119" s="451"/>
      <c r="OKM119" s="451"/>
      <c r="OKN119" s="451"/>
      <c r="OKO119" s="451"/>
      <c r="OKP119" s="451"/>
      <c r="OKQ119" s="451"/>
      <c r="OKR119" s="451"/>
      <c r="OKS119" s="451"/>
      <c r="OKT119" s="451"/>
      <c r="OKU119" s="451"/>
      <c r="OKV119" s="451"/>
      <c r="OKW119" s="451"/>
      <c r="OKX119" s="451"/>
      <c r="OKY119" s="451"/>
      <c r="OKZ119" s="451"/>
      <c r="OLA119" s="451"/>
      <c r="OLB119" s="451"/>
      <c r="OLC119" s="451"/>
      <c r="OLD119" s="451"/>
      <c r="OLE119" s="451"/>
      <c r="OLF119" s="451"/>
      <c r="OLG119" s="451"/>
      <c r="OLH119" s="451"/>
      <c r="OLI119" s="451"/>
      <c r="OLJ119" s="451"/>
      <c r="OLK119" s="451"/>
      <c r="OLL119" s="451"/>
      <c r="OLM119" s="451"/>
      <c r="OLN119" s="451"/>
      <c r="OLO119" s="451"/>
      <c r="OLP119" s="451"/>
      <c r="OLQ119" s="451"/>
      <c r="OLR119" s="451"/>
      <c r="OLS119" s="451"/>
      <c r="OLT119" s="451"/>
      <c r="OLU119" s="451"/>
      <c r="OLV119" s="451"/>
      <c r="OLW119" s="451"/>
      <c r="OLX119" s="451"/>
      <c r="OLY119" s="451"/>
      <c r="OLZ119" s="451"/>
      <c r="OMA119" s="451"/>
      <c r="OMB119" s="451"/>
      <c r="OMC119" s="451"/>
      <c r="OMD119" s="451"/>
      <c r="OME119" s="451"/>
      <c r="OMF119" s="451"/>
      <c r="OMG119" s="451"/>
      <c r="OMH119" s="451"/>
      <c r="OMI119" s="451"/>
      <c r="OMJ119" s="451"/>
      <c r="OMK119" s="451"/>
      <c r="OML119" s="451"/>
      <c r="OMM119" s="451"/>
      <c r="OMN119" s="451"/>
      <c r="OMO119" s="451"/>
      <c r="OMP119" s="451"/>
      <c r="OMQ119" s="451"/>
      <c r="OMR119" s="451"/>
      <c r="OMS119" s="451"/>
      <c r="OMT119" s="451"/>
      <c r="OMU119" s="451"/>
      <c r="OMV119" s="451"/>
      <c r="OMW119" s="451"/>
      <c r="OMX119" s="451"/>
      <c r="OMY119" s="451"/>
      <c r="OMZ119" s="451"/>
      <c r="ONA119" s="451"/>
      <c r="ONB119" s="451"/>
      <c r="ONC119" s="451"/>
      <c r="OND119" s="451"/>
      <c r="ONE119" s="451"/>
      <c r="ONF119" s="451"/>
      <c r="ONG119" s="451"/>
      <c r="ONH119" s="451"/>
      <c r="ONI119" s="451"/>
      <c r="ONJ119" s="451"/>
      <c r="ONK119" s="451"/>
      <c r="ONL119" s="451"/>
      <c r="ONM119" s="451"/>
      <c r="ONN119" s="451"/>
      <c r="ONO119" s="451"/>
      <c r="ONP119" s="451"/>
      <c r="ONQ119" s="451"/>
      <c r="ONR119" s="451"/>
      <c r="ONS119" s="451"/>
      <c r="ONT119" s="451"/>
      <c r="ONU119" s="451"/>
      <c r="ONV119" s="451"/>
      <c r="ONW119" s="451"/>
      <c r="ONX119" s="451"/>
      <c r="ONY119" s="451"/>
      <c r="ONZ119" s="451"/>
      <c r="OOA119" s="451"/>
      <c r="OOB119" s="451"/>
      <c r="OOC119" s="451"/>
      <c r="OOD119" s="451"/>
      <c r="OOE119" s="451"/>
      <c r="OOF119" s="451"/>
      <c r="OOG119" s="451"/>
      <c r="OOH119" s="451"/>
      <c r="OOI119" s="451"/>
      <c r="OOJ119" s="451"/>
      <c r="OOK119" s="451"/>
      <c r="OOL119" s="451"/>
      <c r="OOM119" s="451"/>
      <c r="OON119" s="451"/>
      <c r="OOO119" s="451"/>
      <c r="OOP119" s="451"/>
      <c r="OOQ119" s="451"/>
      <c r="OOR119" s="451"/>
      <c r="OOS119" s="451"/>
      <c r="OOT119" s="451"/>
      <c r="OOU119" s="451"/>
      <c r="OOV119" s="451"/>
      <c r="OOW119" s="451"/>
      <c r="OOX119" s="451"/>
      <c r="OOY119" s="451"/>
      <c r="OOZ119" s="451"/>
      <c r="OPA119" s="451"/>
      <c r="OPB119" s="451"/>
      <c r="OPC119" s="451"/>
      <c r="OPD119" s="451"/>
      <c r="OPE119" s="451"/>
      <c r="OPF119" s="451"/>
      <c r="OPG119" s="451"/>
      <c r="OPH119" s="451"/>
      <c r="OPI119" s="451"/>
      <c r="OPJ119" s="451"/>
      <c r="OPK119" s="451"/>
      <c r="OPL119" s="451"/>
      <c r="OPM119" s="451"/>
      <c r="OPN119" s="451"/>
      <c r="OPO119" s="451"/>
      <c r="OPP119" s="451"/>
      <c r="OPQ119" s="451"/>
      <c r="OPR119" s="451"/>
      <c r="OPS119" s="451"/>
      <c r="OPT119" s="451"/>
      <c r="OPU119" s="451"/>
      <c r="OPV119" s="451"/>
      <c r="OPW119" s="451"/>
      <c r="OPX119" s="451"/>
      <c r="OPY119" s="451"/>
      <c r="OPZ119" s="451"/>
      <c r="OQA119" s="451"/>
      <c r="OQB119" s="451"/>
      <c r="OQC119" s="451"/>
      <c r="OQD119" s="451"/>
      <c r="OQE119" s="451"/>
      <c r="OQF119" s="451"/>
      <c r="OQG119" s="451"/>
      <c r="OQH119" s="451"/>
      <c r="OQI119" s="451"/>
      <c r="OQJ119" s="451"/>
      <c r="OQK119" s="451"/>
      <c r="OQL119" s="451"/>
      <c r="OQM119" s="451"/>
      <c r="OQN119" s="451"/>
      <c r="OQO119" s="451"/>
      <c r="OQP119" s="451"/>
      <c r="OQQ119" s="451"/>
      <c r="OQR119" s="451"/>
      <c r="OQS119" s="451"/>
      <c r="OQT119" s="451"/>
      <c r="OQU119" s="451"/>
      <c r="OQV119" s="451"/>
      <c r="OQW119" s="451"/>
      <c r="OQX119" s="451"/>
      <c r="OQY119" s="451"/>
      <c r="OQZ119" s="451"/>
      <c r="ORA119" s="451"/>
      <c r="ORB119" s="451"/>
      <c r="ORC119" s="451"/>
      <c r="ORD119" s="451"/>
      <c r="ORE119" s="451"/>
      <c r="ORF119" s="451"/>
      <c r="ORG119" s="451"/>
      <c r="ORH119" s="451"/>
      <c r="ORI119" s="451"/>
      <c r="ORJ119" s="451"/>
      <c r="ORK119" s="451"/>
      <c r="ORL119" s="451"/>
      <c r="ORM119" s="451"/>
      <c r="ORN119" s="451"/>
      <c r="ORO119" s="451"/>
      <c r="ORP119" s="451"/>
      <c r="ORQ119" s="451"/>
      <c r="ORR119" s="451"/>
      <c r="ORS119" s="451"/>
      <c r="ORT119" s="451"/>
      <c r="ORU119" s="451"/>
      <c r="ORV119" s="451"/>
      <c r="ORW119" s="451"/>
      <c r="ORX119" s="451"/>
      <c r="ORY119" s="451"/>
      <c r="ORZ119" s="451"/>
      <c r="OSA119" s="451"/>
      <c r="OSB119" s="451"/>
      <c r="OSC119" s="451"/>
      <c r="OSD119" s="451"/>
      <c r="OSE119" s="451"/>
      <c r="OSF119" s="451"/>
      <c r="OSG119" s="451"/>
      <c r="OSH119" s="451"/>
      <c r="OSI119" s="451"/>
      <c r="OSJ119" s="451"/>
      <c r="OSK119" s="451"/>
      <c r="OSL119" s="451"/>
      <c r="OSM119" s="451"/>
      <c r="OSN119" s="451"/>
      <c r="OSO119" s="451"/>
      <c r="OSP119" s="451"/>
      <c r="OSQ119" s="451"/>
      <c r="OSR119" s="451"/>
      <c r="OSS119" s="451"/>
      <c r="OST119" s="451"/>
      <c r="OSU119" s="451"/>
      <c r="OSV119" s="451"/>
      <c r="OSW119" s="451"/>
      <c r="OSX119" s="451"/>
      <c r="OSY119" s="451"/>
      <c r="OSZ119" s="451"/>
      <c r="OTA119" s="451"/>
      <c r="OTB119" s="451"/>
      <c r="OTC119" s="451"/>
      <c r="OTD119" s="451"/>
      <c r="OTE119" s="451"/>
      <c r="OTF119" s="451"/>
      <c r="OTG119" s="451"/>
      <c r="OTH119" s="451"/>
      <c r="OTI119" s="451"/>
      <c r="OTJ119" s="451"/>
      <c r="OTK119" s="451"/>
      <c r="OTL119" s="451"/>
      <c r="OTM119" s="451"/>
      <c r="OTN119" s="451"/>
      <c r="OTO119" s="451"/>
      <c r="OTP119" s="451"/>
      <c r="OTQ119" s="451"/>
      <c r="OTR119" s="451"/>
      <c r="OTS119" s="451"/>
      <c r="OTT119" s="451"/>
      <c r="OTU119" s="451"/>
      <c r="OTV119" s="451"/>
      <c r="OTW119" s="451"/>
      <c r="OTX119" s="451"/>
      <c r="OTY119" s="451"/>
      <c r="OTZ119" s="451"/>
      <c r="OUA119" s="451"/>
      <c r="OUB119" s="451"/>
      <c r="OUC119" s="451"/>
      <c r="OUD119" s="451"/>
      <c r="OUE119" s="451"/>
      <c r="OUF119" s="451"/>
      <c r="OUG119" s="451"/>
      <c r="OUH119" s="451"/>
      <c r="OUI119" s="451"/>
      <c r="OUJ119" s="451"/>
      <c r="OUK119" s="451"/>
      <c r="OUL119" s="451"/>
      <c r="OUM119" s="451"/>
      <c r="OUN119" s="451"/>
      <c r="OUO119" s="451"/>
      <c r="OUP119" s="451"/>
      <c r="OUQ119" s="451"/>
      <c r="OUR119" s="451"/>
      <c r="OUS119" s="451"/>
      <c r="OUT119" s="451"/>
      <c r="OUU119" s="451"/>
      <c r="OUV119" s="451"/>
      <c r="OUW119" s="451"/>
      <c r="OUX119" s="451"/>
      <c r="OUY119" s="451"/>
      <c r="OUZ119" s="451"/>
      <c r="OVA119" s="451"/>
      <c r="OVB119" s="451"/>
      <c r="OVC119" s="451"/>
      <c r="OVD119" s="451"/>
      <c r="OVE119" s="451"/>
      <c r="OVF119" s="451"/>
      <c r="OVG119" s="451"/>
      <c r="OVH119" s="451"/>
      <c r="OVI119" s="451"/>
      <c r="OVJ119" s="451"/>
      <c r="OVK119" s="451"/>
      <c r="OVL119" s="451"/>
      <c r="OVM119" s="451"/>
      <c r="OVN119" s="451"/>
      <c r="OVO119" s="451"/>
      <c r="OVP119" s="451"/>
      <c r="OVQ119" s="451"/>
      <c r="OVR119" s="451"/>
      <c r="OVS119" s="451"/>
      <c r="OVT119" s="451"/>
      <c r="OVU119" s="451"/>
      <c r="OVV119" s="451"/>
      <c r="OVW119" s="451"/>
      <c r="OVX119" s="451"/>
      <c r="OVY119" s="451"/>
      <c r="OVZ119" s="451"/>
      <c r="OWA119" s="451"/>
      <c r="OWB119" s="451"/>
      <c r="OWC119" s="451"/>
      <c r="OWD119" s="451"/>
      <c r="OWE119" s="451"/>
      <c r="OWF119" s="451"/>
      <c r="OWG119" s="451"/>
      <c r="OWH119" s="451"/>
      <c r="OWI119" s="451"/>
      <c r="OWJ119" s="451"/>
      <c r="OWK119" s="451"/>
      <c r="OWL119" s="451"/>
      <c r="OWM119" s="451"/>
      <c r="OWN119" s="451"/>
      <c r="OWO119" s="451"/>
      <c r="OWP119" s="451"/>
      <c r="OWQ119" s="451"/>
      <c r="OWR119" s="451"/>
      <c r="OWS119" s="451"/>
      <c r="OWT119" s="451"/>
      <c r="OWU119" s="451"/>
      <c r="OWV119" s="451"/>
      <c r="OWW119" s="451"/>
      <c r="OWX119" s="451"/>
      <c r="OWY119" s="451"/>
      <c r="OWZ119" s="451"/>
      <c r="OXA119" s="451"/>
      <c r="OXB119" s="451"/>
      <c r="OXC119" s="451"/>
      <c r="OXD119" s="451"/>
      <c r="OXE119" s="451"/>
      <c r="OXF119" s="451"/>
      <c r="OXG119" s="451"/>
      <c r="OXH119" s="451"/>
      <c r="OXI119" s="451"/>
      <c r="OXJ119" s="451"/>
      <c r="OXK119" s="451"/>
      <c r="OXL119" s="451"/>
      <c r="OXM119" s="451"/>
      <c r="OXN119" s="451"/>
      <c r="OXO119" s="451"/>
      <c r="OXP119" s="451"/>
      <c r="OXQ119" s="451"/>
      <c r="OXR119" s="451"/>
      <c r="OXS119" s="451"/>
      <c r="OXT119" s="451"/>
      <c r="OXU119" s="451"/>
      <c r="OXV119" s="451"/>
      <c r="OXW119" s="451"/>
      <c r="OXX119" s="451"/>
      <c r="OXY119" s="451"/>
      <c r="OXZ119" s="451"/>
      <c r="OYA119" s="451"/>
      <c r="OYB119" s="451"/>
      <c r="OYC119" s="451"/>
      <c r="OYD119" s="451"/>
      <c r="OYE119" s="451"/>
      <c r="OYF119" s="451"/>
      <c r="OYG119" s="451"/>
      <c r="OYH119" s="451"/>
      <c r="OYI119" s="451"/>
      <c r="OYJ119" s="451"/>
      <c r="OYK119" s="451"/>
      <c r="OYL119" s="451"/>
      <c r="OYM119" s="451"/>
      <c r="OYN119" s="451"/>
      <c r="OYO119" s="451"/>
      <c r="OYP119" s="451"/>
      <c r="OYQ119" s="451"/>
      <c r="OYR119" s="451"/>
      <c r="OYS119" s="451"/>
      <c r="OYT119" s="451"/>
      <c r="OYU119" s="451"/>
      <c r="OYV119" s="451"/>
      <c r="OYW119" s="451"/>
      <c r="OYX119" s="451"/>
      <c r="OYY119" s="451"/>
      <c r="OYZ119" s="451"/>
      <c r="OZA119" s="451"/>
      <c r="OZB119" s="451"/>
      <c r="OZC119" s="451"/>
      <c r="OZD119" s="451"/>
      <c r="OZE119" s="451"/>
      <c r="OZF119" s="451"/>
      <c r="OZG119" s="451"/>
      <c r="OZH119" s="451"/>
      <c r="OZI119" s="451"/>
      <c r="OZJ119" s="451"/>
      <c r="OZK119" s="451"/>
      <c r="OZL119" s="451"/>
      <c r="OZM119" s="451"/>
      <c r="OZN119" s="451"/>
      <c r="OZO119" s="451"/>
      <c r="OZP119" s="451"/>
      <c r="OZQ119" s="451"/>
      <c r="OZR119" s="451"/>
      <c r="OZS119" s="451"/>
      <c r="OZT119" s="451"/>
      <c r="OZU119" s="451"/>
      <c r="OZV119" s="451"/>
      <c r="OZW119" s="451"/>
      <c r="OZX119" s="451"/>
      <c r="OZY119" s="451"/>
      <c r="OZZ119" s="451"/>
      <c r="PAA119" s="451"/>
      <c r="PAB119" s="451"/>
      <c r="PAC119" s="451"/>
      <c r="PAD119" s="451"/>
      <c r="PAE119" s="451"/>
      <c r="PAF119" s="451"/>
      <c r="PAG119" s="451"/>
      <c r="PAH119" s="451"/>
      <c r="PAI119" s="451"/>
      <c r="PAJ119" s="451"/>
      <c r="PAK119" s="451"/>
      <c r="PAL119" s="451"/>
      <c r="PAM119" s="451"/>
      <c r="PAN119" s="451"/>
      <c r="PAO119" s="451"/>
      <c r="PAP119" s="451"/>
      <c r="PAQ119" s="451"/>
      <c r="PAR119" s="451"/>
      <c r="PAS119" s="451"/>
      <c r="PAT119" s="451"/>
      <c r="PAU119" s="451"/>
      <c r="PAV119" s="451"/>
      <c r="PAW119" s="451"/>
      <c r="PAX119" s="451"/>
      <c r="PAY119" s="451"/>
      <c r="PAZ119" s="451"/>
      <c r="PBA119" s="451"/>
      <c r="PBB119" s="451"/>
      <c r="PBC119" s="451"/>
      <c r="PBD119" s="451"/>
      <c r="PBE119" s="451"/>
      <c r="PBF119" s="451"/>
      <c r="PBG119" s="451"/>
      <c r="PBH119" s="451"/>
      <c r="PBI119" s="451"/>
      <c r="PBJ119" s="451"/>
      <c r="PBK119" s="451"/>
      <c r="PBL119" s="451"/>
      <c r="PBM119" s="451"/>
      <c r="PBN119" s="451"/>
      <c r="PBO119" s="451"/>
      <c r="PBP119" s="451"/>
      <c r="PBQ119" s="451"/>
      <c r="PBR119" s="451"/>
      <c r="PBS119" s="451"/>
      <c r="PBT119" s="451"/>
      <c r="PBU119" s="451"/>
      <c r="PBV119" s="451"/>
      <c r="PBW119" s="451"/>
      <c r="PBX119" s="451"/>
      <c r="PBY119" s="451"/>
      <c r="PBZ119" s="451"/>
      <c r="PCA119" s="451"/>
      <c r="PCB119" s="451"/>
      <c r="PCC119" s="451"/>
      <c r="PCD119" s="451"/>
      <c r="PCE119" s="451"/>
      <c r="PCF119" s="451"/>
      <c r="PCG119" s="451"/>
      <c r="PCH119" s="451"/>
      <c r="PCI119" s="451"/>
      <c r="PCJ119" s="451"/>
      <c r="PCK119" s="451"/>
      <c r="PCL119" s="451"/>
      <c r="PCM119" s="451"/>
      <c r="PCN119" s="451"/>
      <c r="PCO119" s="451"/>
      <c r="PCP119" s="451"/>
      <c r="PCQ119" s="451"/>
      <c r="PCR119" s="451"/>
      <c r="PCS119" s="451"/>
      <c r="PCT119" s="451"/>
      <c r="PCU119" s="451"/>
      <c r="PCV119" s="451"/>
      <c r="PCW119" s="451"/>
      <c r="PCX119" s="451"/>
      <c r="PCY119" s="451"/>
      <c r="PCZ119" s="451"/>
      <c r="PDA119" s="451"/>
      <c r="PDB119" s="451"/>
      <c r="PDC119" s="451"/>
      <c r="PDD119" s="451"/>
      <c r="PDE119" s="451"/>
      <c r="PDF119" s="451"/>
      <c r="PDG119" s="451"/>
      <c r="PDH119" s="451"/>
      <c r="PDI119" s="451"/>
      <c r="PDJ119" s="451"/>
      <c r="PDK119" s="451"/>
      <c r="PDL119" s="451"/>
      <c r="PDM119" s="451"/>
      <c r="PDN119" s="451"/>
      <c r="PDO119" s="451"/>
      <c r="PDP119" s="451"/>
      <c r="PDQ119" s="451"/>
      <c r="PDR119" s="451"/>
      <c r="PDS119" s="451"/>
      <c r="PDT119" s="451"/>
      <c r="PDU119" s="451"/>
      <c r="PDV119" s="451"/>
      <c r="PDW119" s="451"/>
      <c r="PDX119" s="451"/>
      <c r="PDY119" s="451"/>
      <c r="PDZ119" s="451"/>
      <c r="PEA119" s="451"/>
      <c r="PEB119" s="451"/>
      <c r="PEC119" s="451"/>
      <c r="PED119" s="451"/>
      <c r="PEE119" s="451"/>
      <c r="PEF119" s="451"/>
      <c r="PEG119" s="451"/>
      <c r="PEH119" s="451"/>
      <c r="PEI119" s="451"/>
      <c r="PEJ119" s="451"/>
      <c r="PEK119" s="451"/>
      <c r="PEL119" s="451"/>
      <c r="PEM119" s="451"/>
      <c r="PEN119" s="451"/>
      <c r="PEO119" s="451"/>
      <c r="PEP119" s="451"/>
      <c r="PEQ119" s="451"/>
      <c r="PER119" s="451"/>
      <c r="PES119" s="451"/>
      <c r="PET119" s="451"/>
      <c r="PEU119" s="451"/>
      <c r="PEV119" s="451"/>
      <c r="PEW119" s="451"/>
      <c r="PEX119" s="451"/>
      <c r="PEY119" s="451"/>
      <c r="PEZ119" s="451"/>
      <c r="PFA119" s="451"/>
      <c r="PFB119" s="451"/>
      <c r="PFC119" s="451"/>
      <c r="PFD119" s="451"/>
      <c r="PFE119" s="451"/>
      <c r="PFF119" s="451"/>
      <c r="PFG119" s="451"/>
      <c r="PFH119" s="451"/>
      <c r="PFI119" s="451"/>
      <c r="PFJ119" s="451"/>
      <c r="PFK119" s="451"/>
      <c r="PFL119" s="451"/>
      <c r="PFM119" s="451"/>
      <c r="PFN119" s="451"/>
      <c r="PFO119" s="451"/>
      <c r="PFP119" s="451"/>
      <c r="PFQ119" s="451"/>
      <c r="PFR119" s="451"/>
      <c r="PFS119" s="451"/>
      <c r="PFT119" s="451"/>
      <c r="PFU119" s="451"/>
      <c r="PFV119" s="451"/>
      <c r="PFW119" s="451"/>
      <c r="PFX119" s="451"/>
      <c r="PFY119" s="451"/>
      <c r="PFZ119" s="451"/>
      <c r="PGA119" s="451"/>
      <c r="PGB119" s="451"/>
      <c r="PGC119" s="451"/>
      <c r="PGD119" s="451"/>
      <c r="PGE119" s="451"/>
      <c r="PGF119" s="451"/>
      <c r="PGG119" s="451"/>
      <c r="PGH119" s="451"/>
      <c r="PGI119" s="451"/>
      <c r="PGJ119" s="451"/>
      <c r="PGK119" s="451"/>
      <c r="PGL119" s="451"/>
      <c r="PGM119" s="451"/>
      <c r="PGN119" s="451"/>
      <c r="PGO119" s="451"/>
      <c r="PGP119" s="451"/>
      <c r="PGQ119" s="451"/>
      <c r="PGR119" s="451"/>
      <c r="PGS119" s="451"/>
      <c r="PGT119" s="451"/>
      <c r="PGU119" s="451"/>
      <c r="PGV119" s="451"/>
      <c r="PGW119" s="451"/>
      <c r="PGX119" s="451"/>
      <c r="PGY119" s="451"/>
      <c r="PGZ119" s="451"/>
      <c r="PHA119" s="451"/>
      <c r="PHB119" s="451"/>
      <c r="PHC119" s="451"/>
      <c r="PHD119" s="451"/>
      <c r="PHE119" s="451"/>
      <c r="PHF119" s="451"/>
      <c r="PHG119" s="451"/>
      <c r="PHH119" s="451"/>
      <c r="PHI119" s="451"/>
      <c r="PHJ119" s="451"/>
      <c r="PHK119" s="451"/>
      <c r="PHL119" s="451"/>
      <c r="PHM119" s="451"/>
      <c r="PHN119" s="451"/>
      <c r="PHO119" s="451"/>
      <c r="PHP119" s="451"/>
      <c r="PHQ119" s="451"/>
      <c r="PHR119" s="451"/>
      <c r="PHS119" s="451"/>
      <c r="PHT119" s="451"/>
      <c r="PHU119" s="451"/>
      <c r="PHV119" s="451"/>
      <c r="PHW119" s="451"/>
      <c r="PHX119" s="451"/>
      <c r="PHY119" s="451"/>
      <c r="PHZ119" s="451"/>
      <c r="PIA119" s="451"/>
      <c r="PIB119" s="451"/>
      <c r="PIC119" s="451"/>
      <c r="PID119" s="451"/>
      <c r="PIE119" s="451"/>
      <c r="PIF119" s="451"/>
      <c r="PIG119" s="451"/>
      <c r="PIH119" s="451"/>
      <c r="PII119" s="451"/>
      <c r="PIJ119" s="451"/>
      <c r="PIK119" s="451"/>
      <c r="PIL119" s="451"/>
      <c r="PIM119" s="451"/>
      <c r="PIN119" s="451"/>
      <c r="PIO119" s="451"/>
      <c r="PIP119" s="451"/>
      <c r="PIQ119" s="451"/>
      <c r="PIR119" s="451"/>
      <c r="PIS119" s="451"/>
      <c r="PIT119" s="451"/>
      <c r="PIU119" s="451"/>
      <c r="PIV119" s="451"/>
      <c r="PIW119" s="451"/>
      <c r="PIX119" s="451"/>
      <c r="PIY119" s="451"/>
      <c r="PIZ119" s="451"/>
      <c r="PJA119" s="451"/>
      <c r="PJB119" s="451"/>
      <c r="PJC119" s="451"/>
      <c r="PJD119" s="451"/>
      <c r="PJE119" s="451"/>
      <c r="PJF119" s="451"/>
      <c r="PJG119" s="451"/>
      <c r="PJH119" s="451"/>
      <c r="PJI119" s="451"/>
      <c r="PJJ119" s="451"/>
      <c r="PJK119" s="451"/>
      <c r="PJL119" s="451"/>
      <c r="PJM119" s="451"/>
      <c r="PJN119" s="451"/>
      <c r="PJO119" s="451"/>
      <c r="PJP119" s="451"/>
      <c r="PJQ119" s="451"/>
      <c r="PJR119" s="451"/>
      <c r="PJS119" s="451"/>
      <c r="PJT119" s="451"/>
      <c r="PJU119" s="451"/>
      <c r="PJV119" s="451"/>
      <c r="PJW119" s="451"/>
      <c r="PJX119" s="451"/>
      <c r="PJY119" s="451"/>
      <c r="PJZ119" s="451"/>
      <c r="PKA119" s="451"/>
      <c r="PKB119" s="451"/>
      <c r="PKC119" s="451"/>
      <c r="PKD119" s="451"/>
      <c r="PKE119" s="451"/>
      <c r="PKF119" s="451"/>
      <c r="PKG119" s="451"/>
      <c r="PKH119" s="451"/>
      <c r="PKI119" s="451"/>
      <c r="PKJ119" s="451"/>
      <c r="PKK119" s="451"/>
      <c r="PKL119" s="451"/>
      <c r="PKM119" s="451"/>
      <c r="PKN119" s="451"/>
      <c r="PKO119" s="451"/>
      <c r="PKP119" s="451"/>
      <c r="PKQ119" s="451"/>
      <c r="PKR119" s="451"/>
      <c r="PKS119" s="451"/>
      <c r="PKT119" s="451"/>
      <c r="PKU119" s="451"/>
      <c r="PKV119" s="451"/>
      <c r="PKW119" s="451"/>
      <c r="PKX119" s="451"/>
      <c r="PKY119" s="451"/>
      <c r="PKZ119" s="451"/>
      <c r="PLA119" s="451"/>
      <c r="PLB119" s="451"/>
      <c r="PLC119" s="451"/>
      <c r="PLD119" s="451"/>
      <c r="PLE119" s="451"/>
      <c r="PLF119" s="451"/>
      <c r="PLG119" s="451"/>
      <c r="PLH119" s="451"/>
      <c r="PLI119" s="451"/>
      <c r="PLJ119" s="451"/>
      <c r="PLK119" s="451"/>
      <c r="PLL119" s="451"/>
      <c r="PLM119" s="451"/>
      <c r="PLN119" s="451"/>
      <c r="PLO119" s="451"/>
      <c r="PLP119" s="451"/>
      <c r="PLQ119" s="451"/>
      <c r="PLR119" s="451"/>
      <c r="PLS119" s="451"/>
      <c r="PLT119" s="451"/>
      <c r="PLU119" s="451"/>
      <c r="PLV119" s="451"/>
      <c r="PLW119" s="451"/>
      <c r="PLX119" s="451"/>
      <c r="PLY119" s="451"/>
      <c r="PLZ119" s="451"/>
      <c r="PMA119" s="451"/>
      <c r="PMB119" s="451"/>
      <c r="PMC119" s="451"/>
      <c r="PMD119" s="451"/>
      <c r="PME119" s="451"/>
      <c r="PMF119" s="451"/>
      <c r="PMG119" s="451"/>
      <c r="PMH119" s="451"/>
      <c r="PMI119" s="451"/>
      <c r="PMJ119" s="451"/>
      <c r="PMK119" s="451"/>
      <c r="PML119" s="451"/>
      <c r="PMM119" s="451"/>
      <c r="PMN119" s="451"/>
      <c r="PMO119" s="451"/>
      <c r="PMP119" s="451"/>
      <c r="PMQ119" s="451"/>
      <c r="PMR119" s="451"/>
      <c r="PMS119" s="451"/>
      <c r="PMT119" s="451"/>
      <c r="PMU119" s="451"/>
      <c r="PMV119" s="451"/>
      <c r="PMW119" s="451"/>
      <c r="PMX119" s="451"/>
      <c r="PMY119" s="451"/>
      <c r="PMZ119" s="451"/>
      <c r="PNA119" s="451"/>
      <c r="PNB119" s="451"/>
      <c r="PNC119" s="451"/>
      <c r="PND119" s="451"/>
      <c r="PNE119" s="451"/>
      <c r="PNF119" s="451"/>
      <c r="PNG119" s="451"/>
      <c r="PNH119" s="451"/>
      <c r="PNI119" s="451"/>
      <c r="PNJ119" s="451"/>
      <c r="PNK119" s="451"/>
      <c r="PNL119" s="451"/>
      <c r="PNM119" s="451"/>
      <c r="PNN119" s="451"/>
      <c r="PNO119" s="451"/>
      <c r="PNP119" s="451"/>
      <c r="PNQ119" s="451"/>
      <c r="PNR119" s="451"/>
      <c r="PNS119" s="451"/>
      <c r="PNT119" s="451"/>
      <c r="PNU119" s="451"/>
      <c r="PNV119" s="451"/>
      <c r="PNW119" s="451"/>
      <c r="PNX119" s="451"/>
      <c r="PNY119" s="451"/>
      <c r="PNZ119" s="451"/>
      <c r="POA119" s="451"/>
      <c r="POB119" s="451"/>
      <c r="POC119" s="451"/>
      <c r="POD119" s="451"/>
      <c r="POE119" s="451"/>
      <c r="POF119" s="451"/>
      <c r="POG119" s="451"/>
      <c r="POH119" s="451"/>
      <c r="POI119" s="451"/>
      <c r="POJ119" s="451"/>
      <c r="POK119" s="451"/>
      <c r="POL119" s="451"/>
      <c r="POM119" s="451"/>
      <c r="PON119" s="451"/>
      <c r="POO119" s="451"/>
      <c r="POP119" s="451"/>
      <c r="POQ119" s="451"/>
      <c r="POR119" s="451"/>
      <c r="POS119" s="451"/>
      <c r="POT119" s="451"/>
      <c r="POU119" s="451"/>
      <c r="POV119" s="451"/>
      <c r="POW119" s="451"/>
      <c r="POX119" s="451"/>
      <c r="POY119" s="451"/>
      <c r="POZ119" s="451"/>
      <c r="PPA119" s="451"/>
      <c r="PPB119" s="451"/>
      <c r="PPC119" s="451"/>
      <c r="PPD119" s="451"/>
      <c r="PPE119" s="451"/>
      <c r="PPF119" s="451"/>
      <c r="PPG119" s="451"/>
      <c r="PPH119" s="451"/>
      <c r="PPI119" s="451"/>
      <c r="PPJ119" s="451"/>
      <c r="PPK119" s="451"/>
      <c r="PPL119" s="451"/>
      <c r="PPM119" s="451"/>
      <c r="PPN119" s="451"/>
      <c r="PPO119" s="451"/>
      <c r="PPP119" s="451"/>
      <c r="PPQ119" s="451"/>
      <c r="PPR119" s="451"/>
      <c r="PPS119" s="451"/>
      <c r="PPT119" s="451"/>
      <c r="PPU119" s="451"/>
      <c r="PPV119" s="451"/>
      <c r="PPW119" s="451"/>
      <c r="PPX119" s="451"/>
      <c r="PPY119" s="451"/>
      <c r="PPZ119" s="451"/>
      <c r="PQA119" s="451"/>
      <c r="PQB119" s="451"/>
      <c r="PQC119" s="451"/>
      <c r="PQD119" s="451"/>
      <c r="PQE119" s="451"/>
      <c r="PQF119" s="451"/>
      <c r="PQG119" s="451"/>
      <c r="PQH119" s="451"/>
      <c r="PQI119" s="451"/>
      <c r="PQJ119" s="451"/>
      <c r="PQK119" s="451"/>
      <c r="PQL119" s="451"/>
      <c r="PQM119" s="451"/>
      <c r="PQN119" s="451"/>
      <c r="PQO119" s="451"/>
      <c r="PQP119" s="451"/>
      <c r="PQQ119" s="451"/>
      <c r="PQR119" s="451"/>
      <c r="PQS119" s="451"/>
      <c r="PQT119" s="451"/>
      <c r="PQU119" s="451"/>
      <c r="PQV119" s="451"/>
      <c r="PQW119" s="451"/>
      <c r="PQX119" s="451"/>
      <c r="PQY119" s="451"/>
      <c r="PQZ119" s="451"/>
      <c r="PRA119" s="451"/>
      <c r="PRB119" s="451"/>
      <c r="PRC119" s="451"/>
      <c r="PRD119" s="451"/>
      <c r="PRE119" s="451"/>
      <c r="PRF119" s="451"/>
      <c r="PRG119" s="451"/>
      <c r="PRH119" s="451"/>
      <c r="PRI119" s="451"/>
      <c r="PRJ119" s="451"/>
      <c r="PRK119" s="451"/>
      <c r="PRL119" s="451"/>
      <c r="PRM119" s="451"/>
      <c r="PRN119" s="451"/>
      <c r="PRO119" s="451"/>
      <c r="PRP119" s="451"/>
      <c r="PRQ119" s="451"/>
      <c r="PRR119" s="451"/>
      <c r="PRS119" s="451"/>
      <c r="PRT119" s="451"/>
      <c r="PRU119" s="451"/>
      <c r="PRV119" s="451"/>
      <c r="PRW119" s="451"/>
      <c r="PRX119" s="451"/>
      <c r="PRY119" s="451"/>
      <c r="PRZ119" s="451"/>
      <c r="PSA119" s="451"/>
      <c r="PSB119" s="451"/>
      <c r="PSC119" s="451"/>
      <c r="PSD119" s="451"/>
      <c r="PSE119" s="451"/>
      <c r="PSF119" s="451"/>
      <c r="PSG119" s="451"/>
      <c r="PSH119" s="451"/>
      <c r="PSI119" s="451"/>
      <c r="PSJ119" s="451"/>
      <c r="PSK119" s="451"/>
      <c r="PSL119" s="451"/>
      <c r="PSM119" s="451"/>
      <c r="PSN119" s="451"/>
      <c r="PSO119" s="451"/>
      <c r="PSP119" s="451"/>
      <c r="PSQ119" s="451"/>
      <c r="PSR119" s="451"/>
      <c r="PSS119" s="451"/>
      <c r="PST119" s="451"/>
      <c r="PSU119" s="451"/>
      <c r="PSV119" s="451"/>
      <c r="PSW119" s="451"/>
      <c r="PSX119" s="451"/>
      <c r="PSY119" s="451"/>
      <c r="PSZ119" s="451"/>
      <c r="PTA119" s="451"/>
      <c r="PTB119" s="451"/>
      <c r="PTC119" s="451"/>
      <c r="PTD119" s="451"/>
      <c r="PTE119" s="451"/>
      <c r="PTF119" s="451"/>
      <c r="PTG119" s="451"/>
      <c r="PTH119" s="451"/>
      <c r="PTI119" s="451"/>
      <c r="PTJ119" s="451"/>
      <c r="PTK119" s="451"/>
      <c r="PTL119" s="451"/>
      <c r="PTM119" s="451"/>
      <c r="PTN119" s="451"/>
      <c r="PTO119" s="451"/>
      <c r="PTP119" s="451"/>
      <c r="PTQ119" s="451"/>
      <c r="PTR119" s="451"/>
      <c r="PTS119" s="451"/>
      <c r="PTT119" s="451"/>
      <c r="PTU119" s="451"/>
      <c r="PTV119" s="451"/>
      <c r="PTW119" s="451"/>
      <c r="PTX119" s="451"/>
      <c r="PTY119" s="451"/>
      <c r="PTZ119" s="451"/>
      <c r="PUA119" s="451"/>
      <c r="PUB119" s="451"/>
      <c r="PUC119" s="451"/>
      <c r="PUD119" s="451"/>
      <c r="PUE119" s="451"/>
      <c r="PUF119" s="451"/>
      <c r="PUG119" s="451"/>
      <c r="PUH119" s="451"/>
      <c r="PUI119" s="451"/>
      <c r="PUJ119" s="451"/>
      <c r="PUK119" s="451"/>
      <c r="PUL119" s="451"/>
      <c r="PUM119" s="451"/>
      <c r="PUN119" s="451"/>
      <c r="PUO119" s="451"/>
      <c r="PUP119" s="451"/>
      <c r="PUQ119" s="451"/>
      <c r="PUR119" s="451"/>
      <c r="PUS119" s="451"/>
      <c r="PUT119" s="451"/>
      <c r="PUU119" s="451"/>
      <c r="PUV119" s="451"/>
      <c r="PUW119" s="451"/>
      <c r="PUX119" s="451"/>
      <c r="PUY119" s="451"/>
      <c r="PUZ119" s="451"/>
      <c r="PVA119" s="451"/>
      <c r="PVB119" s="451"/>
      <c r="PVC119" s="451"/>
      <c r="PVD119" s="451"/>
      <c r="PVE119" s="451"/>
      <c r="PVF119" s="451"/>
      <c r="PVG119" s="451"/>
      <c r="PVH119" s="451"/>
      <c r="PVI119" s="451"/>
      <c r="PVJ119" s="451"/>
      <c r="PVK119" s="451"/>
      <c r="PVL119" s="451"/>
      <c r="PVM119" s="451"/>
      <c r="PVN119" s="451"/>
      <c r="PVO119" s="451"/>
      <c r="PVP119" s="451"/>
      <c r="PVQ119" s="451"/>
      <c r="PVR119" s="451"/>
      <c r="PVS119" s="451"/>
      <c r="PVT119" s="451"/>
      <c r="PVU119" s="451"/>
      <c r="PVV119" s="451"/>
      <c r="PVW119" s="451"/>
      <c r="PVX119" s="451"/>
      <c r="PVY119" s="451"/>
      <c r="PVZ119" s="451"/>
      <c r="PWA119" s="451"/>
      <c r="PWB119" s="451"/>
      <c r="PWC119" s="451"/>
      <c r="PWD119" s="451"/>
      <c r="PWE119" s="451"/>
      <c r="PWF119" s="451"/>
      <c r="PWG119" s="451"/>
      <c r="PWH119" s="451"/>
      <c r="PWI119" s="451"/>
      <c r="PWJ119" s="451"/>
      <c r="PWK119" s="451"/>
      <c r="PWL119" s="451"/>
      <c r="PWM119" s="451"/>
      <c r="PWN119" s="451"/>
      <c r="PWO119" s="451"/>
      <c r="PWP119" s="451"/>
      <c r="PWQ119" s="451"/>
      <c r="PWR119" s="451"/>
      <c r="PWS119" s="451"/>
      <c r="PWT119" s="451"/>
      <c r="PWU119" s="451"/>
      <c r="PWV119" s="451"/>
      <c r="PWW119" s="451"/>
      <c r="PWX119" s="451"/>
      <c r="PWY119" s="451"/>
      <c r="PWZ119" s="451"/>
      <c r="PXA119" s="451"/>
      <c r="PXB119" s="451"/>
      <c r="PXC119" s="451"/>
      <c r="PXD119" s="451"/>
      <c r="PXE119" s="451"/>
      <c r="PXF119" s="451"/>
      <c r="PXG119" s="451"/>
      <c r="PXH119" s="451"/>
      <c r="PXI119" s="451"/>
      <c r="PXJ119" s="451"/>
      <c r="PXK119" s="451"/>
      <c r="PXL119" s="451"/>
      <c r="PXM119" s="451"/>
      <c r="PXN119" s="451"/>
      <c r="PXO119" s="451"/>
      <c r="PXP119" s="451"/>
      <c r="PXQ119" s="451"/>
      <c r="PXR119" s="451"/>
      <c r="PXS119" s="451"/>
      <c r="PXT119" s="451"/>
      <c r="PXU119" s="451"/>
      <c r="PXV119" s="451"/>
      <c r="PXW119" s="451"/>
      <c r="PXX119" s="451"/>
      <c r="PXY119" s="451"/>
      <c r="PXZ119" s="451"/>
      <c r="PYA119" s="451"/>
      <c r="PYB119" s="451"/>
      <c r="PYC119" s="451"/>
      <c r="PYD119" s="451"/>
      <c r="PYE119" s="451"/>
      <c r="PYF119" s="451"/>
      <c r="PYG119" s="451"/>
      <c r="PYH119" s="451"/>
      <c r="PYI119" s="451"/>
      <c r="PYJ119" s="451"/>
      <c r="PYK119" s="451"/>
      <c r="PYL119" s="451"/>
      <c r="PYM119" s="451"/>
      <c r="PYN119" s="451"/>
      <c r="PYO119" s="451"/>
      <c r="PYP119" s="451"/>
      <c r="PYQ119" s="451"/>
      <c r="PYR119" s="451"/>
      <c r="PYS119" s="451"/>
      <c r="PYT119" s="451"/>
      <c r="PYU119" s="451"/>
      <c r="PYV119" s="451"/>
      <c r="PYW119" s="451"/>
      <c r="PYX119" s="451"/>
      <c r="PYY119" s="451"/>
      <c r="PYZ119" s="451"/>
      <c r="PZA119" s="451"/>
      <c r="PZB119" s="451"/>
      <c r="PZC119" s="451"/>
      <c r="PZD119" s="451"/>
      <c r="PZE119" s="451"/>
      <c r="PZF119" s="451"/>
      <c r="PZG119" s="451"/>
      <c r="PZH119" s="451"/>
      <c r="PZI119" s="451"/>
      <c r="PZJ119" s="451"/>
      <c r="PZK119" s="451"/>
      <c r="PZL119" s="451"/>
      <c r="PZM119" s="451"/>
      <c r="PZN119" s="451"/>
      <c r="PZO119" s="451"/>
      <c r="PZP119" s="451"/>
      <c r="PZQ119" s="451"/>
      <c r="PZR119" s="451"/>
      <c r="PZS119" s="451"/>
      <c r="PZT119" s="451"/>
      <c r="PZU119" s="451"/>
      <c r="PZV119" s="451"/>
      <c r="PZW119" s="451"/>
      <c r="PZX119" s="451"/>
      <c r="PZY119" s="451"/>
      <c r="PZZ119" s="451"/>
      <c r="QAA119" s="451"/>
      <c r="QAB119" s="451"/>
      <c r="QAC119" s="451"/>
      <c r="QAD119" s="451"/>
      <c r="QAE119" s="451"/>
      <c r="QAF119" s="451"/>
      <c r="QAG119" s="451"/>
      <c r="QAH119" s="451"/>
      <c r="QAI119" s="451"/>
      <c r="QAJ119" s="451"/>
      <c r="QAK119" s="451"/>
      <c r="QAL119" s="451"/>
      <c r="QAM119" s="451"/>
      <c r="QAN119" s="451"/>
      <c r="QAO119" s="451"/>
      <c r="QAP119" s="451"/>
      <c r="QAQ119" s="451"/>
      <c r="QAR119" s="451"/>
      <c r="QAS119" s="451"/>
      <c r="QAT119" s="451"/>
      <c r="QAU119" s="451"/>
      <c r="QAV119" s="451"/>
      <c r="QAW119" s="451"/>
      <c r="QAX119" s="451"/>
      <c r="QAY119" s="451"/>
      <c r="QAZ119" s="451"/>
      <c r="QBA119" s="451"/>
      <c r="QBB119" s="451"/>
      <c r="QBC119" s="451"/>
      <c r="QBD119" s="451"/>
      <c r="QBE119" s="451"/>
      <c r="QBF119" s="451"/>
      <c r="QBG119" s="451"/>
      <c r="QBH119" s="451"/>
      <c r="QBI119" s="451"/>
      <c r="QBJ119" s="451"/>
      <c r="QBK119" s="451"/>
      <c r="QBL119" s="451"/>
      <c r="QBM119" s="451"/>
      <c r="QBN119" s="451"/>
      <c r="QBO119" s="451"/>
      <c r="QBP119" s="451"/>
      <c r="QBQ119" s="451"/>
      <c r="QBR119" s="451"/>
      <c r="QBS119" s="451"/>
      <c r="QBT119" s="451"/>
      <c r="QBU119" s="451"/>
      <c r="QBV119" s="451"/>
      <c r="QBW119" s="451"/>
      <c r="QBX119" s="451"/>
      <c r="QBY119" s="451"/>
      <c r="QBZ119" s="451"/>
      <c r="QCA119" s="451"/>
      <c r="QCB119" s="451"/>
      <c r="QCC119" s="451"/>
      <c r="QCD119" s="451"/>
      <c r="QCE119" s="451"/>
      <c r="QCF119" s="451"/>
      <c r="QCG119" s="451"/>
      <c r="QCH119" s="451"/>
      <c r="QCI119" s="451"/>
      <c r="QCJ119" s="451"/>
      <c r="QCK119" s="451"/>
      <c r="QCL119" s="451"/>
      <c r="QCM119" s="451"/>
      <c r="QCN119" s="451"/>
      <c r="QCO119" s="451"/>
      <c r="QCP119" s="451"/>
      <c r="QCQ119" s="451"/>
      <c r="QCR119" s="451"/>
      <c r="QCS119" s="451"/>
      <c r="QCT119" s="451"/>
      <c r="QCU119" s="451"/>
      <c r="QCV119" s="451"/>
      <c r="QCW119" s="451"/>
      <c r="QCX119" s="451"/>
      <c r="QCY119" s="451"/>
      <c r="QCZ119" s="451"/>
      <c r="QDA119" s="451"/>
      <c r="QDB119" s="451"/>
      <c r="QDC119" s="451"/>
      <c r="QDD119" s="451"/>
      <c r="QDE119" s="451"/>
      <c r="QDF119" s="451"/>
      <c r="QDG119" s="451"/>
      <c r="QDH119" s="451"/>
      <c r="QDI119" s="451"/>
      <c r="QDJ119" s="451"/>
      <c r="QDK119" s="451"/>
      <c r="QDL119" s="451"/>
      <c r="QDM119" s="451"/>
      <c r="QDN119" s="451"/>
      <c r="QDO119" s="451"/>
      <c r="QDP119" s="451"/>
      <c r="QDQ119" s="451"/>
      <c r="QDR119" s="451"/>
      <c r="QDS119" s="451"/>
      <c r="QDT119" s="451"/>
      <c r="QDU119" s="451"/>
      <c r="QDV119" s="451"/>
      <c r="QDW119" s="451"/>
      <c r="QDX119" s="451"/>
      <c r="QDY119" s="451"/>
      <c r="QDZ119" s="451"/>
      <c r="QEA119" s="451"/>
      <c r="QEB119" s="451"/>
      <c r="QEC119" s="451"/>
      <c r="QED119" s="451"/>
      <c r="QEE119" s="451"/>
      <c r="QEF119" s="451"/>
      <c r="QEG119" s="451"/>
      <c r="QEH119" s="451"/>
      <c r="QEI119" s="451"/>
      <c r="QEJ119" s="451"/>
      <c r="QEK119" s="451"/>
      <c r="QEL119" s="451"/>
      <c r="QEM119" s="451"/>
      <c r="QEN119" s="451"/>
      <c r="QEO119" s="451"/>
      <c r="QEP119" s="451"/>
      <c r="QEQ119" s="451"/>
      <c r="QER119" s="451"/>
      <c r="QES119" s="451"/>
      <c r="QET119" s="451"/>
      <c r="QEU119" s="451"/>
      <c r="QEV119" s="451"/>
      <c r="QEW119" s="451"/>
      <c r="QEX119" s="451"/>
      <c r="QEY119" s="451"/>
      <c r="QEZ119" s="451"/>
      <c r="QFA119" s="451"/>
      <c r="QFB119" s="451"/>
      <c r="QFC119" s="451"/>
      <c r="QFD119" s="451"/>
      <c r="QFE119" s="451"/>
      <c r="QFF119" s="451"/>
      <c r="QFG119" s="451"/>
      <c r="QFH119" s="451"/>
      <c r="QFI119" s="451"/>
      <c r="QFJ119" s="451"/>
      <c r="QFK119" s="451"/>
      <c r="QFL119" s="451"/>
      <c r="QFM119" s="451"/>
      <c r="QFN119" s="451"/>
      <c r="QFO119" s="451"/>
      <c r="QFP119" s="451"/>
      <c r="QFQ119" s="451"/>
      <c r="QFR119" s="451"/>
      <c r="QFS119" s="451"/>
      <c r="QFT119" s="451"/>
      <c r="QFU119" s="451"/>
      <c r="QFV119" s="451"/>
      <c r="QFW119" s="451"/>
      <c r="QFX119" s="451"/>
      <c r="QFY119" s="451"/>
      <c r="QFZ119" s="451"/>
      <c r="QGA119" s="451"/>
      <c r="QGB119" s="451"/>
      <c r="QGC119" s="451"/>
      <c r="QGD119" s="451"/>
      <c r="QGE119" s="451"/>
      <c r="QGF119" s="451"/>
      <c r="QGG119" s="451"/>
      <c r="QGH119" s="451"/>
      <c r="QGI119" s="451"/>
      <c r="QGJ119" s="451"/>
      <c r="QGK119" s="451"/>
      <c r="QGL119" s="451"/>
      <c r="QGM119" s="451"/>
      <c r="QGN119" s="451"/>
      <c r="QGO119" s="451"/>
      <c r="QGP119" s="451"/>
      <c r="QGQ119" s="451"/>
      <c r="QGR119" s="451"/>
      <c r="QGS119" s="451"/>
      <c r="QGT119" s="451"/>
      <c r="QGU119" s="451"/>
      <c r="QGV119" s="451"/>
      <c r="QGW119" s="451"/>
      <c r="QGX119" s="451"/>
      <c r="QGY119" s="451"/>
      <c r="QGZ119" s="451"/>
      <c r="QHA119" s="451"/>
      <c r="QHB119" s="451"/>
      <c r="QHC119" s="451"/>
      <c r="QHD119" s="451"/>
      <c r="QHE119" s="451"/>
      <c r="QHF119" s="451"/>
      <c r="QHG119" s="451"/>
      <c r="QHH119" s="451"/>
      <c r="QHI119" s="451"/>
      <c r="QHJ119" s="451"/>
      <c r="QHK119" s="451"/>
      <c r="QHL119" s="451"/>
      <c r="QHM119" s="451"/>
      <c r="QHN119" s="451"/>
      <c r="QHO119" s="451"/>
      <c r="QHP119" s="451"/>
      <c r="QHQ119" s="451"/>
      <c r="QHR119" s="451"/>
      <c r="QHS119" s="451"/>
      <c r="QHT119" s="451"/>
      <c r="QHU119" s="451"/>
      <c r="QHV119" s="451"/>
      <c r="QHW119" s="451"/>
      <c r="QHX119" s="451"/>
      <c r="QHY119" s="451"/>
      <c r="QHZ119" s="451"/>
      <c r="QIA119" s="451"/>
      <c r="QIB119" s="451"/>
      <c r="QIC119" s="451"/>
      <c r="QID119" s="451"/>
      <c r="QIE119" s="451"/>
      <c r="QIF119" s="451"/>
      <c r="QIG119" s="451"/>
      <c r="QIH119" s="451"/>
      <c r="QII119" s="451"/>
      <c r="QIJ119" s="451"/>
      <c r="QIK119" s="451"/>
      <c r="QIL119" s="451"/>
      <c r="QIM119" s="451"/>
      <c r="QIN119" s="451"/>
      <c r="QIO119" s="451"/>
      <c r="QIP119" s="451"/>
      <c r="QIQ119" s="451"/>
      <c r="QIR119" s="451"/>
      <c r="QIS119" s="451"/>
      <c r="QIT119" s="451"/>
      <c r="QIU119" s="451"/>
      <c r="QIV119" s="451"/>
      <c r="QIW119" s="451"/>
      <c r="QIX119" s="451"/>
      <c r="QIY119" s="451"/>
      <c r="QIZ119" s="451"/>
      <c r="QJA119" s="451"/>
      <c r="QJB119" s="451"/>
      <c r="QJC119" s="451"/>
      <c r="QJD119" s="451"/>
      <c r="QJE119" s="451"/>
      <c r="QJF119" s="451"/>
      <c r="QJG119" s="451"/>
      <c r="QJH119" s="451"/>
      <c r="QJI119" s="451"/>
      <c r="QJJ119" s="451"/>
      <c r="QJK119" s="451"/>
      <c r="QJL119" s="451"/>
      <c r="QJM119" s="451"/>
      <c r="QJN119" s="451"/>
      <c r="QJO119" s="451"/>
      <c r="QJP119" s="451"/>
      <c r="QJQ119" s="451"/>
      <c r="QJR119" s="451"/>
      <c r="QJS119" s="451"/>
      <c r="QJT119" s="451"/>
      <c r="QJU119" s="451"/>
      <c r="QJV119" s="451"/>
      <c r="QJW119" s="451"/>
      <c r="QJX119" s="451"/>
      <c r="QJY119" s="451"/>
      <c r="QJZ119" s="451"/>
      <c r="QKA119" s="451"/>
      <c r="QKB119" s="451"/>
      <c r="QKC119" s="451"/>
      <c r="QKD119" s="451"/>
      <c r="QKE119" s="451"/>
      <c r="QKF119" s="451"/>
      <c r="QKG119" s="451"/>
      <c r="QKH119" s="451"/>
      <c r="QKI119" s="451"/>
      <c r="QKJ119" s="451"/>
      <c r="QKK119" s="451"/>
      <c r="QKL119" s="451"/>
      <c r="QKM119" s="451"/>
      <c r="QKN119" s="451"/>
      <c r="QKO119" s="451"/>
      <c r="QKP119" s="451"/>
      <c r="QKQ119" s="451"/>
      <c r="QKR119" s="451"/>
      <c r="QKS119" s="451"/>
      <c r="QKT119" s="451"/>
      <c r="QKU119" s="451"/>
      <c r="QKV119" s="451"/>
      <c r="QKW119" s="451"/>
      <c r="QKX119" s="451"/>
      <c r="QKY119" s="451"/>
      <c r="QKZ119" s="451"/>
      <c r="QLA119" s="451"/>
      <c r="QLB119" s="451"/>
      <c r="QLC119" s="451"/>
      <c r="QLD119" s="451"/>
      <c r="QLE119" s="451"/>
      <c r="QLF119" s="451"/>
      <c r="QLG119" s="451"/>
      <c r="QLH119" s="451"/>
      <c r="QLI119" s="451"/>
      <c r="QLJ119" s="451"/>
      <c r="QLK119" s="451"/>
      <c r="QLL119" s="451"/>
      <c r="QLM119" s="451"/>
      <c r="QLN119" s="451"/>
      <c r="QLO119" s="451"/>
      <c r="QLP119" s="451"/>
      <c r="QLQ119" s="451"/>
      <c r="QLR119" s="451"/>
      <c r="QLS119" s="451"/>
      <c r="QLT119" s="451"/>
      <c r="QLU119" s="451"/>
      <c r="QLV119" s="451"/>
      <c r="QLW119" s="451"/>
      <c r="QLX119" s="451"/>
      <c r="QLY119" s="451"/>
      <c r="QLZ119" s="451"/>
      <c r="QMA119" s="451"/>
      <c r="QMB119" s="451"/>
      <c r="QMC119" s="451"/>
      <c r="QMD119" s="451"/>
      <c r="QME119" s="451"/>
      <c r="QMF119" s="451"/>
      <c r="QMG119" s="451"/>
      <c r="QMH119" s="451"/>
      <c r="QMI119" s="451"/>
      <c r="QMJ119" s="451"/>
      <c r="QMK119" s="451"/>
      <c r="QML119" s="451"/>
      <c r="QMM119" s="451"/>
      <c r="QMN119" s="451"/>
      <c r="QMO119" s="451"/>
      <c r="QMP119" s="451"/>
      <c r="QMQ119" s="451"/>
      <c r="QMR119" s="451"/>
      <c r="QMS119" s="451"/>
      <c r="QMT119" s="451"/>
      <c r="QMU119" s="451"/>
      <c r="QMV119" s="451"/>
      <c r="QMW119" s="451"/>
      <c r="QMX119" s="451"/>
      <c r="QMY119" s="451"/>
      <c r="QMZ119" s="451"/>
      <c r="QNA119" s="451"/>
      <c r="QNB119" s="451"/>
      <c r="QNC119" s="451"/>
      <c r="QND119" s="451"/>
      <c r="QNE119" s="451"/>
      <c r="QNF119" s="451"/>
      <c r="QNG119" s="451"/>
      <c r="QNH119" s="451"/>
      <c r="QNI119" s="451"/>
      <c r="QNJ119" s="451"/>
      <c r="QNK119" s="451"/>
      <c r="QNL119" s="451"/>
      <c r="QNM119" s="451"/>
      <c r="QNN119" s="451"/>
      <c r="QNO119" s="451"/>
      <c r="QNP119" s="451"/>
      <c r="QNQ119" s="451"/>
      <c r="QNR119" s="451"/>
      <c r="QNS119" s="451"/>
      <c r="QNT119" s="451"/>
      <c r="QNU119" s="451"/>
      <c r="QNV119" s="451"/>
      <c r="QNW119" s="451"/>
      <c r="QNX119" s="451"/>
      <c r="QNY119" s="451"/>
      <c r="QNZ119" s="451"/>
      <c r="QOA119" s="451"/>
      <c r="QOB119" s="451"/>
      <c r="QOC119" s="451"/>
      <c r="QOD119" s="451"/>
      <c r="QOE119" s="451"/>
      <c r="QOF119" s="451"/>
      <c r="QOG119" s="451"/>
      <c r="QOH119" s="451"/>
      <c r="QOI119" s="451"/>
      <c r="QOJ119" s="451"/>
      <c r="QOK119" s="451"/>
      <c r="QOL119" s="451"/>
      <c r="QOM119" s="451"/>
      <c r="QON119" s="451"/>
      <c r="QOO119" s="451"/>
      <c r="QOP119" s="451"/>
      <c r="QOQ119" s="451"/>
      <c r="QOR119" s="451"/>
      <c r="QOS119" s="451"/>
      <c r="QOT119" s="451"/>
      <c r="QOU119" s="451"/>
      <c r="QOV119" s="451"/>
      <c r="QOW119" s="451"/>
      <c r="QOX119" s="451"/>
      <c r="QOY119" s="451"/>
      <c r="QOZ119" s="451"/>
      <c r="QPA119" s="451"/>
      <c r="QPB119" s="451"/>
      <c r="QPC119" s="451"/>
      <c r="QPD119" s="451"/>
      <c r="QPE119" s="451"/>
      <c r="QPF119" s="451"/>
      <c r="QPG119" s="451"/>
      <c r="QPH119" s="451"/>
      <c r="QPI119" s="451"/>
      <c r="QPJ119" s="451"/>
      <c r="QPK119" s="451"/>
      <c r="QPL119" s="451"/>
      <c r="QPM119" s="451"/>
      <c r="QPN119" s="451"/>
      <c r="QPO119" s="451"/>
      <c r="QPP119" s="451"/>
      <c r="QPQ119" s="451"/>
      <c r="QPR119" s="451"/>
      <c r="QPS119" s="451"/>
      <c r="QPT119" s="451"/>
      <c r="QPU119" s="451"/>
      <c r="QPV119" s="451"/>
      <c r="QPW119" s="451"/>
      <c r="QPX119" s="451"/>
      <c r="QPY119" s="451"/>
      <c r="QPZ119" s="451"/>
      <c r="QQA119" s="451"/>
      <c r="QQB119" s="451"/>
      <c r="QQC119" s="451"/>
      <c r="QQD119" s="451"/>
      <c r="QQE119" s="451"/>
      <c r="QQF119" s="451"/>
      <c r="QQG119" s="451"/>
      <c r="QQH119" s="451"/>
      <c r="QQI119" s="451"/>
      <c r="QQJ119" s="451"/>
      <c r="QQK119" s="451"/>
      <c r="QQL119" s="451"/>
      <c r="QQM119" s="451"/>
      <c r="QQN119" s="451"/>
      <c r="QQO119" s="451"/>
      <c r="QQP119" s="451"/>
      <c r="QQQ119" s="451"/>
      <c r="QQR119" s="451"/>
      <c r="QQS119" s="451"/>
      <c r="QQT119" s="451"/>
      <c r="QQU119" s="451"/>
      <c r="QQV119" s="451"/>
      <c r="QQW119" s="451"/>
      <c r="QQX119" s="451"/>
      <c r="QQY119" s="451"/>
      <c r="QQZ119" s="451"/>
      <c r="QRA119" s="451"/>
      <c r="QRB119" s="451"/>
      <c r="QRC119" s="451"/>
      <c r="QRD119" s="451"/>
      <c r="QRE119" s="451"/>
      <c r="QRF119" s="451"/>
      <c r="QRG119" s="451"/>
      <c r="QRH119" s="451"/>
      <c r="QRI119" s="451"/>
      <c r="QRJ119" s="451"/>
      <c r="QRK119" s="451"/>
      <c r="QRL119" s="451"/>
      <c r="QRM119" s="451"/>
      <c r="QRN119" s="451"/>
      <c r="QRO119" s="451"/>
      <c r="QRP119" s="451"/>
      <c r="QRQ119" s="451"/>
      <c r="QRR119" s="451"/>
      <c r="QRS119" s="451"/>
      <c r="QRT119" s="451"/>
      <c r="QRU119" s="451"/>
      <c r="QRV119" s="451"/>
      <c r="QRW119" s="451"/>
      <c r="QRX119" s="451"/>
      <c r="QRY119" s="451"/>
      <c r="QRZ119" s="451"/>
      <c r="QSA119" s="451"/>
      <c r="QSB119" s="451"/>
      <c r="QSC119" s="451"/>
      <c r="QSD119" s="451"/>
      <c r="QSE119" s="451"/>
      <c r="QSF119" s="451"/>
      <c r="QSG119" s="451"/>
      <c r="QSH119" s="451"/>
      <c r="QSI119" s="451"/>
      <c r="QSJ119" s="451"/>
      <c r="QSK119" s="451"/>
      <c r="QSL119" s="451"/>
      <c r="QSM119" s="451"/>
      <c r="QSN119" s="451"/>
      <c r="QSO119" s="451"/>
      <c r="QSP119" s="451"/>
      <c r="QSQ119" s="451"/>
      <c r="QSR119" s="451"/>
      <c r="QSS119" s="451"/>
      <c r="QST119" s="451"/>
      <c r="QSU119" s="451"/>
      <c r="QSV119" s="451"/>
      <c r="QSW119" s="451"/>
      <c r="QSX119" s="451"/>
      <c r="QSY119" s="451"/>
      <c r="QSZ119" s="451"/>
      <c r="QTA119" s="451"/>
      <c r="QTB119" s="451"/>
      <c r="QTC119" s="451"/>
      <c r="QTD119" s="451"/>
      <c r="QTE119" s="451"/>
      <c r="QTF119" s="451"/>
      <c r="QTG119" s="451"/>
      <c r="QTH119" s="451"/>
      <c r="QTI119" s="451"/>
      <c r="QTJ119" s="451"/>
      <c r="QTK119" s="451"/>
      <c r="QTL119" s="451"/>
      <c r="QTM119" s="451"/>
      <c r="QTN119" s="451"/>
      <c r="QTO119" s="451"/>
      <c r="QTP119" s="451"/>
      <c r="QTQ119" s="451"/>
      <c r="QTR119" s="451"/>
      <c r="QTS119" s="451"/>
      <c r="QTT119" s="451"/>
      <c r="QTU119" s="451"/>
      <c r="QTV119" s="451"/>
      <c r="QTW119" s="451"/>
      <c r="QTX119" s="451"/>
      <c r="QTY119" s="451"/>
      <c r="QTZ119" s="451"/>
      <c r="QUA119" s="451"/>
      <c r="QUB119" s="451"/>
      <c r="QUC119" s="451"/>
      <c r="QUD119" s="451"/>
      <c r="QUE119" s="451"/>
      <c r="QUF119" s="451"/>
      <c r="QUG119" s="451"/>
      <c r="QUH119" s="451"/>
      <c r="QUI119" s="451"/>
      <c r="QUJ119" s="451"/>
      <c r="QUK119" s="451"/>
      <c r="QUL119" s="451"/>
      <c r="QUM119" s="451"/>
      <c r="QUN119" s="451"/>
      <c r="QUO119" s="451"/>
      <c r="QUP119" s="451"/>
      <c r="QUQ119" s="451"/>
      <c r="QUR119" s="451"/>
      <c r="QUS119" s="451"/>
      <c r="QUT119" s="451"/>
      <c r="QUU119" s="451"/>
      <c r="QUV119" s="451"/>
      <c r="QUW119" s="451"/>
      <c r="QUX119" s="451"/>
      <c r="QUY119" s="451"/>
      <c r="QUZ119" s="451"/>
      <c r="QVA119" s="451"/>
      <c r="QVB119" s="451"/>
      <c r="QVC119" s="451"/>
      <c r="QVD119" s="451"/>
      <c r="QVE119" s="451"/>
      <c r="QVF119" s="451"/>
      <c r="QVG119" s="451"/>
      <c r="QVH119" s="451"/>
      <c r="QVI119" s="451"/>
      <c r="QVJ119" s="451"/>
      <c r="QVK119" s="451"/>
      <c r="QVL119" s="451"/>
      <c r="QVM119" s="451"/>
      <c r="QVN119" s="451"/>
      <c r="QVO119" s="451"/>
      <c r="QVP119" s="451"/>
      <c r="QVQ119" s="451"/>
      <c r="QVR119" s="451"/>
      <c r="QVS119" s="451"/>
      <c r="QVT119" s="451"/>
      <c r="QVU119" s="451"/>
      <c r="QVV119" s="451"/>
      <c r="QVW119" s="451"/>
      <c r="QVX119" s="451"/>
      <c r="QVY119" s="451"/>
      <c r="QVZ119" s="451"/>
      <c r="QWA119" s="451"/>
      <c r="QWB119" s="451"/>
      <c r="QWC119" s="451"/>
      <c r="QWD119" s="451"/>
      <c r="QWE119" s="451"/>
      <c r="QWF119" s="451"/>
      <c r="QWG119" s="451"/>
      <c r="QWH119" s="451"/>
      <c r="QWI119" s="451"/>
      <c r="QWJ119" s="451"/>
      <c r="QWK119" s="451"/>
      <c r="QWL119" s="451"/>
      <c r="QWM119" s="451"/>
      <c r="QWN119" s="451"/>
      <c r="QWO119" s="451"/>
      <c r="QWP119" s="451"/>
      <c r="QWQ119" s="451"/>
      <c r="QWR119" s="451"/>
      <c r="QWS119" s="451"/>
      <c r="QWT119" s="451"/>
      <c r="QWU119" s="451"/>
      <c r="QWV119" s="451"/>
      <c r="QWW119" s="451"/>
      <c r="QWX119" s="451"/>
      <c r="QWY119" s="451"/>
      <c r="QWZ119" s="451"/>
      <c r="QXA119" s="451"/>
      <c r="QXB119" s="451"/>
      <c r="QXC119" s="451"/>
      <c r="QXD119" s="451"/>
      <c r="QXE119" s="451"/>
      <c r="QXF119" s="451"/>
      <c r="QXG119" s="451"/>
      <c r="QXH119" s="451"/>
      <c r="QXI119" s="451"/>
      <c r="QXJ119" s="451"/>
      <c r="QXK119" s="451"/>
      <c r="QXL119" s="451"/>
      <c r="QXM119" s="451"/>
      <c r="QXN119" s="451"/>
      <c r="QXO119" s="451"/>
      <c r="QXP119" s="451"/>
      <c r="QXQ119" s="451"/>
      <c r="QXR119" s="451"/>
      <c r="QXS119" s="451"/>
      <c r="QXT119" s="451"/>
      <c r="QXU119" s="451"/>
      <c r="QXV119" s="451"/>
      <c r="QXW119" s="451"/>
      <c r="QXX119" s="451"/>
      <c r="QXY119" s="451"/>
      <c r="QXZ119" s="451"/>
      <c r="QYA119" s="451"/>
      <c r="QYB119" s="451"/>
      <c r="QYC119" s="451"/>
      <c r="QYD119" s="451"/>
      <c r="QYE119" s="451"/>
      <c r="QYF119" s="451"/>
      <c r="QYG119" s="451"/>
      <c r="QYH119" s="451"/>
      <c r="QYI119" s="451"/>
      <c r="QYJ119" s="451"/>
      <c r="QYK119" s="451"/>
      <c r="QYL119" s="451"/>
      <c r="QYM119" s="451"/>
      <c r="QYN119" s="451"/>
      <c r="QYO119" s="451"/>
      <c r="QYP119" s="451"/>
      <c r="QYQ119" s="451"/>
      <c r="QYR119" s="451"/>
      <c r="QYS119" s="451"/>
      <c r="QYT119" s="451"/>
      <c r="QYU119" s="451"/>
      <c r="QYV119" s="451"/>
      <c r="QYW119" s="451"/>
      <c r="QYX119" s="451"/>
      <c r="QYY119" s="451"/>
      <c r="QYZ119" s="451"/>
      <c r="QZA119" s="451"/>
      <c r="QZB119" s="451"/>
      <c r="QZC119" s="451"/>
      <c r="QZD119" s="451"/>
      <c r="QZE119" s="451"/>
      <c r="QZF119" s="451"/>
      <c r="QZG119" s="451"/>
      <c r="QZH119" s="451"/>
      <c r="QZI119" s="451"/>
      <c r="QZJ119" s="451"/>
      <c r="QZK119" s="451"/>
      <c r="QZL119" s="451"/>
      <c r="QZM119" s="451"/>
      <c r="QZN119" s="451"/>
      <c r="QZO119" s="451"/>
      <c r="QZP119" s="451"/>
      <c r="QZQ119" s="451"/>
      <c r="QZR119" s="451"/>
      <c r="QZS119" s="451"/>
      <c r="QZT119" s="451"/>
      <c r="QZU119" s="451"/>
      <c r="QZV119" s="451"/>
      <c r="QZW119" s="451"/>
      <c r="QZX119" s="451"/>
      <c r="QZY119" s="451"/>
      <c r="QZZ119" s="451"/>
      <c r="RAA119" s="451"/>
      <c r="RAB119" s="451"/>
      <c r="RAC119" s="451"/>
      <c r="RAD119" s="451"/>
      <c r="RAE119" s="451"/>
      <c r="RAF119" s="451"/>
      <c r="RAG119" s="451"/>
      <c r="RAH119" s="451"/>
      <c r="RAI119" s="451"/>
      <c r="RAJ119" s="451"/>
      <c r="RAK119" s="451"/>
      <c r="RAL119" s="451"/>
      <c r="RAM119" s="451"/>
      <c r="RAN119" s="451"/>
      <c r="RAO119" s="451"/>
      <c r="RAP119" s="451"/>
      <c r="RAQ119" s="451"/>
      <c r="RAR119" s="451"/>
      <c r="RAS119" s="451"/>
      <c r="RAT119" s="451"/>
      <c r="RAU119" s="451"/>
      <c r="RAV119" s="451"/>
      <c r="RAW119" s="451"/>
      <c r="RAX119" s="451"/>
      <c r="RAY119" s="451"/>
      <c r="RAZ119" s="451"/>
      <c r="RBA119" s="451"/>
      <c r="RBB119" s="451"/>
      <c r="RBC119" s="451"/>
      <c r="RBD119" s="451"/>
      <c r="RBE119" s="451"/>
      <c r="RBF119" s="451"/>
      <c r="RBG119" s="451"/>
      <c r="RBH119" s="451"/>
      <c r="RBI119" s="451"/>
      <c r="RBJ119" s="451"/>
      <c r="RBK119" s="451"/>
      <c r="RBL119" s="451"/>
      <c r="RBM119" s="451"/>
      <c r="RBN119" s="451"/>
      <c r="RBO119" s="451"/>
      <c r="RBP119" s="451"/>
      <c r="RBQ119" s="451"/>
      <c r="RBR119" s="451"/>
      <c r="RBS119" s="451"/>
      <c r="RBT119" s="451"/>
      <c r="RBU119" s="451"/>
      <c r="RBV119" s="451"/>
      <c r="RBW119" s="451"/>
      <c r="RBX119" s="451"/>
      <c r="RBY119" s="451"/>
      <c r="RBZ119" s="451"/>
      <c r="RCA119" s="451"/>
      <c r="RCB119" s="451"/>
      <c r="RCC119" s="451"/>
      <c r="RCD119" s="451"/>
      <c r="RCE119" s="451"/>
      <c r="RCF119" s="451"/>
      <c r="RCG119" s="451"/>
      <c r="RCH119" s="451"/>
      <c r="RCI119" s="451"/>
      <c r="RCJ119" s="451"/>
      <c r="RCK119" s="451"/>
      <c r="RCL119" s="451"/>
      <c r="RCM119" s="451"/>
      <c r="RCN119" s="451"/>
      <c r="RCO119" s="451"/>
      <c r="RCP119" s="451"/>
      <c r="RCQ119" s="451"/>
      <c r="RCR119" s="451"/>
      <c r="RCS119" s="451"/>
      <c r="RCT119" s="451"/>
      <c r="RCU119" s="451"/>
      <c r="RCV119" s="451"/>
      <c r="RCW119" s="451"/>
      <c r="RCX119" s="451"/>
      <c r="RCY119" s="451"/>
      <c r="RCZ119" s="451"/>
      <c r="RDA119" s="451"/>
      <c r="RDB119" s="451"/>
      <c r="RDC119" s="451"/>
      <c r="RDD119" s="451"/>
      <c r="RDE119" s="451"/>
      <c r="RDF119" s="451"/>
      <c r="RDG119" s="451"/>
      <c r="RDH119" s="451"/>
      <c r="RDI119" s="451"/>
      <c r="RDJ119" s="451"/>
      <c r="RDK119" s="451"/>
      <c r="RDL119" s="451"/>
      <c r="RDM119" s="451"/>
      <c r="RDN119" s="451"/>
      <c r="RDO119" s="451"/>
      <c r="RDP119" s="451"/>
      <c r="RDQ119" s="451"/>
      <c r="RDR119" s="451"/>
      <c r="RDS119" s="451"/>
      <c r="RDT119" s="451"/>
      <c r="RDU119" s="451"/>
      <c r="RDV119" s="451"/>
      <c r="RDW119" s="451"/>
      <c r="RDX119" s="451"/>
      <c r="RDY119" s="451"/>
      <c r="RDZ119" s="451"/>
      <c r="REA119" s="451"/>
      <c r="REB119" s="451"/>
      <c r="REC119" s="451"/>
      <c r="RED119" s="451"/>
      <c r="REE119" s="451"/>
      <c r="REF119" s="451"/>
      <c r="REG119" s="451"/>
      <c r="REH119" s="451"/>
      <c r="REI119" s="451"/>
      <c r="REJ119" s="451"/>
      <c r="REK119" s="451"/>
      <c r="REL119" s="451"/>
      <c r="REM119" s="451"/>
      <c r="REN119" s="451"/>
      <c r="REO119" s="451"/>
      <c r="REP119" s="451"/>
      <c r="REQ119" s="451"/>
      <c r="RER119" s="451"/>
      <c r="RES119" s="451"/>
      <c r="RET119" s="451"/>
      <c r="REU119" s="451"/>
      <c r="REV119" s="451"/>
      <c r="REW119" s="451"/>
      <c r="REX119" s="451"/>
      <c r="REY119" s="451"/>
      <c r="REZ119" s="451"/>
      <c r="RFA119" s="451"/>
      <c r="RFB119" s="451"/>
      <c r="RFC119" s="451"/>
      <c r="RFD119" s="451"/>
      <c r="RFE119" s="451"/>
      <c r="RFF119" s="451"/>
      <c r="RFG119" s="451"/>
      <c r="RFH119" s="451"/>
      <c r="RFI119" s="451"/>
      <c r="RFJ119" s="451"/>
      <c r="RFK119" s="451"/>
      <c r="RFL119" s="451"/>
      <c r="RFM119" s="451"/>
      <c r="RFN119" s="451"/>
      <c r="RFO119" s="451"/>
      <c r="RFP119" s="451"/>
      <c r="RFQ119" s="451"/>
      <c r="RFR119" s="451"/>
      <c r="RFS119" s="451"/>
      <c r="RFT119" s="451"/>
      <c r="RFU119" s="451"/>
      <c r="RFV119" s="451"/>
      <c r="RFW119" s="451"/>
      <c r="RFX119" s="451"/>
      <c r="RFY119" s="451"/>
      <c r="RFZ119" s="451"/>
      <c r="RGA119" s="451"/>
      <c r="RGB119" s="451"/>
      <c r="RGC119" s="451"/>
      <c r="RGD119" s="451"/>
      <c r="RGE119" s="451"/>
      <c r="RGF119" s="451"/>
      <c r="RGG119" s="451"/>
      <c r="RGH119" s="451"/>
      <c r="RGI119" s="451"/>
      <c r="RGJ119" s="451"/>
      <c r="RGK119" s="451"/>
      <c r="RGL119" s="451"/>
      <c r="RGM119" s="451"/>
      <c r="RGN119" s="451"/>
      <c r="RGO119" s="451"/>
      <c r="RGP119" s="451"/>
      <c r="RGQ119" s="451"/>
      <c r="RGR119" s="451"/>
      <c r="RGS119" s="451"/>
      <c r="RGT119" s="451"/>
      <c r="RGU119" s="451"/>
      <c r="RGV119" s="451"/>
      <c r="RGW119" s="451"/>
      <c r="RGX119" s="451"/>
      <c r="RGY119" s="451"/>
      <c r="RGZ119" s="451"/>
      <c r="RHA119" s="451"/>
      <c r="RHB119" s="451"/>
      <c r="RHC119" s="451"/>
      <c r="RHD119" s="451"/>
      <c r="RHE119" s="451"/>
      <c r="RHF119" s="451"/>
      <c r="RHG119" s="451"/>
      <c r="RHH119" s="451"/>
      <c r="RHI119" s="451"/>
      <c r="RHJ119" s="451"/>
      <c r="RHK119" s="451"/>
      <c r="RHL119" s="451"/>
      <c r="RHM119" s="451"/>
      <c r="RHN119" s="451"/>
      <c r="RHO119" s="451"/>
      <c r="RHP119" s="451"/>
      <c r="RHQ119" s="451"/>
      <c r="RHR119" s="451"/>
      <c r="RHS119" s="451"/>
      <c r="RHT119" s="451"/>
      <c r="RHU119" s="451"/>
      <c r="RHV119" s="451"/>
      <c r="RHW119" s="451"/>
      <c r="RHX119" s="451"/>
      <c r="RHY119" s="451"/>
      <c r="RHZ119" s="451"/>
      <c r="RIA119" s="451"/>
      <c r="RIB119" s="451"/>
      <c r="RIC119" s="451"/>
      <c r="RID119" s="451"/>
      <c r="RIE119" s="451"/>
      <c r="RIF119" s="451"/>
      <c r="RIG119" s="451"/>
      <c r="RIH119" s="451"/>
      <c r="RII119" s="451"/>
      <c r="RIJ119" s="451"/>
      <c r="RIK119" s="451"/>
      <c r="RIL119" s="451"/>
      <c r="RIM119" s="451"/>
      <c r="RIN119" s="451"/>
      <c r="RIO119" s="451"/>
      <c r="RIP119" s="451"/>
      <c r="RIQ119" s="451"/>
      <c r="RIR119" s="451"/>
      <c r="RIS119" s="451"/>
      <c r="RIT119" s="451"/>
      <c r="RIU119" s="451"/>
      <c r="RIV119" s="451"/>
      <c r="RIW119" s="451"/>
      <c r="RIX119" s="451"/>
      <c r="RIY119" s="451"/>
      <c r="RIZ119" s="451"/>
      <c r="RJA119" s="451"/>
      <c r="RJB119" s="451"/>
      <c r="RJC119" s="451"/>
      <c r="RJD119" s="451"/>
      <c r="RJE119" s="451"/>
      <c r="RJF119" s="451"/>
      <c r="RJG119" s="451"/>
      <c r="RJH119" s="451"/>
      <c r="RJI119" s="451"/>
      <c r="RJJ119" s="451"/>
      <c r="RJK119" s="451"/>
      <c r="RJL119" s="451"/>
      <c r="RJM119" s="451"/>
      <c r="RJN119" s="451"/>
      <c r="RJO119" s="451"/>
      <c r="RJP119" s="451"/>
      <c r="RJQ119" s="451"/>
      <c r="RJR119" s="451"/>
      <c r="RJS119" s="451"/>
      <c r="RJT119" s="451"/>
      <c r="RJU119" s="451"/>
      <c r="RJV119" s="451"/>
      <c r="RJW119" s="451"/>
      <c r="RJX119" s="451"/>
      <c r="RJY119" s="451"/>
      <c r="RJZ119" s="451"/>
      <c r="RKA119" s="451"/>
      <c r="RKB119" s="451"/>
      <c r="RKC119" s="451"/>
      <c r="RKD119" s="451"/>
      <c r="RKE119" s="451"/>
      <c r="RKF119" s="451"/>
      <c r="RKG119" s="451"/>
      <c r="RKH119" s="451"/>
      <c r="RKI119" s="451"/>
      <c r="RKJ119" s="451"/>
      <c r="RKK119" s="451"/>
      <c r="RKL119" s="451"/>
      <c r="RKM119" s="451"/>
      <c r="RKN119" s="451"/>
      <c r="RKO119" s="451"/>
      <c r="RKP119" s="451"/>
      <c r="RKQ119" s="451"/>
      <c r="RKR119" s="451"/>
      <c r="RKS119" s="451"/>
      <c r="RKT119" s="451"/>
      <c r="RKU119" s="451"/>
      <c r="RKV119" s="451"/>
      <c r="RKW119" s="451"/>
      <c r="RKX119" s="451"/>
      <c r="RKY119" s="451"/>
      <c r="RKZ119" s="451"/>
      <c r="RLA119" s="451"/>
      <c r="RLB119" s="451"/>
      <c r="RLC119" s="451"/>
      <c r="RLD119" s="451"/>
      <c r="RLE119" s="451"/>
      <c r="RLF119" s="451"/>
      <c r="RLG119" s="451"/>
      <c r="RLH119" s="451"/>
      <c r="RLI119" s="451"/>
      <c r="RLJ119" s="451"/>
      <c r="RLK119" s="451"/>
      <c r="RLL119" s="451"/>
      <c r="RLM119" s="451"/>
      <c r="RLN119" s="451"/>
      <c r="RLO119" s="451"/>
      <c r="RLP119" s="451"/>
      <c r="RLQ119" s="451"/>
      <c r="RLR119" s="451"/>
      <c r="RLS119" s="451"/>
      <c r="RLT119" s="451"/>
      <c r="RLU119" s="451"/>
      <c r="RLV119" s="451"/>
      <c r="RLW119" s="451"/>
      <c r="RLX119" s="451"/>
      <c r="RLY119" s="451"/>
      <c r="RLZ119" s="451"/>
      <c r="RMA119" s="451"/>
      <c r="RMB119" s="451"/>
      <c r="RMC119" s="451"/>
      <c r="RMD119" s="451"/>
      <c r="RME119" s="451"/>
      <c r="RMF119" s="451"/>
      <c r="RMG119" s="451"/>
      <c r="RMH119" s="451"/>
      <c r="RMI119" s="451"/>
      <c r="RMJ119" s="451"/>
      <c r="RMK119" s="451"/>
      <c r="RML119" s="451"/>
      <c r="RMM119" s="451"/>
      <c r="RMN119" s="451"/>
      <c r="RMO119" s="451"/>
      <c r="RMP119" s="451"/>
      <c r="RMQ119" s="451"/>
      <c r="RMR119" s="451"/>
      <c r="RMS119" s="451"/>
      <c r="RMT119" s="451"/>
      <c r="RMU119" s="451"/>
      <c r="RMV119" s="451"/>
      <c r="RMW119" s="451"/>
      <c r="RMX119" s="451"/>
      <c r="RMY119" s="451"/>
      <c r="RMZ119" s="451"/>
      <c r="RNA119" s="451"/>
      <c r="RNB119" s="451"/>
      <c r="RNC119" s="451"/>
      <c r="RND119" s="451"/>
      <c r="RNE119" s="451"/>
      <c r="RNF119" s="451"/>
      <c r="RNG119" s="451"/>
      <c r="RNH119" s="451"/>
      <c r="RNI119" s="451"/>
      <c r="RNJ119" s="451"/>
      <c r="RNK119" s="451"/>
      <c r="RNL119" s="451"/>
      <c r="RNM119" s="451"/>
      <c r="RNN119" s="451"/>
      <c r="RNO119" s="451"/>
      <c r="RNP119" s="451"/>
      <c r="RNQ119" s="451"/>
      <c r="RNR119" s="451"/>
      <c r="RNS119" s="451"/>
      <c r="RNT119" s="451"/>
      <c r="RNU119" s="451"/>
      <c r="RNV119" s="451"/>
      <c r="RNW119" s="451"/>
      <c r="RNX119" s="451"/>
      <c r="RNY119" s="451"/>
      <c r="RNZ119" s="451"/>
      <c r="ROA119" s="451"/>
      <c r="ROB119" s="451"/>
      <c r="ROC119" s="451"/>
      <c r="ROD119" s="451"/>
      <c r="ROE119" s="451"/>
      <c r="ROF119" s="451"/>
      <c r="ROG119" s="451"/>
      <c r="ROH119" s="451"/>
      <c r="ROI119" s="451"/>
      <c r="ROJ119" s="451"/>
      <c r="ROK119" s="451"/>
      <c r="ROL119" s="451"/>
      <c r="ROM119" s="451"/>
      <c r="RON119" s="451"/>
      <c r="ROO119" s="451"/>
      <c r="ROP119" s="451"/>
      <c r="ROQ119" s="451"/>
      <c r="ROR119" s="451"/>
      <c r="ROS119" s="451"/>
      <c r="ROT119" s="451"/>
      <c r="ROU119" s="451"/>
      <c r="ROV119" s="451"/>
      <c r="ROW119" s="451"/>
      <c r="ROX119" s="451"/>
      <c r="ROY119" s="451"/>
      <c r="ROZ119" s="451"/>
      <c r="RPA119" s="451"/>
      <c r="RPB119" s="451"/>
      <c r="RPC119" s="451"/>
      <c r="RPD119" s="451"/>
      <c r="RPE119" s="451"/>
      <c r="RPF119" s="451"/>
      <c r="RPG119" s="451"/>
      <c r="RPH119" s="451"/>
      <c r="RPI119" s="451"/>
      <c r="RPJ119" s="451"/>
      <c r="RPK119" s="451"/>
      <c r="RPL119" s="451"/>
      <c r="RPM119" s="451"/>
      <c r="RPN119" s="451"/>
      <c r="RPO119" s="451"/>
      <c r="RPP119" s="451"/>
      <c r="RPQ119" s="451"/>
      <c r="RPR119" s="451"/>
      <c r="RPS119" s="451"/>
      <c r="RPT119" s="451"/>
      <c r="RPU119" s="451"/>
      <c r="RPV119" s="451"/>
      <c r="RPW119" s="451"/>
      <c r="RPX119" s="451"/>
      <c r="RPY119" s="451"/>
      <c r="RPZ119" s="451"/>
      <c r="RQA119" s="451"/>
      <c r="RQB119" s="451"/>
      <c r="RQC119" s="451"/>
      <c r="RQD119" s="451"/>
      <c r="RQE119" s="451"/>
      <c r="RQF119" s="451"/>
      <c r="RQG119" s="451"/>
      <c r="RQH119" s="451"/>
      <c r="RQI119" s="451"/>
      <c r="RQJ119" s="451"/>
      <c r="RQK119" s="451"/>
      <c r="RQL119" s="451"/>
      <c r="RQM119" s="451"/>
      <c r="RQN119" s="451"/>
      <c r="RQO119" s="451"/>
      <c r="RQP119" s="451"/>
      <c r="RQQ119" s="451"/>
      <c r="RQR119" s="451"/>
      <c r="RQS119" s="451"/>
      <c r="RQT119" s="451"/>
      <c r="RQU119" s="451"/>
      <c r="RQV119" s="451"/>
      <c r="RQW119" s="451"/>
      <c r="RQX119" s="451"/>
      <c r="RQY119" s="451"/>
      <c r="RQZ119" s="451"/>
      <c r="RRA119" s="451"/>
      <c r="RRB119" s="451"/>
      <c r="RRC119" s="451"/>
      <c r="RRD119" s="451"/>
      <c r="RRE119" s="451"/>
      <c r="RRF119" s="451"/>
      <c r="RRG119" s="451"/>
      <c r="RRH119" s="451"/>
      <c r="RRI119" s="451"/>
      <c r="RRJ119" s="451"/>
      <c r="RRK119" s="451"/>
      <c r="RRL119" s="451"/>
      <c r="RRM119" s="451"/>
      <c r="RRN119" s="451"/>
      <c r="RRO119" s="451"/>
      <c r="RRP119" s="451"/>
      <c r="RRQ119" s="451"/>
      <c r="RRR119" s="451"/>
      <c r="RRS119" s="451"/>
      <c r="RRT119" s="451"/>
      <c r="RRU119" s="451"/>
      <c r="RRV119" s="451"/>
      <c r="RRW119" s="451"/>
      <c r="RRX119" s="451"/>
      <c r="RRY119" s="451"/>
      <c r="RRZ119" s="451"/>
      <c r="RSA119" s="451"/>
      <c r="RSB119" s="451"/>
      <c r="RSC119" s="451"/>
      <c r="RSD119" s="451"/>
      <c r="RSE119" s="451"/>
      <c r="RSF119" s="451"/>
      <c r="RSG119" s="451"/>
      <c r="RSH119" s="451"/>
      <c r="RSI119" s="451"/>
      <c r="RSJ119" s="451"/>
      <c r="RSK119" s="451"/>
      <c r="RSL119" s="451"/>
      <c r="RSM119" s="451"/>
      <c r="RSN119" s="451"/>
      <c r="RSO119" s="451"/>
      <c r="RSP119" s="451"/>
      <c r="RSQ119" s="451"/>
      <c r="RSR119" s="451"/>
      <c r="RSS119" s="451"/>
      <c r="RST119" s="451"/>
      <c r="RSU119" s="451"/>
      <c r="RSV119" s="451"/>
      <c r="RSW119" s="451"/>
      <c r="RSX119" s="451"/>
      <c r="RSY119" s="451"/>
      <c r="RSZ119" s="451"/>
      <c r="RTA119" s="451"/>
      <c r="RTB119" s="451"/>
      <c r="RTC119" s="451"/>
      <c r="RTD119" s="451"/>
      <c r="RTE119" s="451"/>
      <c r="RTF119" s="451"/>
      <c r="RTG119" s="451"/>
      <c r="RTH119" s="451"/>
      <c r="RTI119" s="451"/>
      <c r="RTJ119" s="451"/>
      <c r="RTK119" s="451"/>
      <c r="RTL119" s="451"/>
      <c r="RTM119" s="451"/>
      <c r="RTN119" s="451"/>
      <c r="RTO119" s="451"/>
      <c r="RTP119" s="451"/>
      <c r="RTQ119" s="451"/>
      <c r="RTR119" s="451"/>
      <c r="RTS119" s="451"/>
      <c r="RTT119" s="451"/>
      <c r="RTU119" s="451"/>
      <c r="RTV119" s="451"/>
      <c r="RTW119" s="451"/>
      <c r="RTX119" s="451"/>
      <c r="RTY119" s="451"/>
      <c r="RTZ119" s="451"/>
      <c r="RUA119" s="451"/>
      <c r="RUB119" s="451"/>
      <c r="RUC119" s="451"/>
      <c r="RUD119" s="451"/>
      <c r="RUE119" s="451"/>
      <c r="RUF119" s="451"/>
      <c r="RUG119" s="451"/>
      <c r="RUH119" s="451"/>
      <c r="RUI119" s="451"/>
      <c r="RUJ119" s="451"/>
      <c r="RUK119" s="451"/>
      <c r="RUL119" s="451"/>
      <c r="RUM119" s="451"/>
      <c r="RUN119" s="451"/>
      <c r="RUO119" s="451"/>
      <c r="RUP119" s="451"/>
      <c r="RUQ119" s="451"/>
      <c r="RUR119" s="451"/>
      <c r="RUS119" s="451"/>
      <c r="RUT119" s="451"/>
      <c r="RUU119" s="451"/>
      <c r="RUV119" s="451"/>
      <c r="RUW119" s="451"/>
      <c r="RUX119" s="451"/>
      <c r="RUY119" s="451"/>
      <c r="RUZ119" s="451"/>
      <c r="RVA119" s="451"/>
      <c r="RVB119" s="451"/>
      <c r="RVC119" s="451"/>
      <c r="RVD119" s="451"/>
      <c r="RVE119" s="451"/>
      <c r="RVF119" s="451"/>
      <c r="RVG119" s="451"/>
      <c r="RVH119" s="451"/>
      <c r="RVI119" s="451"/>
      <c r="RVJ119" s="451"/>
      <c r="RVK119" s="451"/>
      <c r="RVL119" s="451"/>
      <c r="RVM119" s="451"/>
      <c r="RVN119" s="451"/>
      <c r="RVO119" s="451"/>
      <c r="RVP119" s="451"/>
      <c r="RVQ119" s="451"/>
      <c r="RVR119" s="451"/>
      <c r="RVS119" s="451"/>
      <c r="RVT119" s="451"/>
      <c r="RVU119" s="451"/>
      <c r="RVV119" s="451"/>
      <c r="RVW119" s="451"/>
      <c r="RVX119" s="451"/>
      <c r="RVY119" s="451"/>
      <c r="RVZ119" s="451"/>
      <c r="RWA119" s="451"/>
      <c r="RWB119" s="451"/>
      <c r="RWC119" s="451"/>
      <c r="RWD119" s="451"/>
      <c r="RWE119" s="451"/>
      <c r="RWF119" s="451"/>
      <c r="RWG119" s="451"/>
      <c r="RWH119" s="451"/>
      <c r="RWI119" s="451"/>
      <c r="RWJ119" s="451"/>
      <c r="RWK119" s="451"/>
      <c r="RWL119" s="451"/>
      <c r="RWM119" s="451"/>
      <c r="RWN119" s="451"/>
      <c r="RWO119" s="451"/>
      <c r="RWP119" s="451"/>
      <c r="RWQ119" s="451"/>
      <c r="RWR119" s="451"/>
      <c r="RWS119" s="451"/>
      <c r="RWT119" s="451"/>
      <c r="RWU119" s="451"/>
      <c r="RWV119" s="451"/>
      <c r="RWW119" s="451"/>
      <c r="RWX119" s="451"/>
      <c r="RWY119" s="451"/>
      <c r="RWZ119" s="451"/>
      <c r="RXA119" s="451"/>
      <c r="RXB119" s="451"/>
      <c r="RXC119" s="451"/>
      <c r="RXD119" s="451"/>
      <c r="RXE119" s="451"/>
      <c r="RXF119" s="451"/>
      <c r="RXG119" s="451"/>
      <c r="RXH119" s="451"/>
      <c r="RXI119" s="451"/>
      <c r="RXJ119" s="451"/>
      <c r="RXK119" s="451"/>
      <c r="RXL119" s="451"/>
      <c r="RXM119" s="451"/>
      <c r="RXN119" s="451"/>
      <c r="RXO119" s="451"/>
      <c r="RXP119" s="451"/>
      <c r="RXQ119" s="451"/>
      <c r="RXR119" s="451"/>
      <c r="RXS119" s="451"/>
      <c r="RXT119" s="451"/>
      <c r="RXU119" s="451"/>
      <c r="RXV119" s="451"/>
      <c r="RXW119" s="451"/>
      <c r="RXX119" s="451"/>
      <c r="RXY119" s="451"/>
      <c r="RXZ119" s="451"/>
      <c r="RYA119" s="451"/>
      <c r="RYB119" s="451"/>
      <c r="RYC119" s="451"/>
      <c r="RYD119" s="451"/>
      <c r="RYE119" s="451"/>
      <c r="RYF119" s="451"/>
      <c r="RYG119" s="451"/>
      <c r="RYH119" s="451"/>
      <c r="RYI119" s="451"/>
      <c r="RYJ119" s="451"/>
      <c r="RYK119" s="451"/>
      <c r="RYL119" s="451"/>
      <c r="RYM119" s="451"/>
      <c r="RYN119" s="451"/>
      <c r="RYO119" s="451"/>
      <c r="RYP119" s="451"/>
      <c r="RYQ119" s="451"/>
      <c r="RYR119" s="451"/>
      <c r="RYS119" s="451"/>
      <c r="RYT119" s="451"/>
      <c r="RYU119" s="451"/>
      <c r="RYV119" s="451"/>
      <c r="RYW119" s="451"/>
      <c r="RYX119" s="451"/>
      <c r="RYY119" s="451"/>
      <c r="RYZ119" s="451"/>
      <c r="RZA119" s="451"/>
      <c r="RZB119" s="451"/>
      <c r="RZC119" s="451"/>
      <c r="RZD119" s="451"/>
      <c r="RZE119" s="451"/>
      <c r="RZF119" s="451"/>
      <c r="RZG119" s="451"/>
      <c r="RZH119" s="451"/>
      <c r="RZI119" s="451"/>
      <c r="RZJ119" s="451"/>
      <c r="RZK119" s="451"/>
      <c r="RZL119" s="451"/>
      <c r="RZM119" s="451"/>
      <c r="RZN119" s="451"/>
      <c r="RZO119" s="451"/>
      <c r="RZP119" s="451"/>
      <c r="RZQ119" s="451"/>
      <c r="RZR119" s="451"/>
      <c r="RZS119" s="451"/>
      <c r="RZT119" s="451"/>
      <c r="RZU119" s="451"/>
      <c r="RZV119" s="451"/>
      <c r="RZW119" s="451"/>
      <c r="RZX119" s="451"/>
      <c r="RZY119" s="451"/>
      <c r="RZZ119" s="451"/>
      <c r="SAA119" s="451"/>
      <c r="SAB119" s="451"/>
      <c r="SAC119" s="451"/>
      <c r="SAD119" s="451"/>
      <c r="SAE119" s="451"/>
      <c r="SAF119" s="451"/>
      <c r="SAG119" s="451"/>
      <c r="SAH119" s="451"/>
      <c r="SAI119" s="451"/>
      <c r="SAJ119" s="451"/>
      <c r="SAK119" s="451"/>
      <c r="SAL119" s="451"/>
      <c r="SAM119" s="451"/>
      <c r="SAN119" s="451"/>
      <c r="SAO119" s="451"/>
      <c r="SAP119" s="451"/>
      <c r="SAQ119" s="451"/>
      <c r="SAR119" s="451"/>
      <c r="SAS119" s="451"/>
      <c r="SAT119" s="451"/>
      <c r="SAU119" s="451"/>
      <c r="SAV119" s="451"/>
      <c r="SAW119" s="451"/>
      <c r="SAX119" s="451"/>
      <c r="SAY119" s="451"/>
      <c r="SAZ119" s="451"/>
      <c r="SBA119" s="451"/>
      <c r="SBB119" s="451"/>
      <c r="SBC119" s="451"/>
      <c r="SBD119" s="451"/>
      <c r="SBE119" s="451"/>
      <c r="SBF119" s="451"/>
      <c r="SBG119" s="451"/>
      <c r="SBH119" s="451"/>
      <c r="SBI119" s="451"/>
      <c r="SBJ119" s="451"/>
      <c r="SBK119" s="451"/>
      <c r="SBL119" s="451"/>
      <c r="SBM119" s="451"/>
      <c r="SBN119" s="451"/>
      <c r="SBO119" s="451"/>
      <c r="SBP119" s="451"/>
      <c r="SBQ119" s="451"/>
      <c r="SBR119" s="451"/>
      <c r="SBS119" s="451"/>
      <c r="SBT119" s="451"/>
      <c r="SBU119" s="451"/>
      <c r="SBV119" s="451"/>
      <c r="SBW119" s="451"/>
      <c r="SBX119" s="451"/>
      <c r="SBY119" s="451"/>
      <c r="SBZ119" s="451"/>
      <c r="SCA119" s="451"/>
      <c r="SCB119" s="451"/>
      <c r="SCC119" s="451"/>
      <c r="SCD119" s="451"/>
      <c r="SCE119" s="451"/>
      <c r="SCF119" s="451"/>
      <c r="SCG119" s="451"/>
      <c r="SCH119" s="451"/>
      <c r="SCI119" s="451"/>
      <c r="SCJ119" s="451"/>
      <c r="SCK119" s="451"/>
      <c r="SCL119" s="451"/>
      <c r="SCM119" s="451"/>
      <c r="SCN119" s="451"/>
      <c r="SCO119" s="451"/>
      <c r="SCP119" s="451"/>
      <c r="SCQ119" s="451"/>
      <c r="SCR119" s="451"/>
      <c r="SCS119" s="451"/>
      <c r="SCT119" s="451"/>
      <c r="SCU119" s="451"/>
      <c r="SCV119" s="451"/>
      <c r="SCW119" s="451"/>
      <c r="SCX119" s="451"/>
      <c r="SCY119" s="451"/>
      <c r="SCZ119" s="451"/>
      <c r="SDA119" s="451"/>
      <c r="SDB119" s="451"/>
      <c r="SDC119" s="451"/>
      <c r="SDD119" s="451"/>
      <c r="SDE119" s="451"/>
      <c r="SDF119" s="451"/>
      <c r="SDG119" s="451"/>
      <c r="SDH119" s="451"/>
      <c r="SDI119" s="451"/>
      <c r="SDJ119" s="451"/>
      <c r="SDK119" s="451"/>
      <c r="SDL119" s="451"/>
      <c r="SDM119" s="451"/>
      <c r="SDN119" s="451"/>
      <c r="SDO119" s="451"/>
      <c r="SDP119" s="451"/>
      <c r="SDQ119" s="451"/>
      <c r="SDR119" s="451"/>
      <c r="SDS119" s="451"/>
      <c r="SDT119" s="451"/>
      <c r="SDU119" s="451"/>
      <c r="SDV119" s="451"/>
      <c r="SDW119" s="451"/>
      <c r="SDX119" s="451"/>
      <c r="SDY119" s="451"/>
      <c r="SDZ119" s="451"/>
      <c r="SEA119" s="451"/>
      <c r="SEB119" s="451"/>
      <c r="SEC119" s="451"/>
      <c r="SED119" s="451"/>
      <c r="SEE119" s="451"/>
      <c r="SEF119" s="451"/>
      <c r="SEG119" s="451"/>
      <c r="SEH119" s="451"/>
      <c r="SEI119" s="451"/>
      <c r="SEJ119" s="451"/>
      <c r="SEK119" s="451"/>
      <c r="SEL119" s="451"/>
      <c r="SEM119" s="451"/>
      <c r="SEN119" s="451"/>
      <c r="SEO119" s="451"/>
      <c r="SEP119" s="451"/>
      <c r="SEQ119" s="451"/>
      <c r="SER119" s="451"/>
      <c r="SES119" s="451"/>
      <c r="SET119" s="451"/>
      <c r="SEU119" s="451"/>
      <c r="SEV119" s="451"/>
      <c r="SEW119" s="451"/>
      <c r="SEX119" s="451"/>
      <c r="SEY119" s="451"/>
      <c r="SEZ119" s="451"/>
      <c r="SFA119" s="451"/>
      <c r="SFB119" s="451"/>
      <c r="SFC119" s="451"/>
      <c r="SFD119" s="451"/>
      <c r="SFE119" s="451"/>
      <c r="SFF119" s="451"/>
      <c r="SFG119" s="451"/>
      <c r="SFH119" s="451"/>
      <c r="SFI119" s="451"/>
      <c r="SFJ119" s="451"/>
      <c r="SFK119" s="451"/>
      <c r="SFL119" s="451"/>
      <c r="SFM119" s="451"/>
      <c r="SFN119" s="451"/>
      <c r="SFO119" s="451"/>
      <c r="SFP119" s="451"/>
      <c r="SFQ119" s="451"/>
      <c r="SFR119" s="451"/>
      <c r="SFS119" s="451"/>
      <c r="SFT119" s="451"/>
      <c r="SFU119" s="451"/>
      <c r="SFV119" s="451"/>
      <c r="SFW119" s="451"/>
      <c r="SFX119" s="451"/>
      <c r="SFY119" s="451"/>
      <c r="SFZ119" s="451"/>
      <c r="SGA119" s="451"/>
      <c r="SGB119" s="451"/>
      <c r="SGC119" s="451"/>
      <c r="SGD119" s="451"/>
      <c r="SGE119" s="451"/>
      <c r="SGF119" s="451"/>
      <c r="SGG119" s="451"/>
      <c r="SGH119" s="451"/>
      <c r="SGI119" s="451"/>
      <c r="SGJ119" s="451"/>
      <c r="SGK119" s="451"/>
      <c r="SGL119" s="451"/>
      <c r="SGM119" s="451"/>
      <c r="SGN119" s="451"/>
      <c r="SGO119" s="451"/>
      <c r="SGP119" s="451"/>
      <c r="SGQ119" s="451"/>
      <c r="SGR119" s="451"/>
      <c r="SGS119" s="451"/>
      <c r="SGT119" s="451"/>
      <c r="SGU119" s="451"/>
      <c r="SGV119" s="451"/>
      <c r="SGW119" s="451"/>
      <c r="SGX119" s="451"/>
      <c r="SGY119" s="451"/>
      <c r="SGZ119" s="451"/>
      <c r="SHA119" s="451"/>
      <c r="SHB119" s="451"/>
      <c r="SHC119" s="451"/>
      <c r="SHD119" s="451"/>
      <c r="SHE119" s="451"/>
      <c r="SHF119" s="451"/>
      <c r="SHG119" s="451"/>
      <c r="SHH119" s="451"/>
      <c r="SHI119" s="451"/>
      <c r="SHJ119" s="451"/>
      <c r="SHK119" s="451"/>
      <c r="SHL119" s="451"/>
      <c r="SHM119" s="451"/>
      <c r="SHN119" s="451"/>
      <c r="SHO119" s="451"/>
      <c r="SHP119" s="451"/>
      <c r="SHQ119" s="451"/>
      <c r="SHR119" s="451"/>
      <c r="SHS119" s="451"/>
      <c r="SHT119" s="451"/>
      <c r="SHU119" s="451"/>
      <c r="SHV119" s="451"/>
      <c r="SHW119" s="451"/>
      <c r="SHX119" s="451"/>
      <c r="SHY119" s="451"/>
      <c r="SHZ119" s="451"/>
      <c r="SIA119" s="451"/>
      <c r="SIB119" s="451"/>
      <c r="SIC119" s="451"/>
      <c r="SID119" s="451"/>
      <c r="SIE119" s="451"/>
      <c r="SIF119" s="451"/>
      <c r="SIG119" s="451"/>
      <c r="SIH119" s="451"/>
      <c r="SII119" s="451"/>
      <c r="SIJ119" s="451"/>
      <c r="SIK119" s="451"/>
      <c r="SIL119" s="451"/>
      <c r="SIM119" s="451"/>
      <c r="SIN119" s="451"/>
      <c r="SIO119" s="451"/>
      <c r="SIP119" s="451"/>
      <c r="SIQ119" s="451"/>
      <c r="SIR119" s="451"/>
      <c r="SIS119" s="451"/>
      <c r="SIT119" s="451"/>
      <c r="SIU119" s="451"/>
      <c r="SIV119" s="451"/>
      <c r="SIW119" s="451"/>
      <c r="SIX119" s="451"/>
      <c r="SIY119" s="451"/>
      <c r="SIZ119" s="451"/>
      <c r="SJA119" s="451"/>
      <c r="SJB119" s="451"/>
      <c r="SJC119" s="451"/>
      <c r="SJD119" s="451"/>
      <c r="SJE119" s="451"/>
      <c r="SJF119" s="451"/>
      <c r="SJG119" s="451"/>
      <c r="SJH119" s="451"/>
      <c r="SJI119" s="451"/>
      <c r="SJJ119" s="451"/>
      <c r="SJK119" s="451"/>
      <c r="SJL119" s="451"/>
      <c r="SJM119" s="451"/>
      <c r="SJN119" s="451"/>
      <c r="SJO119" s="451"/>
      <c r="SJP119" s="451"/>
      <c r="SJQ119" s="451"/>
      <c r="SJR119" s="451"/>
      <c r="SJS119" s="451"/>
      <c r="SJT119" s="451"/>
      <c r="SJU119" s="451"/>
      <c r="SJV119" s="451"/>
      <c r="SJW119" s="451"/>
      <c r="SJX119" s="451"/>
      <c r="SJY119" s="451"/>
      <c r="SJZ119" s="451"/>
      <c r="SKA119" s="451"/>
      <c r="SKB119" s="451"/>
      <c r="SKC119" s="451"/>
      <c r="SKD119" s="451"/>
      <c r="SKE119" s="451"/>
      <c r="SKF119" s="451"/>
      <c r="SKG119" s="451"/>
      <c r="SKH119" s="451"/>
      <c r="SKI119" s="451"/>
      <c r="SKJ119" s="451"/>
      <c r="SKK119" s="451"/>
      <c r="SKL119" s="451"/>
      <c r="SKM119" s="451"/>
      <c r="SKN119" s="451"/>
      <c r="SKO119" s="451"/>
      <c r="SKP119" s="451"/>
      <c r="SKQ119" s="451"/>
      <c r="SKR119" s="451"/>
      <c r="SKS119" s="451"/>
      <c r="SKT119" s="451"/>
      <c r="SKU119" s="451"/>
      <c r="SKV119" s="451"/>
      <c r="SKW119" s="451"/>
      <c r="SKX119" s="451"/>
      <c r="SKY119" s="451"/>
      <c r="SKZ119" s="451"/>
      <c r="SLA119" s="451"/>
      <c r="SLB119" s="451"/>
      <c r="SLC119" s="451"/>
      <c r="SLD119" s="451"/>
      <c r="SLE119" s="451"/>
      <c r="SLF119" s="451"/>
      <c r="SLG119" s="451"/>
      <c r="SLH119" s="451"/>
      <c r="SLI119" s="451"/>
      <c r="SLJ119" s="451"/>
      <c r="SLK119" s="451"/>
      <c r="SLL119" s="451"/>
      <c r="SLM119" s="451"/>
      <c r="SLN119" s="451"/>
      <c r="SLO119" s="451"/>
      <c r="SLP119" s="451"/>
      <c r="SLQ119" s="451"/>
      <c r="SLR119" s="451"/>
      <c r="SLS119" s="451"/>
      <c r="SLT119" s="451"/>
      <c r="SLU119" s="451"/>
      <c r="SLV119" s="451"/>
      <c r="SLW119" s="451"/>
      <c r="SLX119" s="451"/>
      <c r="SLY119" s="451"/>
      <c r="SLZ119" s="451"/>
      <c r="SMA119" s="451"/>
      <c r="SMB119" s="451"/>
      <c r="SMC119" s="451"/>
      <c r="SMD119" s="451"/>
      <c r="SME119" s="451"/>
      <c r="SMF119" s="451"/>
      <c r="SMG119" s="451"/>
      <c r="SMH119" s="451"/>
      <c r="SMI119" s="451"/>
      <c r="SMJ119" s="451"/>
      <c r="SMK119" s="451"/>
      <c r="SML119" s="451"/>
      <c r="SMM119" s="451"/>
      <c r="SMN119" s="451"/>
      <c r="SMO119" s="451"/>
      <c r="SMP119" s="451"/>
      <c r="SMQ119" s="451"/>
      <c r="SMR119" s="451"/>
      <c r="SMS119" s="451"/>
      <c r="SMT119" s="451"/>
      <c r="SMU119" s="451"/>
      <c r="SMV119" s="451"/>
      <c r="SMW119" s="451"/>
      <c r="SMX119" s="451"/>
      <c r="SMY119" s="451"/>
      <c r="SMZ119" s="451"/>
      <c r="SNA119" s="451"/>
      <c r="SNB119" s="451"/>
      <c r="SNC119" s="451"/>
      <c r="SND119" s="451"/>
      <c r="SNE119" s="451"/>
      <c r="SNF119" s="451"/>
      <c r="SNG119" s="451"/>
      <c r="SNH119" s="451"/>
      <c r="SNI119" s="451"/>
      <c r="SNJ119" s="451"/>
      <c r="SNK119" s="451"/>
      <c r="SNL119" s="451"/>
      <c r="SNM119" s="451"/>
      <c r="SNN119" s="451"/>
      <c r="SNO119" s="451"/>
      <c r="SNP119" s="451"/>
      <c r="SNQ119" s="451"/>
      <c r="SNR119" s="451"/>
      <c r="SNS119" s="451"/>
      <c r="SNT119" s="451"/>
      <c r="SNU119" s="451"/>
      <c r="SNV119" s="451"/>
      <c r="SNW119" s="451"/>
      <c r="SNX119" s="451"/>
      <c r="SNY119" s="451"/>
      <c r="SNZ119" s="451"/>
      <c r="SOA119" s="451"/>
      <c r="SOB119" s="451"/>
      <c r="SOC119" s="451"/>
      <c r="SOD119" s="451"/>
      <c r="SOE119" s="451"/>
      <c r="SOF119" s="451"/>
      <c r="SOG119" s="451"/>
      <c r="SOH119" s="451"/>
      <c r="SOI119" s="451"/>
      <c r="SOJ119" s="451"/>
      <c r="SOK119" s="451"/>
      <c r="SOL119" s="451"/>
      <c r="SOM119" s="451"/>
      <c r="SON119" s="451"/>
      <c r="SOO119" s="451"/>
      <c r="SOP119" s="451"/>
      <c r="SOQ119" s="451"/>
      <c r="SOR119" s="451"/>
      <c r="SOS119" s="451"/>
      <c r="SOT119" s="451"/>
      <c r="SOU119" s="451"/>
      <c r="SOV119" s="451"/>
      <c r="SOW119" s="451"/>
      <c r="SOX119" s="451"/>
      <c r="SOY119" s="451"/>
      <c r="SOZ119" s="451"/>
      <c r="SPA119" s="451"/>
      <c r="SPB119" s="451"/>
      <c r="SPC119" s="451"/>
      <c r="SPD119" s="451"/>
      <c r="SPE119" s="451"/>
      <c r="SPF119" s="451"/>
      <c r="SPG119" s="451"/>
      <c r="SPH119" s="451"/>
      <c r="SPI119" s="451"/>
      <c r="SPJ119" s="451"/>
      <c r="SPK119" s="451"/>
      <c r="SPL119" s="451"/>
      <c r="SPM119" s="451"/>
      <c r="SPN119" s="451"/>
      <c r="SPO119" s="451"/>
      <c r="SPP119" s="451"/>
      <c r="SPQ119" s="451"/>
      <c r="SPR119" s="451"/>
      <c r="SPS119" s="451"/>
      <c r="SPT119" s="451"/>
      <c r="SPU119" s="451"/>
      <c r="SPV119" s="451"/>
      <c r="SPW119" s="451"/>
      <c r="SPX119" s="451"/>
      <c r="SPY119" s="451"/>
      <c r="SPZ119" s="451"/>
      <c r="SQA119" s="451"/>
      <c r="SQB119" s="451"/>
      <c r="SQC119" s="451"/>
      <c r="SQD119" s="451"/>
      <c r="SQE119" s="451"/>
      <c r="SQF119" s="451"/>
      <c r="SQG119" s="451"/>
      <c r="SQH119" s="451"/>
      <c r="SQI119" s="451"/>
      <c r="SQJ119" s="451"/>
      <c r="SQK119" s="451"/>
      <c r="SQL119" s="451"/>
      <c r="SQM119" s="451"/>
      <c r="SQN119" s="451"/>
      <c r="SQO119" s="451"/>
      <c r="SQP119" s="451"/>
      <c r="SQQ119" s="451"/>
      <c r="SQR119" s="451"/>
      <c r="SQS119" s="451"/>
      <c r="SQT119" s="451"/>
      <c r="SQU119" s="451"/>
      <c r="SQV119" s="451"/>
      <c r="SQW119" s="451"/>
      <c r="SQX119" s="451"/>
      <c r="SQY119" s="451"/>
      <c r="SQZ119" s="451"/>
      <c r="SRA119" s="451"/>
      <c r="SRB119" s="451"/>
      <c r="SRC119" s="451"/>
      <c r="SRD119" s="451"/>
      <c r="SRE119" s="451"/>
      <c r="SRF119" s="451"/>
      <c r="SRG119" s="451"/>
      <c r="SRH119" s="451"/>
      <c r="SRI119" s="451"/>
      <c r="SRJ119" s="451"/>
      <c r="SRK119" s="451"/>
      <c r="SRL119" s="451"/>
      <c r="SRM119" s="451"/>
      <c r="SRN119" s="451"/>
      <c r="SRO119" s="451"/>
      <c r="SRP119" s="451"/>
      <c r="SRQ119" s="451"/>
      <c r="SRR119" s="451"/>
      <c r="SRS119" s="451"/>
      <c r="SRT119" s="451"/>
      <c r="SRU119" s="451"/>
      <c r="SRV119" s="451"/>
      <c r="SRW119" s="451"/>
      <c r="SRX119" s="451"/>
      <c r="SRY119" s="451"/>
      <c r="SRZ119" s="451"/>
      <c r="SSA119" s="451"/>
      <c r="SSB119" s="451"/>
      <c r="SSC119" s="451"/>
      <c r="SSD119" s="451"/>
      <c r="SSE119" s="451"/>
      <c r="SSF119" s="451"/>
      <c r="SSG119" s="451"/>
      <c r="SSH119" s="451"/>
      <c r="SSI119" s="451"/>
      <c r="SSJ119" s="451"/>
      <c r="SSK119" s="451"/>
      <c r="SSL119" s="451"/>
      <c r="SSM119" s="451"/>
      <c r="SSN119" s="451"/>
      <c r="SSO119" s="451"/>
      <c r="SSP119" s="451"/>
      <c r="SSQ119" s="451"/>
      <c r="SSR119" s="451"/>
      <c r="SSS119" s="451"/>
      <c r="SST119" s="451"/>
      <c r="SSU119" s="451"/>
      <c r="SSV119" s="451"/>
      <c r="SSW119" s="451"/>
      <c r="SSX119" s="451"/>
      <c r="SSY119" s="451"/>
      <c r="SSZ119" s="451"/>
      <c r="STA119" s="451"/>
      <c r="STB119" s="451"/>
      <c r="STC119" s="451"/>
      <c r="STD119" s="451"/>
      <c r="STE119" s="451"/>
      <c r="STF119" s="451"/>
      <c r="STG119" s="451"/>
      <c r="STH119" s="451"/>
      <c r="STI119" s="451"/>
      <c r="STJ119" s="451"/>
      <c r="STK119" s="451"/>
      <c r="STL119" s="451"/>
      <c r="STM119" s="451"/>
      <c r="STN119" s="451"/>
      <c r="STO119" s="451"/>
      <c r="STP119" s="451"/>
      <c r="STQ119" s="451"/>
      <c r="STR119" s="451"/>
      <c r="STS119" s="451"/>
      <c r="STT119" s="451"/>
      <c r="STU119" s="451"/>
      <c r="STV119" s="451"/>
      <c r="STW119" s="451"/>
      <c r="STX119" s="451"/>
      <c r="STY119" s="451"/>
      <c r="STZ119" s="451"/>
      <c r="SUA119" s="451"/>
      <c r="SUB119" s="451"/>
      <c r="SUC119" s="451"/>
      <c r="SUD119" s="451"/>
      <c r="SUE119" s="451"/>
      <c r="SUF119" s="451"/>
      <c r="SUG119" s="451"/>
      <c r="SUH119" s="451"/>
      <c r="SUI119" s="451"/>
      <c r="SUJ119" s="451"/>
      <c r="SUK119" s="451"/>
      <c r="SUL119" s="451"/>
      <c r="SUM119" s="451"/>
      <c r="SUN119" s="451"/>
      <c r="SUO119" s="451"/>
      <c r="SUP119" s="451"/>
      <c r="SUQ119" s="451"/>
      <c r="SUR119" s="451"/>
      <c r="SUS119" s="451"/>
      <c r="SUT119" s="451"/>
      <c r="SUU119" s="451"/>
      <c r="SUV119" s="451"/>
      <c r="SUW119" s="451"/>
      <c r="SUX119" s="451"/>
      <c r="SUY119" s="451"/>
      <c r="SUZ119" s="451"/>
      <c r="SVA119" s="451"/>
      <c r="SVB119" s="451"/>
      <c r="SVC119" s="451"/>
      <c r="SVD119" s="451"/>
      <c r="SVE119" s="451"/>
      <c r="SVF119" s="451"/>
      <c r="SVG119" s="451"/>
      <c r="SVH119" s="451"/>
      <c r="SVI119" s="451"/>
      <c r="SVJ119" s="451"/>
      <c r="SVK119" s="451"/>
      <c r="SVL119" s="451"/>
      <c r="SVM119" s="451"/>
      <c r="SVN119" s="451"/>
      <c r="SVO119" s="451"/>
      <c r="SVP119" s="451"/>
      <c r="SVQ119" s="451"/>
      <c r="SVR119" s="451"/>
      <c r="SVS119" s="451"/>
      <c r="SVT119" s="451"/>
      <c r="SVU119" s="451"/>
      <c r="SVV119" s="451"/>
      <c r="SVW119" s="451"/>
      <c r="SVX119" s="451"/>
      <c r="SVY119" s="451"/>
      <c r="SVZ119" s="451"/>
      <c r="SWA119" s="451"/>
      <c r="SWB119" s="451"/>
      <c r="SWC119" s="451"/>
      <c r="SWD119" s="451"/>
      <c r="SWE119" s="451"/>
      <c r="SWF119" s="451"/>
      <c r="SWG119" s="451"/>
      <c r="SWH119" s="451"/>
      <c r="SWI119" s="451"/>
      <c r="SWJ119" s="451"/>
      <c r="SWK119" s="451"/>
      <c r="SWL119" s="451"/>
      <c r="SWM119" s="451"/>
      <c r="SWN119" s="451"/>
      <c r="SWO119" s="451"/>
      <c r="SWP119" s="451"/>
      <c r="SWQ119" s="451"/>
      <c r="SWR119" s="451"/>
      <c r="SWS119" s="451"/>
      <c r="SWT119" s="451"/>
      <c r="SWU119" s="451"/>
      <c r="SWV119" s="451"/>
      <c r="SWW119" s="451"/>
      <c r="SWX119" s="451"/>
      <c r="SWY119" s="451"/>
      <c r="SWZ119" s="451"/>
      <c r="SXA119" s="451"/>
      <c r="SXB119" s="451"/>
      <c r="SXC119" s="451"/>
      <c r="SXD119" s="451"/>
      <c r="SXE119" s="451"/>
      <c r="SXF119" s="451"/>
      <c r="SXG119" s="451"/>
      <c r="SXH119" s="451"/>
      <c r="SXI119" s="451"/>
      <c r="SXJ119" s="451"/>
      <c r="SXK119" s="451"/>
      <c r="SXL119" s="451"/>
      <c r="SXM119" s="451"/>
      <c r="SXN119" s="451"/>
      <c r="SXO119" s="451"/>
      <c r="SXP119" s="451"/>
      <c r="SXQ119" s="451"/>
      <c r="SXR119" s="451"/>
      <c r="SXS119" s="451"/>
      <c r="SXT119" s="451"/>
      <c r="SXU119" s="451"/>
      <c r="SXV119" s="451"/>
      <c r="SXW119" s="451"/>
      <c r="SXX119" s="451"/>
      <c r="SXY119" s="451"/>
      <c r="SXZ119" s="451"/>
      <c r="SYA119" s="451"/>
      <c r="SYB119" s="451"/>
      <c r="SYC119" s="451"/>
      <c r="SYD119" s="451"/>
      <c r="SYE119" s="451"/>
      <c r="SYF119" s="451"/>
      <c r="SYG119" s="451"/>
      <c r="SYH119" s="451"/>
      <c r="SYI119" s="451"/>
      <c r="SYJ119" s="451"/>
      <c r="SYK119" s="451"/>
      <c r="SYL119" s="451"/>
      <c r="SYM119" s="451"/>
      <c r="SYN119" s="451"/>
      <c r="SYO119" s="451"/>
      <c r="SYP119" s="451"/>
      <c r="SYQ119" s="451"/>
      <c r="SYR119" s="451"/>
      <c r="SYS119" s="451"/>
      <c r="SYT119" s="451"/>
      <c r="SYU119" s="451"/>
      <c r="SYV119" s="451"/>
      <c r="SYW119" s="451"/>
      <c r="SYX119" s="451"/>
      <c r="SYY119" s="451"/>
      <c r="SYZ119" s="451"/>
      <c r="SZA119" s="451"/>
      <c r="SZB119" s="451"/>
      <c r="SZC119" s="451"/>
      <c r="SZD119" s="451"/>
      <c r="SZE119" s="451"/>
      <c r="SZF119" s="451"/>
      <c r="SZG119" s="451"/>
      <c r="SZH119" s="451"/>
      <c r="SZI119" s="451"/>
      <c r="SZJ119" s="451"/>
      <c r="SZK119" s="451"/>
      <c r="SZL119" s="451"/>
      <c r="SZM119" s="451"/>
      <c r="SZN119" s="451"/>
      <c r="SZO119" s="451"/>
      <c r="SZP119" s="451"/>
      <c r="SZQ119" s="451"/>
      <c r="SZR119" s="451"/>
      <c r="SZS119" s="451"/>
      <c r="SZT119" s="451"/>
      <c r="SZU119" s="451"/>
      <c r="SZV119" s="451"/>
      <c r="SZW119" s="451"/>
      <c r="SZX119" s="451"/>
      <c r="SZY119" s="451"/>
      <c r="SZZ119" s="451"/>
      <c r="TAA119" s="451"/>
      <c r="TAB119" s="451"/>
      <c r="TAC119" s="451"/>
      <c r="TAD119" s="451"/>
      <c r="TAE119" s="451"/>
      <c r="TAF119" s="451"/>
      <c r="TAG119" s="451"/>
      <c r="TAH119" s="451"/>
      <c r="TAI119" s="451"/>
      <c r="TAJ119" s="451"/>
      <c r="TAK119" s="451"/>
      <c r="TAL119" s="451"/>
      <c r="TAM119" s="451"/>
      <c r="TAN119" s="451"/>
      <c r="TAO119" s="451"/>
      <c r="TAP119" s="451"/>
      <c r="TAQ119" s="451"/>
      <c r="TAR119" s="451"/>
      <c r="TAS119" s="451"/>
      <c r="TAT119" s="451"/>
      <c r="TAU119" s="451"/>
      <c r="TAV119" s="451"/>
      <c r="TAW119" s="451"/>
      <c r="TAX119" s="451"/>
      <c r="TAY119" s="451"/>
      <c r="TAZ119" s="451"/>
      <c r="TBA119" s="451"/>
      <c r="TBB119" s="451"/>
      <c r="TBC119" s="451"/>
      <c r="TBD119" s="451"/>
      <c r="TBE119" s="451"/>
      <c r="TBF119" s="451"/>
      <c r="TBG119" s="451"/>
      <c r="TBH119" s="451"/>
      <c r="TBI119" s="451"/>
      <c r="TBJ119" s="451"/>
      <c r="TBK119" s="451"/>
      <c r="TBL119" s="451"/>
      <c r="TBM119" s="451"/>
      <c r="TBN119" s="451"/>
      <c r="TBO119" s="451"/>
      <c r="TBP119" s="451"/>
      <c r="TBQ119" s="451"/>
      <c r="TBR119" s="451"/>
      <c r="TBS119" s="451"/>
      <c r="TBT119" s="451"/>
      <c r="TBU119" s="451"/>
      <c r="TBV119" s="451"/>
      <c r="TBW119" s="451"/>
      <c r="TBX119" s="451"/>
      <c r="TBY119" s="451"/>
      <c r="TBZ119" s="451"/>
      <c r="TCA119" s="451"/>
      <c r="TCB119" s="451"/>
      <c r="TCC119" s="451"/>
      <c r="TCD119" s="451"/>
      <c r="TCE119" s="451"/>
      <c r="TCF119" s="451"/>
      <c r="TCG119" s="451"/>
      <c r="TCH119" s="451"/>
      <c r="TCI119" s="451"/>
      <c r="TCJ119" s="451"/>
      <c r="TCK119" s="451"/>
      <c r="TCL119" s="451"/>
      <c r="TCM119" s="451"/>
      <c r="TCN119" s="451"/>
      <c r="TCO119" s="451"/>
      <c r="TCP119" s="451"/>
      <c r="TCQ119" s="451"/>
      <c r="TCR119" s="451"/>
      <c r="TCS119" s="451"/>
      <c r="TCT119" s="451"/>
      <c r="TCU119" s="451"/>
      <c r="TCV119" s="451"/>
      <c r="TCW119" s="451"/>
      <c r="TCX119" s="451"/>
      <c r="TCY119" s="451"/>
      <c r="TCZ119" s="451"/>
      <c r="TDA119" s="451"/>
      <c r="TDB119" s="451"/>
      <c r="TDC119" s="451"/>
      <c r="TDD119" s="451"/>
      <c r="TDE119" s="451"/>
      <c r="TDF119" s="451"/>
      <c r="TDG119" s="451"/>
      <c r="TDH119" s="451"/>
      <c r="TDI119" s="451"/>
      <c r="TDJ119" s="451"/>
      <c r="TDK119" s="451"/>
      <c r="TDL119" s="451"/>
      <c r="TDM119" s="451"/>
      <c r="TDN119" s="451"/>
      <c r="TDO119" s="451"/>
      <c r="TDP119" s="451"/>
      <c r="TDQ119" s="451"/>
      <c r="TDR119" s="451"/>
      <c r="TDS119" s="451"/>
      <c r="TDT119" s="451"/>
      <c r="TDU119" s="451"/>
      <c r="TDV119" s="451"/>
      <c r="TDW119" s="451"/>
      <c r="TDX119" s="451"/>
      <c r="TDY119" s="451"/>
      <c r="TDZ119" s="451"/>
      <c r="TEA119" s="451"/>
      <c r="TEB119" s="451"/>
      <c r="TEC119" s="451"/>
      <c r="TED119" s="451"/>
      <c r="TEE119" s="451"/>
      <c r="TEF119" s="451"/>
      <c r="TEG119" s="451"/>
      <c r="TEH119" s="451"/>
      <c r="TEI119" s="451"/>
      <c r="TEJ119" s="451"/>
      <c r="TEK119" s="451"/>
      <c r="TEL119" s="451"/>
      <c r="TEM119" s="451"/>
      <c r="TEN119" s="451"/>
      <c r="TEO119" s="451"/>
      <c r="TEP119" s="451"/>
      <c r="TEQ119" s="451"/>
      <c r="TER119" s="451"/>
      <c r="TES119" s="451"/>
      <c r="TET119" s="451"/>
      <c r="TEU119" s="451"/>
      <c r="TEV119" s="451"/>
      <c r="TEW119" s="451"/>
      <c r="TEX119" s="451"/>
      <c r="TEY119" s="451"/>
      <c r="TEZ119" s="451"/>
      <c r="TFA119" s="451"/>
      <c r="TFB119" s="451"/>
      <c r="TFC119" s="451"/>
      <c r="TFD119" s="451"/>
      <c r="TFE119" s="451"/>
      <c r="TFF119" s="451"/>
      <c r="TFG119" s="451"/>
      <c r="TFH119" s="451"/>
      <c r="TFI119" s="451"/>
      <c r="TFJ119" s="451"/>
      <c r="TFK119" s="451"/>
      <c r="TFL119" s="451"/>
      <c r="TFM119" s="451"/>
      <c r="TFN119" s="451"/>
      <c r="TFO119" s="451"/>
      <c r="TFP119" s="451"/>
      <c r="TFQ119" s="451"/>
      <c r="TFR119" s="451"/>
      <c r="TFS119" s="451"/>
      <c r="TFT119" s="451"/>
      <c r="TFU119" s="451"/>
      <c r="TFV119" s="451"/>
      <c r="TFW119" s="451"/>
      <c r="TFX119" s="451"/>
      <c r="TFY119" s="451"/>
      <c r="TFZ119" s="451"/>
      <c r="TGA119" s="451"/>
      <c r="TGB119" s="451"/>
      <c r="TGC119" s="451"/>
      <c r="TGD119" s="451"/>
      <c r="TGE119" s="451"/>
      <c r="TGF119" s="451"/>
      <c r="TGG119" s="451"/>
      <c r="TGH119" s="451"/>
      <c r="TGI119" s="451"/>
      <c r="TGJ119" s="451"/>
      <c r="TGK119" s="451"/>
      <c r="TGL119" s="451"/>
      <c r="TGM119" s="451"/>
      <c r="TGN119" s="451"/>
      <c r="TGO119" s="451"/>
      <c r="TGP119" s="451"/>
      <c r="TGQ119" s="451"/>
      <c r="TGR119" s="451"/>
      <c r="TGS119" s="451"/>
      <c r="TGT119" s="451"/>
      <c r="TGU119" s="451"/>
      <c r="TGV119" s="451"/>
      <c r="TGW119" s="451"/>
      <c r="TGX119" s="451"/>
      <c r="TGY119" s="451"/>
      <c r="TGZ119" s="451"/>
      <c r="THA119" s="451"/>
      <c r="THB119" s="451"/>
      <c r="THC119" s="451"/>
      <c r="THD119" s="451"/>
      <c r="THE119" s="451"/>
      <c r="THF119" s="451"/>
      <c r="THG119" s="451"/>
      <c r="THH119" s="451"/>
      <c r="THI119" s="451"/>
      <c r="THJ119" s="451"/>
      <c r="THK119" s="451"/>
      <c r="THL119" s="451"/>
      <c r="THM119" s="451"/>
      <c r="THN119" s="451"/>
      <c r="THO119" s="451"/>
      <c r="THP119" s="451"/>
      <c r="THQ119" s="451"/>
      <c r="THR119" s="451"/>
      <c r="THS119" s="451"/>
      <c r="THT119" s="451"/>
      <c r="THU119" s="451"/>
      <c r="THV119" s="451"/>
      <c r="THW119" s="451"/>
      <c r="THX119" s="451"/>
      <c r="THY119" s="451"/>
      <c r="THZ119" s="451"/>
      <c r="TIA119" s="451"/>
      <c r="TIB119" s="451"/>
      <c r="TIC119" s="451"/>
      <c r="TID119" s="451"/>
      <c r="TIE119" s="451"/>
      <c r="TIF119" s="451"/>
      <c r="TIG119" s="451"/>
      <c r="TIH119" s="451"/>
      <c r="TII119" s="451"/>
      <c r="TIJ119" s="451"/>
      <c r="TIK119" s="451"/>
      <c r="TIL119" s="451"/>
      <c r="TIM119" s="451"/>
      <c r="TIN119" s="451"/>
      <c r="TIO119" s="451"/>
      <c r="TIP119" s="451"/>
      <c r="TIQ119" s="451"/>
      <c r="TIR119" s="451"/>
      <c r="TIS119" s="451"/>
      <c r="TIT119" s="451"/>
      <c r="TIU119" s="451"/>
      <c r="TIV119" s="451"/>
      <c r="TIW119" s="451"/>
      <c r="TIX119" s="451"/>
      <c r="TIY119" s="451"/>
      <c r="TIZ119" s="451"/>
      <c r="TJA119" s="451"/>
      <c r="TJB119" s="451"/>
      <c r="TJC119" s="451"/>
      <c r="TJD119" s="451"/>
      <c r="TJE119" s="451"/>
      <c r="TJF119" s="451"/>
      <c r="TJG119" s="451"/>
      <c r="TJH119" s="451"/>
      <c r="TJI119" s="451"/>
      <c r="TJJ119" s="451"/>
      <c r="TJK119" s="451"/>
      <c r="TJL119" s="451"/>
      <c r="TJM119" s="451"/>
      <c r="TJN119" s="451"/>
      <c r="TJO119" s="451"/>
      <c r="TJP119" s="451"/>
      <c r="TJQ119" s="451"/>
      <c r="TJR119" s="451"/>
      <c r="TJS119" s="451"/>
      <c r="TJT119" s="451"/>
      <c r="TJU119" s="451"/>
      <c r="TJV119" s="451"/>
      <c r="TJW119" s="451"/>
      <c r="TJX119" s="451"/>
      <c r="TJY119" s="451"/>
      <c r="TJZ119" s="451"/>
      <c r="TKA119" s="451"/>
      <c r="TKB119" s="451"/>
      <c r="TKC119" s="451"/>
      <c r="TKD119" s="451"/>
      <c r="TKE119" s="451"/>
      <c r="TKF119" s="451"/>
      <c r="TKG119" s="451"/>
      <c r="TKH119" s="451"/>
      <c r="TKI119" s="451"/>
      <c r="TKJ119" s="451"/>
      <c r="TKK119" s="451"/>
      <c r="TKL119" s="451"/>
      <c r="TKM119" s="451"/>
      <c r="TKN119" s="451"/>
      <c r="TKO119" s="451"/>
      <c r="TKP119" s="451"/>
      <c r="TKQ119" s="451"/>
      <c r="TKR119" s="451"/>
      <c r="TKS119" s="451"/>
      <c r="TKT119" s="451"/>
      <c r="TKU119" s="451"/>
      <c r="TKV119" s="451"/>
      <c r="TKW119" s="451"/>
      <c r="TKX119" s="451"/>
      <c r="TKY119" s="451"/>
      <c r="TKZ119" s="451"/>
      <c r="TLA119" s="451"/>
      <c r="TLB119" s="451"/>
      <c r="TLC119" s="451"/>
      <c r="TLD119" s="451"/>
      <c r="TLE119" s="451"/>
      <c r="TLF119" s="451"/>
      <c r="TLG119" s="451"/>
      <c r="TLH119" s="451"/>
      <c r="TLI119" s="451"/>
      <c r="TLJ119" s="451"/>
      <c r="TLK119" s="451"/>
      <c r="TLL119" s="451"/>
      <c r="TLM119" s="451"/>
      <c r="TLN119" s="451"/>
      <c r="TLO119" s="451"/>
      <c r="TLP119" s="451"/>
      <c r="TLQ119" s="451"/>
      <c r="TLR119" s="451"/>
      <c r="TLS119" s="451"/>
      <c r="TLT119" s="451"/>
      <c r="TLU119" s="451"/>
      <c r="TLV119" s="451"/>
      <c r="TLW119" s="451"/>
      <c r="TLX119" s="451"/>
      <c r="TLY119" s="451"/>
      <c r="TLZ119" s="451"/>
      <c r="TMA119" s="451"/>
      <c r="TMB119" s="451"/>
      <c r="TMC119" s="451"/>
      <c r="TMD119" s="451"/>
      <c r="TME119" s="451"/>
      <c r="TMF119" s="451"/>
      <c r="TMG119" s="451"/>
      <c r="TMH119" s="451"/>
      <c r="TMI119" s="451"/>
      <c r="TMJ119" s="451"/>
      <c r="TMK119" s="451"/>
      <c r="TML119" s="451"/>
      <c r="TMM119" s="451"/>
      <c r="TMN119" s="451"/>
      <c r="TMO119" s="451"/>
      <c r="TMP119" s="451"/>
      <c r="TMQ119" s="451"/>
      <c r="TMR119" s="451"/>
      <c r="TMS119" s="451"/>
      <c r="TMT119" s="451"/>
      <c r="TMU119" s="451"/>
      <c r="TMV119" s="451"/>
      <c r="TMW119" s="451"/>
      <c r="TMX119" s="451"/>
      <c r="TMY119" s="451"/>
      <c r="TMZ119" s="451"/>
      <c r="TNA119" s="451"/>
      <c r="TNB119" s="451"/>
      <c r="TNC119" s="451"/>
      <c r="TND119" s="451"/>
      <c r="TNE119" s="451"/>
      <c r="TNF119" s="451"/>
      <c r="TNG119" s="451"/>
      <c r="TNH119" s="451"/>
      <c r="TNI119" s="451"/>
      <c r="TNJ119" s="451"/>
      <c r="TNK119" s="451"/>
      <c r="TNL119" s="451"/>
      <c r="TNM119" s="451"/>
      <c r="TNN119" s="451"/>
      <c r="TNO119" s="451"/>
      <c r="TNP119" s="451"/>
      <c r="TNQ119" s="451"/>
      <c r="TNR119" s="451"/>
      <c r="TNS119" s="451"/>
      <c r="TNT119" s="451"/>
      <c r="TNU119" s="451"/>
      <c r="TNV119" s="451"/>
      <c r="TNW119" s="451"/>
      <c r="TNX119" s="451"/>
      <c r="TNY119" s="451"/>
      <c r="TNZ119" s="451"/>
      <c r="TOA119" s="451"/>
      <c r="TOB119" s="451"/>
      <c r="TOC119" s="451"/>
      <c r="TOD119" s="451"/>
      <c r="TOE119" s="451"/>
      <c r="TOF119" s="451"/>
      <c r="TOG119" s="451"/>
      <c r="TOH119" s="451"/>
      <c r="TOI119" s="451"/>
      <c r="TOJ119" s="451"/>
      <c r="TOK119" s="451"/>
      <c r="TOL119" s="451"/>
      <c r="TOM119" s="451"/>
      <c r="TON119" s="451"/>
      <c r="TOO119" s="451"/>
      <c r="TOP119" s="451"/>
      <c r="TOQ119" s="451"/>
      <c r="TOR119" s="451"/>
      <c r="TOS119" s="451"/>
      <c r="TOT119" s="451"/>
      <c r="TOU119" s="451"/>
      <c r="TOV119" s="451"/>
      <c r="TOW119" s="451"/>
      <c r="TOX119" s="451"/>
      <c r="TOY119" s="451"/>
      <c r="TOZ119" s="451"/>
      <c r="TPA119" s="451"/>
      <c r="TPB119" s="451"/>
      <c r="TPC119" s="451"/>
      <c r="TPD119" s="451"/>
      <c r="TPE119" s="451"/>
      <c r="TPF119" s="451"/>
      <c r="TPG119" s="451"/>
      <c r="TPH119" s="451"/>
      <c r="TPI119" s="451"/>
      <c r="TPJ119" s="451"/>
      <c r="TPK119" s="451"/>
      <c r="TPL119" s="451"/>
      <c r="TPM119" s="451"/>
      <c r="TPN119" s="451"/>
      <c r="TPO119" s="451"/>
      <c r="TPP119" s="451"/>
      <c r="TPQ119" s="451"/>
      <c r="TPR119" s="451"/>
      <c r="TPS119" s="451"/>
      <c r="TPT119" s="451"/>
      <c r="TPU119" s="451"/>
      <c r="TPV119" s="451"/>
      <c r="TPW119" s="451"/>
      <c r="TPX119" s="451"/>
      <c r="TPY119" s="451"/>
      <c r="TPZ119" s="451"/>
      <c r="TQA119" s="451"/>
      <c r="TQB119" s="451"/>
      <c r="TQC119" s="451"/>
      <c r="TQD119" s="451"/>
      <c r="TQE119" s="451"/>
      <c r="TQF119" s="451"/>
      <c r="TQG119" s="451"/>
      <c r="TQH119" s="451"/>
      <c r="TQI119" s="451"/>
      <c r="TQJ119" s="451"/>
      <c r="TQK119" s="451"/>
      <c r="TQL119" s="451"/>
      <c r="TQM119" s="451"/>
      <c r="TQN119" s="451"/>
      <c r="TQO119" s="451"/>
      <c r="TQP119" s="451"/>
      <c r="TQQ119" s="451"/>
      <c r="TQR119" s="451"/>
      <c r="TQS119" s="451"/>
      <c r="TQT119" s="451"/>
      <c r="TQU119" s="451"/>
      <c r="TQV119" s="451"/>
      <c r="TQW119" s="451"/>
      <c r="TQX119" s="451"/>
      <c r="TQY119" s="451"/>
      <c r="TQZ119" s="451"/>
      <c r="TRA119" s="451"/>
      <c r="TRB119" s="451"/>
      <c r="TRC119" s="451"/>
      <c r="TRD119" s="451"/>
      <c r="TRE119" s="451"/>
      <c r="TRF119" s="451"/>
      <c r="TRG119" s="451"/>
      <c r="TRH119" s="451"/>
      <c r="TRI119" s="451"/>
      <c r="TRJ119" s="451"/>
      <c r="TRK119" s="451"/>
      <c r="TRL119" s="451"/>
      <c r="TRM119" s="451"/>
      <c r="TRN119" s="451"/>
      <c r="TRO119" s="451"/>
      <c r="TRP119" s="451"/>
      <c r="TRQ119" s="451"/>
      <c r="TRR119" s="451"/>
      <c r="TRS119" s="451"/>
      <c r="TRT119" s="451"/>
      <c r="TRU119" s="451"/>
      <c r="TRV119" s="451"/>
      <c r="TRW119" s="451"/>
      <c r="TRX119" s="451"/>
      <c r="TRY119" s="451"/>
      <c r="TRZ119" s="451"/>
      <c r="TSA119" s="451"/>
      <c r="TSB119" s="451"/>
      <c r="TSC119" s="451"/>
      <c r="TSD119" s="451"/>
      <c r="TSE119" s="451"/>
      <c r="TSF119" s="451"/>
      <c r="TSG119" s="451"/>
      <c r="TSH119" s="451"/>
      <c r="TSI119" s="451"/>
      <c r="TSJ119" s="451"/>
      <c r="TSK119" s="451"/>
      <c r="TSL119" s="451"/>
      <c r="TSM119" s="451"/>
      <c r="TSN119" s="451"/>
      <c r="TSO119" s="451"/>
      <c r="TSP119" s="451"/>
      <c r="TSQ119" s="451"/>
      <c r="TSR119" s="451"/>
      <c r="TSS119" s="451"/>
      <c r="TST119" s="451"/>
      <c r="TSU119" s="451"/>
      <c r="TSV119" s="451"/>
      <c r="TSW119" s="451"/>
      <c r="TSX119" s="451"/>
      <c r="TSY119" s="451"/>
      <c r="TSZ119" s="451"/>
      <c r="TTA119" s="451"/>
      <c r="TTB119" s="451"/>
      <c r="TTC119" s="451"/>
      <c r="TTD119" s="451"/>
      <c r="TTE119" s="451"/>
      <c r="TTF119" s="451"/>
      <c r="TTG119" s="451"/>
      <c r="TTH119" s="451"/>
      <c r="TTI119" s="451"/>
      <c r="TTJ119" s="451"/>
      <c r="TTK119" s="451"/>
      <c r="TTL119" s="451"/>
      <c r="TTM119" s="451"/>
      <c r="TTN119" s="451"/>
      <c r="TTO119" s="451"/>
      <c r="TTP119" s="451"/>
      <c r="TTQ119" s="451"/>
      <c r="TTR119" s="451"/>
      <c r="TTS119" s="451"/>
      <c r="TTT119" s="451"/>
      <c r="TTU119" s="451"/>
      <c r="TTV119" s="451"/>
      <c r="TTW119" s="451"/>
      <c r="TTX119" s="451"/>
      <c r="TTY119" s="451"/>
      <c r="TTZ119" s="451"/>
      <c r="TUA119" s="451"/>
      <c r="TUB119" s="451"/>
      <c r="TUC119" s="451"/>
      <c r="TUD119" s="451"/>
      <c r="TUE119" s="451"/>
      <c r="TUF119" s="451"/>
      <c r="TUG119" s="451"/>
      <c r="TUH119" s="451"/>
      <c r="TUI119" s="451"/>
      <c r="TUJ119" s="451"/>
      <c r="TUK119" s="451"/>
      <c r="TUL119" s="451"/>
      <c r="TUM119" s="451"/>
      <c r="TUN119" s="451"/>
      <c r="TUO119" s="451"/>
      <c r="TUP119" s="451"/>
      <c r="TUQ119" s="451"/>
      <c r="TUR119" s="451"/>
      <c r="TUS119" s="451"/>
      <c r="TUT119" s="451"/>
      <c r="TUU119" s="451"/>
      <c r="TUV119" s="451"/>
      <c r="TUW119" s="451"/>
      <c r="TUX119" s="451"/>
      <c r="TUY119" s="451"/>
      <c r="TUZ119" s="451"/>
      <c r="TVA119" s="451"/>
      <c r="TVB119" s="451"/>
      <c r="TVC119" s="451"/>
      <c r="TVD119" s="451"/>
      <c r="TVE119" s="451"/>
      <c r="TVF119" s="451"/>
      <c r="TVG119" s="451"/>
      <c r="TVH119" s="451"/>
      <c r="TVI119" s="451"/>
      <c r="TVJ119" s="451"/>
      <c r="TVK119" s="451"/>
      <c r="TVL119" s="451"/>
      <c r="TVM119" s="451"/>
      <c r="TVN119" s="451"/>
      <c r="TVO119" s="451"/>
      <c r="TVP119" s="451"/>
      <c r="TVQ119" s="451"/>
      <c r="TVR119" s="451"/>
      <c r="TVS119" s="451"/>
      <c r="TVT119" s="451"/>
      <c r="TVU119" s="451"/>
      <c r="TVV119" s="451"/>
      <c r="TVW119" s="451"/>
      <c r="TVX119" s="451"/>
      <c r="TVY119" s="451"/>
      <c r="TVZ119" s="451"/>
      <c r="TWA119" s="451"/>
      <c r="TWB119" s="451"/>
      <c r="TWC119" s="451"/>
      <c r="TWD119" s="451"/>
      <c r="TWE119" s="451"/>
      <c r="TWF119" s="451"/>
      <c r="TWG119" s="451"/>
      <c r="TWH119" s="451"/>
      <c r="TWI119" s="451"/>
      <c r="TWJ119" s="451"/>
      <c r="TWK119" s="451"/>
      <c r="TWL119" s="451"/>
      <c r="TWM119" s="451"/>
      <c r="TWN119" s="451"/>
      <c r="TWO119" s="451"/>
      <c r="TWP119" s="451"/>
      <c r="TWQ119" s="451"/>
      <c r="TWR119" s="451"/>
      <c r="TWS119" s="451"/>
      <c r="TWT119" s="451"/>
      <c r="TWU119" s="451"/>
      <c r="TWV119" s="451"/>
      <c r="TWW119" s="451"/>
      <c r="TWX119" s="451"/>
      <c r="TWY119" s="451"/>
      <c r="TWZ119" s="451"/>
      <c r="TXA119" s="451"/>
      <c r="TXB119" s="451"/>
      <c r="TXC119" s="451"/>
      <c r="TXD119" s="451"/>
      <c r="TXE119" s="451"/>
      <c r="TXF119" s="451"/>
      <c r="TXG119" s="451"/>
      <c r="TXH119" s="451"/>
      <c r="TXI119" s="451"/>
      <c r="TXJ119" s="451"/>
      <c r="TXK119" s="451"/>
      <c r="TXL119" s="451"/>
      <c r="TXM119" s="451"/>
      <c r="TXN119" s="451"/>
      <c r="TXO119" s="451"/>
      <c r="TXP119" s="451"/>
      <c r="TXQ119" s="451"/>
      <c r="TXR119" s="451"/>
      <c r="TXS119" s="451"/>
      <c r="TXT119" s="451"/>
      <c r="TXU119" s="451"/>
      <c r="TXV119" s="451"/>
      <c r="TXW119" s="451"/>
      <c r="TXX119" s="451"/>
      <c r="TXY119" s="451"/>
      <c r="TXZ119" s="451"/>
      <c r="TYA119" s="451"/>
      <c r="TYB119" s="451"/>
      <c r="TYC119" s="451"/>
      <c r="TYD119" s="451"/>
      <c r="TYE119" s="451"/>
      <c r="TYF119" s="451"/>
      <c r="TYG119" s="451"/>
      <c r="TYH119" s="451"/>
      <c r="TYI119" s="451"/>
      <c r="TYJ119" s="451"/>
      <c r="TYK119" s="451"/>
      <c r="TYL119" s="451"/>
      <c r="TYM119" s="451"/>
      <c r="TYN119" s="451"/>
      <c r="TYO119" s="451"/>
      <c r="TYP119" s="451"/>
      <c r="TYQ119" s="451"/>
      <c r="TYR119" s="451"/>
      <c r="TYS119" s="451"/>
      <c r="TYT119" s="451"/>
      <c r="TYU119" s="451"/>
      <c r="TYV119" s="451"/>
      <c r="TYW119" s="451"/>
      <c r="TYX119" s="451"/>
      <c r="TYY119" s="451"/>
      <c r="TYZ119" s="451"/>
      <c r="TZA119" s="451"/>
      <c r="TZB119" s="451"/>
      <c r="TZC119" s="451"/>
      <c r="TZD119" s="451"/>
      <c r="TZE119" s="451"/>
      <c r="TZF119" s="451"/>
      <c r="TZG119" s="451"/>
      <c r="TZH119" s="451"/>
      <c r="TZI119" s="451"/>
      <c r="TZJ119" s="451"/>
      <c r="TZK119" s="451"/>
      <c r="TZL119" s="451"/>
      <c r="TZM119" s="451"/>
      <c r="TZN119" s="451"/>
      <c r="TZO119" s="451"/>
      <c r="TZP119" s="451"/>
      <c r="TZQ119" s="451"/>
      <c r="TZR119" s="451"/>
      <c r="TZS119" s="451"/>
      <c r="TZT119" s="451"/>
      <c r="TZU119" s="451"/>
      <c r="TZV119" s="451"/>
      <c r="TZW119" s="451"/>
      <c r="TZX119" s="451"/>
      <c r="TZY119" s="451"/>
      <c r="TZZ119" s="451"/>
      <c r="UAA119" s="451"/>
      <c r="UAB119" s="451"/>
      <c r="UAC119" s="451"/>
      <c r="UAD119" s="451"/>
      <c r="UAE119" s="451"/>
      <c r="UAF119" s="451"/>
      <c r="UAG119" s="451"/>
      <c r="UAH119" s="451"/>
      <c r="UAI119" s="451"/>
      <c r="UAJ119" s="451"/>
      <c r="UAK119" s="451"/>
      <c r="UAL119" s="451"/>
      <c r="UAM119" s="451"/>
      <c r="UAN119" s="451"/>
      <c r="UAO119" s="451"/>
      <c r="UAP119" s="451"/>
      <c r="UAQ119" s="451"/>
      <c r="UAR119" s="451"/>
      <c r="UAS119" s="451"/>
      <c r="UAT119" s="451"/>
      <c r="UAU119" s="451"/>
      <c r="UAV119" s="451"/>
      <c r="UAW119" s="451"/>
      <c r="UAX119" s="451"/>
      <c r="UAY119" s="451"/>
      <c r="UAZ119" s="451"/>
      <c r="UBA119" s="451"/>
      <c r="UBB119" s="451"/>
      <c r="UBC119" s="451"/>
      <c r="UBD119" s="451"/>
      <c r="UBE119" s="451"/>
      <c r="UBF119" s="451"/>
      <c r="UBG119" s="451"/>
      <c r="UBH119" s="451"/>
      <c r="UBI119" s="451"/>
      <c r="UBJ119" s="451"/>
      <c r="UBK119" s="451"/>
      <c r="UBL119" s="451"/>
      <c r="UBM119" s="451"/>
      <c r="UBN119" s="451"/>
      <c r="UBO119" s="451"/>
      <c r="UBP119" s="451"/>
      <c r="UBQ119" s="451"/>
      <c r="UBR119" s="451"/>
      <c r="UBS119" s="451"/>
      <c r="UBT119" s="451"/>
      <c r="UBU119" s="451"/>
      <c r="UBV119" s="451"/>
      <c r="UBW119" s="451"/>
      <c r="UBX119" s="451"/>
      <c r="UBY119" s="451"/>
      <c r="UBZ119" s="451"/>
      <c r="UCA119" s="451"/>
      <c r="UCB119" s="451"/>
      <c r="UCC119" s="451"/>
      <c r="UCD119" s="451"/>
      <c r="UCE119" s="451"/>
      <c r="UCF119" s="451"/>
      <c r="UCG119" s="451"/>
      <c r="UCH119" s="451"/>
      <c r="UCI119" s="451"/>
      <c r="UCJ119" s="451"/>
      <c r="UCK119" s="451"/>
      <c r="UCL119" s="451"/>
      <c r="UCM119" s="451"/>
      <c r="UCN119" s="451"/>
      <c r="UCO119" s="451"/>
      <c r="UCP119" s="451"/>
      <c r="UCQ119" s="451"/>
      <c r="UCR119" s="451"/>
      <c r="UCS119" s="451"/>
      <c r="UCT119" s="451"/>
      <c r="UCU119" s="451"/>
      <c r="UCV119" s="451"/>
      <c r="UCW119" s="451"/>
      <c r="UCX119" s="451"/>
      <c r="UCY119" s="451"/>
      <c r="UCZ119" s="451"/>
      <c r="UDA119" s="451"/>
      <c r="UDB119" s="451"/>
      <c r="UDC119" s="451"/>
      <c r="UDD119" s="451"/>
      <c r="UDE119" s="451"/>
      <c r="UDF119" s="451"/>
      <c r="UDG119" s="451"/>
      <c r="UDH119" s="451"/>
      <c r="UDI119" s="451"/>
      <c r="UDJ119" s="451"/>
      <c r="UDK119" s="451"/>
      <c r="UDL119" s="451"/>
      <c r="UDM119" s="451"/>
      <c r="UDN119" s="451"/>
      <c r="UDO119" s="451"/>
      <c r="UDP119" s="451"/>
      <c r="UDQ119" s="451"/>
      <c r="UDR119" s="451"/>
      <c r="UDS119" s="451"/>
      <c r="UDT119" s="451"/>
      <c r="UDU119" s="451"/>
      <c r="UDV119" s="451"/>
      <c r="UDW119" s="451"/>
      <c r="UDX119" s="451"/>
      <c r="UDY119" s="451"/>
      <c r="UDZ119" s="451"/>
      <c r="UEA119" s="451"/>
      <c r="UEB119" s="451"/>
      <c r="UEC119" s="451"/>
      <c r="UED119" s="451"/>
      <c r="UEE119" s="451"/>
      <c r="UEF119" s="451"/>
      <c r="UEG119" s="451"/>
      <c r="UEH119" s="451"/>
      <c r="UEI119" s="451"/>
      <c r="UEJ119" s="451"/>
      <c r="UEK119" s="451"/>
      <c r="UEL119" s="451"/>
      <c r="UEM119" s="451"/>
      <c r="UEN119" s="451"/>
      <c r="UEO119" s="451"/>
      <c r="UEP119" s="451"/>
      <c r="UEQ119" s="451"/>
      <c r="UER119" s="451"/>
      <c r="UES119" s="451"/>
      <c r="UET119" s="451"/>
      <c r="UEU119" s="451"/>
      <c r="UEV119" s="451"/>
      <c r="UEW119" s="451"/>
      <c r="UEX119" s="451"/>
      <c r="UEY119" s="451"/>
      <c r="UEZ119" s="451"/>
      <c r="UFA119" s="451"/>
      <c r="UFB119" s="451"/>
      <c r="UFC119" s="451"/>
      <c r="UFD119" s="451"/>
      <c r="UFE119" s="451"/>
      <c r="UFF119" s="451"/>
      <c r="UFG119" s="451"/>
      <c r="UFH119" s="451"/>
      <c r="UFI119" s="451"/>
      <c r="UFJ119" s="451"/>
      <c r="UFK119" s="451"/>
      <c r="UFL119" s="451"/>
      <c r="UFM119" s="451"/>
      <c r="UFN119" s="451"/>
      <c r="UFO119" s="451"/>
      <c r="UFP119" s="451"/>
      <c r="UFQ119" s="451"/>
      <c r="UFR119" s="451"/>
      <c r="UFS119" s="451"/>
      <c r="UFT119" s="451"/>
      <c r="UFU119" s="451"/>
      <c r="UFV119" s="451"/>
      <c r="UFW119" s="451"/>
      <c r="UFX119" s="451"/>
      <c r="UFY119" s="451"/>
      <c r="UFZ119" s="451"/>
      <c r="UGA119" s="451"/>
      <c r="UGB119" s="451"/>
      <c r="UGC119" s="451"/>
      <c r="UGD119" s="451"/>
      <c r="UGE119" s="451"/>
      <c r="UGF119" s="451"/>
      <c r="UGG119" s="451"/>
      <c r="UGH119" s="451"/>
      <c r="UGI119" s="451"/>
      <c r="UGJ119" s="451"/>
      <c r="UGK119" s="451"/>
      <c r="UGL119" s="451"/>
      <c r="UGM119" s="451"/>
      <c r="UGN119" s="451"/>
      <c r="UGO119" s="451"/>
      <c r="UGP119" s="451"/>
      <c r="UGQ119" s="451"/>
      <c r="UGR119" s="451"/>
      <c r="UGS119" s="451"/>
      <c r="UGT119" s="451"/>
      <c r="UGU119" s="451"/>
      <c r="UGV119" s="451"/>
      <c r="UGW119" s="451"/>
      <c r="UGX119" s="451"/>
      <c r="UGY119" s="451"/>
      <c r="UGZ119" s="451"/>
      <c r="UHA119" s="451"/>
      <c r="UHB119" s="451"/>
      <c r="UHC119" s="451"/>
      <c r="UHD119" s="451"/>
      <c r="UHE119" s="451"/>
      <c r="UHF119" s="451"/>
      <c r="UHG119" s="451"/>
      <c r="UHH119" s="451"/>
      <c r="UHI119" s="451"/>
      <c r="UHJ119" s="451"/>
      <c r="UHK119" s="451"/>
      <c r="UHL119" s="451"/>
      <c r="UHM119" s="451"/>
      <c r="UHN119" s="451"/>
      <c r="UHO119" s="451"/>
      <c r="UHP119" s="451"/>
      <c r="UHQ119" s="451"/>
      <c r="UHR119" s="451"/>
      <c r="UHS119" s="451"/>
      <c r="UHT119" s="451"/>
      <c r="UHU119" s="451"/>
      <c r="UHV119" s="451"/>
      <c r="UHW119" s="451"/>
      <c r="UHX119" s="451"/>
      <c r="UHY119" s="451"/>
      <c r="UHZ119" s="451"/>
      <c r="UIA119" s="451"/>
      <c r="UIB119" s="451"/>
      <c r="UIC119" s="451"/>
      <c r="UID119" s="451"/>
      <c r="UIE119" s="451"/>
      <c r="UIF119" s="451"/>
      <c r="UIG119" s="451"/>
      <c r="UIH119" s="451"/>
      <c r="UII119" s="451"/>
      <c r="UIJ119" s="451"/>
      <c r="UIK119" s="451"/>
      <c r="UIL119" s="451"/>
      <c r="UIM119" s="451"/>
      <c r="UIN119" s="451"/>
      <c r="UIO119" s="451"/>
      <c r="UIP119" s="451"/>
      <c r="UIQ119" s="451"/>
      <c r="UIR119" s="451"/>
      <c r="UIS119" s="451"/>
      <c r="UIT119" s="451"/>
      <c r="UIU119" s="451"/>
      <c r="UIV119" s="451"/>
      <c r="UIW119" s="451"/>
      <c r="UIX119" s="451"/>
      <c r="UIY119" s="451"/>
      <c r="UIZ119" s="451"/>
      <c r="UJA119" s="451"/>
      <c r="UJB119" s="451"/>
      <c r="UJC119" s="451"/>
      <c r="UJD119" s="451"/>
      <c r="UJE119" s="451"/>
      <c r="UJF119" s="451"/>
      <c r="UJG119" s="451"/>
      <c r="UJH119" s="451"/>
      <c r="UJI119" s="451"/>
      <c r="UJJ119" s="451"/>
      <c r="UJK119" s="451"/>
      <c r="UJL119" s="451"/>
      <c r="UJM119" s="451"/>
      <c r="UJN119" s="451"/>
      <c r="UJO119" s="451"/>
      <c r="UJP119" s="451"/>
      <c r="UJQ119" s="451"/>
      <c r="UJR119" s="451"/>
      <c r="UJS119" s="451"/>
      <c r="UJT119" s="451"/>
      <c r="UJU119" s="451"/>
      <c r="UJV119" s="451"/>
      <c r="UJW119" s="451"/>
      <c r="UJX119" s="451"/>
      <c r="UJY119" s="451"/>
      <c r="UJZ119" s="451"/>
      <c r="UKA119" s="451"/>
      <c r="UKB119" s="451"/>
      <c r="UKC119" s="451"/>
      <c r="UKD119" s="451"/>
      <c r="UKE119" s="451"/>
      <c r="UKF119" s="451"/>
      <c r="UKG119" s="451"/>
      <c r="UKH119" s="451"/>
      <c r="UKI119" s="451"/>
      <c r="UKJ119" s="451"/>
      <c r="UKK119" s="451"/>
      <c r="UKL119" s="451"/>
      <c r="UKM119" s="451"/>
      <c r="UKN119" s="451"/>
      <c r="UKO119" s="451"/>
      <c r="UKP119" s="451"/>
      <c r="UKQ119" s="451"/>
      <c r="UKR119" s="451"/>
      <c r="UKS119" s="451"/>
      <c r="UKT119" s="451"/>
      <c r="UKU119" s="451"/>
      <c r="UKV119" s="451"/>
      <c r="UKW119" s="451"/>
      <c r="UKX119" s="451"/>
      <c r="UKY119" s="451"/>
      <c r="UKZ119" s="451"/>
      <c r="ULA119" s="451"/>
      <c r="ULB119" s="451"/>
      <c r="ULC119" s="451"/>
      <c r="ULD119" s="451"/>
      <c r="ULE119" s="451"/>
      <c r="ULF119" s="451"/>
      <c r="ULG119" s="451"/>
      <c r="ULH119" s="451"/>
      <c r="ULI119" s="451"/>
      <c r="ULJ119" s="451"/>
      <c r="ULK119" s="451"/>
      <c r="ULL119" s="451"/>
      <c r="ULM119" s="451"/>
      <c r="ULN119" s="451"/>
      <c r="ULO119" s="451"/>
      <c r="ULP119" s="451"/>
      <c r="ULQ119" s="451"/>
      <c r="ULR119" s="451"/>
      <c r="ULS119" s="451"/>
      <c r="ULT119" s="451"/>
      <c r="ULU119" s="451"/>
      <c r="ULV119" s="451"/>
      <c r="ULW119" s="451"/>
      <c r="ULX119" s="451"/>
      <c r="ULY119" s="451"/>
      <c r="ULZ119" s="451"/>
      <c r="UMA119" s="451"/>
      <c r="UMB119" s="451"/>
      <c r="UMC119" s="451"/>
      <c r="UMD119" s="451"/>
      <c r="UME119" s="451"/>
      <c r="UMF119" s="451"/>
      <c r="UMG119" s="451"/>
      <c r="UMH119" s="451"/>
      <c r="UMI119" s="451"/>
      <c r="UMJ119" s="451"/>
      <c r="UMK119" s="451"/>
      <c r="UML119" s="451"/>
      <c r="UMM119" s="451"/>
      <c r="UMN119" s="451"/>
      <c r="UMO119" s="451"/>
      <c r="UMP119" s="451"/>
      <c r="UMQ119" s="451"/>
      <c r="UMR119" s="451"/>
      <c r="UMS119" s="451"/>
      <c r="UMT119" s="451"/>
      <c r="UMU119" s="451"/>
      <c r="UMV119" s="451"/>
      <c r="UMW119" s="451"/>
      <c r="UMX119" s="451"/>
      <c r="UMY119" s="451"/>
      <c r="UMZ119" s="451"/>
      <c r="UNA119" s="451"/>
      <c r="UNB119" s="451"/>
      <c r="UNC119" s="451"/>
      <c r="UND119" s="451"/>
      <c r="UNE119" s="451"/>
      <c r="UNF119" s="451"/>
      <c r="UNG119" s="451"/>
      <c r="UNH119" s="451"/>
      <c r="UNI119" s="451"/>
      <c r="UNJ119" s="451"/>
      <c r="UNK119" s="451"/>
      <c r="UNL119" s="451"/>
      <c r="UNM119" s="451"/>
      <c r="UNN119" s="451"/>
      <c r="UNO119" s="451"/>
      <c r="UNP119" s="451"/>
      <c r="UNQ119" s="451"/>
      <c r="UNR119" s="451"/>
      <c r="UNS119" s="451"/>
      <c r="UNT119" s="451"/>
      <c r="UNU119" s="451"/>
      <c r="UNV119" s="451"/>
      <c r="UNW119" s="451"/>
      <c r="UNX119" s="451"/>
      <c r="UNY119" s="451"/>
      <c r="UNZ119" s="451"/>
      <c r="UOA119" s="451"/>
      <c r="UOB119" s="451"/>
      <c r="UOC119" s="451"/>
      <c r="UOD119" s="451"/>
      <c r="UOE119" s="451"/>
      <c r="UOF119" s="451"/>
      <c r="UOG119" s="451"/>
      <c r="UOH119" s="451"/>
      <c r="UOI119" s="451"/>
      <c r="UOJ119" s="451"/>
      <c r="UOK119" s="451"/>
      <c r="UOL119" s="451"/>
      <c r="UOM119" s="451"/>
      <c r="UON119" s="451"/>
      <c r="UOO119" s="451"/>
      <c r="UOP119" s="451"/>
      <c r="UOQ119" s="451"/>
      <c r="UOR119" s="451"/>
      <c r="UOS119" s="451"/>
      <c r="UOT119" s="451"/>
      <c r="UOU119" s="451"/>
      <c r="UOV119" s="451"/>
      <c r="UOW119" s="451"/>
      <c r="UOX119" s="451"/>
      <c r="UOY119" s="451"/>
      <c r="UOZ119" s="451"/>
      <c r="UPA119" s="451"/>
      <c r="UPB119" s="451"/>
      <c r="UPC119" s="451"/>
      <c r="UPD119" s="451"/>
      <c r="UPE119" s="451"/>
      <c r="UPF119" s="451"/>
      <c r="UPG119" s="451"/>
      <c r="UPH119" s="451"/>
      <c r="UPI119" s="451"/>
      <c r="UPJ119" s="451"/>
      <c r="UPK119" s="451"/>
      <c r="UPL119" s="451"/>
      <c r="UPM119" s="451"/>
      <c r="UPN119" s="451"/>
      <c r="UPO119" s="451"/>
      <c r="UPP119" s="451"/>
      <c r="UPQ119" s="451"/>
      <c r="UPR119" s="451"/>
      <c r="UPS119" s="451"/>
      <c r="UPT119" s="451"/>
      <c r="UPU119" s="451"/>
      <c r="UPV119" s="451"/>
      <c r="UPW119" s="451"/>
      <c r="UPX119" s="451"/>
      <c r="UPY119" s="451"/>
      <c r="UPZ119" s="451"/>
      <c r="UQA119" s="451"/>
      <c r="UQB119" s="451"/>
      <c r="UQC119" s="451"/>
      <c r="UQD119" s="451"/>
      <c r="UQE119" s="451"/>
      <c r="UQF119" s="451"/>
      <c r="UQG119" s="451"/>
      <c r="UQH119" s="451"/>
      <c r="UQI119" s="451"/>
      <c r="UQJ119" s="451"/>
      <c r="UQK119" s="451"/>
      <c r="UQL119" s="451"/>
      <c r="UQM119" s="451"/>
      <c r="UQN119" s="451"/>
      <c r="UQO119" s="451"/>
      <c r="UQP119" s="451"/>
      <c r="UQQ119" s="451"/>
      <c r="UQR119" s="451"/>
      <c r="UQS119" s="451"/>
      <c r="UQT119" s="451"/>
      <c r="UQU119" s="451"/>
      <c r="UQV119" s="451"/>
      <c r="UQW119" s="451"/>
      <c r="UQX119" s="451"/>
      <c r="UQY119" s="451"/>
      <c r="UQZ119" s="451"/>
      <c r="URA119" s="451"/>
      <c r="URB119" s="451"/>
      <c r="URC119" s="451"/>
      <c r="URD119" s="451"/>
      <c r="URE119" s="451"/>
      <c r="URF119" s="451"/>
      <c r="URG119" s="451"/>
      <c r="URH119" s="451"/>
      <c r="URI119" s="451"/>
      <c r="URJ119" s="451"/>
      <c r="URK119" s="451"/>
      <c r="URL119" s="451"/>
      <c r="URM119" s="451"/>
      <c r="URN119" s="451"/>
      <c r="URO119" s="451"/>
      <c r="URP119" s="451"/>
      <c r="URQ119" s="451"/>
      <c r="URR119" s="451"/>
      <c r="URS119" s="451"/>
      <c r="URT119" s="451"/>
      <c r="URU119" s="451"/>
      <c r="URV119" s="451"/>
      <c r="URW119" s="451"/>
      <c r="URX119" s="451"/>
      <c r="URY119" s="451"/>
      <c r="URZ119" s="451"/>
      <c r="USA119" s="451"/>
      <c r="USB119" s="451"/>
      <c r="USC119" s="451"/>
      <c r="USD119" s="451"/>
      <c r="USE119" s="451"/>
      <c r="USF119" s="451"/>
      <c r="USG119" s="451"/>
      <c r="USH119" s="451"/>
      <c r="USI119" s="451"/>
      <c r="USJ119" s="451"/>
      <c r="USK119" s="451"/>
      <c r="USL119" s="451"/>
      <c r="USM119" s="451"/>
      <c r="USN119" s="451"/>
      <c r="USO119" s="451"/>
      <c r="USP119" s="451"/>
      <c r="USQ119" s="451"/>
      <c r="USR119" s="451"/>
      <c r="USS119" s="451"/>
      <c r="UST119" s="451"/>
      <c r="USU119" s="451"/>
      <c r="USV119" s="451"/>
      <c r="USW119" s="451"/>
      <c r="USX119" s="451"/>
      <c r="USY119" s="451"/>
      <c r="USZ119" s="451"/>
      <c r="UTA119" s="451"/>
      <c r="UTB119" s="451"/>
      <c r="UTC119" s="451"/>
      <c r="UTD119" s="451"/>
      <c r="UTE119" s="451"/>
      <c r="UTF119" s="451"/>
      <c r="UTG119" s="451"/>
      <c r="UTH119" s="451"/>
      <c r="UTI119" s="451"/>
      <c r="UTJ119" s="451"/>
      <c r="UTK119" s="451"/>
      <c r="UTL119" s="451"/>
      <c r="UTM119" s="451"/>
      <c r="UTN119" s="451"/>
      <c r="UTO119" s="451"/>
      <c r="UTP119" s="451"/>
      <c r="UTQ119" s="451"/>
      <c r="UTR119" s="451"/>
      <c r="UTS119" s="451"/>
      <c r="UTT119" s="451"/>
      <c r="UTU119" s="451"/>
      <c r="UTV119" s="451"/>
      <c r="UTW119" s="451"/>
      <c r="UTX119" s="451"/>
      <c r="UTY119" s="451"/>
      <c r="UTZ119" s="451"/>
      <c r="UUA119" s="451"/>
      <c r="UUB119" s="451"/>
      <c r="UUC119" s="451"/>
      <c r="UUD119" s="451"/>
      <c r="UUE119" s="451"/>
      <c r="UUF119" s="451"/>
      <c r="UUG119" s="451"/>
      <c r="UUH119" s="451"/>
      <c r="UUI119" s="451"/>
      <c r="UUJ119" s="451"/>
      <c r="UUK119" s="451"/>
      <c r="UUL119" s="451"/>
      <c r="UUM119" s="451"/>
      <c r="UUN119" s="451"/>
      <c r="UUO119" s="451"/>
      <c r="UUP119" s="451"/>
      <c r="UUQ119" s="451"/>
      <c r="UUR119" s="451"/>
      <c r="UUS119" s="451"/>
      <c r="UUT119" s="451"/>
      <c r="UUU119" s="451"/>
      <c r="UUV119" s="451"/>
      <c r="UUW119" s="451"/>
      <c r="UUX119" s="451"/>
      <c r="UUY119" s="451"/>
      <c r="UUZ119" s="451"/>
      <c r="UVA119" s="451"/>
      <c r="UVB119" s="451"/>
      <c r="UVC119" s="451"/>
      <c r="UVD119" s="451"/>
      <c r="UVE119" s="451"/>
      <c r="UVF119" s="451"/>
      <c r="UVG119" s="451"/>
      <c r="UVH119" s="451"/>
      <c r="UVI119" s="451"/>
      <c r="UVJ119" s="451"/>
      <c r="UVK119" s="451"/>
      <c r="UVL119" s="451"/>
      <c r="UVM119" s="451"/>
      <c r="UVN119" s="451"/>
      <c r="UVO119" s="451"/>
      <c r="UVP119" s="451"/>
      <c r="UVQ119" s="451"/>
      <c r="UVR119" s="451"/>
      <c r="UVS119" s="451"/>
      <c r="UVT119" s="451"/>
      <c r="UVU119" s="451"/>
      <c r="UVV119" s="451"/>
      <c r="UVW119" s="451"/>
      <c r="UVX119" s="451"/>
      <c r="UVY119" s="451"/>
      <c r="UVZ119" s="451"/>
      <c r="UWA119" s="451"/>
      <c r="UWB119" s="451"/>
      <c r="UWC119" s="451"/>
      <c r="UWD119" s="451"/>
      <c r="UWE119" s="451"/>
      <c r="UWF119" s="451"/>
      <c r="UWG119" s="451"/>
      <c r="UWH119" s="451"/>
      <c r="UWI119" s="451"/>
      <c r="UWJ119" s="451"/>
      <c r="UWK119" s="451"/>
      <c r="UWL119" s="451"/>
      <c r="UWM119" s="451"/>
      <c r="UWN119" s="451"/>
      <c r="UWO119" s="451"/>
      <c r="UWP119" s="451"/>
      <c r="UWQ119" s="451"/>
      <c r="UWR119" s="451"/>
      <c r="UWS119" s="451"/>
      <c r="UWT119" s="451"/>
      <c r="UWU119" s="451"/>
      <c r="UWV119" s="451"/>
      <c r="UWW119" s="451"/>
      <c r="UWX119" s="451"/>
      <c r="UWY119" s="451"/>
      <c r="UWZ119" s="451"/>
      <c r="UXA119" s="451"/>
      <c r="UXB119" s="451"/>
      <c r="UXC119" s="451"/>
      <c r="UXD119" s="451"/>
      <c r="UXE119" s="451"/>
      <c r="UXF119" s="451"/>
      <c r="UXG119" s="451"/>
      <c r="UXH119" s="451"/>
      <c r="UXI119" s="451"/>
      <c r="UXJ119" s="451"/>
      <c r="UXK119" s="451"/>
      <c r="UXL119" s="451"/>
      <c r="UXM119" s="451"/>
      <c r="UXN119" s="451"/>
      <c r="UXO119" s="451"/>
      <c r="UXP119" s="451"/>
      <c r="UXQ119" s="451"/>
      <c r="UXR119" s="451"/>
      <c r="UXS119" s="451"/>
      <c r="UXT119" s="451"/>
      <c r="UXU119" s="451"/>
      <c r="UXV119" s="451"/>
      <c r="UXW119" s="451"/>
      <c r="UXX119" s="451"/>
      <c r="UXY119" s="451"/>
      <c r="UXZ119" s="451"/>
      <c r="UYA119" s="451"/>
      <c r="UYB119" s="451"/>
      <c r="UYC119" s="451"/>
      <c r="UYD119" s="451"/>
      <c r="UYE119" s="451"/>
      <c r="UYF119" s="451"/>
      <c r="UYG119" s="451"/>
      <c r="UYH119" s="451"/>
      <c r="UYI119" s="451"/>
      <c r="UYJ119" s="451"/>
      <c r="UYK119" s="451"/>
      <c r="UYL119" s="451"/>
      <c r="UYM119" s="451"/>
      <c r="UYN119" s="451"/>
      <c r="UYO119" s="451"/>
      <c r="UYP119" s="451"/>
      <c r="UYQ119" s="451"/>
      <c r="UYR119" s="451"/>
      <c r="UYS119" s="451"/>
      <c r="UYT119" s="451"/>
      <c r="UYU119" s="451"/>
      <c r="UYV119" s="451"/>
      <c r="UYW119" s="451"/>
      <c r="UYX119" s="451"/>
      <c r="UYY119" s="451"/>
      <c r="UYZ119" s="451"/>
      <c r="UZA119" s="451"/>
      <c r="UZB119" s="451"/>
      <c r="UZC119" s="451"/>
      <c r="UZD119" s="451"/>
      <c r="UZE119" s="451"/>
      <c r="UZF119" s="451"/>
      <c r="UZG119" s="451"/>
      <c r="UZH119" s="451"/>
      <c r="UZI119" s="451"/>
      <c r="UZJ119" s="451"/>
      <c r="UZK119" s="451"/>
      <c r="UZL119" s="451"/>
      <c r="UZM119" s="451"/>
      <c r="UZN119" s="451"/>
      <c r="UZO119" s="451"/>
      <c r="UZP119" s="451"/>
      <c r="UZQ119" s="451"/>
      <c r="UZR119" s="451"/>
      <c r="UZS119" s="451"/>
      <c r="UZT119" s="451"/>
      <c r="UZU119" s="451"/>
      <c r="UZV119" s="451"/>
      <c r="UZW119" s="451"/>
      <c r="UZX119" s="451"/>
      <c r="UZY119" s="451"/>
      <c r="UZZ119" s="451"/>
      <c r="VAA119" s="451"/>
      <c r="VAB119" s="451"/>
      <c r="VAC119" s="451"/>
      <c r="VAD119" s="451"/>
      <c r="VAE119" s="451"/>
      <c r="VAF119" s="451"/>
      <c r="VAG119" s="451"/>
      <c r="VAH119" s="451"/>
      <c r="VAI119" s="451"/>
      <c r="VAJ119" s="451"/>
      <c r="VAK119" s="451"/>
      <c r="VAL119" s="451"/>
      <c r="VAM119" s="451"/>
      <c r="VAN119" s="451"/>
      <c r="VAO119" s="451"/>
      <c r="VAP119" s="451"/>
      <c r="VAQ119" s="451"/>
      <c r="VAR119" s="451"/>
      <c r="VAS119" s="451"/>
      <c r="VAT119" s="451"/>
      <c r="VAU119" s="451"/>
      <c r="VAV119" s="451"/>
      <c r="VAW119" s="451"/>
      <c r="VAX119" s="451"/>
      <c r="VAY119" s="451"/>
      <c r="VAZ119" s="451"/>
      <c r="VBA119" s="451"/>
      <c r="VBB119" s="451"/>
      <c r="VBC119" s="451"/>
      <c r="VBD119" s="451"/>
      <c r="VBE119" s="451"/>
      <c r="VBF119" s="451"/>
      <c r="VBG119" s="451"/>
      <c r="VBH119" s="451"/>
      <c r="VBI119" s="451"/>
      <c r="VBJ119" s="451"/>
      <c r="VBK119" s="451"/>
      <c r="VBL119" s="451"/>
      <c r="VBM119" s="451"/>
      <c r="VBN119" s="451"/>
      <c r="VBO119" s="451"/>
      <c r="VBP119" s="451"/>
      <c r="VBQ119" s="451"/>
      <c r="VBR119" s="451"/>
      <c r="VBS119" s="451"/>
      <c r="VBT119" s="451"/>
      <c r="VBU119" s="451"/>
      <c r="VBV119" s="451"/>
      <c r="VBW119" s="451"/>
      <c r="VBX119" s="451"/>
      <c r="VBY119" s="451"/>
      <c r="VBZ119" s="451"/>
      <c r="VCA119" s="451"/>
      <c r="VCB119" s="451"/>
      <c r="VCC119" s="451"/>
      <c r="VCD119" s="451"/>
      <c r="VCE119" s="451"/>
      <c r="VCF119" s="451"/>
      <c r="VCG119" s="451"/>
      <c r="VCH119" s="451"/>
      <c r="VCI119" s="451"/>
      <c r="VCJ119" s="451"/>
      <c r="VCK119" s="451"/>
      <c r="VCL119" s="451"/>
      <c r="VCM119" s="451"/>
      <c r="VCN119" s="451"/>
      <c r="VCO119" s="451"/>
      <c r="VCP119" s="451"/>
      <c r="VCQ119" s="451"/>
      <c r="VCR119" s="451"/>
      <c r="VCS119" s="451"/>
      <c r="VCT119" s="451"/>
      <c r="VCU119" s="451"/>
      <c r="VCV119" s="451"/>
      <c r="VCW119" s="451"/>
      <c r="VCX119" s="451"/>
      <c r="VCY119" s="451"/>
      <c r="VCZ119" s="451"/>
      <c r="VDA119" s="451"/>
      <c r="VDB119" s="451"/>
      <c r="VDC119" s="451"/>
      <c r="VDD119" s="451"/>
      <c r="VDE119" s="451"/>
      <c r="VDF119" s="451"/>
      <c r="VDG119" s="451"/>
      <c r="VDH119" s="451"/>
      <c r="VDI119" s="451"/>
      <c r="VDJ119" s="451"/>
      <c r="VDK119" s="451"/>
      <c r="VDL119" s="451"/>
      <c r="VDM119" s="451"/>
      <c r="VDN119" s="451"/>
      <c r="VDO119" s="451"/>
      <c r="VDP119" s="451"/>
      <c r="VDQ119" s="451"/>
      <c r="VDR119" s="451"/>
      <c r="VDS119" s="451"/>
      <c r="VDT119" s="451"/>
      <c r="VDU119" s="451"/>
      <c r="VDV119" s="451"/>
      <c r="VDW119" s="451"/>
      <c r="VDX119" s="451"/>
      <c r="VDY119" s="451"/>
      <c r="VDZ119" s="451"/>
      <c r="VEA119" s="451"/>
      <c r="VEB119" s="451"/>
      <c r="VEC119" s="451"/>
      <c r="VED119" s="451"/>
      <c r="VEE119" s="451"/>
      <c r="VEF119" s="451"/>
      <c r="VEG119" s="451"/>
      <c r="VEH119" s="451"/>
      <c r="VEI119" s="451"/>
      <c r="VEJ119" s="451"/>
      <c r="VEK119" s="451"/>
      <c r="VEL119" s="451"/>
      <c r="VEM119" s="451"/>
      <c r="VEN119" s="451"/>
      <c r="VEO119" s="451"/>
      <c r="VEP119" s="451"/>
      <c r="VEQ119" s="451"/>
      <c r="VER119" s="451"/>
      <c r="VES119" s="451"/>
      <c r="VET119" s="451"/>
      <c r="VEU119" s="451"/>
      <c r="VEV119" s="451"/>
      <c r="VEW119" s="451"/>
      <c r="VEX119" s="451"/>
      <c r="VEY119" s="451"/>
      <c r="VEZ119" s="451"/>
      <c r="VFA119" s="451"/>
      <c r="VFB119" s="451"/>
      <c r="VFC119" s="451"/>
      <c r="VFD119" s="451"/>
      <c r="VFE119" s="451"/>
      <c r="VFF119" s="451"/>
      <c r="VFG119" s="451"/>
      <c r="VFH119" s="451"/>
      <c r="VFI119" s="451"/>
      <c r="VFJ119" s="451"/>
      <c r="VFK119" s="451"/>
      <c r="VFL119" s="451"/>
      <c r="VFM119" s="451"/>
      <c r="VFN119" s="451"/>
      <c r="VFO119" s="451"/>
      <c r="VFP119" s="451"/>
      <c r="VFQ119" s="451"/>
      <c r="VFR119" s="451"/>
      <c r="VFS119" s="451"/>
      <c r="VFT119" s="451"/>
      <c r="VFU119" s="451"/>
      <c r="VFV119" s="451"/>
      <c r="VFW119" s="451"/>
      <c r="VFX119" s="451"/>
      <c r="VFY119" s="451"/>
      <c r="VFZ119" s="451"/>
      <c r="VGA119" s="451"/>
      <c r="VGB119" s="451"/>
      <c r="VGC119" s="451"/>
      <c r="VGD119" s="451"/>
      <c r="VGE119" s="451"/>
      <c r="VGF119" s="451"/>
      <c r="VGG119" s="451"/>
      <c r="VGH119" s="451"/>
      <c r="VGI119" s="451"/>
      <c r="VGJ119" s="451"/>
      <c r="VGK119" s="451"/>
      <c r="VGL119" s="451"/>
      <c r="VGM119" s="451"/>
      <c r="VGN119" s="451"/>
      <c r="VGO119" s="451"/>
      <c r="VGP119" s="451"/>
      <c r="VGQ119" s="451"/>
      <c r="VGR119" s="451"/>
      <c r="VGS119" s="451"/>
      <c r="VGT119" s="451"/>
      <c r="VGU119" s="451"/>
      <c r="VGV119" s="451"/>
      <c r="VGW119" s="451"/>
      <c r="VGX119" s="451"/>
      <c r="VGY119" s="451"/>
      <c r="VGZ119" s="451"/>
      <c r="VHA119" s="451"/>
      <c r="VHB119" s="451"/>
      <c r="VHC119" s="451"/>
      <c r="VHD119" s="451"/>
      <c r="VHE119" s="451"/>
      <c r="VHF119" s="451"/>
      <c r="VHG119" s="451"/>
      <c r="VHH119" s="451"/>
      <c r="VHI119" s="451"/>
      <c r="VHJ119" s="451"/>
      <c r="VHK119" s="451"/>
      <c r="VHL119" s="451"/>
      <c r="VHM119" s="451"/>
      <c r="VHN119" s="451"/>
      <c r="VHO119" s="451"/>
      <c r="VHP119" s="451"/>
      <c r="VHQ119" s="451"/>
      <c r="VHR119" s="451"/>
      <c r="VHS119" s="451"/>
      <c r="VHT119" s="451"/>
      <c r="VHU119" s="451"/>
      <c r="VHV119" s="451"/>
      <c r="VHW119" s="451"/>
      <c r="VHX119" s="451"/>
      <c r="VHY119" s="451"/>
      <c r="VHZ119" s="451"/>
      <c r="VIA119" s="451"/>
      <c r="VIB119" s="451"/>
      <c r="VIC119" s="451"/>
      <c r="VID119" s="451"/>
      <c r="VIE119" s="451"/>
      <c r="VIF119" s="451"/>
      <c r="VIG119" s="451"/>
      <c r="VIH119" s="451"/>
      <c r="VII119" s="451"/>
      <c r="VIJ119" s="451"/>
      <c r="VIK119" s="451"/>
      <c r="VIL119" s="451"/>
      <c r="VIM119" s="451"/>
      <c r="VIN119" s="451"/>
      <c r="VIO119" s="451"/>
      <c r="VIP119" s="451"/>
      <c r="VIQ119" s="451"/>
      <c r="VIR119" s="451"/>
      <c r="VIS119" s="451"/>
      <c r="VIT119" s="451"/>
      <c r="VIU119" s="451"/>
      <c r="VIV119" s="451"/>
      <c r="VIW119" s="451"/>
      <c r="VIX119" s="451"/>
      <c r="VIY119" s="451"/>
      <c r="VIZ119" s="451"/>
      <c r="VJA119" s="451"/>
      <c r="VJB119" s="451"/>
      <c r="VJC119" s="451"/>
      <c r="VJD119" s="451"/>
      <c r="VJE119" s="451"/>
      <c r="VJF119" s="451"/>
      <c r="VJG119" s="451"/>
      <c r="VJH119" s="451"/>
      <c r="VJI119" s="451"/>
      <c r="VJJ119" s="451"/>
      <c r="VJK119" s="451"/>
      <c r="VJL119" s="451"/>
      <c r="VJM119" s="451"/>
      <c r="VJN119" s="451"/>
      <c r="VJO119" s="451"/>
      <c r="VJP119" s="451"/>
      <c r="VJQ119" s="451"/>
      <c r="VJR119" s="451"/>
      <c r="VJS119" s="451"/>
      <c r="VJT119" s="451"/>
      <c r="VJU119" s="451"/>
      <c r="VJV119" s="451"/>
      <c r="VJW119" s="451"/>
      <c r="VJX119" s="451"/>
      <c r="VJY119" s="451"/>
      <c r="VJZ119" s="451"/>
      <c r="VKA119" s="451"/>
      <c r="VKB119" s="451"/>
      <c r="VKC119" s="451"/>
      <c r="VKD119" s="451"/>
      <c r="VKE119" s="451"/>
      <c r="VKF119" s="451"/>
      <c r="VKG119" s="451"/>
      <c r="VKH119" s="451"/>
      <c r="VKI119" s="451"/>
      <c r="VKJ119" s="451"/>
      <c r="VKK119" s="451"/>
      <c r="VKL119" s="451"/>
      <c r="VKM119" s="451"/>
      <c r="VKN119" s="451"/>
      <c r="VKO119" s="451"/>
      <c r="VKP119" s="451"/>
      <c r="VKQ119" s="451"/>
      <c r="VKR119" s="451"/>
      <c r="VKS119" s="451"/>
      <c r="VKT119" s="451"/>
      <c r="VKU119" s="451"/>
      <c r="VKV119" s="451"/>
      <c r="VKW119" s="451"/>
      <c r="VKX119" s="451"/>
      <c r="VKY119" s="451"/>
      <c r="VKZ119" s="451"/>
      <c r="VLA119" s="451"/>
      <c r="VLB119" s="451"/>
      <c r="VLC119" s="451"/>
      <c r="VLD119" s="451"/>
      <c r="VLE119" s="451"/>
      <c r="VLF119" s="451"/>
      <c r="VLG119" s="451"/>
      <c r="VLH119" s="451"/>
      <c r="VLI119" s="451"/>
      <c r="VLJ119" s="451"/>
      <c r="VLK119" s="451"/>
      <c r="VLL119" s="451"/>
      <c r="VLM119" s="451"/>
      <c r="VLN119" s="451"/>
      <c r="VLO119" s="451"/>
      <c r="VLP119" s="451"/>
      <c r="VLQ119" s="451"/>
      <c r="VLR119" s="451"/>
      <c r="VLS119" s="451"/>
      <c r="VLT119" s="451"/>
      <c r="VLU119" s="451"/>
      <c r="VLV119" s="451"/>
      <c r="VLW119" s="451"/>
      <c r="VLX119" s="451"/>
      <c r="VLY119" s="451"/>
      <c r="VLZ119" s="451"/>
      <c r="VMA119" s="451"/>
      <c r="VMB119" s="451"/>
      <c r="VMC119" s="451"/>
      <c r="VMD119" s="451"/>
      <c r="VME119" s="451"/>
      <c r="VMF119" s="451"/>
      <c r="VMG119" s="451"/>
      <c r="VMH119" s="451"/>
      <c r="VMI119" s="451"/>
      <c r="VMJ119" s="451"/>
      <c r="VMK119" s="451"/>
      <c r="VML119" s="451"/>
      <c r="VMM119" s="451"/>
      <c r="VMN119" s="451"/>
      <c r="VMO119" s="451"/>
      <c r="VMP119" s="451"/>
      <c r="VMQ119" s="451"/>
      <c r="VMR119" s="451"/>
      <c r="VMS119" s="451"/>
      <c r="VMT119" s="451"/>
      <c r="VMU119" s="451"/>
      <c r="VMV119" s="451"/>
      <c r="VMW119" s="451"/>
      <c r="VMX119" s="451"/>
      <c r="VMY119" s="451"/>
      <c r="VMZ119" s="451"/>
      <c r="VNA119" s="451"/>
      <c r="VNB119" s="451"/>
      <c r="VNC119" s="451"/>
      <c r="VND119" s="451"/>
      <c r="VNE119" s="451"/>
      <c r="VNF119" s="451"/>
      <c r="VNG119" s="451"/>
      <c r="VNH119" s="451"/>
      <c r="VNI119" s="451"/>
      <c r="VNJ119" s="451"/>
      <c r="VNK119" s="451"/>
      <c r="VNL119" s="451"/>
      <c r="VNM119" s="451"/>
      <c r="VNN119" s="451"/>
      <c r="VNO119" s="451"/>
      <c r="VNP119" s="451"/>
      <c r="VNQ119" s="451"/>
      <c r="VNR119" s="451"/>
      <c r="VNS119" s="451"/>
      <c r="VNT119" s="451"/>
      <c r="VNU119" s="451"/>
      <c r="VNV119" s="451"/>
      <c r="VNW119" s="451"/>
      <c r="VNX119" s="451"/>
      <c r="VNY119" s="451"/>
      <c r="VNZ119" s="451"/>
      <c r="VOA119" s="451"/>
      <c r="VOB119" s="451"/>
      <c r="VOC119" s="451"/>
      <c r="VOD119" s="451"/>
      <c r="VOE119" s="451"/>
      <c r="VOF119" s="451"/>
      <c r="VOG119" s="451"/>
      <c r="VOH119" s="451"/>
      <c r="VOI119" s="451"/>
      <c r="VOJ119" s="451"/>
      <c r="VOK119" s="451"/>
      <c r="VOL119" s="451"/>
      <c r="VOM119" s="451"/>
      <c r="VON119" s="451"/>
      <c r="VOO119" s="451"/>
      <c r="VOP119" s="451"/>
      <c r="VOQ119" s="451"/>
      <c r="VOR119" s="451"/>
      <c r="VOS119" s="451"/>
      <c r="VOT119" s="451"/>
      <c r="VOU119" s="451"/>
      <c r="VOV119" s="451"/>
      <c r="VOW119" s="451"/>
      <c r="VOX119" s="451"/>
      <c r="VOY119" s="451"/>
      <c r="VOZ119" s="451"/>
      <c r="VPA119" s="451"/>
      <c r="VPB119" s="451"/>
      <c r="VPC119" s="451"/>
      <c r="VPD119" s="451"/>
      <c r="VPE119" s="451"/>
      <c r="VPF119" s="451"/>
      <c r="VPG119" s="451"/>
      <c r="VPH119" s="451"/>
      <c r="VPI119" s="451"/>
      <c r="VPJ119" s="451"/>
      <c r="VPK119" s="451"/>
      <c r="VPL119" s="451"/>
      <c r="VPM119" s="451"/>
      <c r="VPN119" s="451"/>
      <c r="VPO119" s="451"/>
      <c r="VPP119" s="451"/>
      <c r="VPQ119" s="451"/>
      <c r="VPR119" s="451"/>
      <c r="VPS119" s="451"/>
      <c r="VPT119" s="451"/>
      <c r="VPU119" s="451"/>
      <c r="VPV119" s="451"/>
      <c r="VPW119" s="451"/>
      <c r="VPX119" s="451"/>
      <c r="VPY119" s="451"/>
      <c r="VPZ119" s="451"/>
      <c r="VQA119" s="451"/>
      <c r="VQB119" s="451"/>
      <c r="VQC119" s="451"/>
      <c r="VQD119" s="451"/>
      <c r="VQE119" s="451"/>
      <c r="VQF119" s="451"/>
      <c r="VQG119" s="451"/>
      <c r="VQH119" s="451"/>
      <c r="VQI119" s="451"/>
      <c r="VQJ119" s="451"/>
      <c r="VQK119" s="451"/>
      <c r="VQL119" s="451"/>
      <c r="VQM119" s="451"/>
      <c r="VQN119" s="451"/>
      <c r="VQO119" s="451"/>
      <c r="VQP119" s="451"/>
      <c r="VQQ119" s="451"/>
      <c r="VQR119" s="451"/>
      <c r="VQS119" s="451"/>
      <c r="VQT119" s="451"/>
      <c r="VQU119" s="451"/>
      <c r="VQV119" s="451"/>
      <c r="VQW119" s="451"/>
      <c r="VQX119" s="451"/>
      <c r="VQY119" s="451"/>
      <c r="VQZ119" s="451"/>
      <c r="VRA119" s="451"/>
      <c r="VRB119" s="451"/>
      <c r="VRC119" s="451"/>
      <c r="VRD119" s="451"/>
      <c r="VRE119" s="451"/>
      <c r="VRF119" s="451"/>
      <c r="VRG119" s="451"/>
      <c r="VRH119" s="451"/>
      <c r="VRI119" s="451"/>
      <c r="VRJ119" s="451"/>
      <c r="VRK119" s="451"/>
      <c r="VRL119" s="451"/>
      <c r="VRM119" s="451"/>
      <c r="VRN119" s="451"/>
      <c r="VRO119" s="451"/>
      <c r="VRP119" s="451"/>
      <c r="VRQ119" s="451"/>
      <c r="VRR119" s="451"/>
      <c r="VRS119" s="451"/>
      <c r="VRT119" s="451"/>
      <c r="VRU119" s="451"/>
      <c r="VRV119" s="451"/>
      <c r="VRW119" s="451"/>
      <c r="VRX119" s="451"/>
      <c r="VRY119" s="451"/>
      <c r="VRZ119" s="451"/>
      <c r="VSA119" s="451"/>
      <c r="VSB119" s="451"/>
      <c r="VSC119" s="451"/>
      <c r="VSD119" s="451"/>
      <c r="VSE119" s="451"/>
      <c r="VSF119" s="451"/>
      <c r="VSG119" s="451"/>
      <c r="VSH119" s="451"/>
      <c r="VSI119" s="451"/>
      <c r="VSJ119" s="451"/>
      <c r="VSK119" s="451"/>
      <c r="VSL119" s="451"/>
      <c r="VSM119" s="451"/>
      <c r="VSN119" s="451"/>
      <c r="VSO119" s="451"/>
      <c r="VSP119" s="451"/>
      <c r="VSQ119" s="451"/>
      <c r="VSR119" s="451"/>
      <c r="VSS119" s="451"/>
      <c r="VST119" s="451"/>
      <c r="VSU119" s="451"/>
      <c r="VSV119" s="451"/>
      <c r="VSW119" s="451"/>
      <c r="VSX119" s="451"/>
      <c r="VSY119" s="451"/>
      <c r="VSZ119" s="451"/>
      <c r="VTA119" s="451"/>
      <c r="VTB119" s="451"/>
      <c r="VTC119" s="451"/>
      <c r="VTD119" s="451"/>
      <c r="VTE119" s="451"/>
      <c r="VTF119" s="451"/>
      <c r="VTG119" s="451"/>
      <c r="VTH119" s="451"/>
      <c r="VTI119" s="451"/>
      <c r="VTJ119" s="451"/>
      <c r="VTK119" s="451"/>
      <c r="VTL119" s="451"/>
      <c r="VTM119" s="451"/>
      <c r="VTN119" s="451"/>
      <c r="VTO119" s="451"/>
      <c r="VTP119" s="451"/>
      <c r="VTQ119" s="451"/>
      <c r="VTR119" s="451"/>
      <c r="VTS119" s="451"/>
      <c r="VTT119" s="451"/>
      <c r="VTU119" s="451"/>
      <c r="VTV119" s="451"/>
      <c r="VTW119" s="451"/>
      <c r="VTX119" s="451"/>
      <c r="VTY119" s="451"/>
      <c r="VTZ119" s="451"/>
      <c r="VUA119" s="451"/>
      <c r="VUB119" s="451"/>
      <c r="VUC119" s="451"/>
      <c r="VUD119" s="451"/>
      <c r="VUE119" s="451"/>
      <c r="VUF119" s="451"/>
      <c r="VUG119" s="451"/>
      <c r="VUH119" s="451"/>
      <c r="VUI119" s="451"/>
      <c r="VUJ119" s="451"/>
      <c r="VUK119" s="451"/>
      <c r="VUL119" s="451"/>
      <c r="VUM119" s="451"/>
      <c r="VUN119" s="451"/>
      <c r="VUO119" s="451"/>
      <c r="VUP119" s="451"/>
      <c r="VUQ119" s="451"/>
      <c r="VUR119" s="451"/>
      <c r="VUS119" s="451"/>
      <c r="VUT119" s="451"/>
      <c r="VUU119" s="451"/>
      <c r="VUV119" s="451"/>
      <c r="VUW119" s="451"/>
      <c r="VUX119" s="451"/>
      <c r="VUY119" s="451"/>
      <c r="VUZ119" s="451"/>
      <c r="VVA119" s="451"/>
      <c r="VVB119" s="451"/>
      <c r="VVC119" s="451"/>
      <c r="VVD119" s="451"/>
      <c r="VVE119" s="451"/>
      <c r="VVF119" s="451"/>
      <c r="VVG119" s="451"/>
      <c r="VVH119" s="451"/>
      <c r="VVI119" s="451"/>
      <c r="VVJ119" s="451"/>
      <c r="VVK119" s="451"/>
      <c r="VVL119" s="451"/>
      <c r="VVM119" s="451"/>
      <c r="VVN119" s="451"/>
      <c r="VVO119" s="451"/>
      <c r="VVP119" s="451"/>
      <c r="VVQ119" s="451"/>
      <c r="VVR119" s="451"/>
      <c r="VVS119" s="451"/>
      <c r="VVT119" s="451"/>
      <c r="VVU119" s="451"/>
      <c r="VVV119" s="451"/>
      <c r="VVW119" s="451"/>
      <c r="VVX119" s="451"/>
      <c r="VVY119" s="451"/>
      <c r="VVZ119" s="451"/>
      <c r="VWA119" s="451"/>
      <c r="VWB119" s="451"/>
      <c r="VWC119" s="451"/>
      <c r="VWD119" s="451"/>
      <c r="VWE119" s="451"/>
      <c r="VWF119" s="451"/>
      <c r="VWG119" s="451"/>
      <c r="VWH119" s="451"/>
      <c r="VWI119" s="451"/>
      <c r="VWJ119" s="451"/>
      <c r="VWK119" s="451"/>
      <c r="VWL119" s="451"/>
      <c r="VWM119" s="451"/>
      <c r="VWN119" s="451"/>
      <c r="VWO119" s="451"/>
      <c r="VWP119" s="451"/>
      <c r="VWQ119" s="451"/>
      <c r="VWR119" s="451"/>
      <c r="VWS119" s="451"/>
      <c r="VWT119" s="451"/>
      <c r="VWU119" s="451"/>
      <c r="VWV119" s="451"/>
      <c r="VWW119" s="451"/>
      <c r="VWX119" s="451"/>
      <c r="VWY119" s="451"/>
      <c r="VWZ119" s="451"/>
      <c r="VXA119" s="451"/>
      <c r="VXB119" s="451"/>
      <c r="VXC119" s="451"/>
      <c r="VXD119" s="451"/>
      <c r="VXE119" s="451"/>
      <c r="VXF119" s="451"/>
      <c r="VXG119" s="451"/>
      <c r="VXH119" s="451"/>
      <c r="VXI119" s="451"/>
      <c r="VXJ119" s="451"/>
      <c r="VXK119" s="451"/>
      <c r="VXL119" s="451"/>
      <c r="VXM119" s="451"/>
      <c r="VXN119" s="451"/>
      <c r="VXO119" s="451"/>
      <c r="VXP119" s="451"/>
      <c r="VXQ119" s="451"/>
      <c r="VXR119" s="451"/>
      <c r="VXS119" s="451"/>
      <c r="VXT119" s="451"/>
      <c r="VXU119" s="451"/>
      <c r="VXV119" s="451"/>
      <c r="VXW119" s="451"/>
      <c r="VXX119" s="451"/>
      <c r="VXY119" s="451"/>
      <c r="VXZ119" s="451"/>
      <c r="VYA119" s="451"/>
      <c r="VYB119" s="451"/>
      <c r="VYC119" s="451"/>
      <c r="VYD119" s="451"/>
      <c r="VYE119" s="451"/>
      <c r="VYF119" s="451"/>
      <c r="VYG119" s="451"/>
      <c r="VYH119" s="451"/>
      <c r="VYI119" s="451"/>
      <c r="VYJ119" s="451"/>
      <c r="VYK119" s="451"/>
      <c r="VYL119" s="451"/>
      <c r="VYM119" s="451"/>
      <c r="VYN119" s="451"/>
      <c r="VYO119" s="451"/>
      <c r="VYP119" s="451"/>
      <c r="VYQ119" s="451"/>
      <c r="VYR119" s="451"/>
      <c r="VYS119" s="451"/>
      <c r="VYT119" s="451"/>
      <c r="VYU119" s="451"/>
      <c r="VYV119" s="451"/>
      <c r="VYW119" s="451"/>
      <c r="VYX119" s="451"/>
      <c r="VYY119" s="451"/>
      <c r="VYZ119" s="451"/>
      <c r="VZA119" s="451"/>
      <c r="VZB119" s="451"/>
      <c r="VZC119" s="451"/>
      <c r="VZD119" s="451"/>
      <c r="VZE119" s="451"/>
      <c r="VZF119" s="451"/>
      <c r="VZG119" s="451"/>
      <c r="VZH119" s="451"/>
      <c r="VZI119" s="451"/>
      <c r="VZJ119" s="451"/>
      <c r="VZK119" s="451"/>
      <c r="VZL119" s="451"/>
      <c r="VZM119" s="451"/>
      <c r="VZN119" s="451"/>
      <c r="VZO119" s="451"/>
      <c r="VZP119" s="451"/>
      <c r="VZQ119" s="451"/>
      <c r="VZR119" s="451"/>
      <c r="VZS119" s="451"/>
      <c r="VZT119" s="451"/>
      <c r="VZU119" s="451"/>
      <c r="VZV119" s="451"/>
      <c r="VZW119" s="451"/>
      <c r="VZX119" s="451"/>
      <c r="VZY119" s="451"/>
      <c r="VZZ119" s="451"/>
      <c r="WAA119" s="451"/>
      <c r="WAB119" s="451"/>
      <c r="WAC119" s="451"/>
      <c r="WAD119" s="451"/>
      <c r="WAE119" s="451"/>
      <c r="WAF119" s="451"/>
      <c r="WAG119" s="451"/>
      <c r="WAH119" s="451"/>
      <c r="WAI119" s="451"/>
      <c r="WAJ119" s="451"/>
      <c r="WAK119" s="451"/>
      <c r="WAL119" s="451"/>
      <c r="WAM119" s="451"/>
      <c r="WAN119" s="451"/>
      <c r="WAO119" s="451"/>
      <c r="WAP119" s="451"/>
      <c r="WAQ119" s="451"/>
      <c r="WAR119" s="451"/>
      <c r="WAS119" s="451"/>
      <c r="WAT119" s="451"/>
      <c r="WAU119" s="451"/>
      <c r="WAV119" s="451"/>
      <c r="WAW119" s="451"/>
      <c r="WAX119" s="451"/>
      <c r="WAY119" s="451"/>
      <c r="WAZ119" s="451"/>
      <c r="WBA119" s="451"/>
      <c r="WBB119" s="451"/>
      <c r="WBC119" s="451"/>
      <c r="WBD119" s="451"/>
      <c r="WBE119" s="451"/>
      <c r="WBF119" s="451"/>
      <c r="WBG119" s="451"/>
      <c r="WBH119" s="451"/>
      <c r="WBI119" s="451"/>
      <c r="WBJ119" s="451"/>
      <c r="WBK119" s="451"/>
      <c r="WBL119" s="451"/>
      <c r="WBM119" s="451"/>
      <c r="WBN119" s="451"/>
      <c r="WBO119" s="451"/>
      <c r="WBP119" s="451"/>
      <c r="WBQ119" s="451"/>
      <c r="WBR119" s="451"/>
      <c r="WBS119" s="451"/>
      <c r="WBT119" s="451"/>
      <c r="WBU119" s="451"/>
      <c r="WBV119" s="451"/>
      <c r="WBW119" s="451"/>
      <c r="WBX119" s="451"/>
      <c r="WBY119" s="451"/>
      <c r="WBZ119" s="451"/>
      <c r="WCA119" s="451"/>
      <c r="WCB119" s="451"/>
      <c r="WCC119" s="451"/>
      <c r="WCD119" s="451"/>
      <c r="WCE119" s="451"/>
      <c r="WCF119" s="451"/>
      <c r="WCG119" s="451"/>
      <c r="WCH119" s="451"/>
      <c r="WCI119" s="451"/>
      <c r="WCJ119" s="451"/>
      <c r="WCK119" s="451"/>
      <c r="WCL119" s="451"/>
      <c r="WCM119" s="451"/>
      <c r="WCN119" s="451"/>
      <c r="WCO119" s="451"/>
      <c r="WCP119" s="451"/>
      <c r="WCQ119" s="451"/>
      <c r="WCR119" s="451"/>
      <c r="WCS119" s="451"/>
      <c r="WCT119" s="451"/>
      <c r="WCU119" s="451"/>
      <c r="WCV119" s="451"/>
      <c r="WCW119" s="451"/>
      <c r="WCX119" s="451"/>
      <c r="WCY119" s="451"/>
      <c r="WCZ119" s="451"/>
      <c r="WDA119" s="451"/>
      <c r="WDB119" s="451"/>
      <c r="WDC119" s="451"/>
      <c r="WDD119" s="451"/>
      <c r="WDE119" s="451"/>
      <c r="WDF119" s="451"/>
      <c r="WDG119" s="451"/>
      <c r="WDH119" s="451"/>
      <c r="WDI119" s="451"/>
      <c r="WDJ119" s="451"/>
      <c r="WDK119" s="451"/>
      <c r="WDL119" s="451"/>
      <c r="WDM119" s="451"/>
      <c r="WDN119" s="451"/>
      <c r="WDO119" s="451"/>
      <c r="WDP119" s="451"/>
      <c r="WDQ119" s="451"/>
      <c r="WDR119" s="451"/>
      <c r="WDS119" s="451"/>
      <c r="WDT119" s="451"/>
      <c r="WDU119" s="451"/>
      <c r="WDV119" s="451"/>
      <c r="WDW119" s="451"/>
      <c r="WDX119" s="451"/>
      <c r="WDY119" s="451"/>
      <c r="WDZ119" s="451"/>
      <c r="WEA119" s="451"/>
      <c r="WEB119" s="451"/>
      <c r="WEC119" s="451"/>
      <c r="WED119" s="451"/>
      <c r="WEE119" s="451"/>
      <c r="WEF119" s="451"/>
      <c r="WEG119" s="451"/>
      <c r="WEH119" s="451"/>
      <c r="WEI119" s="451"/>
      <c r="WEJ119" s="451"/>
      <c r="WEK119" s="451"/>
      <c r="WEL119" s="451"/>
      <c r="WEM119" s="451"/>
      <c r="WEN119" s="451"/>
      <c r="WEO119" s="451"/>
      <c r="WEP119" s="451"/>
      <c r="WEQ119" s="451"/>
      <c r="WER119" s="451"/>
      <c r="WES119" s="451"/>
      <c r="WET119" s="451"/>
      <c r="WEU119" s="451"/>
      <c r="WEV119" s="451"/>
      <c r="WEW119" s="451"/>
      <c r="WEX119" s="451"/>
      <c r="WEY119" s="451"/>
      <c r="WEZ119" s="451"/>
      <c r="WFA119" s="451"/>
      <c r="WFB119" s="451"/>
      <c r="WFC119" s="451"/>
      <c r="WFD119" s="451"/>
      <c r="WFE119" s="451"/>
      <c r="WFF119" s="451"/>
      <c r="WFG119" s="451"/>
      <c r="WFH119" s="451"/>
      <c r="WFI119" s="451"/>
      <c r="WFJ119" s="451"/>
      <c r="WFK119" s="451"/>
      <c r="WFL119" s="451"/>
      <c r="WFM119" s="451"/>
      <c r="WFN119" s="451"/>
      <c r="WFO119" s="451"/>
      <c r="WFP119" s="451"/>
      <c r="WFQ119" s="451"/>
      <c r="WFR119" s="451"/>
      <c r="WFS119" s="451"/>
      <c r="WFT119" s="451"/>
      <c r="WFU119" s="451"/>
      <c r="WFV119" s="451"/>
      <c r="WFW119" s="451"/>
      <c r="WFX119" s="451"/>
      <c r="WFY119" s="451"/>
      <c r="WFZ119" s="451"/>
      <c r="WGA119" s="451"/>
      <c r="WGB119" s="451"/>
      <c r="WGC119" s="451"/>
      <c r="WGD119" s="451"/>
      <c r="WGE119" s="451"/>
      <c r="WGF119" s="451"/>
      <c r="WGG119" s="451"/>
      <c r="WGH119" s="451"/>
      <c r="WGI119" s="451"/>
      <c r="WGJ119" s="451"/>
      <c r="WGK119" s="451"/>
      <c r="WGL119" s="451"/>
      <c r="WGM119" s="451"/>
      <c r="WGN119" s="451"/>
      <c r="WGO119" s="451"/>
      <c r="WGP119" s="451"/>
      <c r="WGQ119" s="451"/>
      <c r="WGR119" s="451"/>
      <c r="WGS119" s="451"/>
      <c r="WGT119" s="451"/>
      <c r="WGU119" s="451"/>
      <c r="WGV119" s="451"/>
      <c r="WGW119" s="451"/>
      <c r="WGX119" s="451"/>
      <c r="WGY119" s="451"/>
      <c r="WGZ119" s="451"/>
      <c r="WHA119" s="451"/>
      <c r="WHB119" s="451"/>
      <c r="WHC119" s="451"/>
      <c r="WHD119" s="451"/>
      <c r="WHE119" s="451"/>
      <c r="WHF119" s="451"/>
      <c r="WHG119" s="451"/>
      <c r="WHH119" s="451"/>
      <c r="WHI119" s="451"/>
      <c r="WHJ119" s="451"/>
      <c r="WHK119" s="451"/>
      <c r="WHL119" s="451"/>
      <c r="WHM119" s="451"/>
      <c r="WHN119" s="451"/>
      <c r="WHO119" s="451"/>
      <c r="WHP119" s="451"/>
      <c r="WHQ119" s="451"/>
      <c r="WHR119" s="451"/>
      <c r="WHS119" s="451"/>
      <c r="WHT119" s="451"/>
      <c r="WHU119" s="451"/>
      <c r="WHV119" s="451"/>
      <c r="WHW119" s="451"/>
      <c r="WHX119" s="451"/>
      <c r="WHY119" s="451"/>
      <c r="WHZ119" s="451"/>
      <c r="WIA119" s="451"/>
      <c r="WIB119" s="451"/>
      <c r="WIC119" s="451"/>
      <c r="WID119" s="451"/>
      <c r="WIE119" s="451"/>
      <c r="WIF119" s="451"/>
      <c r="WIG119" s="451"/>
      <c r="WIH119" s="451"/>
      <c r="WII119" s="451"/>
      <c r="WIJ119" s="451"/>
      <c r="WIK119" s="451"/>
      <c r="WIL119" s="451"/>
      <c r="WIM119" s="451"/>
      <c r="WIN119" s="451"/>
      <c r="WIO119" s="451"/>
      <c r="WIP119" s="451"/>
      <c r="WIQ119" s="451"/>
      <c r="WIR119" s="451"/>
      <c r="WIS119" s="451"/>
      <c r="WIT119" s="451"/>
      <c r="WIU119" s="451"/>
      <c r="WIV119" s="451"/>
      <c r="WIW119" s="451"/>
      <c r="WIX119" s="451"/>
      <c r="WIY119" s="451"/>
      <c r="WIZ119" s="451"/>
      <c r="WJA119" s="451"/>
      <c r="WJB119" s="451"/>
      <c r="WJC119" s="451"/>
      <c r="WJD119" s="451"/>
      <c r="WJE119" s="451"/>
      <c r="WJF119" s="451"/>
      <c r="WJG119" s="451"/>
      <c r="WJH119" s="451"/>
      <c r="WJI119" s="451"/>
      <c r="WJJ119" s="451"/>
      <c r="WJK119" s="451"/>
      <c r="WJL119" s="451"/>
      <c r="WJM119" s="451"/>
      <c r="WJN119" s="451"/>
      <c r="WJO119" s="451"/>
      <c r="WJP119" s="451"/>
      <c r="WJQ119" s="451"/>
      <c r="WJR119" s="451"/>
      <c r="WJS119" s="451"/>
      <c r="WJT119" s="451"/>
      <c r="WJU119" s="451"/>
      <c r="WJV119" s="451"/>
      <c r="WJW119" s="451"/>
      <c r="WJX119" s="451"/>
      <c r="WJY119" s="451"/>
      <c r="WJZ119" s="451"/>
      <c r="WKA119" s="451"/>
      <c r="WKB119" s="451"/>
      <c r="WKC119" s="451"/>
      <c r="WKD119" s="451"/>
      <c r="WKE119" s="451"/>
      <c r="WKF119" s="451"/>
      <c r="WKG119" s="451"/>
      <c r="WKH119" s="451"/>
      <c r="WKI119" s="451"/>
      <c r="WKJ119" s="451"/>
      <c r="WKK119" s="451"/>
      <c r="WKL119" s="451"/>
      <c r="WKM119" s="451"/>
      <c r="WKN119" s="451"/>
      <c r="WKO119" s="451"/>
      <c r="WKP119" s="451"/>
      <c r="WKQ119" s="451"/>
      <c r="WKR119" s="451"/>
      <c r="WKS119" s="451"/>
      <c r="WKT119" s="451"/>
      <c r="WKU119" s="451"/>
      <c r="WKV119" s="451"/>
      <c r="WKW119" s="451"/>
      <c r="WKX119" s="451"/>
      <c r="WKY119" s="451"/>
      <c r="WKZ119" s="451"/>
      <c r="WLA119" s="451"/>
      <c r="WLB119" s="451"/>
      <c r="WLC119" s="451"/>
      <c r="WLD119" s="451"/>
      <c r="WLE119" s="451"/>
      <c r="WLF119" s="451"/>
      <c r="WLG119" s="451"/>
      <c r="WLH119" s="451"/>
      <c r="WLI119" s="451"/>
      <c r="WLJ119" s="451"/>
      <c r="WLK119" s="451"/>
      <c r="WLL119" s="451"/>
      <c r="WLM119" s="451"/>
      <c r="WLN119" s="451"/>
      <c r="WLO119" s="451"/>
      <c r="WLP119" s="451"/>
      <c r="WLQ119" s="451"/>
      <c r="WLR119" s="451"/>
      <c r="WLS119" s="451"/>
      <c r="WLT119" s="451"/>
      <c r="WLU119" s="451"/>
      <c r="WLV119" s="451"/>
      <c r="WLW119" s="451"/>
      <c r="WLX119" s="451"/>
      <c r="WLY119" s="451"/>
      <c r="WLZ119" s="451"/>
      <c r="WMA119" s="451"/>
      <c r="WMB119" s="451"/>
      <c r="WMC119" s="451"/>
      <c r="WMD119" s="451"/>
      <c r="WME119" s="451"/>
      <c r="WMF119" s="451"/>
      <c r="WMG119" s="451"/>
      <c r="WMH119" s="451"/>
      <c r="WMI119" s="451"/>
      <c r="WMJ119" s="451"/>
      <c r="WMK119" s="451"/>
      <c r="WML119" s="451"/>
      <c r="WMM119" s="451"/>
      <c r="WMN119" s="451"/>
      <c r="WMO119" s="451"/>
      <c r="WMP119" s="451"/>
      <c r="WMQ119" s="451"/>
      <c r="WMR119" s="451"/>
      <c r="WMS119" s="451"/>
      <c r="WMT119" s="451"/>
      <c r="WMU119" s="451"/>
      <c r="WMV119" s="451"/>
      <c r="WMW119" s="451"/>
      <c r="WMX119" s="451"/>
      <c r="WMY119" s="451"/>
      <c r="WMZ119" s="451"/>
      <c r="WNA119" s="451"/>
      <c r="WNB119" s="451"/>
      <c r="WNC119" s="451"/>
      <c r="WND119" s="451"/>
      <c r="WNE119" s="451"/>
      <c r="WNF119" s="451"/>
      <c r="WNG119" s="451"/>
      <c r="WNH119" s="451"/>
      <c r="WNI119" s="451"/>
      <c r="WNJ119" s="451"/>
      <c r="WNK119" s="451"/>
      <c r="WNL119" s="451"/>
      <c r="WNM119" s="451"/>
      <c r="WNN119" s="451"/>
      <c r="WNO119" s="451"/>
      <c r="WNP119" s="451"/>
      <c r="WNQ119" s="451"/>
      <c r="WNR119" s="451"/>
      <c r="WNS119" s="451"/>
      <c r="WNT119" s="451"/>
      <c r="WNU119" s="451"/>
      <c r="WNV119" s="451"/>
      <c r="WNW119" s="451"/>
      <c r="WNX119" s="451"/>
      <c r="WNY119" s="451"/>
      <c r="WNZ119" s="451"/>
      <c r="WOA119" s="451"/>
      <c r="WOB119" s="451"/>
      <c r="WOC119" s="451"/>
      <c r="WOD119" s="451"/>
      <c r="WOE119" s="451"/>
      <c r="WOF119" s="451"/>
      <c r="WOG119" s="451"/>
      <c r="WOH119" s="451"/>
      <c r="WOI119" s="451"/>
      <c r="WOJ119" s="451"/>
      <c r="WOK119" s="451"/>
      <c r="WOL119" s="451"/>
      <c r="WOM119" s="451"/>
      <c r="WON119" s="451"/>
      <c r="WOO119" s="451"/>
      <c r="WOP119" s="451"/>
      <c r="WOQ119" s="451"/>
      <c r="WOR119" s="451"/>
      <c r="WOS119" s="451"/>
      <c r="WOT119" s="451"/>
      <c r="WOU119" s="451"/>
      <c r="WOV119" s="451"/>
      <c r="WOW119" s="451"/>
      <c r="WOX119" s="451"/>
      <c r="WOY119" s="451"/>
      <c r="WOZ119" s="451"/>
      <c r="WPA119" s="451"/>
      <c r="WPB119" s="451"/>
      <c r="WPC119" s="451"/>
      <c r="WPD119" s="451"/>
      <c r="WPE119" s="451"/>
      <c r="WPF119" s="451"/>
      <c r="WPG119" s="451"/>
      <c r="WPH119" s="451"/>
      <c r="WPI119" s="451"/>
      <c r="WPJ119" s="451"/>
      <c r="WPK119" s="451"/>
      <c r="WPL119" s="451"/>
      <c r="WPM119" s="451"/>
      <c r="WPN119" s="451"/>
      <c r="WPO119" s="451"/>
      <c r="WPP119" s="451"/>
      <c r="WPQ119" s="451"/>
      <c r="WPR119" s="451"/>
      <c r="WPS119" s="451"/>
      <c r="WPT119" s="451"/>
      <c r="WPU119" s="451"/>
      <c r="WPV119" s="451"/>
      <c r="WPW119" s="451"/>
      <c r="WPX119" s="451"/>
      <c r="WPY119" s="451"/>
      <c r="WPZ119" s="451"/>
      <c r="WQA119" s="451"/>
      <c r="WQB119" s="451"/>
      <c r="WQC119" s="451"/>
      <c r="WQD119" s="451"/>
      <c r="WQE119" s="451"/>
      <c r="WQF119" s="451"/>
      <c r="WQG119" s="451"/>
      <c r="WQH119" s="451"/>
      <c r="WQI119" s="451"/>
      <c r="WQJ119" s="451"/>
      <c r="WQK119" s="451"/>
      <c r="WQL119" s="451"/>
      <c r="WQM119" s="451"/>
      <c r="WQN119" s="451"/>
      <c r="WQO119" s="451"/>
      <c r="WQP119" s="451"/>
      <c r="WQQ119" s="451"/>
      <c r="WQR119" s="451"/>
      <c r="WQS119" s="451"/>
      <c r="WQT119" s="451"/>
      <c r="WQU119" s="451"/>
      <c r="WQV119" s="451"/>
      <c r="WQW119" s="451"/>
      <c r="WQX119" s="451"/>
      <c r="WQY119" s="451"/>
      <c r="WQZ119" s="451"/>
      <c r="WRA119" s="451"/>
      <c r="WRB119" s="451"/>
      <c r="WRC119" s="451"/>
      <c r="WRD119" s="451"/>
      <c r="WRE119" s="451"/>
      <c r="WRF119" s="451"/>
      <c r="WRG119" s="451"/>
      <c r="WRH119" s="451"/>
      <c r="WRI119" s="451"/>
      <c r="WRJ119" s="451"/>
      <c r="WRK119" s="451"/>
      <c r="WRL119" s="451"/>
      <c r="WRM119" s="451"/>
      <c r="WRN119" s="451"/>
      <c r="WRO119" s="451"/>
      <c r="WRP119" s="451"/>
      <c r="WRQ119" s="451"/>
      <c r="WRR119" s="451"/>
      <c r="WRS119" s="451"/>
      <c r="WRT119" s="451"/>
      <c r="WRU119" s="451"/>
      <c r="WRV119" s="451"/>
      <c r="WRW119" s="451"/>
      <c r="WRX119" s="451"/>
      <c r="WRY119" s="451"/>
      <c r="WRZ119" s="451"/>
      <c r="WSA119" s="451"/>
      <c r="WSB119" s="451"/>
      <c r="WSC119" s="451"/>
      <c r="WSD119" s="451"/>
      <c r="WSE119" s="451"/>
      <c r="WSF119" s="451"/>
      <c r="WSG119" s="451"/>
      <c r="WSH119" s="451"/>
      <c r="WSI119" s="451"/>
      <c r="WSJ119" s="451"/>
      <c r="WSK119" s="451"/>
      <c r="WSL119" s="451"/>
      <c r="WSM119" s="451"/>
      <c r="WSN119" s="451"/>
      <c r="WSO119" s="451"/>
      <c r="WSP119" s="451"/>
      <c r="WSQ119" s="451"/>
      <c r="WSR119" s="451"/>
      <c r="WSS119" s="451"/>
      <c r="WST119" s="451"/>
      <c r="WSU119" s="451"/>
      <c r="WSV119" s="451"/>
      <c r="WSW119" s="451"/>
      <c r="WSX119" s="451"/>
      <c r="WSY119" s="451"/>
      <c r="WSZ119" s="451"/>
      <c r="WTA119" s="451"/>
      <c r="WTB119" s="451"/>
      <c r="WTC119" s="451"/>
      <c r="WTD119" s="451"/>
      <c r="WTE119" s="451"/>
      <c r="WTF119" s="451"/>
      <c r="WTG119" s="451"/>
      <c r="WTH119" s="451"/>
      <c r="WTI119" s="451"/>
      <c r="WTJ119" s="451"/>
      <c r="WTK119" s="451"/>
      <c r="WTL119" s="451"/>
      <c r="WTM119" s="451"/>
      <c r="WTN119" s="451"/>
      <c r="WTO119" s="451"/>
      <c r="WTP119" s="451"/>
      <c r="WTQ119" s="451"/>
      <c r="WTR119" s="451"/>
      <c r="WTS119" s="451"/>
      <c r="WTT119" s="451"/>
      <c r="WTU119" s="451"/>
      <c r="WTV119" s="451"/>
      <c r="WTW119" s="451"/>
      <c r="WTX119" s="451"/>
      <c r="WTY119" s="451"/>
      <c r="WTZ119" s="451"/>
      <c r="WUA119" s="451"/>
      <c r="WUB119" s="451"/>
      <c r="WUC119" s="451"/>
      <c r="WUD119" s="451"/>
      <c r="WUE119" s="451"/>
      <c r="WUF119" s="451"/>
      <c r="WUG119" s="451"/>
      <c r="WUH119" s="451"/>
      <c r="WUI119" s="451"/>
      <c r="WUJ119" s="451"/>
      <c r="WUK119" s="451"/>
      <c r="WUL119" s="451"/>
      <c r="WUM119" s="451"/>
      <c r="WUN119" s="451"/>
      <c r="WUO119" s="451"/>
      <c r="WUP119" s="451"/>
      <c r="WUQ119" s="451"/>
      <c r="WUR119" s="451"/>
      <c r="WUS119" s="451"/>
      <c r="WUT119" s="451"/>
      <c r="WUU119" s="451"/>
      <c r="WUV119" s="451"/>
      <c r="WUW119" s="451"/>
      <c r="WUX119" s="451"/>
      <c r="WUY119" s="451"/>
      <c r="WUZ119" s="451"/>
      <c r="WVA119" s="451"/>
      <c r="WVB119" s="451"/>
      <c r="WVC119" s="451"/>
      <c r="WVD119" s="451"/>
      <c r="WVE119" s="451"/>
      <c r="WVF119" s="451"/>
      <c r="WVG119" s="451"/>
      <c r="WVH119" s="451"/>
      <c r="WVI119" s="451"/>
      <c r="WVJ119" s="451"/>
      <c r="WVK119" s="451"/>
      <c r="WVL119" s="451"/>
      <c r="WVM119" s="451"/>
      <c r="WVN119" s="451"/>
      <c r="WVO119" s="451"/>
      <c r="WVP119" s="451"/>
      <c r="WVQ119" s="451"/>
      <c r="WVR119" s="451"/>
      <c r="WVS119" s="451"/>
      <c r="WVT119" s="451"/>
      <c r="WVU119" s="451"/>
      <c r="WVV119" s="451"/>
      <c r="WVW119" s="451"/>
      <c r="WVX119" s="451"/>
      <c r="WVY119" s="451"/>
      <c r="WVZ119" s="451"/>
      <c r="WWA119" s="451"/>
      <c r="WWB119" s="451"/>
      <c r="WWC119" s="451"/>
      <c r="WWD119" s="451"/>
      <c r="WWE119" s="451"/>
      <c r="WWF119" s="451"/>
      <c r="WWG119" s="451"/>
      <c r="WWH119" s="451"/>
      <c r="WWI119" s="451"/>
      <c r="WWJ119" s="451"/>
      <c r="WWK119" s="451"/>
      <c r="WWL119" s="451"/>
      <c r="WWM119" s="451"/>
      <c r="WWN119" s="451"/>
      <c r="WWO119" s="451"/>
      <c r="WWP119" s="451"/>
      <c r="WWQ119" s="451"/>
      <c r="WWR119" s="451"/>
      <c r="WWS119" s="451"/>
      <c r="WWT119" s="451"/>
      <c r="WWU119" s="451"/>
      <c r="WWV119" s="451"/>
      <c r="WWW119" s="451"/>
      <c r="WWX119" s="451"/>
      <c r="WWY119" s="451"/>
      <c r="WWZ119" s="451"/>
      <c r="WXA119" s="451"/>
      <c r="WXB119" s="451"/>
      <c r="WXC119" s="451"/>
      <c r="WXD119" s="451"/>
      <c r="WXE119" s="451"/>
      <c r="WXF119" s="451"/>
      <c r="WXG119" s="451"/>
      <c r="WXH119" s="451"/>
      <c r="WXI119" s="451"/>
      <c r="WXJ119" s="451"/>
      <c r="WXK119" s="451"/>
      <c r="WXL119" s="451"/>
      <c r="WXM119" s="451"/>
      <c r="WXN119" s="451"/>
      <c r="WXO119" s="451"/>
      <c r="WXP119" s="451"/>
      <c r="WXQ119" s="451"/>
      <c r="WXR119" s="451"/>
      <c r="WXS119" s="451"/>
      <c r="WXT119" s="451"/>
      <c r="WXU119" s="451"/>
      <c r="WXV119" s="451"/>
      <c r="WXW119" s="451"/>
      <c r="WXX119" s="451"/>
      <c r="WXY119" s="451"/>
      <c r="WXZ119" s="451"/>
      <c r="WYA119" s="451"/>
      <c r="WYB119" s="451"/>
      <c r="WYC119" s="451"/>
      <c r="WYD119" s="451"/>
      <c r="WYE119" s="451"/>
      <c r="WYF119" s="451"/>
      <c r="WYG119" s="451"/>
      <c r="WYH119" s="451"/>
      <c r="WYI119" s="451"/>
      <c r="WYJ119" s="451"/>
      <c r="WYK119" s="451"/>
      <c r="WYL119" s="451"/>
      <c r="WYM119" s="451"/>
      <c r="WYN119" s="451"/>
      <c r="WYO119" s="451"/>
      <c r="WYP119" s="451"/>
      <c r="WYQ119" s="451"/>
      <c r="WYR119" s="451"/>
      <c r="WYS119" s="451"/>
      <c r="WYT119" s="451"/>
      <c r="WYU119" s="451"/>
      <c r="WYV119" s="451"/>
      <c r="WYW119" s="451"/>
      <c r="WYX119" s="451"/>
      <c r="WYY119" s="451"/>
      <c r="WYZ119" s="451"/>
      <c r="WZA119" s="451"/>
      <c r="WZB119" s="451"/>
      <c r="WZC119" s="451"/>
      <c r="WZD119" s="451"/>
      <c r="WZE119" s="451"/>
      <c r="WZF119" s="451"/>
      <c r="WZG119" s="451"/>
      <c r="WZH119" s="451"/>
      <c r="WZI119" s="451"/>
      <c r="WZJ119" s="451"/>
      <c r="WZK119" s="451"/>
      <c r="WZL119" s="451"/>
      <c r="WZM119" s="451"/>
      <c r="WZN119" s="451"/>
      <c r="WZO119" s="451"/>
      <c r="WZP119" s="451"/>
      <c r="WZQ119" s="451"/>
      <c r="WZR119" s="451"/>
      <c r="WZS119" s="451"/>
      <c r="WZT119" s="451"/>
      <c r="WZU119" s="451"/>
      <c r="WZV119" s="451"/>
      <c r="WZW119" s="451"/>
      <c r="WZX119" s="451"/>
      <c r="WZY119" s="451"/>
      <c r="WZZ119" s="451"/>
      <c r="XAA119" s="451"/>
      <c r="XAB119" s="451"/>
      <c r="XAC119" s="451"/>
      <c r="XAD119" s="451"/>
      <c r="XAE119" s="451"/>
      <c r="XAF119" s="451"/>
      <c r="XAG119" s="451"/>
      <c r="XAH119" s="451"/>
      <c r="XAI119" s="451"/>
      <c r="XAJ119" s="451"/>
      <c r="XAK119" s="451"/>
      <c r="XAL119" s="451"/>
      <c r="XAM119" s="451"/>
      <c r="XAN119" s="451"/>
      <c r="XAO119" s="451"/>
      <c r="XAP119" s="451"/>
      <c r="XAQ119" s="451"/>
      <c r="XAR119" s="451"/>
      <c r="XAS119" s="451"/>
      <c r="XAT119" s="451"/>
      <c r="XAU119" s="451"/>
      <c r="XAV119" s="451"/>
      <c r="XAW119" s="451"/>
      <c r="XAX119" s="451"/>
      <c r="XAY119" s="451"/>
      <c r="XAZ119" s="451"/>
      <c r="XBA119" s="451"/>
      <c r="XBB119" s="451"/>
      <c r="XBC119" s="451"/>
      <c r="XBD119" s="451"/>
      <c r="XBE119" s="451"/>
      <c r="XBF119" s="451"/>
      <c r="XBG119" s="451"/>
      <c r="XBH119" s="451"/>
      <c r="XBI119" s="451"/>
      <c r="XBJ119" s="451"/>
      <c r="XBK119" s="451"/>
      <c r="XBL119" s="451"/>
      <c r="XBM119" s="451"/>
      <c r="XBN119" s="451"/>
      <c r="XBO119" s="451"/>
      <c r="XBP119" s="451"/>
      <c r="XBQ119" s="451"/>
      <c r="XBR119" s="451"/>
      <c r="XBS119" s="451"/>
      <c r="XBT119" s="451"/>
      <c r="XBU119" s="451"/>
      <c r="XBV119" s="451"/>
      <c r="XBW119" s="451"/>
      <c r="XBX119" s="451"/>
      <c r="XBY119" s="451"/>
      <c r="XBZ119" s="451"/>
      <c r="XCA119" s="451"/>
      <c r="XCB119" s="451"/>
      <c r="XCC119" s="451"/>
      <c r="XCD119" s="451"/>
      <c r="XCE119" s="451"/>
      <c r="XCF119" s="451"/>
      <c r="XCG119" s="451"/>
      <c r="XCH119" s="451"/>
      <c r="XCI119" s="451"/>
      <c r="XCJ119" s="451"/>
      <c r="XCK119" s="451"/>
      <c r="XCL119" s="451"/>
      <c r="XCM119" s="451"/>
      <c r="XCN119" s="451"/>
      <c r="XCO119" s="451"/>
      <c r="XCP119" s="451"/>
      <c r="XCQ119" s="451"/>
      <c r="XCR119" s="451"/>
      <c r="XCS119" s="451"/>
      <c r="XCT119" s="451"/>
      <c r="XCU119" s="451"/>
      <c r="XCV119" s="451"/>
      <c r="XCW119" s="451"/>
      <c r="XCX119" s="451"/>
      <c r="XCY119" s="451"/>
      <c r="XCZ119" s="451"/>
      <c r="XDA119" s="451"/>
      <c r="XDB119" s="451"/>
      <c r="XDC119" s="451"/>
      <c r="XDD119" s="451"/>
      <c r="XDE119" s="451"/>
      <c r="XDF119" s="451"/>
      <c r="XDG119" s="451"/>
      <c r="XDH119" s="451"/>
      <c r="XDI119" s="451"/>
      <c r="XDJ119" s="451"/>
      <c r="XDK119" s="451"/>
      <c r="XDL119" s="451"/>
      <c r="XDM119" s="451"/>
      <c r="XDN119" s="451"/>
      <c r="XDO119" s="451"/>
      <c r="XDP119" s="451"/>
      <c r="XDQ119" s="451"/>
      <c r="XDR119" s="451"/>
      <c r="XDS119" s="451"/>
      <c r="XDT119" s="451"/>
      <c r="XDU119" s="451"/>
      <c r="XDV119" s="451"/>
      <c r="XDW119" s="451"/>
      <c r="XDX119" s="451"/>
      <c r="XDY119" s="451"/>
      <c r="XDZ119" s="451"/>
      <c r="XEA119" s="451"/>
      <c r="XEB119" s="451"/>
      <c r="XEC119" s="451"/>
      <c r="XED119" s="451"/>
      <c r="XEE119" s="451"/>
      <c r="XEF119" s="451"/>
      <c r="XEG119" s="451"/>
      <c r="XEH119" s="451"/>
      <c r="XEI119" s="451"/>
      <c r="XEJ119" s="451"/>
      <c r="XEK119" s="451"/>
      <c r="XEL119" s="451"/>
      <c r="XEM119" s="451"/>
      <c r="XEN119" s="451"/>
      <c r="XEO119" s="451"/>
      <c r="XEP119" s="451"/>
      <c r="XEQ119" s="451"/>
      <c r="XER119" s="451"/>
      <c r="XES119" s="451"/>
      <c r="XET119" s="451"/>
      <c r="XEU119" s="451"/>
      <c r="XEV119" s="451"/>
      <c r="XEW119" s="451"/>
      <c r="XEX119" s="451"/>
      <c r="XEY119" s="451"/>
      <c r="XEZ119" s="451"/>
      <c r="XFA119" s="451"/>
      <c r="XFB119" s="451"/>
    </row>
    <row r="120" spans="1:16382" s="451" customFormat="1" ht="15" customHeight="1" x14ac:dyDescent="0.25">
      <c r="A120" s="564" t="s">
        <v>300</v>
      </c>
      <c r="B120" s="565">
        <f>[11]Pa!$C238</f>
        <v>0.68181724647680919</v>
      </c>
      <c r="C120" s="565">
        <f>[11]Pa!$P238</f>
        <v>0.81815322985251748</v>
      </c>
      <c r="D120" s="565">
        <f>[11]Pa!$S238</f>
        <v>0.46261007438103358</v>
      </c>
      <c r="E120" s="566">
        <f>[11]Pa!$M238</f>
        <v>42.162219365437828</v>
      </c>
      <c r="F120" s="565">
        <f>[11]Pa!$J238</f>
        <v>0.30999781365195911</v>
      </c>
      <c r="G120" s="565">
        <f>[11]Pa!$G238</f>
        <v>0.3436675012111664</v>
      </c>
      <c r="H120" s="567">
        <f>[11]Pa!$H238</f>
        <v>0.7985302627086639</v>
      </c>
    </row>
    <row r="121" spans="1:16382" ht="15" customHeight="1" x14ac:dyDescent="0.25">
      <c r="A121" s="564" t="s">
        <v>301</v>
      </c>
      <c r="B121" s="565">
        <f>[11]Pa!$C241</f>
        <v>0.67334939091566837</v>
      </c>
      <c r="C121" s="565">
        <f>[11]Pa!$P241</f>
        <v>0.84340355252424881</v>
      </c>
      <c r="D121" s="565">
        <f>[11]Pa!$S241</f>
        <v>0.45229689347924606</v>
      </c>
      <c r="E121" s="566">
        <f>[11]Pa!$M241</f>
        <v>44.098655209396824</v>
      </c>
      <c r="F121" s="565">
        <f>[11]Pa!$J241</f>
        <v>0.31849366742553131</v>
      </c>
      <c r="G121" s="565">
        <f>[11]Pa!$G241</f>
        <v>0.34699772730903189</v>
      </c>
      <c r="H121" s="567">
        <f>[11]Pa!$H241</f>
        <v>0.79864491161071893</v>
      </c>
    </row>
    <row r="122" spans="1:16382" ht="15" customHeight="1" x14ac:dyDescent="0.25">
      <c r="A122" s="564" t="s">
        <v>302</v>
      </c>
      <c r="B122" s="565">
        <f>[11]Pa!$C244</f>
        <v>0.60887971067277213</v>
      </c>
      <c r="C122" s="565">
        <f>[11]Pa!$P244</f>
        <v>0.76436125028095547</v>
      </c>
      <c r="D122" s="565">
        <f>[11]Pa!$S244</f>
        <v>0.49379594647695146</v>
      </c>
      <c r="E122" s="566">
        <f>[11]Pa!$M244</f>
        <v>47.631621375916495</v>
      </c>
      <c r="F122" s="565">
        <f>[11]Pa!$J244</f>
        <v>0.30140006991605911</v>
      </c>
      <c r="G122" s="565">
        <f>[11]Pa!$G244</f>
        <v>0.35222142934799194</v>
      </c>
      <c r="H122" s="567">
        <f>[11]Pa!$H244</f>
        <v>0.98445991740756555</v>
      </c>
    </row>
    <row r="123" spans="1:16382" s="452" customFormat="1" ht="15" customHeight="1" x14ac:dyDescent="0.25">
      <c r="A123" s="564" t="s">
        <v>303</v>
      </c>
      <c r="B123" s="565">
        <f>[11]Pa!$C247</f>
        <v>0.59468593937339209</v>
      </c>
      <c r="C123" s="565">
        <f>[11]Pa!$P247</f>
        <v>0.72882925061890569</v>
      </c>
      <c r="D123" s="565">
        <f>[11]Pa!$S247</f>
        <v>0.51621758502324411</v>
      </c>
      <c r="E123" s="566">
        <f>[11]Pa!$M247</f>
        <v>47.195874763257578</v>
      </c>
      <c r="F123" s="565">
        <f>[11]Pa!$J247</f>
        <v>0.31610764625650462</v>
      </c>
      <c r="G123" s="565">
        <f>[11]Pa!$G247</f>
        <v>0.35486170254674826</v>
      </c>
      <c r="H123" s="567">
        <f>[11]Pa!$H247</f>
        <v>0.98190709188128955</v>
      </c>
      <c r="I123" s="451"/>
      <c r="J123" s="451"/>
      <c r="K123" s="451"/>
      <c r="L123" s="451"/>
      <c r="M123" s="451"/>
      <c r="N123" s="451"/>
      <c r="O123" s="451"/>
      <c r="P123" s="451"/>
      <c r="Q123" s="451"/>
      <c r="R123" s="451"/>
      <c r="S123" s="451"/>
      <c r="T123" s="451"/>
      <c r="U123" s="451"/>
      <c r="V123" s="451"/>
      <c r="W123" s="451"/>
      <c r="X123" s="451"/>
      <c r="Y123" s="451"/>
      <c r="Z123" s="451"/>
      <c r="AA123" s="451"/>
      <c r="AB123" s="451"/>
      <c r="AC123" s="451"/>
      <c r="AD123" s="451"/>
      <c r="AE123" s="451"/>
      <c r="AF123" s="451"/>
      <c r="AG123" s="451"/>
      <c r="AH123" s="451"/>
      <c r="AI123" s="451"/>
      <c r="AJ123" s="451"/>
      <c r="AK123" s="451"/>
      <c r="AL123" s="451"/>
      <c r="AM123" s="451"/>
      <c r="AN123" s="451"/>
      <c r="AO123" s="451"/>
      <c r="AP123" s="451"/>
      <c r="AQ123" s="451"/>
      <c r="AR123" s="451"/>
      <c r="AS123" s="451"/>
      <c r="AT123" s="451"/>
      <c r="AU123" s="451"/>
      <c r="AV123" s="451"/>
      <c r="AW123" s="451"/>
      <c r="AX123" s="451"/>
      <c r="AY123" s="451"/>
      <c r="AZ123" s="451"/>
      <c r="BA123" s="451"/>
      <c r="BB123" s="451"/>
      <c r="BC123" s="451"/>
      <c r="BD123" s="451"/>
      <c r="BE123" s="451"/>
      <c r="BF123" s="451"/>
      <c r="BG123" s="451"/>
      <c r="BH123" s="451"/>
      <c r="BI123" s="451"/>
      <c r="BJ123" s="451"/>
      <c r="BK123" s="451"/>
      <c r="BL123" s="451"/>
      <c r="BM123" s="451"/>
      <c r="BN123" s="451"/>
      <c r="BO123" s="451"/>
      <c r="BP123" s="451"/>
      <c r="BQ123" s="451"/>
      <c r="BR123" s="451"/>
      <c r="BS123" s="451"/>
      <c r="BT123" s="451"/>
      <c r="BU123" s="451"/>
      <c r="BV123" s="451"/>
      <c r="BW123" s="451"/>
      <c r="BX123" s="451"/>
      <c r="BY123" s="451"/>
      <c r="BZ123" s="451"/>
      <c r="CA123" s="451"/>
      <c r="CB123" s="451"/>
      <c r="CC123" s="451"/>
      <c r="CD123" s="451"/>
      <c r="CE123" s="451"/>
      <c r="CF123" s="451"/>
      <c r="CG123" s="451"/>
      <c r="CH123" s="451"/>
      <c r="CI123" s="451"/>
      <c r="CJ123" s="451"/>
      <c r="CK123" s="451"/>
      <c r="CL123" s="451"/>
      <c r="CM123" s="451"/>
      <c r="CN123" s="451"/>
      <c r="CO123" s="451"/>
      <c r="CP123" s="451"/>
      <c r="CQ123" s="451"/>
      <c r="CR123" s="451"/>
      <c r="CS123" s="451"/>
      <c r="CT123" s="451"/>
      <c r="CU123" s="451"/>
      <c r="CV123" s="451"/>
      <c r="CW123" s="451"/>
      <c r="CX123" s="451"/>
      <c r="CY123" s="451"/>
      <c r="CZ123" s="451"/>
      <c r="DA123" s="451"/>
      <c r="DB123" s="451"/>
      <c r="DC123" s="451"/>
      <c r="DD123" s="451"/>
      <c r="DE123" s="451"/>
      <c r="DF123" s="451"/>
      <c r="DG123" s="451"/>
      <c r="DH123" s="451"/>
      <c r="DI123" s="451"/>
      <c r="DJ123" s="451"/>
      <c r="DK123" s="451"/>
      <c r="DL123" s="451"/>
      <c r="DM123" s="451"/>
      <c r="DN123" s="451"/>
      <c r="DO123" s="451"/>
      <c r="DP123" s="451"/>
      <c r="DQ123" s="451"/>
      <c r="DR123" s="451"/>
      <c r="DS123" s="451"/>
      <c r="DT123" s="451"/>
      <c r="DU123" s="451"/>
      <c r="DV123" s="451"/>
      <c r="DW123" s="451"/>
      <c r="DX123" s="451"/>
      <c r="DY123" s="451"/>
      <c r="DZ123" s="451"/>
      <c r="EA123" s="451"/>
      <c r="EB123" s="451"/>
      <c r="EC123" s="451"/>
      <c r="ED123" s="451"/>
      <c r="EE123" s="451"/>
      <c r="EF123" s="451"/>
      <c r="EG123" s="451"/>
      <c r="EH123" s="451"/>
      <c r="EI123" s="451"/>
      <c r="EJ123" s="451"/>
      <c r="EK123" s="451"/>
      <c r="EL123" s="451"/>
      <c r="EM123" s="451"/>
      <c r="EN123" s="451"/>
      <c r="EO123" s="451"/>
      <c r="EP123" s="451"/>
      <c r="EQ123" s="451"/>
      <c r="ER123" s="451"/>
      <c r="ES123" s="451"/>
      <c r="ET123" s="451"/>
      <c r="EU123" s="451"/>
      <c r="EV123" s="451"/>
      <c r="EW123" s="451"/>
      <c r="EX123" s="451"/>
      <c r="EY123" s="451"/>
      <c r="EZ123" s="451"/>
      <c r="FA123" s="451"/>
      <c r="FB123" s="451"/>
      <c r="FC123" s="451"/>
      <c r="FD123" s="451"/>
      <c r="FE123" s="451"/>
      <c r="FF123" s="451"/>
      <c r="FG123" s="451"/>
      <c r="FH123" s="451"/>
      <c r="FI123" s="451"/>
      <c r="FJ123" s="451"/>
      <c r="FK123" s="451"/>
      <c r="FL123" s="451"/>
      <c r="FM123" s="451"/>
      <c r="FN123" s="451"/>
      <c r="FO123" s="451"/>
      <c r="FP123" s="451"/>
      <c r="FQ123" s="451"/>
      <c r="FR123" s="451"/>
      <c r="FS123" s="451"/>
      <c r="FT123" s="451"/>
      <c r="FU123" s="451"/>
      <c r="FV123" s="451"/>
      <c r="FW123" s="451"/>
      <c r="FX123" s="451"/>
      <c r="FY123" s="451"/>
      <c r="FZ123" s="451"/>
      <c r="GA123" s="451"/>
      <c r="GB123" s="451"/>
      <c r="GC123" s="451"/>
      <c r="GD123" s="451"/>
      <c r="GE123" s="451"/>
      <c r="GF123" s="451"/>
      <c r="GG123" s="451"/>
      <c r="GH123" s="451"/>
      <c r="GI123" s="451"/>
      <c r="GJ123" s="451"/>
      <c r="GK123" s="451"/>
      <c r="GL123" s="451"/>
      <c r="GM123" s="451"/>
      <c r="GN123" s="451"/>
      <c r="GO123" s="451"/>
      <c r="GP123" s="451"/>
      <c r="GQ123" s="451"/>
      <c r="GR123" s="451"/>
      <c r="GS123" s="451"/>
      <c r="GT123" s="451"/>
      <c r="GU123" s="451"/>
      <c r="GV123" s="451"/>
      <c r="GW123" s="451"/>
      <c r="GX123" s="451"/>
      <c r="GY123" s="451"/>
      <c r="GZ123" s="451"/>
      <c r="HA123" s="451"/>
      <c r="HB123" s="451"/>
      <c r="HC123" s="451"/>
      <c r="HD123" s="451"/>
      <c r="HE123" s="451"/>
      <c r="HF123" s="451"/>
      <c r="HG123" s="451"/>
      <c r="HH123" s="451"/>
      <c r="HI123" s="451"/>
      <c r="HJ123" s="451"/>
      <c r="HK123" s="451"/>
      <c r="HL123" s="451"/>
      <c r="HM123" s="451"/>
      <c r="HN123" s="451"/>
      <c r="HO123" s="451"/>
      <c r="HP123" s="451"/>
      <c r="HQ123" s="451"/>
      <c r="HR123" s="451"/>
      <c r="HS123" s="451"/>
      <c r="HT123" s="451"/>
      <c r="HU123" s="451"/>
      <c r="HV123" s="451"/>
      <c r="HW123" s="451"/>
      <c r="HX123" s="451"/>
      <c r="HY123" s="451"/>
      <c r="HZ123" s="451"/>
      <c r="IA123" s="451"/>
      <c r="IB123" s="451"/>
      <c r="IC123" s="451"/>
      <c r="ID123" s="451"/>
      <c r="IE123" s="451"/>
      <c r="IF123" s="451"/>
      <c r="IG123" s="451"/>
      <c r="IH123" s="451"/>
      <c r="II123" s="451"/>
      <c r="IJ123" s="451"/>
      <c r="IK123" s="451"/>
      <c r="IL123" s="451"/>
      <c r="IM123" s="451"/>
      <c r="IN123" s="451"/>
      <c r="IO123" s="451"/>
      <c r="IP123" s="451"/>
      <c r="IQ123" s="451"/>
      <c r="IR123" s="451"/>
      <c r="IS123" s="451"/>
      <c r="IT123" s="451"/>
      <c r="IU123" s="451"/>
      <c r="IV123" s="451"/>
      <c r="IW123" s="451"/>
      <c r="IX123" s="451"/>
      <c r="IY123" s="451"/>
      <c r="IZ123" s="451"/>
      <c r="JA123" s="451"/>
      <c r="JB123" s="451"/>
      <c r="JC123" s="451"/>
      <c r="JD123" s="451"/>
      <c r="JE123" s="451"/>
      <c r="JF123" s="451"/>
      <c r="JG123" s="451"/>
      <c r="JH123" s="451"/>
      <c r="JI123" s="451"/>
      <c r="JJ123" s="451"/>
      <c r="JK123" s="451"/>
      <c r="JL123" s="451"/>
      <c r="JM123" s="451"/>
      <c r="JN123" s="451"/>
      <c r="JO123" s="451"/>
      <c r="JP123" s="451"/>
      <c r="JQ123" s="451"/>
      <c r="JR123" s="451"/>
      <c r="JS123" s="451"/>
      <c r="JT123" s="451"/>
      <c r="JU123" s="451"/>
      <c r="JV123" s="451"/>
      <c r="JW123" s="451"/>
      <c r="JX123" s="451"/>
      <c r="JY123" s="451"/>
      <c r="JZ123" s="451"/>
      <c r="KA123" s="451"/>
      <c r="KB123" s="451"/>
      <c r="KC123" s="451"/>
      <c r="KD123" s="451"/>
      <c r="KE123" s="451"/>
      <c r="KF123" s="451"/>
      <c r="KG123" s="451"/>
      <c r="KH123" s="451"/>
      <c r="KI123" s="451"/>
      <c r="KJ123" s="451"/>
      <c r="KK123" s="451"/>
      <c r="KL123" s="451"/>
      <c r="KM123" s="451"/>
      <c r="KN123" s="451"/>
      <c r="KO123" s="451"/>
      <c r="KP123" s="451"/>
      <c r="KQ123" s="451"/>
      <c r="KR123" s="451"/>
      <c r="KS123" s="451"/>
      <c r="KT123" s="451"/>
      <c r="KU123" s="451"/>
      <c r="KV123" s="451"/>
      <c r="KW123" s="451"/>
      <c r="KX123" s="451"/>
      <c r="KY123" s="451"/>
      <c r="KZ123" s="451"/>
      <c r="LA123" s="451"/>
      <c r="LB123" s="451"/>
      <c r="LC123" s="451"/>
      <c r="LD123" s="451"/>
      <c r="LE123" s="451"/>
      <c r="LF123" s="451"/>
      <c r="LG123" s="451"/>
      <c r="LH123" s="451"/>
      <c r="LI123" s="451"/>
      <c r="LJ123" s="451"/>
      <c r="LK123" s="451"/>
      <c r="LL123" s="451"/>
      <c r="LM123" s="451"/>
      <c r="LN123" s="451"/>
      <c r="LO123" s="451"/>
      <c r="LP123" s="451"/>
      <c r="LQ123" s="451"/>
      <c r="LR123" s="451"/>
      <c r="LS123" s="451"/>
      <c r="LT123" s="451"/>
      <c r="LU123" s="451"/>
      <c r="LV123" s="451"/>
      <c r="LW123" s="451"/>
      <c r="LX123" s="451"/>
      <c r="LY123" s="451"/>
      <c r="LZ123" s="451"/>
      <c r="MA123" s="451"/>
      <c r="MB123" s="451"/>
      <c r="MC123" s="451"/>
      <c r="MD123" s="451"/>
      <c r="ME123" s="451"/>
      <c r="MF123" s="451"/>
      <c r="MG123" s="451"/>
      <c r="MH123" s="451"/>
      <c r="MI123" s="451"/>
      <c r="MJ123" s="451"/>
      <c r="MK123" s="451"/>
      <c r="ML123" s="451"/>
      <c r="MM123" s="451"/>
      <c r="MN123" s="451"/>
      <c r="MO123" s="451"/>
      <c r="MP123" s="451"/>
      <c r="MQ123" s="451"/>
      <c r="MR123" s="451"/>
      <c r="MS123" s="451"/>
      <c r="MT123" s="451"/>
      <c r="MU123" s="451"/>
      <c r="MV123" s="451"/>
      <c r="MW123" s="451"/>
      <c r="MX123" s="451"/>
      <c r="MY123" s="451"/>
      <c r="MZ123" s="451"/>
      <c r="NA123" s="451"/>
      <c r="NB123" s="451"/>
      <c r="NC123" s="451"/>
      <c r="ND123" s="451"/>
      <c r="NE123" s="451"/>
      <c r="NF123" s="451"/>
      <c r="NG123" s="451"/>
      <c r="NH123" s="451"/>
      <c r="NI123" s="451"/>
      <c r="NJ123" s="451"/>
      <c r="NK123" s="451"/>
      <c r="NL123" s="451"/>
      <c r="NM123" s="451"/>
      <c r="NN123" s="451"/>
      <c r="NO123" s="451"/>
      <c r="NP123" s="451"/>
      <c r="NQ123" s="451"/>
      <c r="NR123" s="451"/>
      <c r="NS123" s="451"/>
      <c r="NT123" s="451"/>
      <c r="NU123" s="451"/>
      <c r="NV123" s="451"/>
      <c r="NW123" s="451"/>
      <c r="NX123" s="451"/>
      <c r="NY123" s="451"/>
      <c r="NZ123" s="451"/>
      <c r="OA123" s="451"/>
      <c r="OB123" s="451"/>
      <c r="OC123" s="451"/>
      <c r="OD123" s="451"/>
      <c r="OE123" s="451"/>
      <c r="OF123" s="451"/>
      <c r="OG123" s="451"/>
      <c r="OH123" s="451"/>
      <c r="OI123" s="451"/>
      <c r="OJ123" s="451"/>
      <c r="OK123" s="451"/>
      <c r="OL123" s="451"/>
      <c r="OM123" s="451"/>
      <c r="ON123" s="451"/>
      <c r="OO123" s="451"/>
      <c r="OP123" s="451"/>
      <c r="OQ123" s="451"/>
      <c r="OR123" s="451"/>
      <c r="OS123" s="451"/>
      <c r="OT123" s="451"/>
      <c r="OU123" s="451"/>
      <c r="OV123" s="451"/>
      <c r="OW123" s="451"/>
      <c r="OX123" s="451"/>
      <c r="OY123" s="451"/>
      <c r="OZ123" s="451"/>
      <c r="PA123" s="451"/>
      <c r="PB123" s="451"/>
      <c r="PC123" s="451"/>
      <c r="PD123" s="451"/>
      <c r="PE123" s="451"/>
      <c r="PF123" s="451"/>
      <c r="PG123" s="451"/>
      <c r="PH123" s="451"/>
      <c r="PI123" s="451"/>
      <c r="PJ123" s="451"/>
      <c r="PK123" s="451"/>
      <c r="PL123" s="451"/>
      <c r="PM123" s="451"/>
      <c r="PN123" s="451"/>
      <c r="PO123" s="451"/>
      <c r="PP123" s="451"/>
      <c r="PQ123" s="451"/>
      <c r="PR123" s="451"/>
      <c r="PS123" s="451"/>
      <c r="PT123" s="451"/>
      <c r="PU123" s="451"/>
      <c r="PV123" s="451"/>
      <c r="PW123" s="451"/>
      <c r="PX123" s="451"/>
      <c r="PY123" s="451"/>
      <c r="PZ123" s="451"/>
      <c r="QA123" s="451"/>
      <c r="QB123" s="451"/>
      <c r="QC123" s="451"/>
      <c r="QD123" s="451"/>
      <c r="QE123" s="451"/>
      <c r="QF123" s="451"/>
      <c r="QG123" s="451"/>
      <c r="QH123" s="451"/>
      <c r="QI123" s="451"/>
      <c r="QJ123" s="451"/>
      <c r="QK123" s="451"/>
      <c r="QL123" s="451"/>
      <c r="QM123" s="451"/>
      <c r="QN123" s="451"/>
      <c r="QO123" s="451"/>
      <c r="QP123" s="451"/>
      <c r="QQ123" s="451"/>
      <c r="QR123" s="451"/>
      <c r="QS123" s="451"/>
      <c r="QT123" s="451"/>
      <c r="QU123" s="451"/>
      <c r="QV123" s="451"/>
      <c r="QW123" s="451"/>
      <c r="QX123" s="451"/>
      <c r="QY123" s="451"/>
      <c r="QZ123" s="451"/>
      <c r="RA123" s="451"/>
      <c r="RB123" s="451"/>
      <c r="RC123" s="451"/>
      <c r="RD123" s="451"/>
      <c r="RE123" s="451"/>
      <c r="RF123" s="451"/>
      <c r="RG123" s="451"/>
      <c r="RH123" s="451"/>
      <c r="RI123" s="451"/>
      <c r="RJ123" s="451"/>
      <c r="RK123" s="451"/>
      <c r="RL123" s="451"/>
      <c r="RM123" s="451"/>
      <c r="RN123" s="451"/>
      <c r="RO123" s="451"/>
      <c r="RP123" s="451"/>
      <c r="RQ123" s="451"/>
      <c r="RR123" s="451"/>
      <c r="RS123" s="451"/>
      <c r="RT123" s="451"/>
      <c r="RU123" s="451"/>
      <c r="RV123" s="451"/>
      <c r="RW123" s="451"/>
      <c r="RX123" s="451"/>
      <c r="RY123" s="451"/>
      <c r="RZ123" s="451"/>
      <c r="SA123" s="451"/>
      <c r="SB123" s="451"/>
      <c r="SC123" s="451"/>
      <c r="SD123" s="451"/>
      <c r="SE123" s="451"/>
      <c r="SF123" s="451"/>
      <c r="SG123" s="451"/>
      <c r="SH123" s="451"/>
      <c r="SI123" s="451"/>
      <c r="SJ123" s="451"/>
      <c r="SK123" s="451"/>
      <c r="SL123" s="451"/>
      <c r="SM123" s="451"/>
      <c r="SN123" s="451"/>
      <c r="SO123" s="451"/>
      <c r="SP123" s="451"/>
      <c r="SQ123" s="451"/>
      <c r="SR123" s="451"/>
      <c r="SS123" s="451"/>
      <c r="ST123" s="451"/>
      <c r="SU123" s="451"/>
      <c r="SV123" s="451"/>
      <c r="SW123" s="451"/>
      <c r="SX123" s="451"/>
      <c r="SY123" s="451"/>
      <c r="SZ123" s="451"/>
      <c r="TA123" s="451"/>
      <c r="TB123" s="451"/>
      <c r="TC123" s="451"/>
      <c r="TD123" s="451"/>
      <c r="TE123" s="451"/>
      <c r="TF123" s="451"/>
      <c r="TG123" s="451"/>
      <c r="TH123" s="451"/>
      <c r="TI123" s="451"/>
      <c r="TJ123" s="451"/>
      <c r="TK123" s="451"/>
      <c r="TL123" s="451"/>
      <c r="TM123" s="451"/>
      <c r="TN123" s="451"/>
      <c r="TO123" s="451"/>
      <c r="TP123" s="451"/>
      <c r="TQ123" s="451"/>
      <c r="TR123" s="451"/>
      <c r="TS123" s="451"/>
      <c r="TT123" s="451"/>
      <c r="TU123" s="451"/>
      <c r="TV123" s="451"/>
      <c r="TW123" s="451"/>
      <c r="TX123" s="451"/>
      <c r="TY123" s="451"/>
      <c r="TZ123" s="451"/>
      <c r="UA123" s="451"/>
      <c r="UB123" s="451"/>
      <c r="UC123" s="451"/>
      <c r="UD123" s="451"/>
      <c r="UE123" s="451"/>
      <c r="UF123" s="451"/>
      <c r="UG123" s="451"/>
      <c r="UH123" s="451"/>
      <c r="UI123" s="451"/>
      <c r="UJ123" s="451"/>
      <c r="UK123" s="451"/>
      <c r="UL123" s="451"/>
      <c r="UM123" s="451"/>
      <c r="UN123" s="451"/>
      <c r="UO123" s="451"/>
      <c r="UP123" s="451"/>
      <c r="UQ123" s="451"/>
      <c r="UR123" s="451"/>
      <c r="US123" s="451"/>
      <c r="UT123" s="451"/>
      <c r="UU123" s="451"/>
      <c r="UV123" s="451"/>
      <c r="UW123" s="451"/>
      <c r="UX123" s="451"/>
      <c r="UY123" s="451"/>
      <c r="UZ123" s="451"/>
      <c r="VA123" s="451"/>
      <c r="VB123" s="451"/>
      <c r="VC123" s="451"/>
      <c r="VD123" s="451"/>
      <c r="VE123" s="451"/>
      <c r="VF123" s="451"/>
      <c r="VG123" s="451"/>
      <c r="VH123" s="451"/>
      <c r="VI123" s="451"/>
      <c r="VJ123" s="451"/>
      <c r="VK123" s="451"/>
      <c r="VL123" s="451"/>
      <c r="VM123" s="451"/>
      <c r="VN123" s="451"/>
      <c r="VO123" s="451"/>
      <c r="VP123" s="451"/>
      <c r="VQ123" s="451"/>
      <c r="VR123" s="451"/>
      <c r="VS123" s="451"/>
      <c r="VT123" s="451"/>
      <c r="VU123" s="451"/>
      <c r="VV123" s="451"/>
      <c r="VW123" s="451"/>
      <c r="VX123" s="451"/>
      <c r="VY123" s="451"/>
      <c r="VZ123" s="451"/>
      <c r="WA123" s="451"/>
      <c r="WB123" s="451"/>
      <c r="WC123" s="451"/>
      <c r="WD123" s="451"/>
      <c r="WE123" s="451"/>
      <c r="WF123" s="451"/>
      <c r="WG123" s="451"/>
      <c r="WH123" s="451"/>
      <c r="WI123" s="451"/>
      <c r="WJ123" s="451"/>
      <c r="WK123" s="451"/>
      <c r="WL123" s="451"/>
      <c r="WM123" s="451"/>
      <c r="WN123" s="451"/>
      <c r="WO123" s="451"/>
      <c r="WP123" s="451"/>
      <c r="WQ123" s="451"/>
      <c r="WR123" s="451"/>
      <c r="WS123" s="451"/>
      <c r="WT123" s="451"/>
      <c r="WU123" s="451"/>
      <c r="WV123" s="451"/>
      <c r="WW123" s="451"/>
      <c r="WX123" s="451"/>
      <c r="WY123" s="451"/>
      <c r="WZ123" s="451"/>
      <c r="XA123" s="451"/>
      <c r="XB123" s="451"/>
      <c r="XC123" s="451"/>
      <c r="XD123" s="451"/>
      <c r="XE123" s="451"/>
      <c r="XF123" s="451"/>
      <c r="XG123" s="451"/>
      <c r="XH123" s="451"/>
      <c r="XI123" s="451"/>
      <c r="XJ123" s="451"/>
      <c r="XK123" s="451"/>
      <c r="XL123" s="451"/>
      <c r="XM123" s="451"/>
      <c r="XN123" s="451"/>
      <c r="XO123" s="451"/>
      <c r="XP123" s="451"/>
      <c r="XQ123" s="451"/>
      <c r="XR123" s="451"/>
      <c r="XS123" s="451"/>
      <c r="XT123" s="451"/>
      <c r="XU123" s="451"/>
      <c r="XV123" s="451"/>
      <c r="XW123" s="451"/>
      <c r="XX123" s="451"/>
      <c r="XY123" s="451"/>
      <c r="XZ123" s="451"/>
      <c r="YA123" s="451"/>
      <c r="YB123" s="451"/>
      <c r="YC123" s="451"/>
      <c r="YD123" s="451"/>
      <c r="YE123" s="451"/>
      <c r="YF123" s="451"/>
      <c r="YG123" s="451"/>
      <c r="YH123" s="451"/>
      <c r="YI123" s="451"/>
      <c r="YJ123" s="451"/>
      <c r="YK123" s="451"/>
      <c r="YL123" s="451"/>
      <c r="YM123" s="451"/>
      <c r="YN123" s="451"/>
      <c r="YO123" s="451"/>
      <c r="YP123" s="451"/>
      <c r="YQ123" s="451"/>
      <c r="YR123" s="451"/>
      <c r="YS123" s="451"/>
      <c r="YT123" s="451"/>
      <c r="YU123" s="451"/>
      <c r="YV123" s="451"/>
      <c r="YW123" s="451"/>
      <c r="YX123" s="451"/>
      <c r="YY123" s="451"/>
      <c r="YZ123" s="451"/>
      <c r="ZA123" s="451"/>
      <c r="ZB123" s="451"/>
      <c r="ZC123" s="451"/>
      <c r="ZD123" s="451"/>
      <c r="ZE123" s="451"/>
      <c r="ZF123" s="451"/>
      <c r="ZG123" s="451"/>
      <c r="ZH123" s="451"/>
      <c r="ZI123" s="451"/>
      <c r="ZJ123" s="451"/>
      <c r="ZK123" s="451"/>
      <c r="ZL123" s="451"/>
      <c r="ZM123" s="451"/>
      <c r="ZN123" s="451"/>
      <c r="ZO123" s="451"/>
      <c r="ZP123" s="451"/>
      <c r="ZQ123" s="451"/>
      <c r="ZR123" s="451"/>
      <c r="ZS123" s="451"/>
      <c r="ZT123" s="451"/>
      <c r="ZU123" s="451"/>
      <c r="ZV123" s="451"/>
      <c r="ZW123" s="451"/>
      <c r="ZX123" s="451"/>
      <c r="ZY123" s="451"/>
      <c r="ZZ123" s="451"/>
      <c r="AAA123" s="451"/>
      <c r="AAB123" s="451"/>
      <c r="AAC123" s="451"/>
      <c r="AAD123" s="451"/>
      <c r="AAE123" s="451"/>
      <c r="AAF123" s="451"/>
      <c r="AAG123" s="451"/>
      <c r="AAH123" s="451"/>
      <c r="AAI123" s="451"/>
      <c r="AAJ123" s="451"/>
      <c r="AAK123" s="451"/>
      <c r="AAL123" s="451"/>
      <c r="AAM123" s="451"/>
      <c r="AAN123" s="451"/>
      <c r="AAO123" s="451"/>
      <c r="AAP123" s="451"/>
      <c r="AAQ123" s="451"/>
      <c r="AAR123" s="451"/>
      <c r="AAS123" s="451"/>
      <c r="AAT123" s="451"/>
      <c r="AAU123" s="451"/>
      <c r="AAV123" s="451"/>
      <c r="AAW123" s="451"/>
      <c r="AAX123" s="451"/>
      <c r="AAY123" s="451"/>
      <c r="AAZ123" s="451"/>
      <c r="ABA123" s="451"/>
      <c r="ABB123" s="451"/>
      <c r="ABC123" s="451"/>
      <c r="ABD123" s="451"/>
      <c r="ABE123" s="451"/>
      <c r="ABF123" s="451"/>
      <c r="ABG123" s="451"/>
      <c r="ABH123" s="451"/>
      <c r="ABI123" s="451"/>
      <c r="ABJ123" s="451"/>
      <c r="ABK123" s="451"/>
      <c r="ABL123" s="451"/>
      <c r="ABM123" s="451"/>
      <c r="ABN123" s="451"/>
      <c r="ABO123" s="451"/>
      <c r="ABP123" s="451"/>
      <c r="ABQ123" s="451"/>
      <c r="ABR123" s="451"/>
      <c r="ABS123" s="451"/>
      <c r="ABT123" s="451"/>
      <c r="ABU123" s="451"/>
      <c r="ABV123" s="451"/>
      <c r="ABW123" s="451"/>
      <c r="ABX123" s="451"/>
      <c r="ABY123" s="451"/>
      <c r="ABZ123" s="451"/>
      <c r="ACA123" s="451"/>
      <c r="ACB123" s="451"/>
      <c r="ACC123" s="451"/>
      <c r="ACD123" s="451"/>
      <c r="ACE123" s="451"/>
      <c r="ACF123" s="451"/>
      <c r="ACG123" s="451"/>
      <c r="ACH123" s="451"/>
      <c r="ACI123" s="451"/>
      <c r="ACJ123" s="451"/>
      <c r="ACK123" s="451"/>
      <c r="ACL123" s="451"/>
      <c r="ACM123" s="451"/>
      <c r="ACN123" s="451"/>
      <c r="ACO123" s="451"/>
      <c r="ACP123" s="451"/>
      <c r="ACQ123" s="451"/>
      <c r="ACR123" s="451"/>
      <c r="ACS123" s="451"/>
      <c r="ACT123" s="451"/>
      <c r="ACU123" s="451"/>
      <c r="ACV123" s="451"/>
      <c r="ACW123" s="451"/>
      <c r="ACX123" s="451"/>
      <c r="ACY123" s="451"/>
      <c r="ACZ123" s="451"/>
      <c r="ADA123" s="451"/>
      <c r="ADB123" s="451"/>
      <c r="ADC123" s="451"/>
      <c r="ADD123" s="451"/>
      <c r="ADE123" s="451"/>
      <c r="ADF123" s="451"/>
      <c r="ADG123" s="451"/>
      <c r="ADH123" s="451"/>
      <c r="ADI123" s="451"/>
      <c r="ADJ123" s="451"/>
      <c r="ADK123" s="451"/>
      <c r="ADL123" s="451"/>
      <c r="ADM123" s="451"/>
      <c r="ADN123" s="451"/>
      <c r="ADO123" s="451"/>
      <c r="ADP123" s="451"/>
      <c r="ADQ123" s="451"/>
      <c r="ADR123" s="451"/>
      <c r="ADS123" s="451"/>
      <c r="ADT123" s="451"/>
      <c r="ADU123" s="451"/>
      <c r="ADV123" s="451"/>
      <c r="ADW123" s="451"/>
      <c r="ADX123" s="451"/>
      <c r="ADY123" s="451"/>
      <c r="ADZ123" s="451"/>
      <c r="AEA123" s="451"/>
      <c r="AEB123" s="451"/>
      <c r="AEC123" s="451"/>
      <c r="AED123" s="451"/>
      <c r="AEE123" s="451"/>
      <c r="AEF123" s="451"/>
      <c r="AEG123" s="451"/>
      <c r="AEH123" s="451"/>
      <c r="AEI123" s="451"/>
      <c r="AEJ123" s="451"/>
      <c r="AEK123" s="451"/>
      <c r="AEL123" s="451"/>
      <c r="AEM123" s="451"/>
      <c r="AEN123" s="451"/>
      <c r="AEO123" s="451"/>
      <c r="AEP123" s="451"/>
      <c r="AEQ123" s="451"/>
      <c r="AER123" s="451"/>
      <c r="AES123" s="451"/>
      <c r="AET123" s="451"/>
      <c r="AEU123" s="451"/>
      <c r="AEV123" s="451"/>
      <c r="AEW123" s="451"/>
      <c r="AEX123" s="451"/>
      <c r="AEY123" s="451"/>
      <c r="AEZ123" s="451"/>
      <c r="AFA123" s="451"/>
      <c r="AFB123" s="451"/>
      <c r="AFC123" s="451"/>
      <c r="AFD123" s="451"/>
      <c r="AFE123" s="451"/>
      <c r="AFF123" s="451"/>
      <c r="AFG123" s="451"/>
      <c r="AFH123" s="451"/>
      <c r="AFI123" s="451"/>
      <c r="AFJ123" s="451"/>
      <c r="AFK123" s="451"/>
      <c r="AFL123" s="451"/>
      <c r="AFM123" s="451"/>
      <c r="AFN123" s="451"/>
      <c r="AFO123" s="451"/>
      <c r="AFP123" s="451"/>
      <c r="AFQ123" s="451"/>
      <c r="AFR123" s="451"/>
      <c r="AFS123" s="451"/>
      <c r="AFT123" s="451"/>
      <c r="AFU123" s="451"/>
      <c r="AFV123" s="451"/>
      <c r="AFW123" s="451"/>
      <c r="AFX123" s="451"/>
      <c r="AFY123" s="451"/>
      <c r="AFZ123" s="451"/>
      <c r="AGA123" s="451"/>
      <c r="AGB123" s="451"/>
      <c r="AGC123" s="451"/>
      <c r="AGD123" s="451"/>
      <c r="AGE123" s="451"/>
      <c r="AGF123" s="451"/>
      <c r="AGG123" s="451"/>
      <c r="AGH123" s="451"/>
      <c r="AGI123" s="451"/>
      <c r="AGJ123" s="451"/>
      <c r="AGK123" s="451"/>
      <c r="AGL123" s="451"/>
      <c r="AGM123" s="451"/>
      <c r="AGN123" s="451"/>
      <c r="AGO123" s="451"/>
      <c r="AGP123" s="451"/>
      <c r="AGQ123" s="451"/>
      <c r="AGR123" s="451"/>
      <c r="AGS123" s="451"/>
      <c r="AGT123" s="451"/>
      <c r="AGU123" s="451"/>
      <c r="AGV123" s="451"/>
      <c r="AGW123" s="451"/>
      <c r="AGX123" s="451"/>
      <c r="AGY123" s="451"/>
      <c r="AGZ123" s="451"/>
      <c r="AHA123" s="451"/>
      <c r="AHB123" s="451"/>
      <c r="AHC123" s="451"/>
      <c r="AHD123" s="451"/>
      <c r="AHE123" s="451"/>
      <c r="AHF123" s="451"/>
      <c r="AHG123" s="451"/>
      <c r="AHH123" s="451"/>
      <c r="AHI123" s="451"/>
      <c r="AHJ123" s="451"/>
      <c r="AHK123" s="451"/>
      <c r="AHL123" s="451"/>
      <c r="AHM123" s="451"/>
      <c r="AHN123" s="451"/>
      <c r="AHO123" s="451"/>
      <c r="AHP123" s="451"/>
      <c r="AHQ123" s="451"/>
      <c r="AHR123" s="451"/>
      <c r="AHS123" s="451"/>
      <c r="AHT123" s="451"/>
      <c r="AHU123" s="451"/>
      <c r="AHV123" s="451"/>
      <c r="AHW123" s="451"/>
      <c r="AHX123" s="451"/>
      <c r="AHY123" s="451"/>
      <c r="AHZ123" s="451"/>
      <c r="AIA123" s="451"/>
      <c r="AIB123" s="451"/>
      <c r="AIC123" s="451"/>
      <c r="AID123" s="451"/>
      <c r="AIE123" s="451"/>
      <c r="AIF123" s="451"/>
      <c r="AIG123" s="451"/>
      <c r="AIH123" s="451"/>
      <c r="AII123" s="451"/>
      <c r="AIJ123" s="451"/>
      <c r="AIK123" s="451"/>
      <c r="AIL123" s="451"/>
      <c r="AIM123" s="451"/>
      <c r="AIN123" s="451"/>
      <c r="AIO123" s="451"/>
      <c r="AIP123" s="451"/>
      <c r="AIQ123" s="451"/>
      <c r="AIR123" s="451"/>
      <c r="AIS123" s="451"/>
      <c r="AIT123" s="451"/>
      <c r="AIU123" s="451"/>
      <c r="AIV123" s="451"/>
      <c r="AIW123" s="451"/>
      <c r="AIX123" s="451"/>
      <c r="AIY123" s="451"/>
      <c r="AIZ123" s="451"/>
      <c r="AJA123" s="451"/>
      <c r="AJB123" s="451"/>
      <c r="AJC123" s="451"/>
      <c r="AJD123" s="451"/>
      <c r="AJE123" s="451"/>
      <c r="AJF123" s="451"/>
      <c r="AJG123" s="451"/>
      <c r="AJH123" s="451"/>
      <c r="AJI123" s="451"/>
      <c r="AJJ123" s="451"/>
      <c r="AJK123" s="451"/>
      <c r="AJL123" s="451"/>
      <c r="AJM123" s="451"/>
      <c r="AJN123" s="451"/>
      <c r="AJO123" s="451"/>
      <c r="AJP123" s="451"/>
      <c r="AJQ123" s="451"/>
      <c r="AJR123" s="451"/>
      <c r="AJS123" s="451"/>
      <c r="AJT123" s="451"/>
      <c r="AJU123" s="451"/>
      <c r="AJV123" s="451"/>
      <c r="AJW123" s="451"/>
      <c r="AJX123" s="451"/>
      <c r="AJY123" s="451"/>
      <c r="AJZ123" s="451"/>
      <c r="AKA123" s="451"/>
      <c r="AKB123" s="451"/>
      <c r="AKC123" s="451"/>
      <c r="AKD123" s="451"/>
      <c r="AKE123" s="451"/>
      <c r="AKF123" s="451"/>
      <c r="AKG123" s="451"/>
      <c r="AKH123" s="451"/>
      <c r="AKI123" s="451"/>
      <c r="AKJ123" s="451"/>
      <c r="AKK123" s="451"/>
      <c r="AKL123" s="451"/>
      <c r="AKM123" s="451"/>
      <c r="AKN123" s="451"/>
      <c r="AKO123" s="451"/>
      <c r="AKP123" s="451"/>
      <c r="AKQ123" s="451"/>
      <c r="AKR123" s="451"/>
      <c r="AKS123" s="451"/>
      <c r="AKT123" s="451"/>
      <c r="AKU123" s="451"/>
      <c r="AKV123" s="451"/>
      <c r="AKW123" s="451"/>
      <c r="AKX123" s="451"/>
      <c r="AKY123" s="451"/>
      <c r="AKZ123" s="451"/>
      <c r="ALA123" s="451"/>
      <c r="ALB123" s="451"/>
      <c r="ALC123" s="451"/>
      <c r="ALD123" s="451"/>
      <c r="ALE123" s="451"/>
      <c r="ALF123" s="451"/>
      <c r="ALG123" s="451"/>
      <c r="ALH123" s="451"/>
      <c r="ALI123" s="451"/>
      <c r="ALJ123" s="451"/>
      <c r="ALK123" s="451"/>
      <c r="ALL123" s="451"/>
      <c r="ALM123" s="451"/>
      <c r="ALN123" s="451"/>
      <c r="ALO123" s="451"/>
      <c r="ALP123" s="451"/>
      <c r="ALQ123" s="451"/>
      <c r="ALR123" s="451"/>
      <c r="ALS123" s="451"/>
      <c r="ALT123" s="451"/>
      <c r="ALU123" s="451"/>
      <c r="ALV123" s="451"/>
      <c r="ALW123" s="451"/>
      <c r="ALX123" s="451"/>
      <c r="ALY123" s="451"/>
      <c r="ALZ123" s="451"/>
      <c r="AMA123" s="451"/>
      <c r="AMB123" s="451"/>
      <c r="AMC123" s="451"/>
      <c r="AMD123" s="451"/>
      <c r="AME123" s="451"/>
      <c r="AMF123" s="451"/>
      <c r="AMG123" s="451"/>
      <c r="AMH123" s="451"/>
      <c r="AMI123" s="451"/>
      <c r="AMJ123" s="451"/>
      <c r="AMK123" s="451"/>
      <c r="AML123" s="451"/>
      <c r="AMM123" s="451"/>
      <c r="AMN123" s="451"/>
      <c r="AMO123" s="451"/>
      <c r="AMP123" s="451"/>
      <c r="AMQ123" s="451"/>
      <c r="AMR123" s="451"/>
      <c r="AMS123" s="451"/>
      <c r="AMT123" s="451"/>
      <c r="AMU123" s="451"/>
      <c r="AMV123" s="451"/>
      <c r="AMW123" s="451"/>
      <c r="AMX123" s="451"/>
      <c r="AMY123" s="451"/>
      <c r="AMZ123" s="451"/>
      <c r="ANA123" s="451"/>
      <c r="ANB123" s="451"/>
      <c r="ANC123" s="451"/>
      <c r="AND123" s="451"/>
      <c r="ANE123" s="451"/>
      <c r="ANF123" s="451"/>
      <c r="ANG123" s="451"/>
      <c r="ANH123" s="451"/>
      <c r="ANI123" s="451"/>
      <c r="ANJ123" s="451"/>
      <c r="ANK123" s="451"/>
      <c r="ANL123" s="451"/>
      <c r="ANM123" s="451"/>
      <c r="ANN123" s="451"/>
      <c r="ANO123" s="451"/>
      <c r="ANP123" s="451"/>
      <c r="ANQ123" s="451"/>
      <c r="ANR123" s="451"/>
      <c r="ANS123" s="451"/>
      <c r="ANT123" s="451"/>
      <c r="ANU123" s="451"/>
      <c r="ANV123" s="451"/>
      <c r="ANW123" s="451"/>
      <c r="ANX123" s="451"/>
      <c r="ANY123" s="451"/>
      <c r="ANZ123" s="451"/>
      <c r="AOA123" s="451"/>
      <c r="AOB123" s="451"/>
      <c r="AOC123" s="451"/>
      <c r="AOD123" s="451"/>
      <c r="AOE123" s="451"/>
      <c r="AOF123" s="451"/>
      <c r="AOG123" s="451"/>
      <c r="AOH123" s="451"/>
      <c r="AOI123" s="451"/>
      <c r="AOJ123" s="451"/>
      <c r="AOK123" s="451"/>
      <c r="AOL123" s="451"/>
      <c r="AOM123" s="451"/>
      <c r="AON123" s="451"/>
      <c r="AOO123" s="451"/>
      <c r="AOP123" s="451"/>
      <c r="AOQ123" s="451"/>
      <c r="AOR123" s="451"/>
      <c r="AOS123" s="451"/>
      <c r="AOT123" s="451"/>
      <c r="AOU123" s="451"/>
      <c r="AOV123" s="451"/>
      <c r="AOW123" s="451"/>
      <c r="AOX123" s="451"/>
      <c r="AOY123" s="451"/>
      <c r="AOZ123" s="451"/>
      <c r="APA123" s="451"/>
      <c r="APB123" s="451"/>
      <c r="APC123" s="451"/>
      <c r="APD123" s="451"/>
      <c r="APE123" s="451"/>
      <c r="APF123" s="451"/>
      <c r="APG123" s="451"/>
      <c r="APH123" s="451"/>
      <c r="API123" s="451"/>
      <c r="APJ123" s="451"/>
      <c r="APK123" s="451"/>
      <c r="APL123" s="451"/>
      <c r="APM123" s="451"/>
      <c r="APN123" s="451"/>
      <c r="APO123" s="451"/>
      <c r="APP123" s="451"/>
      <c r="APQ123" s="451"/>
      <c r="APR123" s="451"/>
      <c r="APS123" s="451"/>
      <c r="APT123" s="451"/>
      <c r="APU123" s="451"/>
      <c r="APV123" s="451"/>
      <c r="APW123" s="451"/>
      <c r="APX123" s="451"/>
      <c r="APY123" s="451"/>
      <c r="APZ123" s="451"/>
      <c r="AQA123" s="451"/>
      <c r="AQB123" s="451"/>
      <c r="AQC123" s="451"/>
      <c r="AQD123" s="451"/>
      <c r="AQE123" s="451"/>
      <c r="AQF123" s="451"/>
      <c r="AQG123" s="451"/>
      <c r="AQH123" s="451"/>
      <c r="AQI123" s="451"/>
      <c r="AQJ123" s="451"/>
      <c r="AQK123" s="451"/>
      <c r="AQL123" s="451"/>
      <c r="AQM123" s="451"/>
      <c r="AQN123" s="451"/>
      <c r="AQO123" s="451"/>
      <c r="AQP123" s="451"/>
      <c r="AQQ123" s="451"/>
      <c r="AQR123" s="451"/>
      <c r="AQS123" s="451"/>
      <c r="AQT123" s="451"/>
      <c r="AQU123" s="451"/>
      <c r="AQV123" s="451"/>
      <c r="AQW123" s="451"/>
      <c r="AQX123" s="451"/>
      <c r="AQY123" s="451"/>
      <c r="AQZ123" s="451"/>
      <c r="ARA123" s="451"/>
      <c r="ARB123" s="451"/>
      <c r="ARC123" s="451"/>
      <c r="ARD123" s="451"/>
      <c r="ARE123" s="451"/>
      <c r="ARF123" s="451"/>
      <c r="ARG123" s="451"/>
      <c r="ARH123" s="451"/>
      <c r="ARI123" s="451"/>
      <c r="ARJ123" s="451"/>
      <c r="ARK123" s="451"/>
      <c r="ARL123" s="451"/>
      <c r="ARM123" s="451"/>
      <c r="ARN123" s="451"/>
      <c r="ARO123" s="451"/>
      <c r="ARP123" s="451"/>
      <c r="ARQ123" s="451"/>
      <c r="ARR123" s="451"/>
      <c r="ARS123" s="451"/>
      <c r="ART123" s="451"/>
      <c r="ARU123" s="451"/>
      <c r="ARV123" s="451"/>
      <c r="ARW123" s="451"/>
      <c r="ARX123" s="451"/>
      <c r="ARY123" s="451"/>
      <c r="ARZ123" s="451"/>
      <c r="ASA123" s="451"/>
      <c r="ASB123" s="451"/>
      <c r="ASC123" s="451"/>
      <c r="ASD123" s="451"/>
      <c r="ASE123" s="451"/>
      <c r="ASF123" s="451"/>
      <c r="ASG123" s="451"/>
      <c r="ASH123" s="451"/>
      <c r="ASI123" s="451"/>
      <c r="ASJ123" s="451"/>
      <c r="ASK123" s="451"/>
      <c r="ASL123" s="451"/>
      <c r="ASM123" s="451"/>
      <c r="ASN123" s="451"/>
      <c r="ASO123" s="451"/>
      <c r="ASP123" s="451"/>
      <c r="ASQ123" s="451"/>
      <c r="ASR123" s="451"/>
      <c r="ASS123" s="451"/>
      <c r="AST123" s="451"/>
      <c r="ASU123" s="451"/>
      <c r="ASV123" s="451"/>
      <c r="ASW123" s="451"/>
      <c r="ASX123" s="451"/>
      <c r="ASY123" s="451"/>
      <c r="ASZ123" s="451"/>
      <c r="ATA123" s="451"/>
      <c r="ATB123" s="451"/>
      <c r="ATC123" s="451"/>
      <c r="ATD123" s="451"/>
      <c r="ATE123" s="451"/>
      <c r="ATF123" s="451"/>
      <c r="ATG123" s="451"/>
      <c r="ATH123" s="451"/>
      <c r="ATI123" s="451"/>
      <c r="ATJ123" s="451"/>
      <c r="ATK123" s="451"/>
      <c r="ATL123" s="451"/>
      <c r="ATM123" s="451"/>
      <c r="ATN123" s="451"/>
      <c r="ATO123" s="451"/>
      <c r="ATP123" s="451"/>
      <c r="ATQ123" s="451"/>
      <c r="ATR123" s="451"/>
      <c r="ATS123" s="451"/>
      <c r="ATT123" s="451"/>
      <c r="ATU123" s="451"/>
      <c r="ATV123" s="451"/>
      <c r="ATW123" s="451"/>
      <c r="ATX123" s="451"/>
      <c r="ATY123" s="451"/>
      <c r="ATZ123" s="451"/>
      <c r="AUA123" s="451"/>
      <c r="AUB123" s="451"/>
      <c r="AUC123" s="451"/>
      <c r="AUD123" s="451"/>
      <c r="AUE123" s="451"/>
      <c r="AUF123" s="451"/>
      <c r="AUG123" s="451"/>
      <c r="AUH123" s="451"/>
      <c r="AUI123" s="451"/>
      <c r="AUJ123" s="451"/>
      <c r="AUK123" s="451"/>
      <c r="AUL123" s="451"/>
      <c r="AUM123" s="451"/>
      <c r="AUN123" s="451"/>
      <c r="AUO123" s="451"/>
      <c r="AUP123" s="451"/>
      <c r="AUQ123" s="451"/>
      <c r="AUR123" s="451"/>
      <c r="AUS123" s="451"/>
      <c r="AUT123" s="451"/>
      <c r="AUU123" s="451"/>
      <c r="AUV123" s="451"/>
      <c r="AUW123" s="451"/>
      <c r="AUX123" s="451"/>
      <c r="AUY123" s="451"/>
      <c r="AUZ123" s="451"/>
      <c r="AVA123" s="451"/>
      <c r="AVB123" s="451"/>
      <c r="AVC123" s="451"/>
      <c r="AVD123" s="451"/>
      <c r="AVE123" s="451"/>
      <c r="AVF123" s="451"/>
      <c r="AVG123" s="451"/>
      <c r="AVH123" s="451"/>
      <c r="AVI123" s="451"/>
      <c r="AVJ123" s="451"/>
      <c r="AVK123" s="451"/>
      <c r="AVL123" s="451"/>
      <c r="AVM123" s="451"/>
      <c r="AVN123" s="451"/>
      <c r="AVO123" s="451"/>
      <c r="AVP123" s="451"/>
      <c r="AVQ123" s="451"/>
      <c r="AVR123" s="451"/>
      <c r="AVS123" s="451"/>
      <c r="AVT123" s="451"/>
      <c r="AVU123" s="451"/>
      <c r="AVV123" s="451"/>
      <c r="AVW123" s="451"/>
      <c r="AVX123" s="451"/>
      <c r="AVY123" s="451"/>
      <c r="AVZ123" s="451"/>
      <c r="AWA123" s="451"/>
      <c r="AWB123" s="451"/>
      <c r="AWC123" s="451"/>
      <c r="AWD123" s="451"/>
      <c r="AWE123" s="451"/>
      <c r="AWF123" s="451"/>
      <c r="AWG123" s="451"/>
      <c r="AWH123" s="451"/>
      <c r="AWI123" s="451"/>
      <c r="AWJ123" s="451"/>
      <c r="AWK123" s="451"/>
      <c r="AWL123" s="451"/>
      <c r="AWM123" s="451"/>
      <c r="AWN123" s="451"/>
      <c r="AWO123" s="451"/>
      <c r="AWP123" s="451"/>
      <c r="AWQ123" s="451"/>
      <c r="AWR123" s="451"/>
      <c r="AWS123" s="451"/>
      <c r="AWT123" s="451"/>
      <c r="AWU123" s="451"/>
      <c r="AWV123" s="451"/>
      <c r="AWW123" s="451"/>
      <c r="AWX123" s="451"/>
      <c r="AWY123" s="451"/>
      <c r="AWZ123" s="451"/>
      <c r="AXA123" s="451"/>
      <c r="AXB123" s="451"/>
      <c r="AXC123" s="451"/>
      <c r="AXD123" s="451"/>
      <c r="AXE123" s="451"/>
      <c r="AXF123" s="451"/>
      <c r="AXG123" s="451"/>
      <c r="AXH123" s="451"/>
      <c r="AXI123" s="451"/>
      <c r="AXJ123" s="451"/>
      <c r="AXK123" s="451"/>
      <c r="AXL123" s="451"/>
      <c r="AXM123" s="451"/>
      <c r="AXN123" s="451"/>
      <c r="AXO123" s="451"/>
      <c r="AXP123" s="451"/>
      <c r="AXQ123" s="451"/>
      <c r="AXR123" s="451"/>
      <c r="AXS123" s="451"/>
      <c r="AXT123" s="451"/>
      <c r="AXU123" s="451"/>
      <c r="AXV123" s="451"/>
      <c r="AXW123" s="451"/>
      <c r="AXX123" s="451"/>
      <c r="AXY123" s="451"/>
      <c r="AXZ123" s="451"/>
      <c r="AYA123" s="451"/>
      <c r="AYB123" s="451"/>
      <c r="AYC123" s="451"/>
      <c r="AYD123" s="451"/>
      <c r="AYE123" s="451"/>
      <c r="AYF123" s="451"/>
      <c r="AYG123" s="451"/>
      <c r="AYH123" s="451"/>
      <c r="AYI123" s="451"/>
      <c r="AYJ123" s="451"/>
      <c r="AYK123" s="451"/>
      <c r="AYL123" s="451"/>
      <c r="AYM123" s="451"/>
      <c r="AYN123" s="451"/>
      <c r="AYO123" s="451"/>
      <c r="AYP123" s="451"/>
      <c r="AYQ123" s="451"/>
      <c r="AYR123" s="451"/>
      <c r="AYS123" s="451"/>
      <c r="AYT123" s="451"/>
      <c r="AYU123" s="451"/>
      <c r="AYV123" s="451"/>
      <c r="AYW123" s="451"/>
      <c r="AYX123" s="451"/>
      <c r="AYY123" s="451"/>
      <c r="AYZ123" s="451"/>
      <c r="AZA123" s="451"/>
      <c r="AZB123" s="451"/>
      <c r="AZC123" s="451"/>
      <c r="AZD123" s="451"/>
      <c r="AZE123" s="451"/>
      <c r="AZF123" s="451"/>
      <c r="AZG123" s="451"/>
      <c r="AZH123" s="451"/>
      <c r="AZI123" s="451"/>
      <c r="AZJ123" s="451"/>
      <c r="AZK123" s="451"/>
      <c r="AZL123" s="451"/>
      <c r="AZM123" s="451"/>
      <c r="AZN123" s="451"/>
      <c r="AZO123" s="451"/>
      <c r="AZP123" s="451"/>
      <c r="AZQ123" s="451"/>
      <c r="AZR123" s="451"/>
      <c r="AZS123" s="451"/>
      <c r="AZT123" s="451"/>
      <c r="AZU123" s="451"/>
      <c r="AZV123" s="451"/>
      <c r="AZW123" s="451"/>
      <c r="AZX123" s="451"/>
      <c r="AZY123" s="451"/>
      <c r="AZZ123" s="451"/>
      <c r="BAA123" s="451"/>
      <c r="BAB123" s="451"/>
      <c r="BAC123" s="451"/>
      <c r="BAD123" s="451"/>
      <c r="BAE123" s="451"/>
      <c r="BAF123" s="451"/>
      <c r="BAG123" s="451"/>
      <c r="BAH123" s="451"/>
      <c r="BAI123" s="451"/>
      <c r="BAJ123" s="451"/>
      <c r="BAK123" s="451"/>
      <c r="BAL123" s="451"/>
      <c r="BAM123" s="451"/>
      <c r="BAN123" s="451"/>
      <c r="BAO123" s="451"/>
      <c r="BAP123" s="451"/>
      <c r="BAQ123" s="451"/>
      <c r="BAR123" s="451"/>
      <c r="BAS123" s="451"/>
      <c r="BAT123" s="451"/>
      <c r="BAU123" s="451"/>
      <c r="BAV123" s="451"/>
      <c r="BAW123" s="451"/>
      <c r="BAX123" s="451"/>
      <c r="BAY123" s="451"/>
      <c r="BAZ123" s="451"/>
      <c r="BBA123" s="451"/>
      <c r="BBB123" s="451"/>
      <c r="BBC123" s="451"/>
      <c r="BBD123" s="451"/>
      <c r="BBE123" s="451"/>
      <c r="BBF123" s="451"/>
      <c r="BBG123" s="451"/>
      <c r="BBH123" s="451"/>
      <c r="BBI123" s="451"/>
      <c r="BBJ123" s="451"/>
      <c r="BBK123" s="451"/>
      <c r="BBL123" s="451"/>
      <c r="BBM123" s="451"/>
      <c r="BBN123" s="451"/>
      <c r="BBO123" s="451"/>
      <c r="BBP123" s="451"/>
      <c r="BBQ123" s="451"/>
      <c r="BBR123" s="451"/>
      <c r="BBS123" s="451"/>
      <c r="BBT123" s="451"/>
      <c r="BBU123" s="451"/>
      <c r="BBV123" s="451"/>
      <c r="BBW123" s="451"/>
      <c r="BBX123" s="451"/>
      <c r="BBY123" s="451"/>
      <c r="BBZ123" s="451"/>
      <c r="BCA123" s="451"/>
      <c r="BCB123" s="451"/>
      <c r="BCC123" s="451"/>
      <c r="BCD123" s="451"/>
      <c r="BCE123" s="451"/>
      <c r="BCF123" s="451"/>
      <c r="BCG123" s="451"/>
      <c r="BCH123" s="451"/>
      <c r="BCI123" s="451"/>
      <c r="BCJ123" s="451"/>
      <c r="BCK123" s="451"/>
      <c r="BCL123" s="451"/>
      <c r="BCM123" s="451"/>
      <c r="BCN123" s="451"/>
      <c r="BCO123" s="451"/>
      <c r="BCP123" s="451"/>
      <c r="BCQ123" s="451"/>
      <c r="BCR123" s="451"/>
      <c r="BCS123" s="451"/>
      <c r="BCT123" s="451"/>
      <c r="BCU123" s="451"/>
      <c r="BCV123" s="451"/>
      <c r="BCW123" s="451"/>
      <c r="BCX123" s="451"/>
      <c r="BCY123" s="451"/>
      <c r="BCZ123" s="451"/>
      <c r="BDA123" s="451"/>
      <c r="BDB123" s="451"/>
      <c r="BDC123" s="451"/>
      <c r="BDD123" s="451"/>
      <c r="BDE123" s="451"/>
      <c r="BDF123" s="451"/>
      <c r="BDG123" s="451"/>
      <c r="BDH123" s="451"/>
      <c r="BDI123" s="451"/>
      <c r="BDJ123" s="451"/>
      <c r="BDK123" s="451"/>
      <c r="BDL123" s="451"/>
      <c r="BDM123" s="451"/>
      <c r="BDN123" s="451"/>
      <c r="BDO123" s="451"/>
      <c r="BDP123" s="451"/>
      <c r="BDQ123" s="451"/>
      <c r="BDR123" s="451"/>
      <c r="BDS123" s="451"/>
      <c r="BDT123" s="451"/>
      <c r="BDU123" s="451"/>
      <c r="BDV123" s="451"/>
      <c r="BDW123" s="451"/>
      <c r="BDX123" s="451"/>
      <c r="BDY123" s="451"/>
      <c r="BDZ123" s="451"/>
      <c r="BEA123" s="451"/>
      <c r="BEB123" s="451"/>
      <c r="BEC123" s="451"/>
      <c r="BED123" s="451"/>
      <c r="BEE123" s="451"/>
      <c r="BEF123" s="451"/>
      <c r="BEG123" s="451"/>
      <c r="BEH123" s="451"/>
      <c r="BEI123" s="451"/>
      <c r="BEJ123" s="451"/>
      <c r="BEK123" s="451"/>
      <c r="BEL123" s="451"/>
      <c r="BEM123" s="451"/>
      <c r="BEN123" s="451"/>
      <c r="BEO123" s="451"/>
      <c r="BEP123" s="451"/>
      <c r="BEQ123" s="451"/>
      <c r="BER123" s="451"/>
      <c r="BES123" s="451"/>
      <c r="BET123" s="451"/>
      <c r="BEU123" s="451"/>
      <c r="BEV123" s="451"/>
      <c r="BEW123" s="451"/>
      <c r="BEX123" s="451"/>
      <c r="BEY123" s="451"/>
      <c r="BEZ123" s="451"/>
      <c r="BFA123" s="451"/>
      <c r="BFB123" s="451"/>
      <c r="BFC123" s="451"/>
      <c r="BFD123" s="451"/>
      <c r="BFE123" s="451"/>
      <c r="BFF123" s="451"/>
      <c r="BFG123" s="451"/>
      <c r="BFH123" s="451"/>
      <c r="BFI123" s="451"/>
      <c r="BFJ123" s="451"/>
      <c r="BFK123" s="451"/>
      <c r="BFL123" s="451"/>
      <c r="BFM123" s="451"/>
      <c r="BFN123" s="451"/>
      <c r="BFO123" s="451"/>
      <c r="BFP123" s="451"/>
      <c r="BFQ123" s="451"/>
      <c r="BFR123" s="451"/>
      <c r="BFS123" s="451"/>
      <c r="BFT123" s="451"/>
      <c r="BFU123" s="451"/>
      <c r="BFV123" s="451"/>
      <c r="BFW123" s="451"/>
      <c r="BFX123" s="451"/>
      <c r="BFY123" s="451"/>
      <c r="BFZ123" s="451"/>
      <c r="BGA123" s="451"/>
      <c r="BGB123" s="451"/>
      <c r="BGC123" s="451"/>
      <c r="BGD123" s="451"/>
      <c r="BGE123" s="451"/>
      <c r="BGF123" s="451"/>
      <c r="BGG123" s="451"/>
      <c r="BGH123" s="451"/>
      <c r="BGI123" s="451"/>
      <c r="BGJ123" s="451"/>
      <c r="BGK123" s="451"/>
      <c r="BGL123" s="451"/>
      <c r="BGM123" s="451"/>
      <c r="BGN123" s="451"/>
      <c r="BGO123" s="451"/>
      <c r="BGP123" s="451"/>
      <c r="BGQ123" s="451"/>
      <c r="BGR123" s="451"/>
      <c r="BGS123" s="451"/>
      <c r="BGT123" s="451"/>
      <c r="BGU123" s="451"/>
      <c r="BGV123" s="451"/>
      <c r="BGW123" s="451"/>
      <c r="BGX123" s="451"/>
      <c r="BGY123" s="451"/>
      <c r="BGZ123" s="451"/>
      <c r="BHA123" s="451"/>
      <c r="BHB123" s="451"/>
      <c r="BHC123" s="451"/>
      <c r="BHD123" s="451"/>
      <c r="BHE123" s="451"/>
      <c r="BHF123" s="451"/>
      <c r="BHG123" s="451"/>
      <c r="BHH123" s="451"/>
      <c r="BHI123" s="451"/>
      <c r="BHJ123" s="451"/>
      <c r="BHK123" s="451"/>
      <c r="BHL123" s="451"/>
      <c r="BHM123" s="451"/>
      <c r="BHN123" s="451"/>
      <c r="BHO123" s="451"/>
      <c r="BHP123" s="451"/>
      <c r="BHQ123" s="451"/>
      <c r="BHR123" s="451"/>
      <c r="BHS123" s="451"/>
      <c r="BHT123" s="451"/>
      <c r="BHU123" s="451"/>
      <c r="BHV123" s="451"/>
      <c r="BHW123" s="451"/>
      <c r="BHX123" s="451"/>
      <c r="BHY123" s="451"/>
      <c r="BHZ123" s="451"/>
      <c r="BIA123" s="451"/>
      <c r="BIB123" s="451"/>
      <c r="BIC123" s="451"/>
      <c r="BID123" s="451"/>
      <c r="BIE123" s="451"/>
      <c r="BIF123" s="451"/>
      <c r="BIG123" s="451"/>
      <c r="BIH123" s="451"/>
      <c r="BII123" s="451"/>
      <c r="BIJ123" s="451"/>
      <c r="BIK123" s="451"/>
      <c r="BIL123" s="451"/>
      <c r="BIM123" s="451"/>
      <c r="BIN123" s="451"/>
      <c r="BIO123" s="451"/>
      <c r="BIP123" s="451"/>
      <c r="BIQ123" s="451"/>
      <c r="BIR123" s="451"/>
      <c r="BIS123" s="451"/>
      <c r="BIT123" s="451"/>
      <c r="BIU123" s="451"/>
      <c r="BIV123" s="451"/>
      <c r="BIW123" s="451"/>
      <c r="BIX123" s="451"/>
      <c r="BIY123" s="451"/>
      <c r="BIZ123" s="451"/>
      <c r="BJA123" s="451"/>
      <c r="BJB123" s="451"/>
      <c r="BJC123" s="451"/>
      <c r="BJD123" s="451"/>
      <c r="BJE123" s="451"/>
      <c r="BJF123" s="451"/>
      <c r="BJG123" s="451"/>
      <c r="BJH123" s="451"/>
      <c r="BJI123" s="451"/>
      <c r="BJJ123" s="451"/>
      <c r="BJK123" s="451"/>
      <c r="BJL123" s="451"/>
      <c r="BJM123" s="451"/>
      <c r="BJN123" s="451"/>
      <c r="BJO123" s="451"/>
      <c r="BJP123" s="451"/>
      <c r="BJQ123" s="451"/>
      <c r="BJR123" s="451"/>
      <c r="BJS123" s="451"/>
      <c r="BJT123" s="451"/>
      <c r="BJU123" s="451"/>
      <c r="BJV123" s="451"/>
      <c r="BJW123" s="451"/>
      <c r="BJX123" s="451"/>
      <c r="BJY123" s="451"/>
      <c r="BJZ123" s="451"/>
      <c r="BKA123" s="451"/>
      <c r="BKB123" s="451"/>
      <c r="BKC123" s="451"/>
      <c r="BKD123" s="451"/>
      <c r="BKE123" s="451"/>
      <c r="BKF123" s="451"/>
      <c r="BKG123" s="451"/>
      <c r="BKH123" s="451"/>
      <c r="BKI123" s="451"/>
      <c r="BKJ123" s="451"/>
      <c r="BKK123" s="451"/>
      <c r="BKL123" s="451"/>
      <c r="BKM123" s="451"/>
      <c r="BKN123" s="451"/>
      <c r="BKO123" s="451"/>
      <c r="BKP123" s="451"/>
      <c r="BKQ123" s="451"/>
      <c r="BKR123" s="451"/>
      <c r="BKS123" s="451"/>
      <c r="BKT123" s="451"/>
      <c r="BKU123" s="451"/>
      <c r="BKV123" s="451"/>
      <c r="BKW123" s="451"/>
      <c r="BKX123" s="451"/>
      <c r="BKY123" s="451"/>
      <c r="BKZ123" s="451"/>
      <c r="BLA123" s="451"/>
      <c r="BLB123" s="451"/>
      <c r="BLC123" s="451"/>
      <c r="BLD123" s="451"/>
      <c r="BLE123" s="451"/>
      <c r="BLF123" s="451"/>
      <c r="BLG123" s="451"/>
      <c r="BLH123" s="451"/>
      <c r="BLI123" s="451"/>
      <c r="BLJ123" s="451"/>
      <c r="BLK123" s="451"/>
      <c r="BLL123" s="451"/>
      <c r="BLM123" s="451"/>
      <c r="BLN123" s="451"/>
      <c r="BLO123" s="451"/>
      <c r="BLP123" s="451"/>
      <c r="BLQ123" s="451"/>
      <c r="BLR123" s="451"/>
      <c r="BLS123" s="451"/>
      <c r="BLT123" s="451"/>
      <c r="BLU123" s="451"/>
      <c r="BLV123" s="451"/>
      <c r="BLW123" s="451"/>
      <c r="BLX123" s="451"/>
      <c r="BLY123" s="451"/>
      <c r="BLZ123" s="451"/>
      <c r="BMA123" s="451"/>
      <c r="BMB123" s="451"/>
      <c r="BMC123" s="451"/>
      <c r="BMD123" s="451"/>
      <c r="BME123" s="451"/>
      <c r="BMF123" s="451"/>
      <c r="BMG123" s="451"/>
      <c r="BMH123" s="451"/>
      <c r="BMI123" s="451"/>
      <c r="BMJ123" s="451"/>
      <c r="BMK123" s="451"/>
      <c r="BML123" s="451"/>
      <c r="BMM123" s="451"/>
      <c r="BMN123" s="451"/>
      <c r="BMO123" s="451"/>
      <c r="BMP123" s="451"/>
      <c r="BMQ123" s="451"/>
      <c r="BMR123" s="451"/>
      <c r="BMS123" s="451"/>
      <c r="BMT123" s="451"/>
      <c r="BMU123" s="451"/>
      <c r="BMV123" s="451"/>
      <c r="BMW123" s="451"/>
      <c r="BMX123" s="451"/>
      <c r="BMY123" s="451"/>
      <c r="BMZ123" s="451"/>
      <c r="BNA123" s="451"/>
      <c r="BNB123" s="451"/>
      <c r="BNC123" s="451"/>
      <c r="BND123" s="451"/>
      <c r="BNE123" s="451"/>
      <c r="BNF123" s="451"/>
      <c r="BNG123" s="451"/>
      <c r="BNH123" s="451"/>
      <c r="BNI123" s="451"/>
      <c r="BNJ123" s="451"/>
      <c r="BNK123" s="451"/>
      <c r="BNL123" s="451"/>
      <c r="BNM123" s="451"/>
      <c r="BNN123" s="451"/>
      <c r="BNO123" s="451"/>
      <c r="BNP123" s="451"/>
      <c r="BNQ123" s="451"/>
      <c r="BNR123" s="451"/>
      <c r="BNS123" s="451"/>
      <c r="BNT123" s="451"/>
      <c r="BNU123" s="451"/>
      <c r="BNV123" s="451"/>
      <c r="BNW123" s="451"/>
      <c r="BNX123" s="451"/>
      <c r="BNY123" s="451"/>
      <c r="BNZ123" s="451"/>
      <c r="BOA123" s="451"/>
      <c r="BOB123" s="451"/>
      <c r="BOC123" s="451"/>
      <c r="BOD123" s="451"/>
      <c r="BOE123" s="451"/>
      <c r="BOF123" s="451"/>
      <c r="BOG123" s="451"/>
      <c r="BOH123" s="451"/>
      <c r="BOI123" s="451"/>
      <c r="BOJ123" s="451"/>
      <c r="BOK123" s="451"/>
      <c r="BOL123" s="451"/>
      <c r="BOM123" s="451"/>
      <c r="BON123" s="451"/>
      <c r="BOO123" s="451"/>
      <c r="BOP123" s="451"/>
      <c r="BOQ123" s="451"/>
      <c r="BOR123" s="451"/>
      <c r="BOS123" s="451"/>
      <c r="BOT123" s="451"/>
      <c r="BOU123" s="451"/>
      <c r="BOV123" s="451"/>
      <c r="BOW123" s="451"/>
      <c r="BOX123" s="451"/>
      <c r="BOY123" s="451"/>
      <c r="BOZ123" s="451"/>
      <c r="BPA123" s="451"/>
      <c r="BPB123" s="451"/>
      <c r="BPC123" s="451"/>
      <c r="BPD123" s="451"/>
      <c r="BPE123" s="451"/>
      <c r="BPF123" s="451"/>
      <c r="BPG123" s="451"/>
      <c r="BPH123" s="451"/>
      <c r="BPI123" s="451"/>
      <c r="BPJ123" s="451"/>
      <c r="BPK123" s="451"/>
      <c r="BPL123" s="451"/>
      <c r="BPM123" s="451"/>
      <c r="BPN123" s="451"/>
      <c r="BPO123" s="451"/>
      <c r="BPP123" s="451"/>
      <c r="BPQ123" s="451"/>
      <c r="BPR123" s="451"/>
      <c r="BPS123" s="451"/>
      <c r="BPT123" s="451"/>
      <c r="BPU123" s="451"/>
      <c r="BPV123" s="451"/>
      <c r="BPW123" s="451"/>
      <c r="BPX123" s="451"/>
      <c r="BPY123" s="451"/>
      <c r="BPZ123" s="451"/>
      <c r="BQA123" s="451"/>
      <c r="BQB123" s="451"/>
      <c r="BQC123" s="451"/>
      <c r="BQD123" s="451"/>
      <c r="BQE123" s="451"/>
      <c r="BQF123" s="451"/>
      <c r="BQG123" s="451"/>
      <c r="BQH123" s="451"/>
      <c r="BQI123" s="451"/>
      <c r="BQJ123" s="451"/>
      <c r="BQK123" s="451"/>
      <c r="BQL123" s="451"/>
      <c r="BQM123" s="451"/>
      <c r="BQN123" s="451"/>
      <c r="BQO123" s="451"/>
      <c r="BQP123" s="451"/>
      <c r="BQQ123" s="451"/>
      <c r="BQR123" s="451"/>
      <c r="BQS123" s="451"/>
      <c r="BQT123" s="451"/>
      <c r="BQU123" s="451"/>
      <c r="BQV123" s="451"/>
      <c r="BQW123" s="451"/>
      <c r="BQX123" s="451"/>
      <c r="BQY123" s="451"/>
      <c r="BQZ123" s="451"/>
      <c r="BRA123" s="451"/>
      <c r="BRB123" s="451"/>
      <c r="BRC123" s="451"/>
      <c r="BRD123" s="451"/>
      <c r="BRE123" s="451"/>
      <c r="BRF123" s="451"/>
      <c r="BRG123" s="451"/>
      <c r="BRH123" s="451"/>
      <c r="BRI123" s="451"/>
      <c r="BRJ123" s="451"/>
      <c r="BRK123" s="451"/>
      <c r="BRL123" s="451"/>
      <c r="BRM123" s="451"/>
      <c r="BRN123" s="451"/>
      <c r="BRO123" s="451"/>
      <c r="BRP123" s="451"/>
      <c r="BRQ123" s="451"/>
      <c r="BRR123" s="451"/>
      <c r="BRS123" s="451"/>
      <c r="BRT123" s="451"/>
      <c r="BRU123" s="451"/>
      <c r="BRV123" s="451"/>
      <c r="BRW123" s="451"/>
      <c r="BRX123" s="451"/>
      <c r="BRY123" s="451"/>
      <c r="BRZ123" s="451"/>
      <c r="BSA123" s="451"/>
      <c r="BSB123" s="451"/>
      <c r="BSC123" s="451"/>
      <c r="BSD123" s="451"/>
      <c r="BSE123" s="451"/>
      <c r="BSF123" s="451"/>
      <c r="BSG123" s="451"/>
      <c r="BSH123" s="451"/>
      <c r="BSI123" s="451"/>
      <c r="BSJ123" s="451"/>
      <c r="BSK123" s="451"/>
      <c r="BSL123" s="451"/>
      <c r="BSM123" s="451"/>
      <c r="BSN123" s="451"/>
      <c r="BSO123" s="451"/>
      <c r="BSP123" s="451"/>
      <c r="BSQ123" s="451"/>
      <c r="BSR123" s="451"/>
      <c r="BSS123" s="451"/>
      <c r="BST123" s="451"/>
      <c r="BSU123" s="451"/>
      <c r="BSV123" s="451"/>
      <c r="BSW123" s="451"/>
      <c r="BSX123" s="451"/>
      <c r="BSY123" s="451"/>
      <c r="BSZ123" s="451"/>
      <c r="BTA123" s="451"/>
      <c r="BTB123" s="451"/>
      <c r="BTC123" s="451"/>
      <c r="BTD123" s="451"/>
      <c r="BTE123" s="451"/>
      <c r="BTF123" s="451"/>
      <c r="BTG123" s="451"/>
      <c r="BTH123" s="451"/>
      <c r="BTI123" s="451"/>
      <c r="BTJ123" s="451"/>
      <c r="BTK123" s="451"/>
      <c r="BTL123" s="451"/>
      <c r="BTM123" s="451"/>
      <c r="BTN123" s="451"/>
      <c r="BTO123" s="451"/>
      <c r="BTP123" s="451"/>
      <c r="BTQ123" s="451"/>
      <c r="BTR123" s="451"/>
      <c r="BTS123" s="451"/>
      <c r="BTT123" s="451"/>
      <c r="BTU123" s="451"/>
      <c r="BTV123" s="451"/>
      <c r="BTW123" s="451"/>
      <c r="BTX123" s="451"/>
      <c r="BTY123" s="451"/>
      <c r="BTZ123" s="451"/>
      <c r="BUA123" s="451"/>
      <c r="BUB123" s="451"/>
      <c r="BUC123" s="451"/>
      <c r="BUD123" s="451"/>
      <c r="BUE123" s="451"/>
      <c r="BUF123" s="451"/>
      <c r="BUG123" s="451"/>
      <c r="BUH123" s="451"/>
      <c r="BUI123" s="451"/>
      <c r="BUJ123" s="451"/>
      <c r="BUK123" s="451"/>
      <c r="BUL123" s="451"/>
      <c r="BUM123" s="451"/>
      <c r="BUN123" s="451"/>
      <c r="BUO123" s="451"/>
      <c r="BUP123" s="451"/>
      <c r="BUQ123" s="451"/>
      <c r="BUR123" s="451"/>
      <c r="BUS123" s="451"/>
      <c r="BUT123" s="451"/>
      <c r="BUU123" s="451"/>
      <c r="BUV123" s="451"/>
      <c r="BUW123" s="451"/>
      <c r="BUX123" s="451"/>
      <c r="BUY123" s="451"/>
      <c r="BUZ123" s="451"/>
      <c r="BVA123" s="451"/>
      <c r="BVB123" s="451"/>
      <c r="BVC123" s="451"/>
      <c r="BVD123" s="451"/>
      <c r="BVE123" s="451"/>
      <c r="BVF123" s="451"/>
      <c r="BVG123" s="451"/>
      <c r="BVH123" s="451"/>
      <c r="BVI123" s="451"/>
      <c r="BVJ123" s="451"/>
      <c r="BVK123" s="451"/>
      <c r="BVL123" s="451"/>
      <c r="BVM123" s="451"/>
      <c r="BVN123" s="451"/>
      <c r="BVO123" s="451"/>
      <c r="BVP123" s="451"/>
      <c r="BVQ123" s="451"/>
      <c r="BVR123" s="451"/>
      <c r="BVS123" s="451"/>
      <c r="BVT123" s="451"/>
      <c r="BVU123" s="451"/>
      <c r="BVV123" s="451"/>
      <c r="BVW123" s="451"/>
      <c r="BVX123" s="451"/>
      <c r="BVY123" s="451"/>
      <c r="BVZ123" s="451"/>
      <c r="BWA123" s="451"/>
      <c r="BWB123" s="451"/>
      <c r="BWC123" s="451"/>
      <c r="BWD123" s="451"/>
      <c r="BWE123" s="451"/>
      <c r="BWF123" s="451"/>
      <c r="BWG123" s="451"/>
      <c r="BWH123" s="451"/>
      <c r="BWI123" s="451"/>
      <c r="BWJ123" s="451"/>
      <c r="BWK123" s="451"/>
      <c r="BWL123" s="451"/>
      <c r="BWM123" s="451"/>
      <c r="BWN123" s="451"/>
      <c r="BWO123" s="451"/>
      <c r="BWP123" s="451"/>
      <c r="BWQ123" s="451"/>
      <c r="BWR123" s="451"/>
      <c r="BWS123" s="451"/>
      <c r="BWT123" s="451"/>
      <c r="BWU123" s="451"/>
      <c r="BWV123" s="451"/>
      <c r="BWW123" s="451"/>
      <c r="BWX123" s="451"/>
      <c r="BWY123" s="451"/>
      <c r="BWZ123" s="451"/>
      <c r="BXA123" s="451"/>
      <c r="BXB123" s="451"/>
      <c r="BXC123" s="451"/>
      <c r="BXD123" s="451"/>
      <c r="BXE123" s="451"/>
      <c r="BXF123" s="451"/>
      <c r="BXG123" s="451"/>
      <c r="BXH123" s="451"/>
      <c r="BXI123" s="451"/>
      <c r="BXJ123" s="451"/>
      <c r="BXK123" s="451"/>
      <c r="BXL123" s="451"/>
      <c r="BXM123" s="451"/>
      <c r="BXN123" s="451"/>
      <c r="BXO123" s="451"/>
      <c r="BXP123" s="451"/>
      <c r="BXQ123" s="451"/>
      <c r="BXR123" s="451"/>
      <c r="BXS123" s="451"/>
      <c r="BXT123" s="451"/>
      <c r="BXU123" s="451"/>
      <c r="BXV123" s="451"/>
      <c r="BXW123" s="451"/>
      <c r="BXX123" s="451"/>
      <c r="BXY123" s="451"/>
      <c r="BXZ123" s="451"/>
      <c r="BYA123" s="451"/>
      <c r="BYB123" s="451"/>
      <c r="BYC123" s="451"/>
      <c r="BYD123" s="451"/>
      <c r="BYE123" s="451"/>
      <c r="BYF123" s="451"/>
      <c r="BYG123" s="451"/>
      <c r="BYH123" s="451"/>
      <c r="BYI123" s="451"/>
      <c r="BYJ123" s="451"/>
      <c r="BYK123" s="451"/>
      <c r="BYL123" s="451"/>
      <c r="BYM123" s="451"/>
      <c r="BYN123" s="451"/>
      <c r="BYO123" s="451"/>
      <c r="BYP123" s="451"/>
      <c r="BYQ123" s="451"/>
      <c r="BYR123" s="451"/>
      <c r="BYS123" s="451"/>
      <c r="BYT123" s="451"/>
      <c r="BYU123" s="451"/>
      <c r="BYV123" s="451"/>
      <c r="BYW123" s="451"/>
      <c r="BYX123" s="451"/>
      <c r="BYY123" s="451"/>
      <c r="BYZ123" s="451"/>
      <c r="BZA123" s="451"/>
      <c r="BZB123" s="451"/>
      <c r="BZC123" s="451"/>
      <c r="BZD123" s="451"/>
      <c r="BZE123" s="451"/>
      <c r="BZF123" s="451"/>
      <c r="BZG123" s="451"/>
      <c r="BZH123" s="451"/>
      <c r="BZI123" s="451"/>
      <c r="BZJ123" s="451"/>
      <c r="BZK123" s="451"/>
      <c r="BZL123" s="451"/>
      <c r="BZM123" s="451"/>
      <c r="BZN123" s="451"/>
      <c r="BZO123" s="451"/>
      <c r="BZP123" s="451"/>
      <c r="BZQ123" s="451"/>
      <c r="BZR123" s="451"/>
      <c r="BZS123" s="451"/>
      <c r="BZT123" s="451"/>
      <c r="BZU123" s="451"/>
      <c r="BZV123" s="451"/>
      <c r="BZW123" s="451"/>
      <c r="BZX123" s="451"/>
      <c r="BZY123" s="451"/>
      <c r="BZZ123" s="451"/>
      <c r="CAA123" s="451"/>
      <c r="CAB123" s="451"/>
      <c r="CAC123" s="451"/>
      <c r="CAD123" s="451"/>
      <c r="CAE123" s="451"/>
      <c r="CAF123" s="451"/>
      <c r="CAG123" s="451"/>
      <c r="CAH123" s="451"/>
      <c r="CAI123" s="451"/>
      <c r="CAJ123" s="451"/>
      <c r="CAK123" s="451"/>
      <c r="CAL123" s="451"/>
      <c r="CAM123" s="451"/>
      <c r="CAN123" s="451"/>
      <c r="CAO123" s="451"/>
      <c r="CAP123" s="451"/>
      <c r="CAQ123" s="451"/>
      <c r="CAR123" s="451"/>
      <c r="CAS123" s="451"/>
      <c r="CAT123" s="451"/>
      <c r="CAU123" s="451"/>
      <c r="CAV123" s="451"/>
      <c r="CAW123" s="451"/>
      <c r="CAX123" s="451"/>
      <c r="CAY123" s="451"/>
      <c r="CAZ123" s="451"/>
      <c r="CBA123" s="451"/>
      <c r="CBB123" s="451"/>
      <c r="CBC123" s="451"/>
      <c r="CBD123" s="451"/>
      <c r="CBE123" s="451"/>
      <c r="CBF123" s="451"/>
      <c r="CBG123" s="451"/>
      <c r="CBH123" s="451"/>
      <c r="CBI123" s="451"/>
      <c r="CBJ123" s="451"/>
      <c r="CBK123" s="451"/>
      <c r="CBL123" s="451"/>
      <c r="CBM123" s="451"/>
      <c r="CBN123" s="451"/>
      <c r="CBO123" s="451"/>
      <c r="CBP123" s="451"/>
      <c r="CBQ123" s="451"/>
      <c r="CBR123" s="451"/>
      <c r="CBS123" s="451"/>
      <c r="CBT123" s="451"/>
      <c r="CBU123" s="451"/>
      <c r="CBV123" s="451"/>
      <c r="CBW123" s="451"/>
      <c r="CBX123" s="451"/>
      <c r="CBY123" s="451"/>
      <c r="CBZ123" s="451"/>
      <c r="CCA123" s="451"/>
      <c r="CCB123" s="451"/>
      <c r="CCC123" s="451"/>
      <c r="CCD123" s="451"/>
      <c r="CCE123" s="451"/>
      <c r="CCF123" s="451"/>
      <c r="CCG123" s="451"/>
      <c r="CCH123" s="451"/>
      <c r="CCI123" s="451"/>
      <c r="CCJ123" s="451"/>
      <c r="CCK123" s="451"/>
      <c r="CCL123" s="451"/>
      <c r="CCM123" s="451"/>
      <c r="CCN123" s="451"/>
      <c r="CCO123" s="451"/>
      <c r="CCP123" s="451"/>
      <c r="CCQ123" s="451"/>
      <c r="CCR123" s="451"/>
      <c r="CCS123" s="451"/>
      <c r="CCT123" s="451"/>
      <c r="CCU123" s="451"/>
      <c r="CCV123" s="451"/>
      <c r="CCW123" s="451"/>
      <c r="CCX123" s="451"/>
      <c r="CCY123" s="451"/>
      <c r="CCZ123" s="451"/>
      <c r="CDA123" s="451"/>
      <c r="CDB123" s="451"/>
      <c r="CDC123" s="451"/>
      <c r="CDD123" s="451"/>
      <c r="CDE123" s="451"/>
      <c r="CDF123" s="451"/>
      <c r="CDG123" s="451"/>
      <c r="CDH123" s="451"/>
      <c r="CDI123" s="451"/>
      <c r="CDJ123" s="451"/>
      <c r="CDK123" s="451"/>
      <c r="CDL123" s="451"/>
      <c r="CDM123" s="451"/>
      <c r="CDN123" s="451"/>
      <c r="CDO123" s="451"/>
      <c r="CDP123" s="451"/>
      <c r="CDQ123" s="451"/>
      <c r="CDR123" s="451"/>
      <c r="CDS123" s="451"/>
      <c r="CDT123" s="451"/>
      <c r="CDU123" s="451"/>
      <c r="CDV123" s="451"/>
      <c r="CDW123" s="451"/>
      <c r="CDX123" s="451"/>
      <c r="CDY123" s="451"/>
      <c r="CDZ123" s="451"/>
      <c r="CEA123" s="451"/>
      <c r="CEB123" s="451"/>
      <c r="CEC123" s="451"/>
      <c r="CED123" s="451"/>
      <c r="CEE123" s="451"/>
      <c r="CEF123" s="451"/>
      <c r="CEG123" s="451"/>
      <c r="CEH123" s="451"/>
      <c r="CEI123" s="451"/>
      <c r="CEJ123" s="451"/>
      <c r="CEK123" s="451"/>
      <c r="CEL123" s="451"/>
      <c r="CEM123" s="451"/>
      <c r="CEN123" s="451"/>
      <c r="CEO123" s="451"/>
      <c r="CEP123" s="451"/>
      <c r="CEQ123" s="451"/>
      <c r="CER123" s="451"/>
      <c r="CES123" s="451"/>
      <c r="CET123" s="451"/>
      <c r="CEU123" s="451"/>
      <c r="CEV123" s="451"/>
      <c r="CEW123" s="451"/>
      <c r="CEX123" s="451"/>
      <c r="CEY123" s="451"/>
      <c r="CEZ123" s="451"/>
      <c r="CFA123" s="451"/>
      <c r="CFB123" s="451"/>
      <c r="CFC123" s="451"/>
      <c r="CFD123" s="451"/>
      <c r="CFE123" s="451"/>
      <c r="CFF123" s="451"/>
      <c r="CFG123" s="451"/>
      <c r="CFH123" s="451"/>
      <c r="CFI123" s="451"/>
      <c r="CFJ123" s="451"/>
      <c r="CFK123" s="451"/>
      <c r="CFL123" s="451"/>
      <c r="CFM123" s="451"/>
      <c r="CFN123" s="451"/>
      <c r="CFO123" s="451"/>
      <c r="CFP123" s="451"/>
      <c r="CFQ123" s="451"/>
      <c r="CFR123" s="451"/>
      <c r="CFS123" s="451"/>
      <c r="CFT123" s="451"/>
      <c r="CFU123" s="451"/>
      <c r="CFV123" s="451"/>
      <c r="CFW123" s="451"/>
      <c r="CFX123" s="451"/>
      <c r="CFY123" s="451"/>
      <c r="CFZ123" s="451"/>
      <c r="CGA123" s="451"/>
      <c r="CGB123" s="451"/>
      <c r="CGC123" s="451"/>
      <c r="CGD123" s="451"/>
      <c r="CGE123" s="451"/>
      <c r="CGF123" s="451"/>
      <c r="CGG123" s="451"/>
      <c r="CGH123" s="451"/>
      <c r="CGI123" s="451"/>
      <c r="CGJ123" s="451"/>
      <c r="CGK123" s="451"/>
      <c r="CGL123" s="451"/>
      <c r="CGM123" s="451"/>
      <c r="CGN123" s="451"/>
      <c r="CGO123" s="451"/>
      <c r="CGP123" s="451"/>
      <c r="CGQ123" s="451"/>
      <c r="CGR123" s="451"/>
      <c r="CGS123" s="451"/>
      <c r="CGT123" s="451"/>
      <c r="CGU123" s="451"/>
      <c r="CGV123" s="451"/>
      <c r="CGW123" s="451"/>
      <c r="CGX123" s="451"/>
      <c r="CGY123" s="451"/>
      <c r="CGZ123" s="451"/>
      <c r="CHA123" s="451"/>
      <c r="CHB123" s="451"/>
      <c r="CHC123" s="451"/>
      <c r="CHD123" s="451"/>
      <c r="CHE123" s="451"/>
      <c r="CHF123" s="451"/>
      <c r="CHG123" s="451"/>
      <c r="CHH123" s="451"/>
      <c r="CHI123" s="451"/>
      <c r="CHJ123" s="451"/>
      <c r="CHK123" s="451"/>
      <c r="CHL123" s="451"/>
      <c r="CHM123" s="451"/>
      <c r="CHN123" s="451"/>
      <c r="CHO123" s="451"/>
      <c r="CHP123" s="451"/>
      <c r="CHQ123" s="451"/>
      <c r="CHR123" s="451"/>
      <c r="CHS123" s="451"/>
      <c r="CHT123" s="451"/>
      <c r="CHU123" s="451"/>
      <c r="CHV123" s="451"/>
      <c r="CHW123" s="451"/>
      <c r="CHX123" s="451"/>
      <c r="CHY123" s="451"/>
      <c r="CHZ123" s="451"/>
      <c r="CIA123" s="451"/>
      <c r="CIB123" s="451"/>
      <c r="CIC123" s="451"/>
      <c r="CID123" s="451"/>
      <c r="CIE123" s="451"/>
      <c r="CIF123" s="451"/>
      <c r="CIG123" s="451"/>
      <c r="CIH123" s="451"/>
      <c r="CII123" s="451"/>
      <c r="CIJ123" s="451"/>
      <c r="CIK123" s="451"/>
      <c r="CIL123" s="451"/>
      <c r="CIM123" s="451"/>
      <c r="CIN123" s="451"/>
      <c r="CIO123" s="451"/>
      <c r="CIP123" s="451"/>
      <c r="CIQ123" s="451"/>
      <c r="CIR123" s="451"/>
      <c r="CIS123" s="451"/>
      <c r="CIT123" s="451"/>
      <c r="CIU123" s="451"/>
      <c r="CIV123" s="451"/>
      <c r="CIW123" s="451"/>
      <c r="CIX123" s="451"/>
      <c r="CIY123" s="451"/>
      <c r="CIZ123" s="451"/>
      <c r="CJA123" s="451"/>
      <c r="CJB123" s="451"/>
      <c r="CJC123" s="451"/>
      <c r="CJD123" s="451"/>
      <c r="CJE123" s="451"/>
      <c r="CJF123" s="451"/>
      <c r="CJG123" s="451"/>
      <c r="CJH123" s="451"/>
      <c r="CJI123" s="451"/>
      <c r="CJJ123" s="451"/>
      <c r="CJK123" s="451"/>
      <c r="CJL123" s="451"/>
      <c r="CJM123" s="451"/>
      <c r="CJN123" s="451"/>
      <c r="CJO123" s="451"/>
      <c r="CJP123" s="451"/>
      <c r="CJQ123" s="451"/>
      <c r="CJR123" s="451"/>
      <c r="CJS123" s="451"/>
      <c r="CJT123" s="451"/>
      <c r="CJU123" s="451"/>
      <c r="CJV123" s="451"/>
      <c r="CJW123" s="451"/>
      <c r="CJX123" s="451"/>
      <c r="CJY123" s="451"/>
      <c r="CJZ123" s="451"/>
      <c r="CKA123" s="451"/>
      <c r="CKB123" s="451"/>
      <c r="CKC123" s="451"/>
      <c r="CKD123" s="451"/>
      <c r="CKE123" s="451"/>
      <c r="CKF123" s="451"/>
      <c r="CKG123" s="451"/>
      <c r="CKH123" s="451"/>
      <c r="CKI123" s="451"/>
      <c r="CKJ123" s="451"/>
      <c r="CKK123" s="451"/>
      <c r="CKL123" s="451"/>
      <c r="CKM123" s="451"/>
      <c r="CKN123" s="451"/>
      <c r="CKO123" s="451"/>
      <c r="CKP123" s="451"/>
      <c r="CKQ123" s="451"/>
      <c r="CKR123" s="451"/>
      <c r="CKS123" s="451"/>
      <c r="CKT123" s="451"/>
      <c r="CKU123" s="451"/>
      <c r="CKV123" s="451"/>
      <c r="CKW123" s="451"/>
      <c r="CKX123" s="451"/>
      <c r="CKY123" s="451"/>
      <c r="CKZ123" s="451"/>
      <c r="CLA123" s="451"/>
      <c r="CLB123" s="451"/>
      <c r="CLC123" s="451"/>
      <c r="CLD123" s="451"/>
      <c r="CLE123" s="451"/>
      <c r="CLF123" s="451"/>
      <c r="CLG123" s="451"/>
      <c r="CLH123" s="451"/>
      <c r="CLI123" s="451"/>
      <c r="CLJ123" s="451"/>
      <c r="CLK123" s="451"/>
      <c r="CLL123" s="451"/>
      <c r="CLM123" s="451"/>
      <c r="CLN123" s="451"/>
      <c r="CLO123" s="451"/>
      <c r="CLP123" s="451"/>
      <c r="CLQ123" s="451"/>
      <c r="CLR123" s="451"/>
      <c r="CLS123" s="451"/>
      <c r="CLT123" s="451"/>
      <c r="CLU123" s="451"/>
      <c r="CLV123" s="451"/>
      <c r="CLW123" s="451"/>
      <c r="CLX123" s="451"/>
      <c r="CLY123" s="451"/>
      <c r="CLZ123" s="451"/>
      <c r="CMA123" s="451"/>
      <c r="CMB123" s="451"/>
      <c r="CMC123" s="451"/>
      <c r="CMD123" s="451"/>
      <c r="CME123" s="451"/>
      <c r="CMF123" s="451"/>
      <c r="CMG123" s="451"/>
      <c r="CMH123" s="451"/>
      <c r="CMI123" s="451"/>
      <c r="CMJ123" s="451"/>
      <c r="CMK123" s="451"/>
      <c r="CML123" s="451"/>
      <c r="CMM123" s="451"/>
      <c r="CMN123" s="451"/>
      <c r="CMO123" s="451"/>
      <c r="CMP123" s="451"/>
      <c r="CMQ123" s="451"/>
      <c r="CMR123" s="451"/>
      <c r="CMS123" s="451"/>
      <c r="CMT123" s="451"/>
      <c r="CMU123" s="451"/>
      <c r="CMV123" s="451"/>
      <c r="CMW123" s="451"/>
      <c r="CMX123" s="451"/>
      <c r="CMY123" s="451"/>
      <c r="CMZ123" s="451"/>
      <c r="CNA123" s="451"/>
      <c r="CNB123" s="451"/>
      <c r="CNC123" s="451"/>
      <c r="CND123" s="451"/>
      <c r="CNE123" s="451"/>
      <c r="CNF123" s="451"/>
      <c r="CNG123" s="451"/>
      <c r="CNH123" s="451"/>
      <c r="CNI123" s="451"/>
      <c r="CNJ123" s="451"/>
      <c r="CNK123" s="451"/>
      <c r="CNL123" s="451"/>
      <c r="CNM123" s="451"/>
      <c r="CNN123" s="451"/>
      <c r="CNO123" s="451"/>
      <c r="CNP123" s="451"/>
      <c r="CNQ123" s="451"/>
      <c r="CNR123" s="451"/>
      <c r="CNS123" s="451"/>
      <c r="CNT123" s="451"/>
      <c r="CNU123" s="451"/>
      <c r="CNV123" s="451"/>
      <c r="CNW123" s="451"/>
      <c r="CNX123" s="451"/>
      <c r="CNY123" s="451"/>
      <c r="CNZ123" s="451"/>
      <c r="COA123" s="451"/>
      <c r="COB123" s="451"/>
      <c r="COC123" s="451"/>
      <c r="COD123" s="451"/>
      <c r="COE123" s="451"/>
      <c r="COF123" s="451"/>
      <c r="COG123" s="451"/>
      <c r="COH123" s="451"/>
      <c r="COI123" s="451"/>
      <c r="COJ123" s="451"/>
      <c r="COK123" s="451"/>
      <c r="COL123" s="451"/>
      <c r="COM123" s="451"/>
      <c r="CON123" s="451"/>
      <c r="COO123" s="451"/>
      <c r="COP123" s="451"/>
      <c r="COQ123" s="451"/>
      <c r="COR123" s="451"/>
      <c r="COS123" s="451"/>
      <c r="COT123" s="451"/>
      <c r="COU123" s="451"/>
      <c r="COV123" s="451"/>
      <c r="COW123" s="451"/>
      <c r="COX123" s="451"/>
      <c r="COY123" s="451"/>
      <c r="COZ123" s="451"/>
      <c r="CPA123" s="451"/>
      <c r="CPB123" s="451"/>
      <c r="CPC123" s="451"/>
      <c r="CPD123" s="451"/>
      <c r="CPE123" s="451"/>
      <c r="CPF123" s="451"/>
      <c r="CPG123" s="451"/>
      <c r="CPH123" s="451"/>
      <c r="CPI123" s="451"/>
      <c r="CPJ123" s="451"/>
      <c r="CPK123" s="451"/>
      <c r="CPL123" s="451"/>
      <c r="CPM123" s="451"/>
      <c r="CPN123" s="451"/>
      <c r="CPO123" s="451"/>
      <c r="CPP123" s="451"/>
      <c r="CPQ123" s="451"/>
      <c r="CPR123" s="451"/>
      <c r="CPS123" s="451"/>
      <c r="CPT123" s="451"/>
      <c r="CPU123" s="451"/>
      <c r="CPV123" s="451"/>
      <c r="CPW123" s="451"/>
      <c r="CPX123" s="451"/>
      <c r="CPY123" s="451"/>
      <c r="CPZ123" s="451"/>
      <c r="CQA123" s="451"/>
      <c r="CQB123" s="451"/>
      <c r="CQC123" s="451"/>
      <c r="CQD123" s="451"/>
      <c r="CQE123" s="451"/>
      <c r="CQF123" s="451"/>
      <c r="CQG123" s="451"/>
      <c r="CQH123" s="451"/>
      <c r="CQI123" s="451"/>
      <c r="CQJ123" s="451"/>
      <c r="CQK123" s="451"/>
      <c r="CQL123" s="451"/>
      <c r="CQM123" s="451"/>
      <c r="CQN123" s="451"/>
      <c r="CQO123" s="451"/>
      <c r="CQP123" s="451"/>
      <c r="CQQ123" s="451"/>
      <c r="CQR123" s="451"/>
      <c r="CQS123" s="451"/>
      <c r="CQT123" s="451"/>
      <c r="CQU123" s="451"/>
      <c r="CQV123" s="451"/>
      <c r="CQW123" s="451"/>
      <c r="CQX123" s="451"/>
      <c r="CQY123" s="451"/>
      <c r="CQZ123" s="451"/>
      <c r="CRA123" s="451"/>
      <c r="CRB123" s="451"/>
      <c r="CRC123" s="451"/>
      <c r="CRD123" s="451"/>
      <c r="CRE123" s="451"/>
      <c r="CRF123" s="451"/>
      <c r="CRG123" s="451"/>
      <c r="CRH123" s="451"/>
      <c r="CRI123" s="451"/>
      <c r="CRJ123" s="451"/>
      <c r="CRK123" s="451"/>
      <c r="CRL123" s="451"/>
      <c r="CRM123" s="451"/>
      <c r="CRN123" s="451"/>
      <c r="CRO123" s="451"/>
      <c r="CRP123" s="451"/>
      <c r="CRQ123" s="451"/>
      <c r="CRR123" s="451"/>
      <c r="CRS123" s="451"/>
      <c r="CRT123" s="451"/>
      <c r="CRU123" s="451"/>
      <c r="CRV123" s="451"/>
      <c r="CRW123" s="451"/>
      <c r="CRX123" s="451"/>
      <c r="CRY123" s="451"/>
      <c r="CRZ123" s="451"/>
      <c r="CSA123" s="451"/>
      <c r="CSB123" s="451"/>
      <c r="CSC123" s="451"/>
      <c r="CSD123" s="451"/>
      <c r="CSE123" s="451"/>
      <c r="CSF123" s="451"/>
      <c r="CSG123" s="451"/>
      <c r="CSH123" s="451"/>
      <c r="CSI123" s="451"/>
      <c r="CSJ123" s="451"/>
      <c r="CSK123" s="451"/>
      <c r="CSL123" s="451"/>
      <c r="CSM123" s="451"/>
      <c r="CSN123" s="451"/>
      <c r="CSO123" s="451"/>
      <c r="CSP123" s="451"/>
      <c r="CSQ123" s="451"/>
      <c r="CSR123" s="451"/>
      <c r="CSS123" s="451"/>
      <c r="CST123" s="451"/>
      <c r="CSU123" s="451"/>
      <c r="CSV123" s="451"/>
      <c r="CSW123" s="451"/>
      <c r="CSX123" s="451"/>
      <c r="CSY123" s="451"/>
      <c r="CSZ123" s="451"/>
      <c r="CTA123" s="451"/>
      <c r="CTB123" s="451"/>
      <c r="CTC123" s="451"/>
      <c r="CTD123" s="451"/>
      <c r="CTE123" s="451"/>
      <c r="CTF123" s="451"/>
      <c r="CTG123" s="451"/>
      <c r="CTH123" s="451"/>
      <c r="CTI123" s="451"/>
      <c r="CTJ123" s="451"/>
      <c r="CTK123" s="451"/>
      <c r="CTL123" s="451"/>
      <c r="CTM123" s="451"/>
      <c r="CTN123" s="451"/>
      <c r="CTO123" s="451"/>
      <c r="CTP123" s="451"/>
      <c r="CTQ123" s="451"/>
      <c r="CTR123" s="451"/>
      <c r="CTS123" s="451"/>
      <c r="CTT123" s="451"/>
      <c r="CTU123" s="451"/>
      <c r="CTV123" s="451"/>
      <c r="CTW123" s="451"/>
      <c r="CTX123" s="451"/>
      <c r="CTY123" s="451"/>
      <c r="CTZ123" s="451"/>
      <c r="CUA123" s="451"/>
      <c r="CUB123" s="451"/>
      <c r="CUC123" s="451"/>
      <c r="CUD123" s="451"/>
      <c r="CUE123" s="451"/>
      <c r="CUF123" s="451"/>
      <c r="CUG123" s="451"/>
      <c r="CUH123" s="451"/>
      <c r="CUI123" s="451"/>
      <c r="CUJ123" s="451"/>
      <c r="CUK123" s="451"/>
      <c r="CUL123" s="451"/>
      <c r="CUM123" s="451"/>
      <c r="CUN123" s="451"/>
      <c r="CUO123" s="451"/>
      <c r="CUP123" s="451"/>
      <c r="CUQ123" s="451"/>
      <c r="CUR123" s="451"/>
      <c r="CUS123" s="451"/>
      <c r="CUT123" s="451"/>
      <c r="CUU123" s="451"/>
      <c r="CUV123" s="451"/>
      <c r="CUW123" s="451"/>
      <c r="CUX123" s="451"/>
      <c r="CUY123" s="451"/>
      <c r="CUZ123" s="451"/>
      <c r="CVA123" s="451"/>
      <c r="CVB123" s="451"/>
      <c r="CVC123" s="451"/>
      <c r="CVD123" s="451"/>
      <c r="CVE123" s="451"/>
      <c r="CVF123" s="451"/>
      <c r="CVG123" s="451"/>
      <c r="CVH123" s="451"/>
      <c r="CVI123" s="451"/>
      <c r="CVJ123" s="451"/>
      <c r="CVK123" s="451"/>
      <c r="CVL123" s="451"/>
      <c r="CVM123" s="451"/>
      <c r="CVN123" s="451"/>
      <c r="CVO123" s="451"/>
      <c r="CVP123" s="451"/>
      <c r="CVQ123" s="451"/>
      <c r="CVR123" s="451"/>
      <c r="CVS123" s="451"/>
      <c r="CVT123" s="451"/>
      <c r="CVU123" s="451"/>
      <c r="CVV123" s="451"/>
      <c r="CVW123" s="451"/>
      <c r="CVX123" s="451"/>
      <c r="CVY123" s="451"/>
      <c r="CVZ123" s="451"/>
      <c r="CWA123" s="451"/>
      <c r="CWB123" s="451"/>
      <c r="CWC123" s="451"/>
      <c r="CWD123" s="451"/>
      <c r="CWE123" s="451"/>
      <c r="CWF123" s="451"/>
      <c r="CWG123" s="451"/>
      <c r="CWH123" s="451"/>
      <c r="CWI123" s="451"/>
      <c r="CWJ123" s="451"/>
      <c r="CWK123" s="451"/>
      <c r="CWL123" s="451"/>
      <c r="CWM123" s="451"/>
      <c r="CWN123" s="451"/>
      <c r="CWO123" s="451"/>
      <c r="CWP123" s="451"/>
      <c r="CWQ123" s="451"/>
      <c r="CWR123" s="451"/>
      <c r="CWS123" s="451"/>
      <c r="CWT123" s="451"/>
      <c r="CWU123" s="451"/>
      <c r="CWV123" s="451"/>
      <c r="CWW123" s="451"/>
      <c r="CWX123" s="451"/>
      <c r="CWY123" s="451"/>
      <c r="CWZ123" s="451"/>
      <c r="CXA123" s="451"/>
      <c r="CXB123" s="451"/>
      <c r="CXC123" s="451"/>
      <c r="CXD123" s="451"/>
      <c r="CXE123" s="451"/>
      <c r="CXF123" s="451"/>
      <c r="CXG123" s="451"/>
      <c r="CXH123" s="451"/>
      <c r="CXI123" s="451"/>
      <c r="CXJ123" s="451"/>
      <c r="CXK123" s="451"/>
      <c r="CXL123" s="451"/>
      <c r="CXM123" s="451"/>
      <c r="CXN123" s="451"/>
      <c r="CXO123" s="451"/>
      <c r="CXP123" s="451"/>
      <c r="CXQ123" s="451"/>
      <c r="CXR123" s="451"/>
      <c r="CXS123" s="451"/>
      <c r="CXT123" s="451"/>
      <c r="CXU123" s="451"/>
      <c r="CXV123" s="451"/>
      <c r="CXW123" s="451"/>
      <c r="CXX123" s="451"/>
      <c r="CXY123" s="451"/>
      <c r="CXZ123" s="451"/>
      <c r="CYA123" s="451"/>
      <c r="CYB123" s="451"/>
      <c r="CYC123" s="451"/>
      <c r="CYD123" s="451"/>
      <c r="CYE123" s="451"/>
      <c r="CYF123" s="451"/>
      <c r="CYG123" s="451"/>
      <c r="CYH123" s="451"/>
      <c r="CYI123" s="451"/>
      <c r="CYJ123" s="451"/>
      <c r="CYK123" s="451"/>
      <c r="CYL123" s="451"/>
      <c r="CYM123" s="451"/>
      <c r="CYN123" s="451"/>
      <c r="CYO123" s="451"/>
      <c r="CYP123" s="451"/>
      <c r="CYQ123" s="451"/>
      <c r="CYR123" s="451"/>
      <c r="CYS123" s="451"/>
      <c r="CYT123" s="451"/>
      <c r="CYU123" s="451"/>
      <c r="CYV123" s="451"/>
      <c r="CYW123" s="451"/>
      <c r="CYX123" s="451"/>
      <c r="CYY123" s="451"/>
      <c r="CYZ123" s="451"/>
      <c r="CZA123" s="451"/>
      <c r="CZB123" s="451"/>
      <c r="CZC123" s="451"/>
      <c r="CZD123" s="451"/>
      <c r="CZE123" s="451"/>
      <c r="CZF123" s="451"/>
      <c r="CZG123" s="451"/>
      <c r="CZH123" s="451"/>
      <c r="CZI123" s="451"/>
      <c r="CZJ123" s="451"/>
      <c r="CZK123" s="451"/>
      <c r="CZL123" s="451"/>
      <c r="CZM123" s="451"/>
      <c r="CZN123" s="451"/>
      <c r="CZO123" s="451"/>
      <c r="CZP123" s="451"/>
      <c r="CZQ123" s="451"/>
      <c r="CZR123" s="451"/>
      <c r="CZS123" s="451"/>
      <c r="CZT123" s="451"/>
      <c r="CZU123" s="451"/>
      <c r="CZV123" s="451"/>
      <c r="CZW123" s="451"/>
      <c r="CZX123" s="451"/>
      <c r="CZY123" s="451"/>
      <c r="CZZ123" s="451"/>
      <c r="DAA123" s="451"/>
      <c r="DAB123" s="451"/>
      <c r="DAC123" s="451"/>
      <c r="DAD123" s="451"/>
      <c r="DAE123" s="451"/>
      <c r="DAF123" s="451"/>
      <c r="DAG123" s="451"/>
      <c r="DAH123" s="451"/>
      <c r="DAI123" s="451"/>
      <c r="DAJ123" s="451"/>
      <c r="DAK123" s="451"/>
      <c r="DAL123" s="451"/>
      <c r="DAM123" s="451"/>
      <c r="DAN123" s="451"/>
      <c r="DAO123" s="451"/>
      <c r="DAP123" s="451"/>
      <c r="DAQ123" s="451"/>
      <c r="DAR123" s="451"/>
      <c r="DAS123" s="451"/>
      <c r="DAT123" s="451"/>
      <c r="DAU123" s="451"/>
      <c r="DAV123" s="451"/>
      <c r="DAW123" s="451"/>
      <c r="DAX123" s="451"/>
      <c r="DAY123" s="451"/>
      <c r="DAZ123" s="451"/>
      <c r="DBA123" s="451"/>
      <c r="DBB123" s="451"/>
      <c r="DBC123" s="451"/>
      <c r="DBD123" s="451"/>
      <c r="DBE123" s="451"/>
      <c r="DBF123" s="451"/>
      <c r="DBG123" s="451"/>
      <c r="DBH123" s="451"/>
      <c r="DBI123" s="451"/>
      <c r="DBJ123" s="451"/>
      <c r="DBK123" s="451"/>
      <c r="DBL123" s="451"/>
      <c r="DBM123" s="451"/>
      <c r="DBN123" s="451"/>
      <c r="DBO123" s="451"/>
      <c r="DBP123" s="451"/>
      <c r="DBQ123" s="451"/>
      <c r="DBR123" s="451"/>
      <c r="DBS123" s="451"/>
      <c r="DBT123" s="451"/>
      <c r="DBU123" s="451"/>
      <c r="DBV123" s="451"/>
      <c r="DBW123" s="451"/>
      <c r="DBX123" s="451"/>
      <c r="DBY123" s="451"/>
      <c r="DBZ123" s="451"/>
      <c r="DCA123" s="451"/>
      <c r="DCB123" s="451"/>
      <c r="DCC123" s="451"/>
      <c r="DCD123" s="451"/>
      <c r="DCE123" s="451"/>
      <c r="DCF123" s="451"/>
      <c r="DCG123" s="451"/>
      <c r="DCH123" s="451"/>
      <c r="DCI123" s="451"/>
      <c r="DCJ123" s="451"/>
      <c r="DCK123" s="451"/>
      <c r="DCL123" s="451"/>
      <c r="DCM123" s="451"/>
      <c r="DCN123" s="451"/>
      <c r="DCO123" s="451"/>
      <c r="DCP123" s="451"/>
      <c r="DCQ123" s="451"/>
      <c r="DCR123" s="451"/>
      <c r="DCS123" s="451"/>
      <c r="DCT123" s="451"/>
      <c r="DCU123" s="451"/>
      <c r="DCV123" s="451"/>
      <c r="DCW123" s="451"/>
      <c r="DCX123" s="451"/>
      <c r="DCY123" s="451"/>
      <c r="DCZ123" s="451"/>
      <c r="DDA123" s="451"/>
      <c r="DDB123" s="451"/>
      <c r="DDC123" s="451"/>
      <c r="DDD123" s="451"/>
      <c r="DDE123" s="451"/>
      <c r="DDF123" s="451"/>
      <c r="DDG123" s="451"/>
      <c r="DDH123" s="451"/>
      <c r="DDI123" s="451"/>
      <c r="DDJ123" s="451"/>
      <c r="DDK123" s="451"/>
      <c r="DDL123" s="451"/>
      <c r="DDM123" s="451"/>
      <c r="DDN123" s="451"/>
      <c r="DDO123" s="451"/>
      <c r="DDP123" s="451"/>
      <c r="DDQ123" s="451"/>
      <c r="DDR123" s="451"/>
      <c r="DDS123" s="451"/>
      <c r="DDT123" s="451"/>
      <c r="DDU123" s="451"/>
      <c r="DDV123" s="451"/>
      <c r="DDW123" s="451"/>
      <c r="DDX123" s="451"/>
      <c r="DDY123" s="451"/>
      <c r="DDZ123" s="451"/>
      <c r="DEA123" s="451"/>
      <c r="DEB123" s="451"/>
      <c r="DEC123" s="451"/>
      <c r="DED123" s="451"/>
      <c r="DEE123" s="451"/>
      <c r="DEF123" s="451"/>
      <c r="DEG123" s="451"/>
      <c r="DEH123" s="451"/>
      <c r="DEI123" s="451"/>
      <c r="DEJ123" s="451"/>
      <c r="DEK123" s="451"/>
      <c r="DEL123" s="451"/>
      <c r="DEM123" s="451"/>
      <c r="DEN123" s="451"/>
      <c r="DEO123" s="451"/>
      <c r="DEP123" s="451"/>
      <c r="DEQ123" s="451"/>
      <c r="DER123" s="451"/>
      <c r="DES123" s="451"/>
      <c r="DET123" s="451"/>
      <c r="DEU123" s="451"/>
      <c r="DEV123" s="451"/>
      <c r="DEW123" s="451"/>
      <c r="DEX123" s="451"/>
      <c r="DEY123" s="451"/>
      <c r="DEZ123" s="451"/>
      <c r="DFA123" s="451"/>
      <c r="DFB123" s="451"/>
      <c r="DFC123" s="451"/>
      <c r="DFD123" s="451"/>
      <c r="DFE123" s="451"/>
      <c r="DFF123" s="451"/>
      <c r="DFG123" s="451"/>
      <c r="DFH123" s="451"/>
      <c r="DFI123" s="451"/>
      <c r="DFJ123" s="451"/>
      <c r="DFK123" s="451"/>
      <c r="DFL123" s="451"/>
      <c r="DFM123" s="451"/>
      <c r="DFN123" s="451"/>
      <c r="DFO123" s="451"/>
      <c r="DFP123" s="451"/>
      <c r="DFQ123" s="451"/>
      <c r="DFR123" s="451"/>
      <c r="DFS123" s="451"/>
      <c r="DFT123" s="451"/>
      <c r="DFU123" s="451"/>
      <c r="DFV123" s="451"/>
      <c r="DFW123" s="451"/>
      <c r="DFX123" s="451"/>
      <c r="DFY123" s="451"/>
      <c r="DFZ123" s="451"/>
      <c r="DGA123" s="451"/>
      <c r="DGB123" s="451"/>
      <c r="DGC123" s="451"/>
      <c r="DGD123" s="451"/>
      <c r="DGE123" s="451"/>
      <c r="DGF123" s="451"/>
      <c r="DGG123" s="451"/>
      <c r="DGH123" s="451"/>
      <c r="DGI123" s="451"/>
      <c r="DGJ123" s="451"/>
      <c r="DGK123" s="451"/>
      <c r="DGL123" s="451"/>
      <c r="DGM123" s="451"/>
      <c r="DGN123" s="451"/>
      <c r="DGO123" s="451"/>
      <c r="DGP123" s="451"/>
      <c r="DGQ123" s="451"/>
      <c r="DGR123" s="451"/>
      <c r="DGS123" s="451"/>
      <c r="DGT123" s="451"/>
      <c r="DGU123" s="451"/>
      <c r="DGV123" s="451"/>
      <c r="DGW123" s="451"/>
      <c r="DGX123" s="451"/>
      <c r="DGY123" s="451"/>
      <c r="DGZ123" s="451"/>
      <c r="DHA123" s="451"/>
      <c r="DHB123" s="451"/>
      <c r="DHC123" s="451"/>
      <c r="DHD123" s="451"/>
      <c r="DHE123" s="451"/>
      <c r="DHF123" s="451"/>
      <c r="DHG123" s="451"/>
      <c r="DHH123" s="451"/>
      <c r="DHI123" s="451"/>
      <c r="DHJ123" s="451"/>
      <c r="DHK123" s="451"/>
      <c r="DHL123" s="451"/>
      <c r="DHM123" s="451"/>
      <c r="DHN123" s="451"/>
      <c r="DHO123" s="451"/>
      <c r="DHP123" s="451"/>
      <c r="DHQ123" s="451"/>
      <c r="DHR123" s="451"/>
      <c r="DHS123" s="451"/>
      <c r="DHT123" s="451"/>
      <c r="DHU123" s="451"/>
      <c r="DHV123" s="451"/>
      <c r="DHW123" s="451"/>
      <c r="DHX123" s="451"/>
      <c r="DHY123" s="451"/>
      <c r="DHZ123" s="451"/>
      <c r="DIA123" s="451"/>
      <c r="DIB123" s="451"/>
      <c r="DIC123" s="451"/>
      <c r="DID123" s="451"/>
      <c r="DIE123" s="451"/>
      <c r="DIF123" s="451"/>
      <c r="DIG123" s="451"/>
      <c r="DIH123" s="451"/>
      <c r="DII123" s="451"/>
      <c r="DIJ123" s="451"/>
      <c r="DIK123" s="451"/>
      <c r="DIL123" s="451"/>
      <c r="DIM123" s="451"/>
      <c r="DIN123" s="451"/>
      <c r="DIO123" s="451"/>
      <c r="DIP123" s="451"/>
      <c r="DIQ123" s="451"/>
      <c r="DIR123" s="451"/>
      <c r="DIS123" s="451"/>
      <c r="DIT123" s="451"/>
      <c r="DIU123" s="451"/>
      <c r="DIV123" s="451"/>
      <c r="DIW123" s="451"/>
      <c r="DIX123" s="451"/>
      <c r="DIY123" s="451"/>
      <c r="DIZ123" s="451"/>
      <c r="DJA123" s="451"/>
      <c r="DJB123" s="451"/>
      <c r="DJC123" s="451"/>
      <c r="DJD123" s="451"/>
      <c r="DJE123" s="451"/>
      <c r="DJF123" s="451"/>
      <c r="DJG123" s="451"/>
      <c r="DJH123" s="451"/>
      <c r="DJI123" s="451"/>
      <c r="DJJ123" s="451"/>
      <c r="DJK123" s="451"/>
      <c r="DJL123" s="451"/>
      <c r="DJM123" s="451"/>
      <c r="DJN123" s="451"/>
      <c r="DJO123" s="451"/>
      <c r="DJP123" s="451"/>
      <c r="DJQ123" s="451"/>
      <c r="DJR123" s="451"/>
      <c r="DJS123" s="451"/>
      <c r="DJT123" s="451"/>
      <c r="DJU123" s="451"/>
      <c r="DJV123" s="451"/>
      <c r="DJW123" s="451"/>
      <c r="DJX123" s="451"/>
      <c r="DJY123" s="451"/>
      <c r="DJZ123" s="451"/>
      <c r="DKA123" s="451"/>
      <c r="DKB123" s="451"/>
      <c r="DKC123" s="451"/>
      <c r="DKD123" s="451"/>
      <c r="DKE123" s="451"/>
      <c r="DKF123" s="451"/>
      <c r="DKG123" s="451"/>
      <c r="DKH123" s="451"/>
      <c r="DKI123" s="451"/>
      <c r="DKJ123" s="451"/>
      <c r="DKK123" s="451"/>
      <c r="DKL123" s="451"/>
      <c r="DKM123" s="451"/>
      <c r="DKN123" s="451"/>
      <c r="DKO123" s="451"/>
      <c r="DKP123" s="451"/>
      <c r="DKQ123" s="451"/>
      <c r="DKR123" s="451"/>
      <c r="DKS123" s="451"/>
      <c r="DKT123" s="451"/>
      <c r="DKU123" s="451"/>
      <c r="DKV123" s="451"/>
      <c r="DKW123" s="451"/>
      <c r="DKX123" s="451"/>
      <c r="DKY123" s="451"/>
      <c r="DKZ123" s="451"/>
      <c r="DLA123" s="451"/>
      <c r="DLB123" s="451"/>
      <c r="DLC123" s="451"/>
      <c r="DLD123" s="451"/>
      <c r="DLE123" s="451"/>
      <c r="DLF123" s="451"/>
      <c r="DLG123" s="451"/>
      <c r="DLH123" s="451"/>
      <c r="DLI123" s="451"/>
      <c r="DLJ123" s="451"/>
      <c r="DLK123" s="451"/>
      <c r="DLL123" s="451"/>
      <c r="DLM123" s="451"/>
      <c r="DLN123" s="451"/>
      <c r="DLO123" s="451"/>
      <c r="DLP123" s="451"/>
      <c r="DLQ123" s="451"/>
      <c r="DLR123" s="451"/>
      <c r="DLS123" s="451"/>
      <c r="DLT123" s="451"/>
      <c r="DLU123" s="451"/>
      <c r="DLV123" s="451"/>
      <c r="DLW123" s="451"/>
      <c r="DLX123" s="451"/>
      <c r="DLY123" s="451"/>
      <c r="DLZ123" s="451"/>
      <c r="DMA123" s="451"/>
      <c r="DMB123" s="451"/>
      <c r="DMC123" s="451"/>
      <c r="DMD123" s="451"/>
      <c r="DME123" s="451"/>
      <c r="DMF123" s="451"/>
      <c r="DMG123" s="451"/>
      <c r="DMH123" s="451"/>
      <c r="DMI123" s="451"/>
      <c r="DMJ123" s="451"/>
      <c r="DMK123" s="451"/>
      <c r="DML123" s="451"/>
      <c r="DMM123" s="451"/>
      <c r="DMN123" s="451"/>
      <c r="DMO123" s="451"/>
      <c r="DMP123" s="451"/>
      <c r="DMQ123" s="451"/>
      <c r="DMR123" s="451"/>
      <c r="DMS123" s="451"/>
      <c r="DMT123" s="451"/>
      <c r="DMU123" s="451"/>
      <c r="DMV123" s="451"/>
      <c r="DMW123" s="451"/>
      <c r="DMX123" s="451"/>
      <c r="DMY123" s="451"/>
      <c r="DMZ123" s="451"/>
      <c r="DNA123" s="451"/>
      <c r="DNB123" s="451"/>
      <c r="DNC123" s="451"/>
      <c r="DND123" s="451"/>
      <c r="DNE123" s="451"/>
      <c r="DNF123" s="451"/>
      <c r="DNG123" s="451"/>
      <c r="DNH123" s="451"/>
      <c r="DNI123" s="451"/>
      <c r="DNJ123" s="451"/>
      <c r="DNK123" s="451"/>
      <c r="DNL123" s="451"/>
      <c r="DNM123" s="451"/>
      <c r="DNN123" s="451"/>
      <c r="DNO123" s="451"/>
      <c r="DNP123" s="451"/>
      <c r="DNQ123" s="451"/>
      <c r="DNR123" s="451"/>
      <c r="DNS123" s="451"/>
      <c r="DNT123" s="451"/>
      <c r="DNU123" s="451"/>
      <c r="DNV123" s="451"/>
      <c r="DNW123" s="451"/>
      <c r="DNX123" s="451"/>
      <c r="DNY123" s="451"/>
      <c r="DNZ123" s="451"/>
      <c r="DOA123" s="451"/>
      <c r="DOB123" s="451"/>
      <c r="DOC123" s="451"/>
      <c r="DOD123" s="451"/>
      <c r="DOE123" s="451"/>
      <c r="DOF123" s="451"/>
      <c r="DOG123" s="451"/>
      <c r="DOH123" s="451"/>
      <c r="DOI123" s="451"/>
      <c r="DOJ123" s="451"/>
      <c r="DOK123" s="451"/>
      <c r="DOL123" s="451"/>
      <c r="DOM123" s="451"/>
      <c r="DON123" s="451"/>
      <c r="DOO123" s="451"/>
      <c r="DOP123" s="451"/>
      <c r="DOQ123" s="451"/>
      <c r="DOR123" s="451"/>
      <c r="DOS123" s="451"/>
      <c r="DOT123" s="451"/>
      <c r="DOU123" s="451"/>
      <c r="DOV123" s="451"/>
      <c r="DOW123" s="451"/>
      <c r="DOX123" s="451"/>
      <c r="DOY123" s="451"/>
      <c r="DOZ123" s="451"/>
      <c r="DPA123" s="451"/>
      <c r="DPB123" s="451"/>
      <c r="DPC123" s="451"/>
      <c r="DPD123" s="451"/>
      <c r="DPE123" s="451"/>
      <c r="DPF123" s="451"/>
      <c r="DPG123" s="451"/>
      <c r="DPH123" s="451"/>
      <c r="DPI123" s="451"/>
      <c r="DPJ123" s="451"/>
      <c r="DPK123" s="451"/>
      <c r="DPL123" s="451"/>
      <c r="DPM123" s="451"/>
      <c r="DPN123" s="451"/>
      <c r="DPO123" s="451"/>
      <c r="DPP123" s="451"/>
      <c r="DPQ123" s="451"/>
      <c r="DPR123" s="451"/>
      <c r="DPS123" s="451"/>
      <c r="DPT123" s="451"/>
      <c r="DPU123" s="451"/>
      <c r="DPV123" s="451"/>
      <c r="DPW123" s="451"/>
      <c r="DPX123" s="451"/>
      <c r="DPY123" s="451"/>
      <c r="DPZ123" s="451"/>
      <c r="DQA123" s="451"/>
      <c r="DQB123" s="451"/>
      <c r="DQC123" s="451"/>
      <c r="DQD123" s="451"/>
      <c r="DQE123" s="451"/>
      <c r="DQF123" s="451"/>
      <c r="DQG123" s="451"/>
      <c r="DQH123" s="451"/>
      <c r="DQI123" s="451"/>
      <c r="DQJ123" s="451"/>
      <c r="DQK123" s="451"/>
      <c r="DQL123" s="451"/>
      <c r="DQM123" s="451"/>
      <c r="DQN123" s="451"/>
      <c r="DQO123" s="451"/>
      <c r="DQP123" s="451"/>
      <c r="DQQ123" s="451"/>
      <c r="DQR123" s="451"/>
      <c r="DQS123" s="451"/>
      <c r="DQT123" s="451"/>
      <c r="DQU123" s="451"/>
      <c r="DQV123" s="451"/>
      <c r="DQW123" s="451"/>
      <c r="DQX123" s="451"/>
      <c r="DQY123" s="451"/>
      <c r="DQZ123" s="451"/>
      <c r="DRA123" s="451"/>
      <c r="DRB123" s="451"/>
      <c r="DRC123" s="451"/>
      <c r="DRD123" s="451"/>
      <c r="DRE123" s="451"/>
      <c r="DRF123" s="451"/>
      <c r="DRG123" s="451"/>
      <c r="DRH123" s="451"/>
      <c r="DRI123" s="451"/>
      <c r="DRJ123" s="451"/>
      <c r="DRK123" s="451"/>
      <c r="DRL123" s="451"/>
      <c r="DRM123" s="451"/>
      <c r="DRN123" s="451"/>
      <c r="DRO123" s="451"/>
      <c r="DRP123" s="451"/>
      <c r="DRQ123" s="451"/>
      <c r="DRR123" s="451"/>
      <c r="DRS123" s="451"/>
      <c r="DRT123" s="451"/>
      <c r="DRU123" s="451"/>
      <c r="DRV123" s="451"/>
      <c r="DRW123" s="451"/>
      <c r="DRX123" s="451"/>
      <c r="DRY123" s="451"/>
      <c r="DRZ123" s="451"/>
      <c r="DSA123" s="451"/>
      <c r="DSB123" s="451"/>
      <c r="DSC123" s="451"/>
      <c r="DSD123" s="451"/>
      <c r="DSE123" s="451"/>
      <c r="DSF123" s="451"/>
      <c r="DSG123" s="451"/>
      <c r="DSH123" s="451"/>
      <c r="DSI123" s="451"/>
      <c r="DSJ123" s="451"/>
      <c r="DSK123" s="451"/>
      <c r="DSL123" s="451"/>
      <c r="DSM123" s="451"/>
      <c r="DSN123" s="451"/>
      <c r="DSO123" s="451"/>
      <c r="DSP123" s="451"/>
      <c r="DSQ123" s="451"/>
      <c r="DSR123" s="451"/>
      <c r="DSS123" s="451"/>
      <c r="DST123" s="451"/>
      <c r="DSU123" s="451"/>
      <c r="DSV123" s="451"/>
      <c r="DSW123" s="451"/>
      <c r="DSX123" s="451"/>
      <c r="DSY123" s="451"/>
      <c r="DSZ123" s="451"/>
      <c r="DTA123" s="451"/>
      <c r="DTB123" s="451"/>
      <c r="DTC123" s="451"/>
      <c r="DTD123" s="451"/>
      <c r="DTE123" s="451"/>
      <c r="DTF123" s="451"/>
      <c r="DTG123" s="451"/>
      <c r="DTH123" s="451"/>
      <c r="DTI123" s="451"/>
      <c r="DTJ123" s="451"/>
      <c r="DTK123" s="451"/>
      <c r="DTL123" s="451"/>
      <c r="DTM123" s="451"/>
      <c r="DTN123" s="451"/>
      <c r="DTO123" s="451"/>
      <c r="DTP123" s="451"/>
      <c r="DTQ123" s="451"/>
      <c r="DTR123" s="451"/>
      <c r="DTS123" s="451"/>
      <c r="DTT123" s="451"/>
      <c r="DTU123" s="451"/>
      <c r="DTV123" s="451"/>
      <c r="DTW123" s="451"/>
      <c r="DTX123" s="451"/>
      <c r="DTY123" s="451"/>
      <c r="DTZ123" s="451"/>
      <c r="DUA123" s="451"/>
      <c r="DUB123" s="451"/>
      <c r="DUC123" s="451"/>
      <c r="DUD123" s="451"/>
      <c r="DUE123" s="451"/>
      <c r="DUF123" s="451"/>
      <c r="DUG123" s="451"/>
      <c r="DUH123" s="451"/>
      <c r="DUI123" s="451"/>
      <c r="DUJ123" s="451"/>
      <c r="DUK123" s="451"/>
      <c r="DUL123" s="451"/>
      <c r="DUM123" s="451"/>
      <c r="DUN123" s="451"/>
      <c r="DUO123" s="451"/>
      <c r="DUP123" s="451"/>
      <c r="DUQ123" s="451"/>
      <c r="DUR123" s="451"/>
      <c r="DUS123" s="451"/>
      <c r="DUT123" s="451"/>
      <c r="DUU123" s="451"/>
      <c r="DUV123" s="451"/>
      <c r="DUW123" s="451"/>
      <c r="DUX123" s="451"/>
      <c r="DUY123" s="451"/>
      <c r="DUZ123" s="451"/>
      <c r="DVA123" s="451"/>
      <c r="DVB123" s="451"/>
      <c r="DVC123" s="451"/>
      <c r="DVD123" s="451"/>
      <c r="DVE123" s="451"/>
      <c r="DVF123" s="451"/>
      <c r="DVG123" s="451"/>
      <c r="DVH123" s="451"/>
      <c r="DVI123" s="451"/>
      <c r="DVJ123" s="451"/>
      <c r="DVK123" s="451"/>
      <c r="DVL123" s="451"/>
      <c r="DVM123" s="451"/>
      <c r="DVN123" s="451"/>
      <c r="DVO123" s="451"/>
      <c r="DVP123" s="451"/>
      <c r="DVQ123" s="451"/>
      <c r="DVR123" s="451"/>
      <c r="DVS123" s="451"/>
      <c r="DVT123" s="451"/>
      <c r="DVU123" s="451"/>
      <c r="DVV123" s="451"/>
      <c r="DVW123" s="451"/>
      <c r="DVX123" s="451"/>
      <c r="DVY123" s="451"/>
      <c r="DVZ123" s="451"/>
      <c r="DWA123" s="451"/>
      <c r="DWB123" s="451"/>
      <c r="DWC123" s="451"/>
      <c r="DWD123" s="451"/>
      <c r="DWE123" s="451"/>
      <c r="DWF123" s="451"/>
      <c r="DWG123" s="451"/>
      <c r="DWH123" s="451"/>
      <c r="DWI123" s="451"/>
      <c r="DWJ123" s="451"/>
      <c r="DWK123" s="451"/>
      <c r="DWL123" s="451"/>
      <c r="DWM123" s="451"/>
      <c r="DWN123" s="451"/>
      <c r="DWO123" s="451"/>
      <c r="DWP123" s="451"/>
      <c r="DWQ123" s="451"/>
      <c r="DWR123" s="451"/>
      <c r="DWS123" s="451"/>
      <c r="DWT123" s="451"/>
      <c r="DWU123" s="451"/>
      <c r="DWV123" s="451"/>
      <c r="DWW123" s="451"/>
      <c r="DWX123" s="451"/>
      <c r="DWY123" s="451"/>
      <c r="DWZ123" s="451"/>
      <c r="DXA123" s="451"/>
      <c r="DXB123" s="451"/>
      <c r="DXC123" s="451"/>
      <c r="DXD123" s="451"/>
      <c r="DXE123" s="451"/>
      <c r="DXF123" s="451"/>
      <c r="DXG123" s="451"/>
      <c r="DXH123" s="451"/>
      <c r="DXI123" s="451"/>
      <c r="DXJ123" s="451"/>
      <c r="DXK123" s="451"/>
      <c r="DXL123" s="451"/>
      <c r="DXM123" s="451"/>
      <c r="DXN123" s="451"/>
      <c r="DXO123" s="451"/>
      <c r="DXP123" s="451"/>
      <c r="DXQ123" s="451"/>
      <c r="DXR123" s="451"/>
      <c r="DXS123" s="451"/>
      <c r="DXT123" s="451"/>
      <c r="DXU123" s="451"/>
      <c r="DXV123" s="451"/>
      <c r="DXW123" s="451"/>
      <c r="DXX123" s="451"/>
      <c r="DXY123" s="451"/>
      <c r="DXZ123" s="451"/>
      <c r="DYA123" s="451"/>
      <c r="DYB123" s="451"/>
      <c r="DYC123" s="451"/>
      <c r="DYD123" s="451"/>
      <c r="DYE123" s="451"/>
      <c r="DYF123" s="451"/>
      <c r="DYG123" s="451"/>
      <c r="DYH123" s="451"/>
      <c r="DYI123" s="451"/>
      <c r="DYJ123" s="451"/>
      <c r="DYK123" s="451"/>
      <c r="DYL123" s="451"/>
      <c r="DYM123" s="451"/>
      <c r="DYN123" s="451"/>
      <c r="DYO123" s="451"/>
      <c r="DYP123" s="451"/>
      <c r="DYQ123" s="451"/>
      <c r="DYR123" s="451"/>
      <c r="DYS123" s="451"/>
      <c r="DYT123" s="451"/>
      <c r="DYU123" s="451"/>
      <c r="DYV123" s="451"/>
      <c r="DYW123" s="451"/>
      <c r="DYX123" s="451"/>
      <c r="DYY123" s="451"/>
      <c r="DYZ123" s="451"/>
      <c r="DZA123" s="451"/>
      <c r="DZB123" s="451"/>
      <c r="DZC123" s="451"/>
      <c r="DZD123" s="451"/>
      <c r="DZE123" s="451"/>
      <c r="DZF123" s="451"/>
      <c r="DZG123" s="451"/>
      <c r="DZH123" s="451"/>
      <c r="DZI123" s="451"/>
      <c r="DZJ123" s="451"/>
      <c r="DZK123" s="451"/>
      <c r="DZL123" s="451"/>
      <c r="DZM123" s="451"/>
      <c r="DZN123" s="451"/>
      <c r="DZO123" s="451"/>
      <c r="DZP123" s="451"/>
      <c r="DZQ123" s="451"/>
      <c r="DZR123" s="451"/>
      <c r="DZS123" s="451"/>
      <c r="DZT123" s="451"/>
      <c r="DZU123" s="451"/>
      <c r="DZV123" s="451"/>
      <c r="DZW123" s="451"/>
      <c r="DZX123" s="451"/>
      <c r="DZY123" s="451"/>
      <c r="DZZ123" s="451"/>
      <c r="EAA123" s="451"/>
      <c r="EAB123" s="451"/>
      <c r="EAC123" s="451"/>
      <c r="EAD123" s="451"/>
      <c r="EAE123" s="451"/>
      <c r="EAF123" s="451"/>
      <c r="EAG123" s="451"/>
      <c r="EAH123" s="451"/>
      <c r="EAI123" s="451"/>
      <c r="EAJ123" s="451"/>
      <c r="EAK123" s="451"/>
      <c r="EAL123" s="451"/>
      <c r="EAM123" s="451"/>
      <c r="EAN123" s="451"/>
      <c r="EAO123" s="451"/>
      <c r="EAP123" s="451"/>
      <c r="EAQ123" s="451"/>
      <c r="EAR123" s="451"/>
      <c r="EAS123" s="451"/>
      <c r="EAT123" s="451"/>
      <c r="EAU123" s="451"/>
      <c r="EAV123" s="451"/>
      <c r="EAW123" s="451"/>
      <c r="EAX123" s="451"/>
      <c r="EAY123" s="451"/>
      <c r="EAZ123" s="451"/>
      <c r="EBA123" s="451"/>
      <c r="EBB123" s="451"/>
      <c r="EBC123" s="451"/>
      <c r="EBD123" s="451"/>
      <c r="EBE123" s="451"/>
      <c r="EBF123" s="451"/>
      <c r="EBG123" s="451"/>
      <c r="EBH123" s="451"/>
      <c r="EBI123" s="451"/>
      <c r="EBJ123" s="451"/>
      <c r="EBK123" s="451"/>
      <c r="EBL123" s="451"/>
      <c r="EBM123" s="451"/>
      <c r="EBN123" s="451"/>
      <c r="EBO123" s="451"/>
      <c r="EBP123" s="451"/>
      <c r="EBQ123" s="451"/>
      <c r="EBR123" s="451"/>
      <c r="EBS123" s="451"/>
      <c r="EBT123" s="451"/>
      <c r="EBU123" s="451"/>
      <c r="EBV123" s="451"/>
      <c r="EBW123" s="451"/>
      <c r="EBX123" s="451"/>
      <c r="EBY123" s="451"/>
      <c r="EBZ123" s="451"/>
      <c r="ECA123" s="451"/>
      <c r="ECB123" s="451"/>
      <c r="ECC123" s="451"/>
      <c r="ECD123" s="451"/>
      <c r="ECE123" s="451"/>
      <c r="ECF123" s="451"/>
      <c r="ECG123" s="451"/>
      <c r="ECH123" s="451"/>
      <c r="ECI123" s="451"/>
      <c r="ECJ123" s="451"/>
      <c r="ECK123" s="451"/>
      <c r="ECL123" s="451"/>
      <c r="ECM123" s="451"/>
      <c r="ECN123" s="451"/>
      <c r="ECO123" s="451"/>
      <c r="ECP123" s="451"/>
      <c r="ECQ123" s="451"/>
      <c r="ECR123" s="451"/>
      <c r="ECS123" s="451"/>
      <c r="ECT123" s="451"/>
      <c r="ECU123" s="451"/>
      <c r="ECV123" s="451"/>
      <c r="ECW123" s="451"/>
      <c r="ECX123" s="451"/>
      <c r="ECY123" s="451"/>
      <c r="ECZ123" s="451"/>
      <c r="EDA123" s="451"/>
      <c r="EDB123" s="451"/>
      <c r="EDC123" s="451"/>
      <c r="EDD123" s="451"/>
      <c r="EDE123" s="451"/>
      <c r="EDF123" s="451"/>
      <c r="EDG123" s="451"/>
      <c r="EDH123" s="451"/>
      <c r="EDI123" s="451"/>
      <c r="EDJ123" s="451"/>
      <c r="EDK123" s="451"/>
      <c r="EDL123" s="451"/>
      <c r="EDM123" s="451"/>
      <c r="EDN123" s="451"/>
      <c r="EDO123" s="451"/>
      <c r="EDP123" s="451"/>
      <c r="EDQ123" s="451"/>
      <c r="EDR123" s="451"/>
      <c r="EDS123" s="451"/>
      <c r="EDT123" s="451"/>
      <c r="EDU123" s="451"/>
      <c r="EDV123" s="451"/>
      <c r="EDW123" s="451"/>
      <c r="EDX123" s="451"/>
      <c r="EDY123" s="451"/>
      <c r="EDZ123" s="451"/>
      <c r="EEA123" s="451"/>
      <c r="EEB123" s="451"/>
      <c r="EEC123" s="451"/>
      <c r="EED123" s="451"/>
      <c r="EEE123" s="451"/>
      <c r="EEF123" s="451"/>
      <c r="EEG123" s="451"/>
      <c r="EEH123" s="451"/>
      <c r="EEI123" s="451"/>
      <c r="EEJ123" s="451"/>
      <c r="EEK123" s="451"/>
      <c r="EEL123" s="451"/>
      <c r="EEM123" s="451"/>
      <c r="EEN123" s="451"/>
      <c r="EEO123" s="451"/>
      <c r="EEP123" s="451"/>
      <c r="EEQ123" s="451"/>
      <c r="EER123" s="451"/>
      <c r="EES123" s="451"/>
      <c r="EET123" s="451"/>
      <c r="EEU123" s="451"/>
      <c r="EEV123" s="451"/>
      <c r="EEW123" s="451"/>
      <c r="EEX123" s="451"/>
      <c r="EEY123" s="451"/>
      <c r="EEZ123" s="451"/>
      <c r="EFA123" s="451"/>
      <c r="EFB123" s="451"/>
      <c r="EFC123" s="451"/>
      <c r="EFD123" s="451"/>
      <c r="EFE123" s="451"/>
      <c r="EFF123" s="451"/>
      <c r="EFG123" s="451"/>
      <c r="EFH123" s="451"/>
      <c r="EFI123" s="451"/>
      <c r="EFJ123" s="451"/>
      <c r="EFK123" s="451"/>
      <c r="EFL123" s="451"/>
      <c r="EFM123" s="451"/>
      <c r="EFN123" s="451"/>
      <c r="EFO123" s="451"/>
      <c r="EFP123" s="451"/>
      <c r="EFQ123" s="451"/>
      <c r="EFR123" s="451"/>
      <c r="EFS123" s="451"/>
      <c r="EFT123" s="451"/>
      <c r="EFU123" s="451"/>
      <c r="EFV123" s="451"/>
      <c r="EFW123" s="451"/>
      <c r="EFX123" s="451"/>
      <c r="EFY123" s="451"/>
      <c r="EFZ123" s="451"/>
      <c r="EGA123" s="451"/>
      <c r="EGB123" s="451"/>
      <c r="EGC123" s="451"/>
      <c r="EGD123" s="451"/>
      <c r="EGE123" s="451"/>
      <c r="EGF123" s="451"/>
      <c r="EGG123" s="451"/>
      <c r="EGH123" s="451"/>
      <c r="EGI123" s="451"/>
      <c r="EGJ123" s="451"/>
      <c r="EGK123" s="451"/>
      <c r="EGL123" s="451"/>
      <c r="EGM123" s="451"/>
      <c r="EGN123" s="451"/>
      <c r="EGO123" s="451"/>
      <c r="EGP123" s="451"/>
      <c r="EGQ123" s="451"/>
      <c r="EGR123" s="451"/>
      <c r="EGS123" s="451"/>
      <c r="EGT123" s="451"/>
      <c r="EGU123" s="451"/>
      <c r="EGV123" s="451"/>
      <c r="EGW123" s="451"/>
      <c r="EGX123" s="451"/>
      <c r="EGY123" s="451"/>
      <c r="EGZ123" s="451"/>
      <c r="EHA123" s="451"/>
      <c r="EHB123" s="451"/>
      <c r="EHC123" s="451"/>
      <c r="EHD123" s="451"/>
      <c r="EHE123" s="451"/>
      <c r="EHF123" s="451"/>
      <c r="EHG123" s="451"/>
      <c r="EHH123" s="451"/>
      <c r="EHI123" s="451"/>
      <c r="EHJ123" s="451"/>
      <c r="EHK123" s="451"/>
      <c r="EHL123" s="451"/>
      <c r="EHM123" s="451"/>
      <c r="EHN123" s="451"/>
      <c r="EHO123" s="451"/>
      <c r="EHP123" s="451"/>
      <c r="EHQ123" s="451"/>
      <c r="EHR123" s="451"/>
      <c r="EHS123" s="451"/>
      <c r="EHT123" s="451"/>
      <c r="EHU123" s="451"/>
      <c r="EHV123" s="451"/>
      <c r="EHW123" s="451"/>
      <c r="EHX123" s="451"/>
      <c r="EHY123" s="451"/>
      <c r="EHZ123" s="451"/>
      <c r="EIA123" s="451"/>
      <c r="EIB123" s="451"/>
      <c r="EIC123" s="451"/>
      <c r="EID123" s="451"/>
      <c r="EIE123" s="451"/>
      <c r="EIF123" s="451"/>
      <c r="EIG123" s="451"/>
      <c r="EIH123" s="451"/>
      <c r="EII123" s="451"/>
      <c r="EIJ123" s="451"/>
      <c r="EIK123" s="451"/>
      <c r="EIL123" s="451"/>
      <c r="EIM123" s="451"/>
      <c r="EIN123" s="451"/>
      <c r="EIO123" s="451"/>
      <c r="EIP123" s="451"/>
      <c r="EIQ123" s="451"/>
      <c r="EIR123" s="451"/>
      <c r="EIS123" s="451"/>
      <c r="EIT123" s="451"/>
      <c r="EIU123" s="451"/>
      <c r="EIV123" s="451"/>
      <c r="EIW123" s="451"/>
      <c r="EIX123" s="451"/>
      <c r="EIY123" s="451"/>
      <c r="EIZ123" s="451"/>
      <c r="EJA123" s="451"/>
      <c r="EJB123" s="451"/>
      <c r="EJC123" s="451"/>
      <c r="EJD123" s="451"/>
      <c r="EJE123" s="451"/>
      <c r="EJF123" s="451"/>
      <c r="EJG123" s="451"/>
      <c r="EJH123" s="451"/>
      <c r="EJI123" s="451"/>
      <c r="EJJ123" s="451"/>
      <c r="EJK123" s="451"/>
      <c r="EJL123" s="451"/>
      <c r="EJM123" s="451"/>
      <c r="EJN123" s="451"/>
      <c r="EJO123" s="451"/>
      <c r="EJP123" s="451"/>
      <c r="EJQ123" s="451"/>
      <c r="EJR123" s="451"/>
      <c r="EJS123" s="451"/>
      <c r="EJT123" s="451"/>
      <c r="EJU123" s="451"/>
      <c r="EJV123" s="451"/>
      <c r="EJW123" s="451"/>
      <c r="EJX123" s="451"/>
      <c r="EJY123" s="451"/>
      <c r="EJZ123" s="451"/>
      <c r="EKA123" s="451"/>
      <c r="EKB123" s="451"/>
      <c r="EKC123" s="451"/>
      <c r="EKD123" s="451"/>
      <c r="EKE123" s="451"/>
      <c r="EKF123" s="451"/>
      <c r="EKG123" s="451"/>
      <c r="EKH123" s="451"/>
      <c r="EKI123" s="451"/>
      <c r="EKJ123" s="451"/>
      <c r="EKK123" s="451"/>
      <c r="EKL123" s="451"/>
      <c r="EKM123" s="451"/>
      <c r="EKN123" s="451"/>
      <c r="EKO123" s="451"/>
      <c r="EKP123" s="451"/>
      <c r="EKQ123" s="451"/>
      <c r="EKR123" s="451"/>
      <c r="EKS123" s="451"/>
      <c r="EKT123" s="451"/>
      <c r="EKU123" s="451"/>
      <c r="EKV123" s="451"/>
      <c r="EKW123" s="451"/>
      <c r="EKX123" s="451"/>
      <c r="EKY123" s="451"/>
      <c r="EKZ123" s="451"/>
      <c r="ELA123" s="451"/>
      <c r="ELB123" s="451"/>
      <c r="ELC123" s="451"/>
      <c r="ELD123" s="451"/>
      <c r="ELE123" s="451"/>
      <c r="ELF123" s="451"/>
      <c r="ELG123" s="451"/>
      <c r="ELH123" s="451"/>
      <c r="ELI123" s="451"/>
      <c r="ELJ123" s="451"/>
      <c r="ELK123" s="451"/>
      <c r="ELL123" s="451"/>
      <c r="ELM123" s="451"/>
      <c r="ELN123" s="451"/>
      <c r="ELO123" s="451"/>
      <c r="ELP123" s="451"/>
      <c r="ELQ123" s="451"/>
      <c r="ELR123" s="451"/>
      <c r="ELS123" s="451"/>
      <c r="ELT123" s="451"/>
      <c r="ELU123" s="451"/>
      <c r="ELV123" s="451"/>
      <c r="ELW123" s="451"/>
      <c r="ELX123" s="451"/>
      <c r="ELY123" s="451"/>
      <c r="ELZ123" s="451"/>
      <c r="EMA123" s="451"/>
      <c r="EMB123" s="451"/>
      <c r="EMC123" s="451"/>
      <c r="EMD123" s="451"/>
      <c r="EME123" s="451"/>
      <c r="EMF123" s="451"/>
      <c r="EMG123" s="451"/>
      <c r="EMH123" s="451"/>
      <c r="EMI123" s="451"/>
      <c r="EMJ123" s="451"/>
      <c r="EMK123" s="451"/>
      <c r="EML123" s="451"/>
      <c r="EMM123" s="451"/>
      <c r="EMN123" s="451"/>
      <c r="EMO123" s="451"/>
      <c r="EMP123" s="451"/>
      <c r="EMQ123" s="451"/>
      <c r="EMR123" s="451"/>
      <c r="EMS123" s="451"/>
      <c r="EMT123" s="451"/>
      <c r="EMU123" s="451"/>
      <c r="EMV123" s="451"/>
      <c r="EMW123" s="451"/>
      <c r="EMX123" s="451"/>
      <c r="EMY123" s="451"/>
      <c r="EMZ123" s="451"/>
      <c r="ENA123" s="451"/>
      <c r="ENB123" s="451"/>
      <c r="ENC123" s="451"/>
      <c r="END123" s="451"/>
      <c r="ENE123" s="451"/>
      <c r="ENF123" s="451"/>
      <c r="ENG123" s="451"/>
      <c r="ENH123" s="451"/>
      <c r="ENI123" s="451"/>
      <c r="ENJ123" s="451"/>
      <c r="ENK123" s="451"/>
      <c r="ENL123" s="451"/>
      <c r="ENM123" s="451"/>
      <c r="ENN123" s="451"/>
      <c r="ENO123" s="451"/>
      <c r="ENP123" s="451"/>
      <c r="ENQ123" s="451"/>
      <c r="ENR123" s="451"/>
      <c r="ENS123" s="451"/>
      <c r="ENT123" s="451"/>
      <c r="ENU123" s="451"/>
      <c r="ENV123" s="451"/>
      <c r="ENW123" s="451"/>
      <c r="ENX123" s="451"/>
      <c r="ENY123" s="451"/>
      <c r="ENZ123" s="451"/>
      <c r="EOA123" s="451"/>
      <c r="EOB123" s="451"/>
      <c r="EOC123" s="451"/>
      <c r="EOD123" s="451"/>
      <c r="EOE123" s="451"/>
      <c r="EOF123" s="451"/>
      <c r="EOG123" s="451"/>
      <c r="EOH123" s="451"/>
      <c r="EOI123" s="451"/>
      <c r="EOJ123" s="451"/>
      <c r="EOK123" s="451"/>
      <c r="EOL123" s="451"/>
      <c r="EOM123" s="451"/>
      <c r="EON123" s="451"/>
      <c r="EOO123" s="451"/>
      <c r="EOP123" s="451"/>
      <c r="EOQ123" s="451"/>
      <c r="EOR123" s="451"/>
      <c r="EOS123" s="451"/>
      <c r="EOT123" s="451"/>
      <c r="EOU123" s="451"/>
      <c r="EOV123" s="451"/>
      <c r="EOW123" s="451"/>
      <c r="EOX123" s="451"/>
      <c r="EOY123" s="451"/>
      <c r="EOZ123" s="451"/>
      <c r="EPA123" s="451"/>
      <c r="EPB123" s="451"/>
      <c r="EPC123" s="451"/>
      <c r="EPD123" s="451"/>
      <c r="EPE123" s="451"/>
      <c r="EPF123" s="451"/>
      <c r="EPG123" s="451"/>
      <c r="EPH123" s="451"/>
      <c r="EPI123" s="451"/>
      <c r="EPJ123" s="451"/>
      <c r="EPK123" s="451"/>
      <c r="EPL123" s="451"/>
      <c r="EPM123" s="451"/>
      <c r="EPN123" s="451"/>
      <c r="EPO123" s="451"/>
      <c r="EPP123" s="451"/>
      <c r="EPQ123" s="451"/>
      <c r="EPR123" s="451"/>
      <c r="EPS123" s="451"/>
      <c r="EPT123" s="451"/>
      <c r="EPU123" s="451"/>
      <c r="EPV123" s="451"/>
      <c r="EPW123" s="451"/>
      <c r="EPX123" s="451"/>
      <c r="EPY123" s="451"/>
      <c r="EPZ123" s="451"/>
      <c r="EQA123" s="451"/>
      <c r="EQB123" s="451"/>
      <c r="EQC123" s="451"/>
      <c r="EQD123" s="451"/>
      <c r="EQE123" s="451"/>
      <c r="EQF123" s="451"/>
      <c r="EQG123" s="451"/>
      <c r="EQH123" s="451"/>
      <c r="EQI123" s="451"/>
      <c r="EQJ123" s="451"/>
      <c r="EQK123" s="451"/>
      <c r="EQL123" s="451"/>
      <c r="EQM123" s="451"/>
      <c r="EQN123" s="451"/>
      <c r="EQO123" s="451"/>
      <c r="EQP123" s="451"/>
      <c r="EQQ123" s="451"/>
      <c r="EQR123" s="451"/>
      <c r="EQS123" s="451"/>
      <c r="EQT123" s="451"/>
      <c r="EQU123" s="451"/>
      <c r="EQV123" s="451"/>
      <c r="EQW123" s="451"/>
      <c r="EQX123" s="451"/>
      <c r="EQY123" s="451"/>
      <c r="EQZ123" s="451"/>
      <c r="ERA123" s="451"/>
      <c r="ERB123" s="451"/>
      <c r="ERC123" s="451"/>
      <c r="ERD123" s="451"/>
      <c r="ERE123" s="451"/>
      <c r="ERF123" s="451"/>
      <c r="ERG123" s="451"/>
      <c r="ERH123" s="451"/>
      <c r="ERI123" s="451"/>
      <c r="ERJ123" s="451"/>
      <c r="ERK123" s="451"/>
      <c r="ERL123" s="451"/>
      <c r="ERM123" s="451"/>
      <c r="ERN123" s="451"/>
      <c r="ERO123" s="451"/>
      <c r="ERP123" s="451"/>
      <c r="ERQ123" s="451"/>
      <c r="ERR123" s="451"/>
      <c r="ERS123" s="451"/>
      <c r="ERT123" s="451"/>
      <c r="ERU123" s="451"/>
      <c r="ERV123" s="451"/>
      <c r="ERW123" s="451"/>
      <c r="ERX123" s="451"/>
      <c r="ERY123" s="451"/>
      <c r="ERZ123" s="451"/>
      <c r="ESA123" s="451"/>
      <c r="ESB123" s="451"/>
      <c r="ESC123" s="451"/>
      <c r="ESD123" s="451"/>
      <c r="ESE123" s="451"/>
      <c r="ESF123" s="451"/>
      <c r="ESG123" s="451"/>
      <c r="ESH123" s="451"/>
      <c r="ESI123" s="451"/>
      <c r="ESJ123" s="451"/>
      <c r="ESK123" s="451"/>
      <c r="ESL123" s="451"/>
      <c r="ESM123" s="451"/>
      <c r="ESN123" s="451"/>
      <c r="ESO123" s="451"/>
      <c r="ESP123" s="451"/>
      <c r="ESQ123" s="451"/>
      <c r="ESR123" s="451"/>
      <c r="ESS123" s="451"/>
      <c r="EST123" s="451"/>
      <c r="ESU123" s="451"/>
      <c r="ESV123" s="451"/>
      <c r="ESW123" s="451"/>
      <c r="ESX123" s="451"/>
      <c r="ESY123" s="451"/>
      <c r="ESZ123" s="451"/>
      <c r="ETA123" s="451"/>
      <c r="ETB123" s="451"/>
      <c r="ETC123" s="451"/>
      <c r="ETD123" s="451"/>
      <c r="ETE123" s="451"/>
      <c r="ETF123" s="451"/>
      <c r="ETG123" s="451"/>
      <c r="ETH123" s="451"/>
      <c r="ETI123" s="451"/>
      <c r="ETJ123" s="451"/>
      <c r="ETK123" s="451"/>
      <c r="ETL123" s="451"/>
      <c r="ETM123" s="451"/>
      <c r="ETN123" s="451"/>
      <c r="ETO123" s="451"/>
      <c r="ETP123" s="451"/>
      <c r="ETQ123" s="451"/>
      <c r="ETR123" s="451"/>
      <c r="ETS123" s="451"/>
      <c r="ETT123" s="451"/>
      <c r="ETU123" s="451"/>
      <c r="ETV123" s="451"/>
      <c r="ETW123" s="451"/>
      <c r="ETX123" s="451"/>
      <c r="ETY123" s="451"/>
      <c r="ETZ123" s="451"/>
      <c r="EUA123" s="451"/>
      <c r="EUB123" s="451"/>
      <c r="EUC123" s="451"/>
      <c r="EUD123" s="451"/>
      <c r="EUE123" s="451"/>
      <c r="EUF123" s="451"/>
      <c r="EUG123" s="451"/>
      <c r="EUH123" s="451"/>
      <c r="EUI123" s="451"/>
      <c r="EUJ123" s="451"/>
      <c r="EUK123" s="451"/>
      <c r="EUL123" s="451"/>
      <c r="EUM123" s="451"/>
      <c r="EUN123" s="451"/>
      <c r="EUO123" s="451"/>
      <c r="EUP123" s="451"/>
      <c r="EUQ123" s="451"/>
      <c r="EUR123" s="451"/>
      <c r="EUS123" s="451"/>
      <c r="EUT123" s="451"/>
      <c r="EUU123" s="451"/>
      <c r="EUV123" s="451"/>
      <c r="EUW123" s="451"/>
      <c r="EUX123" s="451"/>
      <c r="EUY123" s="451"/>
      <c r="EUZ123" s="451"/>
      <c r="EVA123" s="451"/>
      <c r="EVB123" s="451"/>
      <c r="EVC123" s="451"/>
      <c r="EVD123" s="451"/>
      <c r="EVE123" s="451"/>
      <c r="EVF123" s="451"/>
      <c r="EVG123" s="451"/>
      <c r="EVH123" s="451"/>
      <c r="EVI123" s="451"/>
      <c r="EVJ123" s="451"/>
      <c r="EVK123" s="451"/>
      <c r="EVL123" s="451"/>
      <c r="EVM123" s="451"/>
      <c r="EVN123" s="451"/>
      <c r="EVO123" s="451"/>
      <c r="EVP123" s="451"/>
      <c r="EVQ123" s="451"/>
      <c r="EVR123" s="451"/>
      <c r="EVS123" s="451"/>
      <c r="EVT123" s="451"/>
      <c r="EVU123" s="451"/>
      <c r="EVV123" s="451"/>
      <c r="EVW123" s="451"/>
      <c r="EVX123" s="451"/>
      <c r="EVY123" s="451"/>
      <c r="EVZ123" s="451"/>
      <c r="EWA123" s="451"/>
      <c r="EWB123" s="451"/>
      <c r="EWC123" s="451"/>
      <c r="EWD123" s="451"/>
      <c r="EWE123" s="451"/>
      <c r="EWF123" s="451"/>
      <c r="EWG123" s="451"/>
      <c r="EWH123" s="451"/>
      <c r="EWI123" s="451"/>
      <c r="EWJ123" s="451"/>
      <c r="EWK123" s="451"/>
      <c r="EWL123" s="451"/>
      <c r="EWM123" s="451"/>
      <c r="EWN123" s="451"/>
      <c r="EWO123" s="451"/>
      <c r="EWP123" s="451"/>
      <c r="EWQ123" s="451"/>
      <c r="EWR123" s="451"/>
      <c r="EWS123" s="451"/>
      <c r="EWT123" s="451"/>
      <c r="EWU123" s="451"/>
      <c r="EWV123" s="451"/>
      <c r="EWW123" s="451"/>
      <c r="EWX123" s="451"/>
      <c r="EWY123" s="451"/>
      <c r="EWZ123" s="451"/>
      <c r="EXA123" s="451"/>
      <c r="EXB123" s="451"/>
      <c r="EXC123" s="451"/>
      <c r="EXD123" s="451"/>
      <c r="EXE123" s="451"/>
      <c r="EXF123" s="451"/>
      <c r="EXG123" s="451"/>
      <c r="EXH123" s="451"/>
      <c r="EXI123" s="451"/>
      <c r="EXJ123" s="451"/>
      <c r="EXK123" s="451"/>
      <c r="EXL123" s="451"/>
      <c r="EXM123" s="451"/>
      <c r="EXN123" s="451"/>
      <c r="EXO123" s="451"/>
      <c r="EXP123" s="451"/>
      <c r="EXQ123" s="451"/>
      <c r="EXR123" s="451"/>
      <c r="EXS123" s="451"/>
      <c r="EXT123" s="451"/>
      <c r="EXU123" s="451"/>
      <c r="EXV123" s="451"/>
      <c r="EXW123" s="451"/>
      <c r="EXX123" s="451"/>
      <c r="EXY123" s="451"/>
      <c r="EXZ123" s="451"/>
      <c r="EYA123" s="451"/>
      <c r="EYB123" s="451"/>
      <c r="EYC123" s="451"/>
      <c r="EYD123" s="451"/>
      <c r="EYE123" s="451"/>
      <c r="EYF123" s="451"/>
      <c r="EYG123" s="451"/>
      <c r="EYH123" s="451"/>
      <c r="EYI123" s="451"/>
      <c r="EYJ123" s="451"/>
      <c r="EYK123" s="451"/>
      <c r="EYL123" s="451"/>
      <c r="EYM123" s="451"/>
      <c r="EYN123" s="451"/>
      <c r="EYO123" s="451"/>
      <c r="EYP123" s="451"/>
      <c r="EYQ123" s="451"/>
      <c r="EYR123" s="451"/>
      <c r="EYS123" s="451"/>
      <c r="EYT123" s="451"/>
      <c r="EYU123" s="451"/>
      <c r="EYV123" s="451"/>
      <c r="EYW123" s="451"/>
      <c r="EYX123" s="451"/>
      <c r="EYY123" s="451"/>
      <c r="EYZ123" s="451"/>
      <c r="EZA123" s="451"/>
      <c r="EZB123" s="451"/>
      <c r="EZC123" s="451"/>
      <c r="EZD123" s="451"/>
      <c r="EZE123" s="451"/>
      <c r="EZF123" s="451"/>
      <c r="EZG123" s="451"/>
      <c r="EZH123" s="451"/>
      <c r="EZI123" s="451"/>
      <c r="EZJ123" s="451"/>
      <c r="EZK123" s="451"/>
      <c r="EZL123" s="451"/>
      <c r="EZM123" s="451"/>
      <c r="EZN123" s="451"/>
      <c r="EZO123" s="451"/>
      <c r="EZP123" s="451"/>
      <c r="EZQ123" s="451"/>
      <c r="EZR123" s="451"/>
      <c r="EZS123" s="451"/>
      <c r="EZT123" s="451"/>
      <c r="EZU123" s="451"/>
      <c r="EZV123" s="451"/>
      <c r="EZW123" s="451"/>
      <c r="EZX123" s="451"/>
      <c r="EZY123" s="451"/>
      <c r="EZZ123" s="451"/>
      <c r="FAA123" s="451"/>
      <c r="FAB123" s="451"/>
      <c r="FAC123" s="451"/>
      <c r="FAD123" s="451"/>
      <c r="FAE123" s="451"/>
      <c r="FAF123" s="451"/>
      <c r="FAG123" s="451"/>
      <c r="FAH123" s="451"/>
      <c r="FAI123" s="451"/>
      <c r="FAJ123" s="451"/>
      <c r="FAK123" s="451"/>
      <c r="FAL123" s="451"/>
      <c r="FAM123" s="451"/>
      <c r="FAN123" s="451"/>
      <c r="FAO123" s="451"/>
      <c r="FAP123" s="451"/>
      <c r="FAQ123" s="451"/>
      <c r="FAR123" s="451"/>
      <c r="FAS123" s="451"/>
      <c r="FAT123" s="451"/>
      <c r="FAU123" s="451"/>
      <c r="FAV123" s="451"/>
      <c r="FAW123" s="451"/>
      <c r="FAX123" s="451"/>
      <c r="FAY123" s="451"/>
      <c r="FAZ123" s="451"/>
      <c r="FBA123" s="451"/>
      <c r="FBB123" s="451"/>
      <c r="FBC123" s="451"/>
      <c r="FBD123" s="451"/>
      <c r="FBE123" s="451"/>
      <c r="FBF123" s="451"/>
      <c r="FBG123" s="451"/>
      <c r="FBH123" s="451"/>
      <c r="FBI123" s="451"/>
      <c r="FBJ123" s="451"/>
      <c r="FBK123" s="451"/>
      <c r="FBL123" s="451"/>
      <c r="FBM123" s="451"/>
      <c r="FBN123" s="451"/>
      <c r="FBO123" s="451"/>
      <c r="FBP123" s="451"/>
      <c r="FBQ123" s="451"/>
      <c r="FBR123" s="451"/>
      <c r="FBS123" s="451"/>
      <c r="FBT123" s="451"/>
      <c r="FBU123" s="451"/>
      <c r="FBV123" s="451"/>
      <c r="FBW123" s="451"/>
      <c r="FBX123" s="451"/>
      <c r="FBY123" s="451"/>
      <c r="FBZ123" s="451"/>
      <c r="FCA123" s="451"/>
      <c r="FCB123" s="451"/>
      <c r="FCC123" s="451"/>
      <c r="FCD123" s="451"/>
      <c r="FCE123" s="451"/>
      <c r="FCF123" s="451"/>
      <c r="FCG123" s="451"/>
      <c r="FCH123" s="451"/>
      <c r="FCI123" s="451"/>
      <c r="FCJ123" s="451"/>
      <c r="FCK123" s="451"/>
      <c r="FCL123" s="451"/>
      <c r="FCM123" s="451"/>
      <c r="FCN123" s="451"/>
      <c r="FCO123" s="451"/>
      <c r="FCP123" s="451"/>
      <c r="FCQ123" s="451"/>
      <c r="FCR123" s="451"/>
      <c r="FCS123" s="451"/>
      <c r="FCT123" s="451"/>
      <c r="FCU123" s="451"/>
      <c r="FCV123" s="451"/>
      <c r="FCW123" s="451"/>
      <c r="FCX123" s="451"/>
      <c r="FCY123" s="451"/>
      <c r="FCZ123" s="451"/>
      <c r="FDA123" s="451"/>
      <c r="FDB123" s="451"/>
      <c r="FDC123" s="451"/>
      <c r="FDD123" s="451"/>
      <c r="FDE123" s="451"/>
      <c r="FDF123" s="451"/>
      <c r="FDG123" s="451"/>
      <c r="FDH123" s="451"/>
      <c r="FDI123" s="451"/>
      <c r="FDJ123" s="451"/>
      <c r="FDK123" s="451"/>
      <c r="FDL123" s="451"/>
      <c r="FDM123" s="451"/>
      <c r="FDN123" s="451"/>
      <c r="FDO123" s="451"/>
      <c r="FDP123" s="451"/>
      <c r="FDQ123" s="451"/>
      <c r="FDR123" s="451"/>
      <c r="FDS123" s="451"/>
      <c r="FDT123" s="451"/>
      <c r="FDU123" s="451"/>
      <c r="FDV123" s="451"/>
      <c r="FDW123" s="451"/>
      <c r="FDX123" s="451"/>
      <c r="FDY123" s="451"/>
      <c r="FDZ123" s="451"/>
      <c r="FEA123" s="451"/>
      <c r="FEB123" s="451"/>
      <c r="FEC123" s="451"/>
      <c r="FED123" s="451"/>
      <c r="FEE123" s="451"/>
      <c r="FEF123" s="451"/>
      <c r="FEG123" s="451"/>
      <c r="FEH123" s="451"/>
      <c r="FEI123" s="451"/>
      <c r="FEJ123" s="451"/>
      <c r="FEK123" s="451"/>
      <c r="FEL123" s="451"/>
      <c r="FEM123" s="451"/>
      <c r="FEN123" s="451"/>
      <c r="FEO123" s="451"/>
      <c r="FEP123" s="451"/>
      <c r="FEQ123" s="451"/>
      <c r="FER123" s="451"/>
      <c r="FES123" s="451"/>
      <c r="FET123" s="451"/>
      <c r="FEU123" s="451"/>
      <c r="FEV123" s="451"/>
      <c r="FEW123" s="451"/>
      <c r="FEX123" s="451"/>
      <c r="FEY123" s="451"/>
      <c r="FEZ123" s="451"/>
      <c r="FFA123" s="451"/>
      <c r="FFB123" s="451"/>
      <c r="FFC123" s="451"/>
      <c r="FFD123" s="451"/>
      <c r="FFE123" s="451"/>
      <c r="FFF123" s="451"/>
      <c r="FFG123" s="451"/>
      <c r="FFH123" s="451"/>
      <c r="FFI123" s="451"/>
      <c r="FFJ123" s="451"/>
      <c r="FFK123" s="451"/>
      <c r="FFL123" s="451"/>
      <c r="FFM123" s="451"/>
      <c r="FFN123" s="451"/>
      <c r="FFO123" s="451"/>
      <c r="FFP123" s="451"/>
      <c r="FFQ123" s="451"/>
      <c r="FFR123" s="451"/>
      <c r="FFS123" s="451"/>
      <c r="FFT123" s="451"/>
      <c r="FFU123" s="451"/>
      <c r="FFV123" s="451"/>
      <c r="FFW123" s="451"/>
      <c r="FFX123" s="451"/>
      <c r="FFY123" s="451"/>
      <c r="FFZ123" s="451"/>
      <c r="FGA123" s="451"/>
      <c r="FGB123" s="451"/>
      <c r="FGC123" s="451"/>
      <c r="FGD123" s="451"/>
      <c r="FGE123" s="451"/>
      <c r="FGF123" s="451"/>
      <c r="FGG123" s="451"/>
      <c r="FGH123" s="451"/>
      <c r="FGI123" s="451"/>
      <c r="FGJ123" s="451"/>
      <c r="FGK123" s="451"/>
      <c r="FGL123" s="451"/>
      <c r="FGM123" s="451"/>
      <c r="FGN123" s="451"/>
      <c r="FGO123" s="451"/>
      <c r="FGP123" s="451"/>
      <c r="FGQ123" s="451"/>
      <c r="FGR123" s="451"/>
      <c r="FGS123" s="451"/>
      <c r="FGT123" s="451"/>
      <c r="FGU123" s="451"/>
      <c r="FGV123" s="451"/>
      <c r="FGW123" s="451"/>
      <c r="FGX123" s="451"/>
      <c r="FGY123" s="451"/>
      <c r="FGZ123" s="451"/>
      <c r="FHA123" s="451"/>
      <c r="FHB123" s="451"/>
      <c r="FHC123" s="451"/>
      <c r="FHD123" s="451"/>
      <c r="FHE123" s="451"/>
      <c r="FHF123" s="451"/>
      <c r="FHG123" s="451"/>
      <c r="FHH123" s="451"/>
      <c r="FHI123" s="451"/>
      <c r="FHJ123" s="451"/>
      <c r="FHK123" s="451"/>
      <c r="FHL123" s="451"/>
      <c r="FHM123" s="451"/>
      <c r="FHN123" s="451"/>
      <c r="FHO123" s="451"/>
      <c r="FHP123" s="451"/>
      <c r="FHQ123" s="451"/>
      <c r="FHR123" s="451"/>
      <c r="FHS123" s="451"/>
      <c r="FHT123" s="451"/>
      <c r="FHU123" s="451"/>
      <c r="FHV123" s="451"/>
      <c r="FHW123" s="451"/>
      <c r="FHX123" s="451"/>
      <c r="FHY123" s="451"/>
      <c r="FHZ123" s="451"/>
      <c r="FIA123" s="451"/>
      <c r="FIB123" s="451"/>
      <c r="FIC123" s="451"/>
      <c r="FID123" s="451"/>
      <c r="FIE123" s="451"/>
      <c r="FIF123" s="451"/>
      <c r="FIG123" s="451"/>
      <c r="FIH123" s="451"/>
      <c r="FII123" s="451"/>
      <c r="FIJ123" s="451"/>
      <c r="FIK123" s="451"/>
      <c r="FIL123" s="451"/>
      <c r="FIM123" s="451"/>
      <c r="FIN123" s="451"/>
      <c r="FIO123" s="451"/>
      <c r="FIP123" s="451"/>
      <c r="FIQ123" s="451"/>
      <c r="FIR123" s="451"/>
      <c r="FIS123" s="451"/>
      <c r="FIT123" s="451"/>
      <c r="FIU123" s="451"/>
      <c r="FIV123" s="451"/>
      <c r="FIW123" s="451"/>
      <c r="FIX123" s="451"/>
      <c r="FIY123" s="451"/>
      <c r="FIZ123" s="451"/>
      <c r="FJA123" s="451"/>
      <c r="FJB123" s="451"/>
      <c r="FJC123" s="451"/>
      <c r="FJD123" s="451"/>
      <c r="FJE123" s="451"/>
      <c r="FJF123" s="451"/>
      <c r="FJG123" s="451"/>
      <c r="FJH123" s="451"/>
      <c r="FJI123" s="451"/>
      <c r="FJJ123" s="451"/>
      <c r="FJK123" s="451"/>
      <c r="FJL123" s="451"/>
      <c r="FJM123" s="451"/>
      <c r="FJN123" s="451"/>
      <c r="FJO123" s="451"/>
      <c r="FJP123" s="451"/>
      <c r="FJQ123" s="451"/>
      <c r="FJR123" s="451"/>
      <c r="FJS123" s="451"/>
      <c r="FJT123" s="451"/>
      <c r="FJU123" s="451"/>
      <c r="FJV123" s="451"/>
      <c r="FJW123" s="451"/>
      <c r="FJX123" s="451"/>
      <c r="FJY123" s="451"/>
      <c r="FJZ123" s="451"/>
      <c r="FKA123" s="451"/>
      <c r="FKB123" s="451"/>
      <c r="FKC123" s="451"/>
      <c r="FKD123" s="451"/>
      <c r="FKE123" s="451"/>
      <c r="FKF123" s="451"/>
      <c r="FKG123" s="451"/>
      <c r="FKH123" s="451"/>
      <c r="FKI123" s="451"/>
      <c r="FKJ123" s="451"/>
      <c r="FKK123" s="451"/>
      <c r="FKL123" s="451"/>
      <c r="FKM123" s="451"/>
      <c r="FKN123" s="451"/>
      <c r="FKO123" s="451"/>
      <c r="FKP123" s="451"/>
      <c r="FKQ123" s="451"/>
      <c r="FKR123" s="451"/>
      <c r="FKS123" s="451"/>
      <c r="FKT123" s="451"/>
      <c r="FKU123" s="451"/>
      <c r="FKV123" s="451"/>
      <c r="FKW123" s="451"/>
      <c r="FKX123" s="451"/>
      <c r="FKY123" s="451"/>
      <c r="FKZ123" s="451"/>
      <c r="FLA123" s="451"/>
      <c r="FLB123" s="451"/>
      <c r="FLC123" s="451"/>
      <c r="FLD123" s="451"/>
      <c r="FLE123" s="451"/>
      <c r="FLF123" s="451"/>
      <c r="FLG123" s="451"/>
      <c r="FLH123" s="451"/>
      <c r="FLI123" s="451"/>
      <c r="FLJ123" s="451"/>
      <c r="FLK123" s="451"/>
      <c r="FLL123" s="451"/>
      <c r="FLM123" s="451"/>
      <c r="FLN123" s="451"/>
      <c r="FLO123" s="451"/>
      <c r="FLP123" s="451"/>
      <c r="FLQ123" s="451"/>
      <c r="FLR123" s="451"/>
      <c r="FLS123" s="451"/>
      <c r="FLT123" s="451"/>
      <c r="FLU123" s="451"/>
      <c r="FLV123" s="451"/>
      <c r="FLW123" s="451"/>
      <c r="FLX123" s="451"/>
      <c r="FLY123" s="451"/>
      <c r="FLZ123" s="451"/>
      <c r="FMA123" s="451"/>
      <c r="FMB123" s="451"/>
      <c r="FMC123" s="451"/>
      <c r="FMD123" s="451"/>
      <c r="FME123" s="451"/>
      <c r="FMF123" s="451"/>
      <c r="FMG123" s="451"/>
      <c r="FMH123" s="451"/>
      <c r="FMI123" s="451"/>
      <c r="FMJ123" s="451"/>
      <c r="FMK123" s="451"/>
      <c r="FML123" s="451"/>
      <c r="FMM123" s="451"/>
      <c r="FMN123" s="451"/>
      <c r="FMO123" s="451"/>
      <c r="FMP123" s="451"/>
      <c r="FMQ123" s="451"/>
      <c r="FMR123" s="451"/>
      <c r="FMS123" s="451"/>
      <c r="FMT123" s="451"/>
      <c r="FMU123" s="451"/>
      <c r="FMV123" s="451"/>
      <c r="FMW123" s="451"/>
      <c r="FMX123" s="451"/>
      <c r="FMY123" s="451"/>
      <c r="FMZ123" s="451"/>
      <c r="FNA123" s="451"/>
      <c r="FNB123" s="451"/>
      <c r="FNC123" s="451"/>
      <c r="FND123" s="451"/>
      <c r="FNE123" s="451"/>
      <c r="FNF123" s="451"/>
      <c r="FNG123" s="451"/>
      <c r="FNH123" s="451"/>
      <c r="FNI123" s="451"/>
      <c r="FNJ123" s="451"/>
      <c r="FNK123" s="451"/>
      <c r="FNL123" s="451"/>
      <c r="FNM123" s="451"/>
      <c r="FNN123" s="451"/>
      <c r="FNO123" s="451"/>
      <c r="FNP123" s="451"/>
      <c r="FNQ123" s="451"/>
      <c r="FNR123" s="451"/>
      <c r="FNS123" s="451"/>
      <c r="FNT123" s="451"/>
      <c r="FNU123" s="451"/>
      <c r="FNV123" s="451"/>
      <c r="FNW123" s="451"/>
      <c r="FNX123" s="451"/>
      <c r="FNY123" s="451"/>
      <c r="FNZ123" s="451"/>
      <c r="FOA123" s="451"/>
      <c r="FOB123" s="451"/>
      <c r="FOC123" s="451"/>
      <c r="FOD123" s="451"/>
      <c r="FOE123" s="451"/>
      <c r="FOF123" s="451"/>
      <c r="FOG123" s="451"/>
      <c r="FOH123" s="451"/>
      <c r="FOI123" s="451"/>
      <c r="FOJ123" s="451"/>
      <c r="FOK123" s="451"/>
      <c r="FOL123" s="451"/>
      <c r="FOM123" s="451"/>
      <c r="FON123" s="451"/>
      <c r="FOO123" s="451"/>
      <c r="FOP123" s="451"/>
      <c r="FOQ123" s="451"/>
      <c r="FOR123" s="451"/>
      <c r="FOS123" s="451"/>
      <c r="FOT123" s="451"/>
      <c r="FOU123" s="451"/>
      <c r="FOV123" s="451"/>
      <c r="FOW123" s="451"/>
      <c r="FOX123" s="451"/>
      <c r="FOY123" s="451"/>
      <c r="FOZ123" s="451"/>
      <c r="FPA123" s="451"/>
      <c r="FPB123" s="451"/>
      <c r="FPC123" s="451"/>
      <c r="FPD123" s="451"/>
      <c r="FPE123" s="451"/>
      <c r="FPF123" s="451"/>
      <c r="FPG123" s="451"/>
      <c r="FPH123" s="451"/>
      <c r="FPI123" s="451"/>
      <c r="FPJ123" s="451"/>
      <c r="FPK123" s="451"/>
      <c r="FPL123" s="451"/>
      <c r="FPM123" s="451"/>
      <c r="FPN123" s="451"/>
      <c r="FPO123" s="451"/>
      <c r="FPP123" s="451"/>
      <c r="FPQ123" s="451"/>
      <c r="FPR123" s="451"/>
      <c r="FPS123" s="451"/>
      <c r="FPT123" s="451"/>
      <c r="FPU123" s="451"/>
      <c r="FPV123" s="451"/>
      <c r="FPW123" s="451"/>
      <c r="FPX123" s="451"/>
      <c r="FPY123" s="451"/>
      <c r="FPZ123" s="451"/>
      <c r="FQA123" s="451"/>
      <c r="FQB123" s="451"/>
      <c r="FQC123" s="451"/>
      <c r="FQD123" s="451"/>
      <c r="FQE123" s="451"/>
      <c r="FQF123" s="451"/>
      <c r="FQG123" s="451"/>
      <c r="FQH123" s="451"/>
      <c r="FQI123" s="451"/>
      <c r="FQJ123" s="451"/>
      <c r="FQK123" s="451"/>
      <c r="FQL123" s="451"/>
      <c r="FQM123" s="451"/>
      <c r="FQN123" s="451"/>
      <c r="FQO123" s="451"/>
      <c r="FQP123" s="451"/>
      <c r="FQQ123" s="451"/>
      <c r="FQR123" s="451"/>
      <c r="FQS123" s="451"/>
      <c r="FQT123" s="451"/>
      <c r="FQU123" s="451"/>
      <c r="FQV123" s="451"/>
      <c r="FQW123" s="451"/>
      <c r="FQX123" s="451"/>
      <c r="FQY123" s="451"/>
      <c r="FQZ123" s="451"/>
      <c r="FRA123" s="451"/>
      <c r="FRB123" s="451"/>
      <c r="FRC123" s="451"/>
      <c r="FRD123" s="451"/>
      <c r="FRE123" s="451"/>
      <c r="FRF123" s="451"/>
      <c r="FRG123" s="451"/>
      <c r="FRH123" s="451"/>
      <c r="FRI123" s="451"/>
      <c r="FRJ123" s="451"/>
      <c r="FRK123" s="451"/>
      <c r="FRL123" s="451"/>
      <c r="FRM123" s="451"/>
      <c r="FRN123" s="451"/>
      <c r="FRO123" s="451"/>
      <c r="FRP123" s="451"/>
      <c r="FRQ123" s="451"/>
      <c r="FRR123" s="451"/>
      <c r="FRS123" s="451"/>
      <c r="FRT123" s="451"/>
      <c r="FRU123" s="451"/>
      <c r="FRV123" s="451"/>
      <c r="FRW123" s="451"/>
      <c r="FRX123" s="451"/>
      <c r="FRY123" s="451"/>
      <c r="FRZ123" s="451"/>
      <c r="FSA123" s="451"/>
      <c r="FSB123" s="451"/>
      <c r="FSC123" s="451"/>
      <c r="FSD123" s="451"/>
      <c r="FSE123" s="451"/>
      <c r="FSF123" s="451"/>
      <c r="FSG123" s="451"/>
      <c r="FSH123" s="451"/>
      <c r="FSI123" s="451"/>
      <c r="FSJ123" s="451"/>
      <c r="FSK123" s="451"/>
      <c r="FSL123" s="451"/>
      <c r="FSM123" s="451"/>
      <c r="FSN123" s="451"/>
      <c r="FSO123" s="451"/>
      <c r="FSP123" s="451"/>
      <c r="FSQ123" s="451"/>
      <c r="FSR123" s="451"/>
      <c r="FSS123" s="451"/>
      <c r="FST123" s="451"/>
      <c r="FSU123" s="451"/>
      <c r="FSV123" s="451"/>
      <c r="FSW123" s="451"/>
      <c r="FSX123" s="451"/>
      <c r="FSY123" s="451"/>
      <c r="FSZ123" s="451"/>
      <c r="FTA123" s="451"/>
      <c r="FTB123" s="451"/>
      <c r="FTC123" s="451"/>
      <c r="FTD123" s="451"/>
      <c r="FTE123" s="451"/>
      <c r="FTF123" s="451"/>
      <c r="FTG123" s="451"/>
      <c r="FTH123" s="451"/>
      <c r="FTI123" s="451"/>
      <c r="FTJ123" s="451"/>
      <c r="FTK123" s="451"/>
      <c r="FTL123" s="451"/>
      <c r="FTM123" s="451"/>
      <c r="FTN123" s="451"/>
      <c r="FTO123" s="451"/>
      <c r="FTP123" s="451"/>
      <c r="FTQ123" s="451"/>
      <c r="FTR123" s="451"/>
      <c r="FTS123" s="451"/>
      <c r="FTT123" s="451"/>
      <c r="FTU123" s="451"/>
      <c r="FTV123" s="451"/>
      <c r="FTW123" s="451"/>
      <c r="FTX123" s="451"/>
      <c r="FTY123" s="451"/>
      <c r="FTZ123" s="451"/>
      <c r="FUA123" s="451"/>
      <c r="FUB123" s="451"/>
      <c r="FUC123" s="451"/>
      <c r="FUD123" s="451"/>
      <c r="FUE123" s="451"/>
      <c r="FUF123" s="451"/>
      <c r="FUG123" s="451"/>
      <c r="FUH123" s="451"/>
      <c r="FUI123" s="451"/>
      <c r="FUJ123" s="451"/>
      <c r="FUK123" s="451"/>
      <c r="FUL123" s="451"/>
      <c r="FUM123" s="451"/>
      <c r="FUN123" s="451"/>
      <c r="FUO123" s="451"/>
      <c r="FUP123" s="451"/>
      <c r="FUQ123" s="451"/>
      <c r="FUR123" s="451"/>
      <c r="FUS123" s="451"/>
      <c r="FUT123" s="451"/>
      <c r="FUU123" s="451"/>
      <c r="FUV123" s="451"/>
      <c r="FUW123" s="451"/>
      <c r="FUX123" s="451"/>
      <c r="FUY123" s="451"/>
      <c r="FUZ123" s="451"/>
      <c r="FVA123" s="451"/>
      <c r="FVB123" s="451"/>
      <c r="FVC123" s="451"/>
      <c r="FVD123" s="451"/>
      <c r="FVE123" s="451"/>
      <c r="FVF123" s="451"/>
      <c r="FVG123" s="451"/>
      <c r="FVH123" s="451"/>
      <c r="FVI123" s="451"/>
      <c r="FVJ123" s="451"/>
      <c r="FVK123" s="451"/>
      <c r="FVL123" s="451"/>
      <c r="FVM123" s="451"/>
      <c r="FVN123" s="451"/>
      <c r="FVO123" s="451"/>
      <c r="FVP123" s="451"/>
      <c r="FVQ123" s="451"/>
      <c r="FVR123" s="451"/>
      <c r="FVS123" s="451"/>
      <c r="FVT123" s="451"/>
      <c r="FVU123" s="451"/>
      <c r="FVV123" s="451"/>
      <c r="FVW123" s="451"/>
      <c r="FVX123" s="451"/>
      <c r="FVY123" s="451"/>
      <c r="FVZ123" s="451"/>
      <c r="FWA123" s="451"/>
      <c r="FWB123" s="451"/>
      <c r="FWC123" s="451"/>
      <c r="FWD123" s="451"/>
      <c r="FWE123" s="451"/>
      <c r="FWF123" s="451"/>
      <c r="FWG123" s="451"/>
      <c r="FWH123" s="451"/>
      <c r="FWI123" s="451"/>
      <c r="FWJ123" s="451"/>
      <c r="FWK123" s="451"/>
      <c r="FWL123" s="451"/>
      <c r="FWM123" s="451"/>
      <c r="FWN123" s="451"/>
      <c r="FWO123" s="451"/>
      <c r="FWP123" s="451"/>
      <c r="FWQ123" s="451"/>
      <c r="FWR123" s="451"/>
      <c r="FWS123" s="451"/>
      <c r="FWT123" s="451"/>
      <c r="FWU123" s="451"/>
      <c r="FWV123" s="451"/>
      <c r="FWW123" s="451"/>
      <c r="FWX123" s="451"/>
      <c r="FWY123" s="451"/>
      <c r="FWZ123" s="451"/>
      <c r="FXA123" s="451"/>
      <c r="FXB123" s="451"/>
      <c r="FXC123" s="451"/>
      <c r="FXD123" s="451"/>
      <c r="FXE123" s="451"/>
      <c r="FXF123" s="451"/>
      <c r="FXG123" s="451"/>
      <c r="FXH123" s="451"/>
      <c r="FXI123" s="451"/>
      <c r="FXJ123" s="451"/>
      <c r="FXK123" s="451"/>
      <c r="FXL123" s="451"/>
      <c r="FXM123" s="451"/>
      <c r="FXN123" s="451"/>
      <c r="FXO123" s="451"/>
      <c r="FXP123" s="451"/>
      <c r="FXQ123" s="451"/>
      <c r="FXR123" s="451"/>
      <c r="FXS123" s="451"/>
      <c r="FXT123" s="451"/>
      <c r="FXU123" s="451"/>
      <c r="FXV123" s="451"/>
      <c r="FXW123" s="451"/>
      <c r="FXX123" s="451"/>
      <c r="FXY123" s="451"/>
      <c r="FXZ123" s="451"/>
      <c r="FYA123" s="451"/>
      <c r="FYB123" s="451"/>
      <c r="FYC123" s="451"/>
      <c r="FYD123" s="451"/>
      <c r="FYE123" s="451"/>
      <c r="FYF123" s="451"/>
      <c r="FYG123" s="451"/>
      <c r="FYH123" s="451"/>
      <c r="FYI123" s="451"/>
      <c r="FYJ123" s="451"/>
      <c r="FYK123" s="451"/>
      <c r="FYL123" s="451"/>
      <c r="FYM123" s="451"/>
      <c r="FYN123" s="451"/>
      <c r="FYO123" s="451"/>
      <c r="FYP123" s="451"/>
      <c r="FYQ123" s="451"/>
      <c r="FYR123" s="451"/>
      <c r="FYS123" s="451"/>
      <c r="FYT123" s="451"/>
      <c r="FYU123" s="451"/>
      <c r="FYV123" s="451"/>
      <c r="FYW123" s="451"/>
      <c r="FYX123" s="451"/>
      <c r="FYY123" s="451"/>
      <c r="FYZ123" s="451"/>
      <c r="FZA123" s="451"/>
      <c r="FZB123" s="451"/>
      <c r="FZC123" s="451"/>
      <c r="FZD123" s="451"/>
      <c r="FZE123" s="451"/>
      <c r="FZF123" s="451"/>
      <c r="FZG123" s="451"/>
      <c r="FZH123" s="451"/>
      <c r="FZI123" s="451"/>
      <c r="FZJ123" s="451"/>
      <c r="FZK123" s="451"/>
      <c r="FZL123" s="451"/>
      <c r="FZM123" s="451"/>
      <c r="FZN123" s="451"/>
      <c r="FZO123" s="451"/>
      <c r="FZP123" s="451"/>
      <c r="FZQ123" s="451"/>
      <c r="FZR123" s="451"/>
      <c r="FZS123" s="451"/>
      <c r="FZT123" s="451"/>
      <c r="FZU123" s="451"/>
      <c r="FZV123" s="451"/>
      <c r="FZW123" s="451"/>
      <c r="FZX123" s="451"/>
      <c r="FZY123" s="451"/>
      <c r="FZZ123" s="451"/>
      <c r="GAA123" s="451"/>
      <c r="GAB123" s="451"/>
      <c r="GAC123" s="451"/>
      <c r="GAD123" s="451"/>
      <c r="GAE123" s="451"/>
      <c r="GAF123" s="451"/>
      <c r="GAG123" s="451"/>
      <c r="GAH123" s="451"/>
      <c r="GAI123" s="451"/>
      <c r="GAJ123" s="451"/>
      <c r="GAK123" s="451"/>
      <c r="GAL123" s="451"/>
      <c r="GAM123" s="451"/>
      <c r="GAN123" s="451"/>
      <c r="GAO123" s="451"/>
      <c r="GAP123" s="451"/>
      <c r="GAQ123" s="451"/>
      <c r="GAR123" s="451"/>
      <c r="GAS123" s="451"/>
      <c r="GAT123" s="451"/>
      <c r="GAU123" s="451"/>
      <c r="GAV123" s="451"/>
      <c r="GAW123" s="451"/>
      <c r="GAX123" s="451"/>
      <c r="GAY123" s="451"/>
      <c r="GAZ123" s="451"/>
      <c r="GBA123" s="451"/>
      <c r="GBB123" s="451"/>
      <c r="GBC123" s="451"/>
      <c r="GBD123" s="451"/>
      <c r="GBE123" s="451"/>
      <c r="GBF123" s="451"/>
      <c r="GBG123" s="451"/>
      <c r="GBH123" s="451"/>
      <c r="GBI123" s="451"/>
      <c r="GBJ123" s="451"/>
      <c r="GBK123" s="451"/>
      <c r="GBL123" s="451"/>
      <c r="GBM123" s="451"/>
      <c r="GBN123" s="451"/>
      <c r="GBO123" s="451"/>
      <c r="GBP123" s="451"/>
      <c r="GBQ123" s="451"/>
      <c r="GBR123" s="451"/>
      <c r="GBS123" s="451"/>
      <c r="GBT123" s="451"/>
      <c r="GBU123" s="451"/>
      <c r="GBV123" s="451"/>
      <c r="GBW123" s="451"/>
      <c r="GBX123" s="451"/>
      <c r="GBY123" s="451"/>
      <c r="GBZ123" s="451"/>
      <c r="GCA123" s="451"/>
      <c r="GCB123" s="451"/>
      <c r="GCC123" s="451"/>
      <c r="GCD123" s="451"/>
      <c r="GCE123" s="451"/>
      <c r="GCF123" s="451"/>
      <c r="GCG123" s="451"/>
      <c r="GCH123" s="451"/>
      <c r="GCI123" s="451"/>
      <c r="GCJ123" s="451"/>
      <c r="GCK123" s="451"/>
      <c r="GCL123" s="451"/>
      <c r="GCM123" s="451"/>
      <c r="GCN123" s="451"/>
      <c r="GCO123" s="451"/>
      <c r="GCP123" s="451"/>
      <c r="GCQ123" s="451"/>
      <c r="GCR123" s="451"/>
      <c r="GCS123" s="451"/>
      <c r="GCT123" s="451"/>
      <c r="GCU123" s="451"/>
      <c r="GCV123" s="451"/>
      <c r="GCW123" s="451"/>
      <c r="GCX123" s="451"/>
      <c r="GCY123" s="451"/>
      <c r="GCZ123" s="451"/>
      <c r="GDA123" s="451"/>
      <c r="GDB123" s="451"/>
      <c r="GDC123" s="451"/>
      <c r="GDD123" s="451"/>
      <c r="GDE123" s="451"/>
      <c r="GDF123" s="451"/>
      <c r="GDG123" s="451"/>
      <c r="GDH123" s="451"/>
      <c r="GDI123" s="451"/>
      <c r="GDJ123" s="451"/>
      <c r="GDK123" s="451"/>
      <c r="GDL123" s="451"/>
      <c r="GDM123" s="451"/>
      <c r="GDN123" s="451"/>
      <c r="GDO123" s="451"/>
      <c r="GDP123" s="451"/>
      <c r="GDQ123" s="451"/>
      <c r="GDR123" s="451"/>
      <c r="GDS123" s="451"/>
      <c r="GDT123" s="451"/>
      <c r="GDU123" s="451"/>
      <c r="GDV123" s="451"/>
      <c r="GDW123" s="451"/>
      <c r="GDX123" s="451"/>
      <c r="GDY123" s="451"/>
      <c r="GDZ123" s="451"/>
      <c r="GEA123" s="451"/>
      <c r="GEB123" s="451"/>
      <c r="GEC123" s="451"/>
      <c r="GED123" s="451"/>
      <c r="GEE123" s="451"/>
      <c r="GEF123" s="451"/>
      <c r="GEG123" s="451"/>
      <c r="GEH123" s="451"/>
      <c r="GEI123" s="451"/>
      <c r="GEJ123" s="451"/>
      <c r="GEK123" s="451"/>
      <c r="GEL123" s="451"/>
      <c r="GEM123" s="451"/>
      <c r="GEN123" s="451"/>
      <c r="GEO123" s="451"/>
      <c r="GEP123" s="451"/>
      <c r="GEQ123" s="451"/>
      <c r="GER123" s="451"/>
      <c r="GES123" s="451"/>
      <c r="GET123" s="451"/>
      <c r="GEU123" s="451"/>
      <c r="GEV123" s="451"/>
      <c r="GEW123" s="451"/>
      <c r="GEX123" s="451"/>
      <c r="GEY123" s="451"/>
      <c r="GEZ123" s="451"/>
      <c r="GFA123" s="451"/>
      <c r="GFB123" s="451"/>
      <c r="GFC123" s="451"/>
      <c r="GFD123" s="451"/>
      <c r="GFE123" s="451"/>
      <c r="GFF123" s="451"/>
      <c r="GFG123" s="451"/>
      <c r="GFH123" s="451"/>
      <c r="GFI123" s="451"/>
      <c r="GFJ123" s="451"/>
      <c r="GFK123" s="451"/>
      <c r="GFL123" s="451"/>
      <c r="GFM123" s="451"/>
      <c r="GFN123" s="451"/>
      <c r="GFO123" s="451"/>
      <c r="GFP123" s="451"/>
      <c r="GFQ123" s="451"/>
      <c r="GFR123" s="451"/>
      <c r="GFS123" s="451"/>
      <c r="GFT123" s="451"/>
      <c r="GFU123" s="451"/>
      <c r="GFV123" s="451"/>
      <c r="GFW123" s="451"/>
      <c r="GFX123" s="451"/>
      <c r="GFY123" s="451"/>
      <c r="GFZ123" s="451"/>
      <c r="GGA123" s="451"/>
      <c r="GGB123" s="451"/>
      <c r="GGC123" s="451"/>
      <c r="GGD123" s="451"/>
      <c r="GGE123" s="451"/>
      <c r="GGF123" s="451"/>
      <c r="GGG123" s="451"/>
      <c r="GGH123" s="451"/>
      <c r="GGI123" s="451"/>
      <c r="GGJ123" s="451"/>
      <c r="GGK123" s="451"/>
      <c r="GGL123" s="451"/>
      <c r="GGM123" s="451"/>
      <c r="GGN123" s="451"/>
      <c r="GGO123" s="451"/>
      <c r="GGP123" s="451"/>
      <c r="GGQ123" s="451"/>
      <c r="GGR123" s="451"/>
      <c r="GGS123" s="451"/>
      <c r="GGT123" s="451"/>
      <c r="GGU123" s="451"/>
      <c r="GGV123" s="451"/>
      <c r="GGW123" s="451"/>
      <c r="GGX123" s="451"/>
      <c r="GGY123" s="451"/>
      <c r="GGZ123" s="451"/>
      <c r="GHA123" s="451"/>
      <c r="GHB123" s="451"/>
      <c r="GHC123" s="451"/>
      <c r="GHD123" s="451"/>
      <c r="GHE123" s="451"/>
      <c r="GHF123" s="451"/>
      <c r="GHG123" s="451"/>
      <c r="GHH123" s="451"/>
      <c r="GHI123" s="451"/>
      <c r="GHJ123" s="451"/>
      <c r="GHK123" s="451"/>
      <c r="GHL123" s="451"/>
      <c r="GHM123" s="451"/>
      <c r="GHN123" s="451"/>
      <c r="GHO123" s="451"/>
      <c r="GHP123" s="451"/>
      <c r="GHQ123" s="451"/>
      <c r="GHR123" s="451"/>
      <c r="GHS123" s="451"/>
      <c r="GHT123" s="451"/>
      <c r="GHU123" s="451"/>
      <c r="GHV123" s="451"/>
      <c r="GHW123" s="451"/>
      <c r="GHX123" s="451"/>
      <c r="GHY123" s="451"/>
      <c r="GHZ123" s="451"/>
      <c r="GIA123" s="451"/>
      <c r="GIB123" s="451"/>
      <c r="GIC123" s="451"/>
      <c r="GID123" s="451"/>
      <c r="GIE123" s="451"/>
      <c r="GIF123" s="451"/>
      <c r="GIG123" s="451"/>
      <c r="GIH123" s="451"/>
      <c r="GII123" s="451"/>
      <c r="GIJ123" s="451"/>
      <c r="GIK123" s="451"/>
      <c r="GIL123" s="451"/>
      <c r="GIM123" s="451"/>
      <c r="GIN123" s="451"/>
      <c r="GIO123" s="451"/>
      <c r="GIP123" s="451"/>
      <c r="GIQ123" s="451"/>
      <c r="GIR123" s="451"/>
      <c r="GIS123" s="451"/>
      <c r="GIT123" s="451"/>
      <c r="GIU123" s="451"/>
      <c r="GIV123" s="451"/>
      <c r="GIW123" s="451"/>
      <c r="GIX123" s="451"/>
      <c r="GIY123" s="451"/>
      <c r="GIZ123" s="451"/>
      <c r="GJA123" s="451"/>
      <c r="GJB123" s="451"/>
      <c r="GJC123" s="451"/>
      <c r="GJD123" s="451"/>
      <c r="GJE123" s="451"/>
      <c r="GJF123" s="451"/>
      <c r="GJG123" s="451"/>
      <c r="GJH123" s="451"/>
      <c r="GJI123" s="451"/>
      <c r="GJJ123" s="451"/>
      <c r="GJK123" s="451"/>
      <c r="GJL123" s="451"/>
      <c r="GJM123" s="451"/>
      <c r="GJN123" s="451"/>
      <c r="GJO123" s="451"/>
      <c r="GJP123" s="451"/>
      <c r="GJQ123" s="451"/>
      <c r="GJR123" s="451"/>
      <c r="GJS123" s="451"/>
      <c r="GJT123" s="451"/>
      <c r="GJU123" s="451"/>
      <c r="GJV123" s="451"/>
      <c r="GJW123" s="451"/>
      <c r="GJX123" s="451"/>
      <c r="GJY123" s="451"/>
      <c r="GJZ123" s="451"/>
      <c r="GKA123" s="451"/>
      <c r="GKB123" s="451"/>
      <c r="GKC123" s="451"/>
      <c r="GKD123" s="451"/>
      <c r="GKE123" s="451"/>
      <c r="GKF123" s="451"/>
      <c r="GKG123" s="451"/>
      <c r="GKH123" s="451"/>
      <c r="GKI123" s="451"/>
      <c r="GKJ123" s="451"/>
      <c r="GKK123" s="451"/>
      <c r="GKL123" s="451"/>
      <c r="GKM123" s="451"/>
      <c r="GKN123" s="451"/>
      <c r="GKO123" s="451"/>
      <c r="GKP123" s="451"/>
      <c r="GKQ123" s="451"/>
      <c r="GKR123" s="451"/>
      <c r="GKS123" s="451"/>
      <c r="GKT123" s="451"/>
      <c r="GKU123" s="451"/>
      <c r="GKV123" s="451"/>
      <c r="GKW123" s="451"/>
      <c r="GKX123" s="451"/>
      <c r="GKY123" s="451"/>
      <c r="GKZ123" s="451"/>
      <c r="GLA123" s="451"/>
      <c r="GLB123" s="451"/>
      <c r="GLC123" s="451"/>
      <c r="GLD123" s="451"/>
      <c r="GLE123" s="451"/>
      <c r="GLF123" s="451"/>
      <c r="GLG123" s="451"/>
      <c r="GLH123" s="451"/>
      <c r="GLI123" s="451"/>
      <c r="GLJ123" s="451"/>
      <c r="GLK123" s="451"/>
      <c r="GLL123" s="451"/>
      <c r="GLM123" s="451"/>
      <c r="GLN123" s="451"/>
      <c r="GLO123" s="451"/>
      <c r="GLP123" s="451"/>
      <c r="GLQ123" s="451"/>
      <c r="GLR123" s="451"/>
      <c r="GLS123" s="451"/>
      <c r="GLT123" s="451"/>
      <c r="GLU123" s="451"/>
      <c r="GLV123" s="451"/>
      <c r="GLW123" s="451"/>
      <c r="GLX123" s="451"/>
      <c r="GLY123" s="451"/>
      <c r="GLZ123" s="451"/>
      <c r="GMA123" s="451"/>
      <c r="GMB123" s="451"/>
      <c r="GMC123" s="451"/>
      <c r="GMD123" s="451"/>
      <c r="GME123" s="451"/>
      <c r="GMF123" s="451"/>
      <c r="GMG123" s="451"/>
      <c r="GMH123" s="451"/>
      <c r="GMI123" s="451"/>
      <c r="GMJ123" s="451"/>
      <c r="GMK123" s="451"/>
      <c r="GML123" s="451"/>
      <c r="GMM123" s="451"/>
      <c r="GMN123" s="451"/>
      <c r="GMO123" s="451"/>
      <c r="GMP123" s="451"/>
      <c r="GMQ123" s="451"/>
      <c r="GMR123" s="451"/>
      <c r="GMS123" s="451"/>
      <c r="GMT123" s="451"/>
      <c r="GMU123" s="451"/>
      <c r="GMV123" s="451"/>
      <c r="GMW123" s="451"/>
      <c r="GMX123" s="451"/>
      <c r="GMY123" s="451"/>
      <c r="GMZ123" s="451"/>
      <c r="GNA123" s="451"/>
      <c r="GNB123" s="451"/>
      <c r="GNC123" s="451"/>
      <c r="GND123" s="451"/>
      <c r="GNE123" s="451"/>
      <c r="GNF123" s="451"/>
      <c r="GNG123" s="451"/>
      <c r="GNH123" s="451"/>
      <c r="GNI123" s="451"/>
      <c r="GNJ123" s="451"/>
      <c r="GNK123" s="451"/>
      <c r="GNL123" s="451"/>
      <c r="GNM123" s="451"/>
      <c r="GNN123" s="451"/>
      <c r="GNO123" s="451"/>
      <c r="GNP123" s="451"/>
      <c r="GNQ123" s="451"/>
      <c r="GNR123" s="451"/>
      <c r="GNS123" s="451"/>
      <c r="GNT123" s="451"/>
      <c r="GNU123" s="451"/>
      <c r="GNV123" s="451"/>
      <c r="GNW123" s="451"/>
      <c r="GNX123" s="451"/>
      <c r="GNY123" s="451"/>
      <c r="GNZ123" s="451"/>
      <c r="GOA123" s="451"/>
      <c r="GOB123" s="451"/>
      <c r="GOC123" s="451"/>
      <c r="GOD123" s="451"/>
      <c r="GOE123" s="451"/>
      <c r="GOF123" s="451"/>
      <c r="GOG123" s="451"/>
      <c r="GOH123" s="451"/>
      <c r="GOI123" s="451"/>
      <c r="GOJ123" s="451"/>
      <c r="GOK123" s="451"/>
      <c r="GOL123" s="451"/>
      <c r="GOM123" s="451"/>
      <c r="GON123" s="451"/>
      <c r="GOO123" s="451"/>
      <c r="GOP123" s="451"/>
      <c r="GOQ123" s="451"/>
      <c r="GOR123" s="451"/>
      <c r="GOS123" s="451"/>
      <c r="GOT123" s="451"/>
      <c r="GOU123" s="451"/>
      <c r="GOV123" s="451"/>
      <c r="GOW123" s="451"/>
      <c r="GOX123" s="451"/>
      <c r="GOY123" s="451"/>
      <c r="GOZ123" s="451"/>
      <c r="GPA123" s="451"/>
      <c r="GPB123" s="451"/>
      <c r="GPC123" s="451"/>
      <c r="GPD123" s="451"/>
      <c r="GPE123" s="451"/>
      <c r="GPF123" s="451"/>
      <c r="GPG123" s="451"/>
      <c r="GPH123" s="451"/>
      <c r="GPI123" s="451"/>
      <c r="GPJ123" s="451"/>
      <c r="GPK123" s="451"/>
      <c r="GPL123" s="451"/>
      <c r="GPM123" s="451"/>
      <c r="GPN123" s="451"/>
      <c r="GPO123" s="451"/>
      <c r="GPP123" s="451"/>
      <c r="GPQ123" s="451"/>
      <c r="GPR123" s="451"/>
      <c r="GPS123" s="451"/>
      <c r="GPT123" s="451"/>
      <c r="GPU123" s="451"/>
      <c r="GPV123" s="451"/>
      <c r="GPW123" s="451"/>
      <c r="GPX123" s="451"/>
      <c r="GPY123" s="451"/>
      <c r="GPZ123" s="451"/>
      <c r="GQA123" s="451"/>
      <c r="GQB123" s="451"/>
      <c r="GQC123" s="451"/>
      <c r="GQD123" s="451"/>
      <c r="GQE123" s="451"/>
      <c r="GQF123" s="451"/>
      <c r="GQG123" s="451"/>
      <c r="GQH123" s="451"/>
      <c r="GQI123" s="451"/>
      <c r="GQJ123" s="451"/>
      <c r="GQK123" s="451"/>
      <c r="GQL123" s="451"/>
      <c r="GQM123" s="451"/>
      <c r="GQN123" s="451"/>
      <c r="GQO123" s="451"/>
      <c r="GQP123" s="451"/>
      <c r="GQQ123" s="451"/>
      <c r="GQR123" s="451"/>
      <c r="GQS123" s="451"/>
      <c r="GQT123" s="451"/>
      <c r="GQU123" s="451"/>
      <c r="GQV123" s="451"/>
      <c r="GQW123" s="451"/>
      <c r="GQX123" s="451"/>
      <c r="GQY123" s="451"/>
      <c r="GQZ123" s="451"/>
      <c r="GRA123" s="451"/>
      <c r="GRB123" s="451"/>
      <c r="GRC123" s="451"/>
      <c r="GRD123" s="451"/>
      <c r="GRE123" s="451"/>
      <c r="GRF123" s="451"/>
      <c r="GRG123" s="451"/>
      <c r="GRH123" s="451"/>
      <c r="GRI123" s="451"/>
      <c r="GRJ123" s="451"/>
      <c r="GRK123" s="451"/>
      <c r="GRL123" s="451"/>
      <c r="GRM123" s="451"/>
      <c r="GRN123" s="451"/>
      <c r="GRO123" s="451"/>
      <c r="GRP123" s="451"/>
      <c r="GRQ123" s="451"/>
      <c r="GRR123" s="451"/>
      <c r="GRS123" s="451"/>
      <c r="GRT123" s="451"/>
      <c r="GRU123" s="451"/>
      <c r="GRV123" s="451"/>
      <c r="GRW123" s="451"/>
      <c r="GRX123" s="451"/>
      <c r="GRY123" s="451"/>
      <c r="GRZ123" s="451"/>
      <c r="GSA123" s="451"/>
      <c r="GSB123" s="451"/>
      <c r="GSC123" s="451"/>
      <c r="GSD123" s="451"/>
      <c r="GSE123" s="451"/>
      <c r="GSF123" s="451"/>
      <c r="GSG123" s="451"/>
      <c r="GSH123" s="451"/>
      <c r="GSI123" s="451"/>
      <c r="GSJ123" s="451"/>
      <c r="GSK123" s="451"/>
      <c r="GSL123" s="451"/>
      <c r="GSM123" s="451"/>
      <c r="GSN123" s="451"/>
      <c r="GSO123" s="451"/>
      <c r="GSP123" s="451"/>
      <c r="GSQ123" s="451"/>
      <c r="GSR123" s="451"/>
      <c r="GSS123" s="451"/>
      <c r="GST123" s="451"/>
      <c r="GSU123" s="451"/>
      <c r="GSV123" s="451"/>
      <c r="GSW123" s="451"/>
      <c r="GSX123" s="451"/>
      <c r="GSY123" s="451"/>
      <c r="GSZ123" s="451"/>
      <c r="GTA123" s="451"/>
      <c r="GTB123" s="451"/>
      <c r="GTC123" s="451"/>
      <c r="GTD123" s="451"/>
      <c r="GTE123" s="451"/>
      <c r="GTF123" s="451"/>
      <c r="GTG123" s="451"/>
      <c r="GTH123" s="451"/>
      <c r="GTI123" s="451"/>
      <c r="GTJ123" s="451"/>
      <c r="GTK123" s="451"/>
      <c r="GTL123" s="451"/>
      <c r="GTM123" s="451"/>
      <c r="GTN123" s="451"/>
      <c r="GTO123" s="451"/>
      <c r="GTP123" s="451"/>
      <c r="GTQ123" s="451"/>
      <c r="GTR123" s="451"/>
      <c r="GTS123" s="451"/>
      <c r="GTT123" s="451"/>
      <c r="GTU123" s="451"/>
      <c r="GTV123" s="451"/>
      <c r="GTW123" s="451"/>
      <c r="GTX123" s="451"/>
      <c r="GTY123" s="451"/>
      <c r="GTZ123" s="451"/>
      <c r="GUA123" s="451"/>
      <c r="GUB123" s="451"/>
      <c r="GUC123" s="451"/>
      <c r="GUD123" s="451"/>
      <c r="GUE123" s="451"/>
      <c r="GUF123" s="451"/>
      <c r="GUG123" s="451"/>
      <c r="GUH123" s="451"/>
      <c r="GUI123" s="451"/>
      <c r="GUJ123" s="451"/>
      <c r="GUK123" s="451"/>
      <c r="GUL123" s="451"/>
      <c r="GUM123" s="451"/>
      <c r="GUN123" s="451"/>
      <c r="GUO123" s="451"/>
      <c r="GUP123" s="451"/>
      <c r="GUQ123" s="451"/>
      <c r="GUR123" s="451"/>
      <c r="GUS123" s="451"/>
      <c r="GUT123" s="451"/>
      <c r="GUU123" s="451"/>
      <c r="GUV123" s="451"/>
      <c r="GUW123" s="451"/>
      <c r="GUX123" s="451"/>
      <c r="GUY123" s="451"/>
      <c r="GUZ123" s="451"/>
      <c r="GVA123" s="451"/>
      <c r="GVB123" s="451"/>
      <c r="GVC123" s="451"/>
      <c r="GVD123" s="451"/>
      <c r="GVE123" s="451"/>
      <c r="GVF123" s="451"/>
      <c r="GVG123" s="451"/>
      <c r="GVH123" s="451"/>
      <c r="GVI123" s="451"/>
      <c r="GVJ123" s="451"/>
      <c r="GVK123" s="451"/>
      <c r="GVL123" s="451"/>
      <c r="GVM123" s="451"/>
      <c r="GVN123" s="451"/>
      <c r="GVO123" s="451"/>
      <c r="GVP123" s="451"/>
      <c r="GVQ123" s="451"/>
      <c r="GVR123" s="451"/>
      <c r="GVS123" s="451"/>
      <c r="GVT123" s="451"/>
      <c r="GVU123" s="451"/>
      <c r="GVV123" s="451"/>
      <c r="GVW123" s="451"/>
      <c r="GVX123" s="451"/>
      <c r="GVY123" s="451"/>
      <c r="GVZ123" s="451"/>
      <c r="GWA123" s="451"/>
      <c r="GWB123" s="451"/>
      <c r="GWC123" s="451"/>
      <c r="GWD123" s="451"/>
      <c r="GWE123" s="451"/>
      <c r="GWF123" s="451"/>
      <c r="GWG123" s="451"/>
      <c r="GWH123" s="451"/>
      <c r="GWI123" s="451"/>
      <c r="GWJ123" s="451"/>
      <c r="GWK123" s="451"/>
      <c r="GWL123" s="451"/>
      <c r="GWM123" s="451"/>
      <c r="GWN123" s="451"/>
      <c r="GWO123" s="451"/>
      <c r="GWP123" s="451"/>
      <c r="GWQ123" s="451"/>
      <c r="GWR123" s="451"/>
      <c r="GWS123" s="451"/>
      <c r="GWT123" s="451"/>
      <c r="GWU123" s="451"/>
      <c r="GWV123" s="451"/>
      <c r="GWW123" s="451"/>
      <c r="GWX123" s="451"/>
      <c r="GWY123" s="451"/>
      <c r="GWZ123" s="451"/>
      <c r="GXA123" s="451"/>
      <c r="GXB123" s="451"/>
      <c r="GXC123" s="451"/>
      <c r="GXD123" s="451"/>
      <c r="GXE123" s="451"/>
      <c r="GXF123" s="451"/>
      <c r="GXG123" s="451"/>
      <c r="GXH123" s="451"/>
      <c r="GXI123" s="451"/>
      <c r="GXJ123" s="451"/>
      <c r="GXK123" s="451"/>
      <c r="GXL123" s="451"/>
      <c r="GXM123" s="451"/>
      <c r="GXN123" s="451"/>
      <c r="GXO123" s="451"/>
      <c r="GXP123" s="451"/>
      <c r="GXQ123" s="451"/>
      <c r="GXR123" s="451"/>
      <c r="GXS123" s="451"/>
      <c r="GXT123" s="451"/>
      <c r="GXU123" s="451"/>
      <c r="GXV123" s="451"/>
      <c r="GXW123" s="451"/>
      <c r="GXX123" s="451"/>
      <c r="GXY123" s="451"/>
      <c r="GXZ123" s="451"/>
      <c r="GYA123" s="451"/>
      <c r="GYB123" s="451"/>
      <c r="GYC123" s="451"/>
      <c r="GYD123" s="451"/>
      <c r="GYE123" s="451"/>
      <c r="GYF123" s="451"/>
      <c r="GYG123" s="451"/>
      <c r="GYH123" s="451"/>
      <c r="GYI123" s="451"/>
      <c r="GYJ123" s="451"/>
      <c r="GYK123" s="451"/>
      <c r="GYL123" s="451"/>
      <c r="GYM123" s="451"/>
      <c r="GYN123" s="451"/>
      <c r="GYO123" s="451"/>
      <c r="GYP123" s="451"/>
      <c r="GYQ123" s="451"/>
      <c r="GYR123" s="451"/>
      <c r="GYS123" s="451"/>
      <c r="GYT123" s="451"/>
      <c r="GYU123" s="451"/>
      <c r="GYV123" s="451"/>
      <c r="GYW123" s="451"/>
      <c r="GYX123" s="451"/>
      <c r="GYY123" s="451"/>
      <c r="GYZ123" s="451"/>
      <c r="GZA123" s="451"/>
      <c r="GZB123" s="451"/>
      <c r="GZC123" s="451"/>
      <c r="GZD123" s="451"/>
      <c r="GZE123" s="451"/>
      <c r="GZF123" s="451"/>
      <c r="GZG123" s="451"/>
      <c r="GZH123" s="451"/>
      <c r="GZI123" s="451"/>
      <c r="GZJ123" s="451"/>
      <c r="GZK123" s="451"/>
      <c r="GZL123" s="451"/>
      <c r="GZM123" s="451"/>
      <c r="GZN123" s="451"/>
      <c r="GZO123" s="451"/>
      <c r="GZP123" s="451"/>
      <c r="GZQ123" s="451"/>
      <c r="GZR123" s="451"/>
      <c r="GZS123" s="451"/>
      <c r="GZT123" s="451"/>
      <c r="GZU123" s="451"/>
      <c r="GZV123" s="451"/>
      <c r="GZW123" s="451"/>
      <c r="GZX123" s="451"/>
      <c r="GZY123" s="451"/>
      <c r="GZZ123" s="451"/>
      <c r="HAA123" s="451"/>
      <c r="HAB123" s="451"/>
      <c r="HAC123" s="451"/>
      <c r="HAD123" s="451"/>
      <c r="HAE123" s="451"/>
      <c r="HAF123" s="451"/>
      <c r="HAG123" s="451"/>
      <c r="HAH123" s="451"/>
      <c r="HAI123" s="451"/>
      <c r="HAJ123" s="451"/>
      <c r="HAK123" s="451"/>
      <c r="HAL123" s="451"/>
      <c r="HAM123" s="451"/>
      <c r="HAN123" s="451"/>
      <c r="HAO123" s="451"/>
      <c r="HAP123" s="451"/>
      <c r="HAQ123" s="451"/>
      <c r="HAR123" s="451"/>
      <c r="HAS123" s="451"/>
      <c r="HAT123" s="451"/>
      <c r="HAU123" s="451"/>
      <c r="HAV123" s="451"/>
      <c r="HAW123" s="451"/>
      <c r="HAX123" s="451"/>
      <c r="HAY123" s="451"/>
      <c r="HAZ123" s="451"/>
      <c r="HBA123" s="451"/>
      <c r="HBB123" s="451"/>
      <c r="HBC123" s="451"/>
      <c r="HBD123" s="451"/>
      <c r="HBE123" s="451"/>
      <c r="HBF123" s="451"/>
      <c r="HBG123" s="451"/>
      <c r="HBH123" s="451"/>
      <c r="HBI123" s="451"/>
      <c r="HBJ123" s="451"/>
      <c r="HBK123" s="451"/>
      <c r="HBL123" s="451"/>
      <c r="HBM123" s="451"/>
      <c r="HBN123" s="451"/>
      <c r="HBO123" s="451"/>
      <c r="HBP123" s="451"/>
      <c r="HBQ123" s="451"/>
      <c r="HBR123" s="451"/>
      <c r="HBS123" s="451"/>
      <c r="HBT123" s="451"/>
      <c r="HBU123" s="451"/>
      <c r="HBV123" s="451"/>
      <c r="HBW123" s="451"/>
      <c r="HBX123" s="451"/>
      <c r="HBY123" s="451"/>
      <c r="HBZ123" s="451"/>
      <c r="HCA123" s="451"/>
      <c r="HCB123" s="451"/>
      <c r="HCC123" s="451"/>
      <c r="HCD123" s="451"/>
      <c r="HCE123" s="451"/>
      <c r="HCF123" s="451"/>
      <c r="HCG123" s="451"/>
      <c r="HCH123" s="451"/>
      <c r="HCI123" s="451"/>
      <c r="HCJ123" s="451"/>
      <c r="HCK123" s="451"/>
      <c r="HCL123" s="451"/>
      <c r="HCM123" s="451"/>
      <c r="HCN123" s="451"/>
      <c r="HCO123" s="451"/>
      <c r="HCP123" s="451"/>
      <c r="HCQ123" s="451"/>
      <c r="HCR123" s="451"/>
      <c r="HCS123" s="451"/>
      <c r="HCT123" s="451"/>
      <c r="HCU123" s="451"/>
      <c r="HCV123" s="451"/>
      <c r="HCW123" s="451"/>
      <c r="HCX123" s="451"/>
      <c r="HCY123" s="451"/>
      <c r="HCZ123" s="451"/>
      <c r="HDA123" s="451"/>
      <c r="HDB123" s="451"/>
      <c r="HDC123" s="451"/>
      <c r="HDD123" s="451"/>
      <c r="HDE123" s="451"/>
      <c r="HDF123" s="451"/>
      <c r="HDG123" s="451"/>
      <c r="HDH123" s="451"/>
      <c r="HDI123" s="451"/>
      <c r="HDJ123" s="451"/>
      <c r="HDK123" s="451"/>
      <c r="HDL123" s="451"/>
      <c r="HDM123" s="451"/>
      <c r="HDN123" s="451"/>
      <c r="HDO123" s="451"/>
      <c r="HDP123" s="451"/>
      <c r="HDQ123" s="451"/>
      <c r="HDR123" s="451"/>
      <c r="HDS123" s="451"/>
      <c r="HDT123" s="451"/>
      <c r="HDU123" s="451"/>
      <c r="HDV123" s="451"/>
      <c r="HDW123" s="451"/>
      <c r="HDX123" s="451"/>
      <c r="HDY123" s="451"/>
      <c r="HDZ123" s="451"/>
      <c r="HEA123" s="451"/>
      <c r="HEB123" s="451"/>
      <c r="HEC123" s="451"/>
      <c r="HED123" s="451"/>
      <c r="HEE123" s="451"/>
      <c r="HEF123" s="451"/>
      <c r="HEG123" s="451"/>
      <c r="HEH123" s="451"/>
      <c r="HEI123" s="451"/>
      <c r="HEJ123" s="451"/>
      <c r="HEK123" s="451"/>
      <c r="HEL123" s="451"/>
      <c r="HEM123" s="451"/>
      <c r="HEN123" s="451"/>
      <c r="HEO123" s="451"/>
      <c r="HEP123" s="451"/>
      <c r="HEQ123" s="451"/>
      <c r="HER123" s="451"/>
      <c r="HES123" s="451"/>
      <c r="HET123" s="451"/>
      <c r="HEU123" s="451"/>
      <c r="HEV123" s="451"/>
      <c r="HEW123" s="451"/>
      <c r="HEX123" s="451"/>
      <c r="HEY123" s="451"/>
      <c r="HEZ123" s="451"/>
      <c r="HFA123" s="451"/>
      <c r="HFB123" s="451"/>
      <c r="HFC123" s="451"/>
      <c r="HFD123" s="451"/>
      <c r="HFE123" s="451"/>
      <c r="HFF123" s="451"/>
      <c r="HFG123" s="451"/>
      <c r="HFH123" s="451"/>
      <c r="HFI123" s="451"/>
      <c r="HFJ123" s="451"/>
      <c r="HFK123" s="451"/>
      <c r="HFL123" s="451"/>
      <c r="HFM123" s="451"/>
      <c r="HFN123" s="451"/>
      <c r="HFO123" s="451"/>
      <c r="HFP123" s="451"/>
      <c r="HFQ123" s="451"/>
      <c r="HFR123" s="451"/>
      <c r="HFS123" s="451"/>
      <c r="HFT123" s="451"/>
      <c r="HFU123" s="451"/>
      <c r="HFV123" s="451"/>
      <c r="HFW123" s="451"/>
      <c r="HFX123" s="451"/>
      <c r="HFY123" s="451"/>
      <c r="HFZ123" s="451"/>
      <c r="HGA123" s="451"/>
      <c r="HGB123" s="451"/>
      <c r="HGC123" s="451"/>
      <c r="HGD123" s="451"/>
      <c r="HGE123" s="451"/>
      <c r="HGF123" s="451"/>
      <c r="HGG123" s="451"/>
      <c r="HGH123" s="451"/>
      <c r="HGI123" s="451"/>
      <c r="HGJ123" s="451"/>
      <c r="HGK123" s="451"/>
      <c r="HGL123" s="451"/>
      <c r="HGM123" s="451"/>
      <c r="HGN123" s="451"/>
      <c r="HGO123" s="451"/>
      <c r="HGP123" s="451"/>
      <c r="HGQ123" s="451"/>
      <c r="HGR123" s="451"/>
      <c r="HGS123" s="451"/>
      <c r="HGT123" s="451"/>
      <c r="HGU123" s="451"/>
      <c r="HGV123" s="451"/>
      <c r="HGW123" s="451"/>
      <c r="HGX123" s="451"/>
      <c r="HGY123" s="451"/>
      <c r="HGZ123" s="451"/>
      <c r="HHA123" s="451"/>
      <c r="HHB123" s="451"/>
      <c r="HHC123" s="451"/>
      <c r="HHD123" s="451"/>
      <c r="HHE123" s="451"/>
      <c r="HHF123" s="451"/>
      <c r="HHG123" s="451"/>
      <c r="HHH123" s="451"/>
      <c r="HHI123" s="451"/>
      <c r="HHJ123" s="451"/>
      <c r="HHK123" s="451"/>
      <c r="HHL123" s="451"/>
      <c r="HHM123" s="451"/>
      <c r="HHN123" s="451"/>
      <c r="HHO123" s="451"/>
      <c r="HHP123" s="451"/>
      <c r="HHQ123" s="451"/>
      <c r="HHR123" s="451"/>
      <c r="HHS123" s="451"/>
      <c r="HHT123" s="451"/>
      <c r="HHU123" s="451"/>
      <c r="HHV123" s="451"/>
      <c r="HHW123" s="451"/>
      <c r="HHX123" s="451"/>
      <c r="HHY123" s="451"/>
      <c r="HHZ123" s="451"/>
      <c r="HIA123" s="451"/>
      <c r="HIB123" s="451"/>
      <c r="HIC123" s="451"/>
      <c r="HID123" s="451"/>
      <c r="HIE123" s="451"/>
      <c r="HIF123" s="451"/>
      <c r="HIG123" s="451"/>
      <c r="HIH123" s="451"/>
      <c r="HII123" s="451"/>
      <c r="HIJ123" s="451"/>
      <c r="HIK123" s="451"/>
      <c r="HIL123" s="451"/>
      <c r="HIM123" s="451"/>
      <c r="HIN123" s="451"/>
      <c r="HIO123" s="451"/>
      <c r="HIP123" s="451"/>
      <c r="HIQ123" s="451"/>
      <c r="HIR123" s="451"/>
      <c r="HIS123" s="451"/>
      <c r="HIT123" s="451"/>
      <c r="HIU123" s="451"/>
      <c r="HIV123" s="451"/>
      <c r="HIW123" s="451"/>
      <c r="HIX123" s="451"/>
      <c r="HIY123" s="451"/>
      <c r="HIZ123" s="451"/>
      <c r="HJA123" s="451"/>
      <c r="HJB123" s="451"/>
      <c r="HJC123" s="451"/>
      <c r="HJD123" s="451"/>
      <c r="HJE123" s="451"/>
      <c r="HJF123" s="451"/>
      <c r="HJG123" s="451"/>
      <c r="HJH123" s="451"/>
      <c r="HJI123" s="451"/>
      <c r="HJJ123" s="451"/>
      <c r="HJK123" s="451"/>
      <c r="HJL123" s="451"/>
      <c r="HJM123" s="451"/>
      <c r="HJN123" s="451"/>
      <c r="HJO123" s="451"/>
      <c r="HJP123" s="451"/>
      <c r="HJQ123" s="451"/>
      <c r="HJR123" s="451"/>
      <c r="HJS123" s="451"/>
      <c r="HJT123" s="451"/>
      <c r="HJU123" s="451"/>
      <c r="HJV123" s="451"/>
      <c r="HJW123" s="451"/>
      <c r="HJX123" s="451"/>
      <c r="HJY123" s="451"/>
      <c r="HJZ123" s="451"/>
      <c r="HKA123" s="451"/>
      <c r="HKB123" s="451"/>
      <c r="HKC123" s="451"/>
      <c r="HKD123" s="451"/>
      <c r="HKE123" s="451"/>
      <c r="HKF123" s="451"/>
      <c r="HKG123" s="451"/>
      <c r="HKH123" s="451"/>
      <c r="HKI123" s="451"/>
      <c r="HKJ123" s="451"/>
      <c r="HKK123" s="451"/>
      <c r="HKL123" s="451"/>
      <c r="HKM123" s="451"/>
      <c r="HKN123" s="451"/>
      <c r="HKO123" s="451"/>
      <c r="HKP123" s="451"/>
      <c r="HKQ123" s="451"/>
      <c r="HKR123" s="451"/>
      <c r="HKS123" s="451"/>
      <c r="HKT123" s="451"/>
      <c r="HKU123" s="451"/>
      <c r="HKV123" s="451"/>
      <c r="HKW123" s="451"/>
      <c r="HKX123" s="451"/>
      <c r="HKY123" s="451"/>
      <c r="HKZ123" s="451"/>
      <c r="HLA123" s="451"/>
      <c r="HLB123" s="451"/>
      <c r="HLC123" s="451"/>
      <c r="HLD123" s="451"/>
      <c r="HLE123" s="451"/>
      <c r="HLF123" s="451"/>
      <c r="HLG123" s="451"/>
      <c r="HLH123" s="451"/>
      <c r="HLI123" s="451"/>
      <c r="HLJ123" s="451"/>
      <c r="HLK123" s="451"/>
      <c r="HLL123" s="451"/>
      <c r="HLM123" s="451"/>
      <c r="HLN123" s="451"/>
      <c r="HLO123" s="451"/>
      <c r="HLP123" s="451"/>
      <c r="HLQ123" s="451"/>
      <c r="HLR123" s="451"/>
      <c r="HLS123" s="451"/>
      <c r="HLT123" s="451"/>
      <c r="HLU123" s="451"/>
      <c r="HLV123" s="451"/>
      <c r="HLW123" s="451"/>
      <c r="HLX123" s="451"/>
      <c r="HLY123" s="451"/>
      <c r="HLZ123" s="451"/>
      <c r="HMA123" s="451"/>
      <c r="HMB123" s="451"/>
      <c r="HMC123" s="451"/>
      <c r="HMD123" s="451"/>
      <c r="HME123" s="451"/>
      <c r="HMF123" s="451"/>
      <c r="HMG123" s="451"/>
      <c r="HMH123" s="451"/>
      <c r="HMI123" s="451"/>
      <c r="HMJ123" s="451"/>
      <c r="HMK123" s="451"/>
      <c r="HML123" s="451"/>
      <c r="HMM123" s="451"/>
      <c r="HMN123" s="451"/>
      <c r="HMO123" s="451"/>
      <c r="HMP123" s="451"/>
      <c r="HMQ123" s="451"/>
      <c r="HMR123" s="451"/>
      <c r="HMS123" s="451"/>
      <c r="HMT123" s="451"/>
      <c r="HMU123" s="451"/>
      <c r="HMV123" s="451"/>
      <c r="HMW123" s="451"/>
      <c r="HMX123" s="451"/>
      <c r="HMY123" s="451"/>
      <c r="HMZ123" s="451"/>
      <c r="HNA123" s="451"/>
      <c r="HNB123" s="451"/>
      <c r="HNC123" s="451"/>
      <c r="HND123" s="451"/>
      <c r="HNE123" s="451"/>
      <c r="HNF123" s="451"/>
      <c r="HNG123" s="451"/>
      <c r="HNH123" s="451"/>
      <c r="HNI123" s="451"/>
      <c r="HNJ123" s="451"/>
      <c r="HNK123" s="451"/>
      <c r="HNL123" s="451"/>
      <c r="HNM123" s="451"/>
      <c r="HNN123" s="451"/>
      <c r="HNO123" s="451"/>
      <c r="HNP123" s="451"/>
      <c r="HNQ123" s="451"/>
      <c r="HNR123" s="451"/>
      <c r="HNS123" s="451"/>
      <c r="HNT123" s="451"/>
      <c r="HNU123" s="451"/>
      <c r="HNV123" s="451"/>
      <c r="HNW123" s="451"/>
      <c r="HNX123" s="451"/>
      <c r="HNY123" s="451"/>
      <c r="HNZ123" s="451"/>
      <c r="HOA123" s="451"/>
      <c r="HOB123" s="451"/>
      <c r="HOC123" s="451"/>
      <c r="HOD123" s="451"/>
      <c r="HOE123" s="451"/>
      <c r="HOF123" s="451"/>
      <c r="HOG123" s="451"/>
      <c r="HOH123" s="451"/>
      <c r="HOI123" s="451"/>
      <c r="HOJ123" s="451"/>
      <c r="HOK123" s="451"/>
      <c r="HOL123" s="451"/>
      <c r="HOM123" s="451"/>
      <c r="HON123" s="451"/>
      <c r="HOO123" s="451"/>
      <c r="HOP123" s="451"/>
      <c r="HOQ123" s="451"/>
      <c r="HOR123" s="451"/>
      <c r="HOS123" s="451"/>
      <c r="HOT123" s="451"/>
      <c r="HOU123" s="451"/>
      <c r="HOV123" s="451"/>
      <c r="HOW123" s="451"/>
      <c r="HOX123" s="451"/>
      <c r="HOY123" s="451"/>
      <c r="HOZ123" s="451"/>
      <c r="HPA123" s="451"/>
      <c r="HPB123" s="451"/>
      <c r="HPC123" s="451"/>
      <c r="HPD123" s="451"/>
      <c r="HPE123" s="451"/>
      <c r="HPF123" s="451"/>
      <c r="HPG123" s="451"/>
      <c r="HPH123" s="451"/>
      <c r="HPI123" s="451"/>
      <c r="HPJ123" s="451"/>
      <c r="HPK123" s="451"/>
      <c r="HPL123" s="451"/>
      <c r="HPM123" s="451"/>
      <c r="HPN123" s="451"/>
      <c r="HPO123" s="451"/>
      <c r="HPP123" s="451"/>
      <c r="HPQ123" s="451"/>
      <c r="HPR123" s="451"/>
      <c r="HPS123" s="451"/>
      <c r="HPT123" s="451"/>
      <c r="HPU123" s="451"/>
      <c r="HPV123" s="451"/>
      <c r="HPW123" s="451"/>
      <c r="HPX123" s="451"/>
      <c r="HPY123" s="451"/>
      <c r="HPZ123" s="451"/>
      <c r="HQA123" s="451"/>
      <c r="HQB123" s="451"/>
      <c r="HQC123" s="451"/>
      <c r="HQD123" s="451"/>
      <c r="HQE123" s="451"/>
      <c r="HQF123" s="451"/>
      <c r="HQG123" s="451"/>
      <c r="HQH123" s="451"/>
      <c r="HQI123" s="451"/>
      <c r="HQJ123" s="451"/>
      <c r="HQK123" s="451"/>
      <c r="HQL123" s="451"/>
      <c r="HQM123" s="451"/>
      <c r="HQN123" s="451"/>
      <c r="HQO123" s="451"/>
      <c r="HQP123" s="451"/>
      <c r="HQQ123" s="451"/>
      <c r="HQR123" s="451"/>
      <c r="HQS123" s="451"/>
      <c r="HQT123" s="451"/>
      <c r="HQU123" s="451"/>
      <c r="HQV123" s="451"/>
      <c r="HQW123" s="451"/>
      <c r="HQX123" s="451"/>
      <c r="HQY123" s="451"/>
      <c r="HQZ123" s="451"/>
      <c r="HRA123" s="451"/>
      <c r="HRB123" s="451"/>
      <c r="HRC123" s="451"/>
      <c r="HRD123" s="451"/>
      <c r="HRE123" s="451"/>
      <c r="HRF123" s="451"/>
      <c r="HRG123" s="451"/>
      <c r="HRH123" s="451"/>
      <c r="HRI123" s="451"/>
      <c r="HRJ123" s="451"/>
      <c r="HRK123" s="451"/>
      <c r="HRL123" s="451"/>
      <c r="HRM123" s="451"/>
      <c r="HRN123" s="451"/>
      <c r="HRO123" s="451"/>
      <c r="HRP123" s="451"/>
      <c r="HRQ123" s="451"/>
      <c r="HRR123" s="451"/>
      <c r="HRS123" s="451"/>
      <c r="HRT123" s="451"/>
      <c r="HRU123" s="451"/>
      <c r="HRV123" s="451"/>
      <c r="HRW123" s="451"/>
      <c r="HRX123" s="451"/>
      <c r="HRY123" s="451"/>
      <c r="HRZ123" s="451"/>
      <c r="HSA123" s="451"/>
      <c r="HSB123" s="451"/>
      <c r="HSC123" s="451"/>
      <c r="HSD123" s="451"/>
      <c r="HSE123" s="451"/>
      <c r="HSF123" s="451"/>
      <c r="HSG123" s="451"/>
      <c r="HSH123" s="451"/>
      <c r="HSI123" s="451"/>
      <c r="HSJ123" s="451"/>
      <c r="HSK123" s="451"/>
      <c r="HSL123" s="451"/>
      <c r="HSM123" s="451"/>
      <c r="HSN123" s="451"/>
      <c r="HSO123" s="451"/>
      <c r="HSP123" s="451"/>
      <c r="HSQ123" s="451"/>
      <c r="HSR123" s="451"/>
      <c r="HSS123" s="451"/>
      <c r="HST123" s="451"/>
      <c r="HSU123" s="451"/>
      <c r="HSV123" s="451"/>
      <c r="HSW123" s="451"/>
      <c r="HSX123" s="451"/>
      <c r="HSY123" s="451"/>
      <c r="HSZ123" s="451"/>
      <c r="HTA123" s="451"/>
      <c r="HTB123" s="451"/>
      <c r="HTC123" s="451"/>
      <c r="HTD123" s="451"/>
      <c r="HTE123" s="451"/>
      <c r="HTF123" s="451"/>
      <c r="HTG123" s="451"/>
      <c r="HTH123" s="451"/>
      <c r="HTI123" s="451"/>
      <c r="HTJ123" s="451"/>
      <c r="HTK123" s="451"/>
      <c r="HTL123" s="451"/>
      <c r="HTM123" s="451"/>
      <c r="HTN123" s="451"/>
      <c r="HTO123" s="451"/>
      <c r="HTP123" s="451"/>
      <c r="HTQ123" s="451"/>
      <c r="HTR123" s="451"/>
      <c r="HTS123" s="451"/>
      <c r="HTT123" s="451"/>
      <c r="HTU123" s="451"/>
      <c r="HTV123" s="451"/>
      <c r="HTW123" s="451"/>
      <c r="HTX123" s="451"/>
      <c r="HTY123" s="451"/>
      <c r="HTZ123" s="451"/>
      <c r="HUA123" s="451"/>
      <c r="HUB123" s="451"/>
      <c r="HUC123" s="451"/>
      <c r="HUD123" s="451"/>
      <c r="HUE123" s="451"/>
      <c r="HUF123" s="451"/>
      <c r="HUG123" s="451"/>
      <c r="HUH123" s="451"/>
      <c r="HUI123" s="451"/>
      <c r="HUJ123" s="451"/>
      <c r="HUK123" s="451"/>
      <c r="HUL123" s="451"/>
      <c r="HUM123" s="451"/>
      <c r="HUN123" s="451"/>
      <c r="HUO123" s="451"/>
      <c r="HUP123" s="451"/>
      <c r="HUQ123" s="451"/>
      <c r="HUR123" s="451"/>
      <c r="HUS123" s="451"/>
      <c r="HUT123" s="451"/>
      <c r="HUU123" s="451"/>
      <c r="HUV123" s="451"/>
      <c r="HUW123" s="451"/>
      <c r="HUX123" s="451"/>
      <c r="HUY123" s="451"/>
      <c r="HUZ123" s="451"/>
      <c r="HVA123" s="451"/>
      <c r="HVB123" s="451"/>
      <c r="HVC123" s="451"/>
      <c r="HVD123" s="451"/>
      <c r="HVE123" s="451"/>
      <c r="HVF123" s="451"/>
      <c r="HVG123" s="451"/>
      <c r="HVH123" s="451"/>
      <c r="HVI123" s="451"/>
      <c r="HVJ123" s="451"/>
      <c r="HVK123" s="451"/>
      <c r="HVL123" s="451"/>
      <c r="HVM123" s="451"/>
      <c r="HVN123" s="451"/>
      <c r="HVO123" s="451"/>
      <c r="HVP123" s="451"/>
      <c r="HVQ123" s="451"/>
      <c r="HVR123" s="451"/>
      <c r="HVS123" s="451"/>
      <c r="HVT123" s="451"/>
      <c r="HVU123" s="451"/>
      <c r="HVV123" s="451"/>
      <c r="HVW123" s="451"/>
      <c r="HVX123" s="451"/>
      <c r="HVY123" s="451"/>
      <c r="HVZ123" s="451"/>
      <c r="HWA123" s="451"/>
      <c r="HWB123" s="451"/>
      <c r="HWC123" s="451"/>
      <c r="HWD123" s="451"/>
      <c r="HWE123" s="451"/>
      <c r="HWF123" s="451"/>
      <c r="HWG123" s="451"/>
      <c r="HWH123" s="451"/>
      <c r="HWI123" s="451"/>
      <c r="HWJ123" s="451"/>
      <c r="HWK123" s="451"/>
      <c r="HWL123" s="451"/>
      <c r="HWM123" s="451"/>
      <c r="HWN123" s="451"/>
      <c r="HWO123" s="451"/>
      <c r="HWP123" s="451"/>
      <c r="HWQ123" s="451"/>
      <c r="HWR123" s="451"/>
      <c r="HWS123" s="451"/>
      <c r="HWT123" s="451"/>
      <c r="HWU123" s="451"/>
      <c r="HWV123" s="451"/>
      <c r="HWW123" s="451"/>
      <c r="HWX123" s="451"/>
      <c r="HWY123" s="451"/>
      <c r="HWZ123" s="451"/>
      <c r="HXA123" s="451"/>
      <c r="HXB123" s="451"/>
      <c r="HXC123" s="451"/>
      <c r="HXD123" s="451"/>
      <c r="HXE123" s="451"/>
      <c r="HXF123" s="451"/>
      <c r="HXG123" s="451"/>
      <c r="HXH123" s="451"/>
      <c r="HXI123" s="451"/>
      <c r="HXJ123" s="451"/>
      <c r="HXK123" s="451"/>
      <c r="HXL123" s="451"/>
      <c r="HXM123" s="451"/>
      <c r="HXN123" s="451"/>
      <c r="HXO123" s="451"/>
      <c r="HXP123" s="451"/>
      <c r="HXQ123" s="451"/>
      <c r="HXR123" s="451"/>
      <c r="HXS123" s="451"/>
      <c r="HXT123" s="451"/>
      <c r="HXU123" s="451"/>
      <c r="HXV123" s="451"/>
      <c r="HXW123" s="451"/>
      <c r="HXX123" s="451"/>
      <c r="HXY123" s="451"/>
      <c r="HXZ123" s="451"/>
      <c r="HYA123" s="451"/>
      <c r="HYB123" s="451"/>
      <c r="HYC123" s="451"/>
      <c r="HYD123" s="451"/>
      <c r="HYE123" s="451"/>
      <c r="HYF123" s="451"/>
      <c r="HYG123" s="451"/>
      <c r="HYH123" s="451"/>
      <c r="HYI123" s="451"/>
      <c r="HYJ123" s="451"/>
      <c r="HYK123" s="451"/>
      <c r="HYL123" s="451"/>
      <c r="HYM123" s="451"/>
      <c r="HYN123" s="451"/>
      <c r="HYO123" s="451"/>
      <c r="HYP123" s="451"/>
      <c r="HYQ123" s="451"/>
      <c r="HYR123" s="451"/>
      <c r="HYS123" s="451"/>
      <c r="HYT123" s="451"/>
      <c r="HYU123" s="451"/>
      <c r="HYV123" s="451"/>
      <c r="HYW123" s="451"/>
      <c r="HYX123" s="451"/>
      <c r="HYY123" s="451"/>
      <c r="HYZ123" s="451"/>
      <c r="HZA123" s="451"/>
      <c r="HZB123" s="451"/>
      <c r="HZC123" s="451"/>
      <c r="HZD123" s="451"/>
      <c r="HZE123" s="451"/>
      <c r="HZF123" s="451"/>
      <c r="HZG123" s="451"/>
      <c r="HZH123" s="451"/>
      <c r="HZI123" s="451"/>
      <c r="HZJ123" s="451"/>
      <c r="HZK123" s="451"/>
      <c r="HZL123" s="451"/>
      <c r="HZM123" s="451"/>
      <c r="HZN123" s="451"/>
      <c r="HZO123" s="451"/>
      <c r="HZP123" s="451"/>
      <c r="HZQ123" s="451"/>
      <c r="HZR123" s="451"/>
      <c r="HZS123" s="451"/>
      <c r="HZT123" s="451"/>
      <c r="HZU123" s="451"/>
      <c r="HZV123" s="451"/>
      <c r="HZW123" s="451"/>
      <c r="HZX123" s="451"/>
      <c r="HZY123" s="451"/>
      <c r="HZZ123" s="451"/>
      <c r="IAA123" s="451"/>
      <c r="IAB123" s="451"/>
      <c r="IAC123" s="451"/>
      <c r="IAD123" s="451"/>
      <c r="IAE123" s="451"/>
      <c r="IAF123" s="451"/>
      <c r="IAG123" s="451"/>
      <c r="IAH123" s="451"/>
      <c r="IAI123" s="451"/>
      <c r="IAJ123" s="451"/>
      <c r="IAK123" s="451"/>
      <c r="IAL123" s="451"/>
      <c r="IAM123" s="451"/>
      <c r="IAN123" s="451"/>
      <c r="IAO123" s="451"/>
      <c r="IAP123" s="451"/>
      <c r="IAQ123" s="451"/>
      <c r="IAR123" s="451"/>
      <c r="IAS123" s="451"/>
      <c r="IAT123" s="451"/>
      <c r="IAU123" s="451"/>
      <c r="IAV123" s="451"/>
      <c r="IAW123" s="451"/>
      <c r="IAX123" s="451"/>
      <c r="IAY123" s="451"/>
      <c r="IAZ123" s="451"/>
      <c r="IBA123" s="451"/>
      <c r="IBB123" s="451"/>
      <c r="IBC123" s="451"/>
      <c r="IBD123" s="451"/>
      <c r="IBE123" s="451"/>
      <c r="IBF123" s="451"/>
      <c r="IBG123" s="451"/>
      <c r="IBH123" s="451"/>
      <c r="IBI123" s="451"/>
      <c r="IBJ123" s="451"/>
      <c r="IBK123" s="451"/>
      <c r="IBL123" s="451"/>
      <c r="IBM123" s="451"/>
      <c r="IBN123" s="451"/>
      <c r="IBO123" s="451"/>
      <c r="IBP123" s="451"/>
      <c r="IBQ123" s="451"/>
      <c r="IBR123" s="451"/>
      <c r="IBS123" s="451"/>
      <c r="IBT123" s="451"/>
      <c r="IBU123" s="451"/>
      <c r="IBV123" s="451"/>
      <c r="IBW123" s="451"/>
      <c r="IBX123" s="451"/>
      <c r="IBY123" s="451"/>
      <c r="IBZ123" s="451"/>
      <c r="ICA123" s="451"/>
      <c r="ICB123" s="451"/>
      <c r="ICC123" s="451"/>
      <c r="ICD123" s="451"/>
      <c r="ICE123" s="451"/>
      <c r="ICF123" s="451"/>
      <c r="ICG123" s="451"/>
      <c r="ICH123" s="451"/>
      <c r="ICI123" s="451"/>
      <c r="ICJ123" s="451"/>
      <c r="ICK123" s="451"/>
      <c r="ICL123" s="451"/>
      <c r="ICM123" s="451"/>
      <c r="ICN123" s="451"/>
      <c r="ICO123" s="451"/>
      <c r="ICP123" s="451"/>
      <c r="ICQ123" s="451"/>
      <c r="ICR123" s="451"/>
      <c r="ICS123" s="451"/>
      <c r="ICT123" s="451"/>
      <c r="ICU123" s="451"/>
      <c r="ICV123" s="451"/>
      <c r="ICW123" s="451"/>
      <c r="ICX123" s="451"/>
      <c r="ICY123" s="451"/>
      <c r="ICZ123" s="451"/>
      <c r="IDA123" s="451"/>
      <c r="IDB123" s="451"/>
      <c r="IDC123" s="451"/>
      <c r="IDD123" s="451"/>
      <c r="IDE123" s="451"/>
      <c r="IDF123" s="451"/>
      <c r="IDG123" s="451"/>
      <c r="IDH123" s="451"/>
      <c r="IDI123" s="451"/>
      <c r="IDJ123" s="451"/>
      <c r="IDK123" s="451"/>
      <c r="IDL123" s="451"/>
      <c r="IDM123" s="451"/>
      <c r="IDN123" s="451"/>
      <c r="IDO123" s="451"/>
      <c r="IDP123" s="451"/>
      <c r="IDQ123" s="451"/>
      <c r="IDR123" s="451"/>
      <c r="IDS123" s="451"/>
      <c r="IDT123" s="451"/>
      <c r="IDU123" s="451"/>
      <c r="IDV123" s="451"/>
      <c r="IDW123" s="451"/>
      <c r="IDX123" s="451"/>
      <c r="IDY123" s="451"/>
      <c r="IDZ123" s="451"/>
      <c r="IEA123" s="451"/>
      <c r="IEB123" s="451"/>
      <c r="IEC123" s="451"/>
      <c r="IED123" s="451"/>
      <c r="IEE123" s="451"/>
      <c r="IEF123" s="451"/>
      <c r="IEG123" s="451"/>
      <c r="IEH123" s="451"/>
      <c r="IEI123" s="451"/>
      <c r="IEJ123" s="451"/>
      <c r="IEK123" s="451"/>
      <c r="IEL123" s="451"/>
      <c r="IEM123" s="451"/>
      <c r="IEN123" s="451"/>
      <c r="IEO123" s="451"/>
      <c r="IEP123" s="451"/>
      <c r="IEQ123" s="451"/>
      <c r="IER123" s="451"/>
      <c r="IES123" s="451"/>
      <c r="IET123" s="451"/>
      <c r="IEU123" s="451"/>
      <c r="IEV123" s="451"/>
      <c r="IEW123" s="451"/>
      <c r="IEX123" s="451"/>
      <c r="IEY123" s="451"/>
      <c r="IEZ123" s="451"/>
      <c r="IFA123" s="451"/>
      <c r="IFB123" s="451"/>
      <c r="IFC123" s="451"/>
      <c r="IFD123" s="451"/>
      <c r="IFE123" s="451"/>
      <c r="IFF123" s="451"/>
      <c r="IFG123" s="451"/>
      <c r="IFH123" s="451"/>
      <c r="IFI123" s="451"/>
      <c r="IFJ123" s="451"/>
      <c r="IFK123" s="451"/>
      <c r="IFL123" s="451"/>
      <c r="IFM123" s="451"/>
      <c r="IFN123" s="451"/>
      <c r="IFO123" s="451"/>
      <c r="IFP123" s="451"/>
      <c r="IFQ123" s="451"/>
      <c r="IFR123" s="451"/>
      <c r="IFS123" s="451"/>
      <c r="IFT123" s="451"/>
      <c r="IFU123" s="451"/>
      <c r="IFV123" s="451"/>
      <c r="IFW123" s="451"/>
      <c r="IFX123" s="451"/>
      <c r="IFY123" s="451"/>
      <c r="IFZ123" s="451"/>
      <c r="IGA123" s="451"/>
      <c r="IGB123" s="451"/>
      <c r="IGC123" s="451"/>
      <c r="IGD123" s="451"/>
      <c r="IGE123" s="451"/>
      <c r="IGF123" s="451"/>
      <c r="IGG123" s="451"/>
      <c r="IGH123" s="451"/>
      <c r="IGI123" s="451"/>
      <c r="IGJ123" s="451"/>
      <c r="IGK123" s="451"/>
      <c r="IGL123" s="451"/>
      <c r="IGM123" s="451"/>
      <c r="IGN123" s="451"/>
      <c r="IGO123" s="451"/>
      <c r="IGP123" s="451"/>
      <c r="IGQ123" s="451"/>
      <c r="IGR123" s="451"/>
      <c r="IGS123" s="451"/>
      <c r="IGT123" s="451"/>
      <c r="IGU123" s="451"/>
      <c r="IGV123" s="451"/>
      <c r="IGW123" s="451"/>
      <c r="IGX123" s="451"/>
      <c r="IGY123" s="451"/>
      <c r="IGZ123" s="451"/>
      <c r="IHA123" s="451"/>
      <c r="IHB123" s="451"/>
      <c r="IHC123" s="451"/>
      <c r="IHD123" s="451"/>
      <c r="IHE123" s="451"/>
      <c r="IHF123" s="451"/>
      <c r="IHG123" s="451"/>
      <c r="IHH123" s="451"/>
      <c r="IHI123" s="451"/>
      <c r="IHJ123" s="451"/>
      <c r="IHK123" s="451"/>
      <c r="IHL123" s="451"/>
      <c r="IHM123" s="451"/>
      <c r="IHN123" s="451"/>
      <c r="IHO123" s="451"/>
      <c r="IHP123" s="451"/>
      <c r="IHQ123" s="451"/>
      <c r="IHR123" s="451"/>
      <c r="IHS123" s="451"/>
      <c r="IHT123" s="451"/>
      <c r="IHU123" s="451"/>
      <c r="IHV123" s="451"/>
      <c r="IHW123" s="451"/>
      <c r="IHX123" s="451"/>
      <c r="IHY123" s="451"/>
      <c r="IHZ123" s="451"/>
      <c r="IIA123" s="451"/>
      <c r="IIB123" s="451"/>
      <c r="IIC123" s="451"/>
      <c r="IID123" s="451"/>
      <c r="IIE123" s="451"/>
      <c r="IIF123" s="451"/>
      <c r="IIG123" s="451"/>
      <c r="IIH123" s="451"/>
      <c r="III123" s="451"/>
      <c r="IIJ123" s="451"/>
      <c r="IIK123" s="451"/>
      <c r="IIL123" s="451"/>
      <c r="IIM123" s="451"/>
      <c r="IIN123" s="451"/>
      <c r="IIO123" s="451"/>
      <c r="IIP123" s="451"/>
      <c r="IIQ123" s="451"/>
      <c r="IIR123" s="451"/>
      <c r="IIS123" s="451"/>
      <c r="IIT123" s="451"/>
      <c r="IIU123" s="451"/>
      <c r="IIV123" s="451"/>
      <c r="IIW123" s="451"/>
      <c r="IIX123" s="451"/>
      <c r="IIY123" s="451"/>
      <c r="IIZ123" s="451"/>
      <c r="IJA123" s="451"/>
      <c r="IJB123" s="451"/>
      <c r="IJC123" s="451"/>
      <c r="IJD123" s="451"/>
      <c r="IJE123" s="451"/>
      <c r="IJF123" s="451"/>
      <c r="IJG123" s="451"/>
      <c r="IJH123" s="451"/>
      <c r="IJI123" s="451"/>
      <c r="IJJ123" s="451"/>
      <c r="IJK123" s="451"/>
      <c r="IJL123" s="451"/>
      <c r="IJM123" s="451"/>
      <c r="IJN123" s="451"/>
      <c r="IJO123" s="451"/>
      <c r="IJP123" s="451"/>
      <c r="IJQ123" s="451"/>
      <c r="IJR123" s="451"/>
      <c r="IJS123" s="451"/>
      <c r="IJT123" s="451"/>
      <c r="IJU123" s="451"/>
      <c r="IJV123" s="451"/>
      <c r="IJW123" s="451"/>
      <c r="IJX123" s="451"/>
      <c r="IJY123" s="451"/>
      <c r="IJZ123" s="451"/>
      <c r="IKA123" s="451"/>
      <c r="IKB123" s="451"/>
      <c r="IKC123" s="451"/>
      <c r="IKD123" s="451"/>
      <c r="IKE123" s="451"/>
      <c r="IKF123" s="451"/>
      <c r="IKG123" s="451"/>
      <c r="IKH123" s="451"/>
      <c r="IKI123" s="451"/>
      <c r="IKJ123" s="451"/>
      <c r="IKK123" s="451"/>
      <c r="IKL123" s="451"/>
      <c r="IKM123" s="451"/>
      <c r="IKN123" s="451"/>
      <c r="IKO123" s="451"/>
      <c r="IKP123" s="451"/>
      <c r="IKQ123" s="451"/>
      <c r="IKR123" s="451"/>
      <c r="IKS123" s="451"/>
      <c r="IKT123" s="451"/>
      <c r="IKU123" s="451"/>
      <c r="IKV123" s="451"/>
      <c r="IKW123" s="451"/>
      <c r="IKX123" s="451"/>
      <c r="IKY123" s="451"/>
      <c r="IKZ123" s="451"/>
      <c r="ILA123" s="451"/>
      <c r="ILB123" s="451"/>
      <c r="ILC123" s="451"/>
      <c r="ILD123" s="451"/>
      <c r="ILE123" s="451"/>
      <c r="ILF123" s="451"/>
      <c r="ILG123" s="451"/>
      <c r="ILH123" s="451"/>
      <c r="ILI123" s="451"/>
      <c r="ILJ123" s="451"/>
      <c r="ILK123" s="451"/>
      <c r="ILL123" s="451"/>
      <c r="ILM123" s="451"/>
      <c r="ILN123" s="451"/>
      <c r="ILO123" s="451"/>
      <c r="ILP123" s="451"/>
      <c r="ILQ123" s="451"/>
      <c r="ILR123" s="451"/>
      <c r="ILS123" s="451"/>
      <c r="ILT123" s="451"/>
      <c r="ILU123" s="451"/>
      <c r="ILV123" s="451"/>
      <c r="ILW123" s="451"/>
      <c r="ILX123" s="451"/>
      <c r="ILY123" s="451"/>
      <c r="ILZ123" s="451"/>
      <c r="IMA123" s="451"/>
      <c r="IMB123" s="451"/>
      <c r="IMC123" s="451"/>
      <c r="IMD123" s="451"/>
      <c r="IME123" s="451"/>
      <c r="IMF123" s="451"/>
      <c r="IMG123" s="451"/>
      <c r="IMH123" s="451"/>
      <c r="IMI123" s="451"/>
      <c r="IMJ123" s="451"/>
      <c r="IMK123" s="451"/>
      <c r="IML123" s="451"/>
      <c r="IMM123" s="451"/>
      <c r="IMN123" s="451"/>
      <c r="IMO123" s="451"/>
      <c r="IMP123" s="451"/>
      <c r="IMQ123" s="451"/>
      <c r="IMR123" s="451"/>
      <c r="IMS123" s="451"/>
      <c r="IMT123" s="451"/>
      <c r="IMU123" s="451"/>
      <c r="IMV123" s="451"/>
      <c r="IMW123" s="451"/>
      <c r="IMX123" s="451"/>
      <c r="IMY123" s="451"/>
      <c r="IMZ123" s="451"/>
      <c r="INA123" s="451"/>
      <c r="INB123" s="451"/>
      <c r="INC123" s="451"/>
      <c r="IND123" s="451"/>
      <c r="INE123" s="451"/>
      <c r="INF123" s="451"/>
      <c r="ING123" s="451"/>
      <c r="INH123" s="451"/>
      <c r="INI123" s="451"/>
      <c r="INJ123" s="451"/>
      <c r="INK123" s="451"/>
      <c r="INL123" s="451"/>
      <c r="INM123" s="451"/>
      <c r="INN123" s="451"/>
      <c r="INO123" s="451"/>
      <c r="INP123" s="451"/>
      <c r="INQ123" s="451"/>
      <c r="INR123" s="451"/>
      <c r="INS123" s="451"/>
      <c r="INT123" s="451"/>
      <c r="INU123" s="451"/>
      <c r="INV123" s="451"/>
      <c r="INW123" s="451"/>
      <c r="INX123" s="451"/>
      <c r="INY123" s="451"/>
      <c r="INZ123" s="451"/>
      <c r="IOA123" s="451"/>
      <c r="IOB123" s="451"/>
      <c r="IOC123" s="451"/>
      <c r="IOD123" s="451"/>
      <c r="IOE123" s="451"/>
      <c r="IOF123" s="451"/>
      <c r="IOG123" s="451"/>
      <c r="IOH123" s="451"/>
      <c r="IOI123" s="451"/>
      <c r="IOJ123" s="451"/>
      <c r="IOK123" s="451"/>
      <c r="IOL123" s="451"/>
      <c r="IOM123" s="451"/>
      <c r="ION123" s="451"/>
      <c r="IOO123" s="451"/>
      <c r="IOP123" s="451"/>
      <c r="IOQ123" s="451"/>
      <c r="IOR123" s="451"/>
      <c r="IOS123" s="451"/>
      <c r="IOT123" s="451"/>
      <c r="IOU123" s="451"/>
      <c r="IOV123" s="451"/>
      <c r="IOW123" s="451"/>
      <c r="IOX123" s="451"/>
      <c r="IOY123" s="451"/>
      <c r="IOZ123" s="451"/>
      <c r="IPA123" s="451"/>
      <c r="IPB123" s="451"/>
      <c r="IPC123" s="451"/>
      <c r="IPD123" s="451"/>
      <c r="IPE123" s="451"/>
      <c r="IPF123" s="451"/>
      <c r="IPG123" s="451"/>
      <c r="IPH123" s="451"/>
      <c r="IPI123" s="451"/>
      <c r="IPJ123" s="451"/>
      <c r="IPK123" s="451"/>
      <c r="IPL123" s="451"/>
      <c r="IPM123" s="451"/>
      <c r="IPN123" s="451"/>
      <c r="IPO123" s="451"/>
      <c r="IPP123" s="451"/>
      <c r="IPQ123" s="451"/>
      <c r="IPR123" s="451"/>
      <c r="IPS123" s="451"/>
      <c r="IPT123" s="451"/>
      <c r="IPU123" s="451"/>
      <c r="IPV123" s="451"/>
      <c r="IPW123" s="451"/>
      <c r="IPX123" s="451"/>
      <c r="IPY123" s="451"/>
      <c r="IPZ123" s="451"/>
      <c r="IQA123" s="451"/>
      <c r="IQB123" s="451"/>
      <c r="IQC123" s="451"/>
      <c r="IQD123" s="451"/>
      <c r="IQE123" s="451"/>
      <c r="IQF123" s="451"/>
      <c r="IQG123" s="451"/>
      <c r="IQH123" s="451"/>
      <c r="IQI123" s="451"/>
      <c r="IQJ123" s="451"/>
      <c r="IQK123" s="451"/>
      <c r="IQL123" s="451"/>
      <c r="IQM123" s="451"/>
      <c r="IQN123" s="451"/>
      <c r="IQO123" s="451"/>
      <c r="IQP123" s="451"/>
      <c r="IQQ123" s="451"/>
      <c r="IQR123" s="451"/>
      <c r="IQS123" s="451"/>
      <c r="IQT123" s="451"/>
      <c r="IQU123" s="451"/>
      <c r="IQV123" s="451"/>
      <c r="IQW123" s="451"/>
      <c r="IQX123" s="451"/>
      <c r="IQY123" s="451"/>
      <c r="IQZ123" s="451"/>
      <c r="IRA123" s="451"/>
      <c r="IRB123" s="451"/>
      <c r="IRC123" s="451"/>
      <c r="IRD123" s="451"/>
      <c r="IRE123" s="451"/>
      <c r="IRF123" s="451"/>
      <c r="IRG123" s="451"/>
      <c r="IRH123" s="451"/>
      <c r="IRI123" s="451"/>
      <c r="IRJ123" s="451"/>
      <c r="IRK123" s="451"/>
      <c r="IRL123" s="451"/>
      <c r="IRM123" s="451"/>
      <c r="IRN123" s="451"/>
      <c r="IRO123" s="451"/>
      <c r="IRP123" s="451"/>
      <c r="IRQ123" s="451"/>
      <c r="IRR123" s="451"/>
      <c r="IRS123" s="451"/>
      <c r="IRT123" s="451"/>
      <c r="IRU123" s="451"/>
      <c r="IRV123" s="451"/>
      <c r="IRW123" s="451"/>
      <c r="IRX123" s="451"/>
      <c r="IRY123" s="451"/>
      <c r="IRZ123" s="451"/>
      <c r="ISA123" s="451"/>
      <c r="ISB123" s="451"/>
      <c r="ISC123" s="451"/>
      <c r="ISD123" s="451"/>
      <c r="ISE123" s="451"/>
      <c r="ISF123" s="451"/>
      <c r="ISG123" s="451"/>
      <c r="ISH123" s="451"/>
      <c r="ISI123" s="451"/>
      <c r="ISJ123" s="451"/>
      <c r="ISK123" s="451"/>
      <c r="ISL123" s="451"/>
      <c r="ISM123" s="451"/>
      <c r="ISN123" s="451"/>
      <c r="ISO123" s="451"/>
      <c r="ISP123" s="451"/>
      <c r="ISQ123" s="451"/>
      <c r="ISR123" s="451"/>
      <c r="ISS123" s="451"/>
      <c r="IST123" s="451"/>
      <c r="ISU123" s="451"/>
      <c r="ISV123" s="451"/>
      <c r="ISW123" s="451"/>
      <c r="ISX123" s="451"/>
      <c r="ISY123" s="451"/>
      <c r="ISZ123" s="451"/>
      <c r="ITA123" s="451"/>
      <c r="ITB123" s="451"/>
      <c r="ITC123" s="451"/>
      <c r="ITD123" s="451"/>
      <c r="ITE123" s="451"/>
      <c r="ITF123" s="451"/>
      <c r="ITG123" s="451"/>
      <c r="ITH123" s="451"/>
      <c r="ITI123" s="451"/>
      <c r="ITJ123" s="451"/>
      <c r="ITK123" s="451"/>
      <c r="ITL123" s="451"/>
      <c r="ITM123" s="451"/>
      <c r="ITN123" s="451"/>
      <c r="ITO123" s="451"/>
      <c r="ITP123" s="451"/>
      <c r="ITQ123" s="451"/>
      <c r="ITR123" s="451"/>
      <c r="ITS123" s="451"/>
      <c r="ITT123" s="451"/>
      <c r="ITU123" s="451"/>
      <c r="ITV123" s="451"/>
      <c r="ITW123" s="451"/>
      <c r="ITX123" s="451"/>
      <c r="ITY123" s="451"/>
      <c r="ITZ123" s="451"/>
      <c r="IUA123" s="451"/>
      <c r="IUB123" s="451"/>
      <c r="IUC123" s="451"/>
      <c r="IUD123" s="451"/>
      <c r="IUE123" s="451"/>
      <c r="IUF123" s="451"/>
      <c r="IUG123" s="451"/>
      <c r="IUH123" s="451"/>
      <c r="IUI123" s="451"/>
      <c r="IUJ123" s="451"/>
      <c r="IUK123" s="451"/>
      <c r="IUL123" s="451"/>
      <c r="IUM123" s="451"/>
      <c r="IUN123" s="451"/>
      <c r="IUO123" s="451"/>
      <c r="IUP123" s="451"/>
      <c r="IUQ123" s="451"/>
      <c r="IUR123" s="451"/>
      <c r="IUS123" s="451"/>
      <c r="IUT123" s="451"/>
      <c r="IUU123" s="451"/>
      <c r="IUV123" s="451"/>
      <c r="IUW123" s="451"/>
      <c r="IUX123" s="451"/>
      <c r="IUY123" s="451"/>
      <c r="IUZ123" s="451"/>
      <c r="IVA123" s="451"/>
      <c r="IVB123" s="451"/>
      <c r="IVC123" s="451"/>
      <c r="IVD123" s="451"/>
      <c r="IVE123" s="451"/>
      <c r="IVF123" s="451"/>
      <c r="IVG123" s="451"/>
      <c r="IVH123" s="451"/>
      <c r="IVI123" s="451"/>
      <c r="IVJ123" s="451"/>
      <c r="IVK123" s="451"/>
      <c r="IVL123" s="451"/>
      <c r="IVM123" s="451"/>
      <c r="IVN123" s="451"/>
      <c r="IVO123" s="451"/>
      <c r="IVP123" s="451"/>
      <c r="IVQ123" s="451"/>
      <c r="IVR123" s="451"/>
      <c r="IVS123" s="451"/>
      <c r="IVT123" s="451"/>
      <c r="IVU123" s="451"/>
      <c r="IVV123" s="451"/>
      <c r="IVW123" s="451"/>
      <c r="IVX123" s="451"/>
      <c r="IVY123" s="451"/>
      <c r="IVZ123" s="451"/>
      <c r="IWA123" s="451"/>
      <c r="IWB123" s="451"/>
      <c r="IWC123" s="451"/>
      <c r="IWD123" s="451"/>
      <c r="IWE123" s="451"/>
      <c r="IWF123" s="451"/>
      <c r="IWG123" s="451"/>
      <c r="IWH123" s="451"/>
      <c r="IWI123" s="451"/>
      <c r="IWJ123" s="451"/>
      <c r="IWK123" s="451"/>
      <c r="IWL123" s="451"/>
      <c r="IWM123" s="451"/>
      <c r="IWN123" s="451"/>
      <c r="IWO123" s="451"/>
      <c r="IWP123" s="451"/>
      <c r="IWQ123" s="451"/>
      <c r="IWR123" s="451"/>
      <c r="IWS123" s="451"/>
      <c r="IWT123" s="451"/>
      <c r="IWU123" s="451"/>
      <c r="IWV123" s="451"/>
      <c r="IWW123" s="451"/>
      <c r="IWX123" s="451"/>
      <c r="IWY123" s="451"/>
      <c r="IWZ123" s="451"/>
      <c r="IXA123" s="451"/>
      <c r="IXB123" s="451"/>
      <c r="IXC123" s="451"/>
      <c r="IXD123" s="451"/>
      <c r="IXE123" s="451"/>
      <c r="IXF123" s="451"/>
      <c r="IXG123" s="451"/>
      <c r="IXH123" s="451"/>
      <c r="IXI123" s="451"/>
      <c r="IXJ123" s="451"/>
      <c r="IXK123" s="451"/>
      <c r="IXL123" s="451"/>
      <c r="IXM123" s="451"/>
      <c r="IXN123" s="451"/>
      <c r="IXO123" s="451"/>
      <c r="IXP123" s="451"/>
      <c r="IXQ123" s="451"/>
      <c r="IXR123" s="451"/>
      <c r="IXS123" s="451"/>
      <c r="IXT123" s="451"/>
      <c r="IXU123" s="451"/>
      <c r="IXV123" s="451"/>
      <c r="IXW123" s="451"/>
      <c r="IXX123" s="451"/>
      <c r="IXY123" s="451"/>
      <c r="IXZ123" s="451"/>
      <c r="IYA123" s="451"/>
      <c r="IYB123" s="451"/>
      <c r="IYC123" s="451"/>
      <c r="IYD123" s="451"/>
      <c r="IYE123" s="451"/>
      <c r="IYF123" s="451"/>
      <c r="IYG123" s="451"/>
      <c r="IYH123" s="451"/>
      <c r="IYI123" s="451"/>
      <c r="IYJ123" s="451"/>
      <c r="IYK123" s="451"/>
      <c r="IYL123" s="451"/>
      <c r="IYM123" s="451"/>
      <c r="IYN123" s="451"/>
      <c r="IYO123" s="451"/>
      <c r="IYP123" s="451"/>
      <c r="IYQ123" s="451"/>
      <c r="IYR123" s="451"/>
      <c r="IYS123" s="451"/>
      <c r="IYT123" s="451"/>
      <c r="IYU123" s="451"/>
      <c r="IYV123" s="451"/>
      <c r="IYW123" s="451"/>
      <c r="IYX123" s="451"/>
      <c r="IYY123" s="451"/>
      <c r="IYZ123" s="451"/>
      <c r="IZA123" s="451"/>
      <c r="IZB123" s="451"/>
      <c r="IZC123" s="451"/>
      <c r="IZD123" s="451"/>
      <c r="IZE123" s="451"/>
      <c r="IZF123" s="451"/>
      <c r="IZG123" s="451"/>
      <c r="IZH123" s="451"/>
      <c r="IZI123" s="451"/>
      <c r="IZJ123" s="451"/>
      <c r="IZK123" s="451"/>
      <c r="IZL123" s="451"/>
      <c r="IZM123" s="451"/>
      <c r="IZN123" s="451"/>
      <c r="IZO123" s="451"/>
      <c r="IZP123" s="451"/>
      <c r="IZQ123" s="451"/>
      <c r="IZR123" s="451"/>
      <c r="IZS123" s="451"/>
      <c r="IZT123" s="451"/>
      <c r="IZU123" s="451"/>
      <c r="IZV123" s="451"/>
      <c r="IZW123" s="451"/>
      <c r="IZX123" s="451"/>
      <c r="IZY123" s="451"/>
      <c r="IZZ123" s="451"/>
      <c r="JAA123" s="451"/>
      <c r="JAB123" s="451"/>
      <c r="JAC123" s="451"/>
      <c r="JAD123" s="451"/>
      <c r="JAE123" s="451"/>
      <c r="JAF123" s="451"/>
      <c r="JAG123" s="451"/>
      <c r="JAH123" s="451"/>
      <c r="JAI123" s="451"/>
      <c r="JAJ123" s="451"/>
      <c r="JAK123" s="451"/>
      <c r="JAL123" s="451"/>
      <c r="JAM123" s="451"/>
      <c r="JAN123" s="451"/>
      <c r="JAO123" s="451"/>
      <c r="JAP123" s="451"/>
      <c r="JAQ123" s="451"/>
      <c r="JAR123" s="451"/>
      <c r="JAS123" s="451"/>
      <c r="JAT123" s="451"/>
      <c r="JAU123" s="451"/>
      <c r="JAV123" s="451"/>
      <c r="JAW123" s="451"/>
      <c r="JAX123" s="451"/>
      <c r="JAY123" s="451"/>
      <c r="JAZ123" s="451"/>
      <c r="JBA123" s="451"/>
      <c r="JBB123" s="451"/>
      <c r="JBC123" s="451"/>
      <c r="JBD123" s="451"/>
      <c r="JBE123" s="451"/>
      <c r="JBF123" s="451"/>
      <c r="JBG123" s="451"/>
      <c r="JBH123" s="451"/>
      <c r="JBI123" s="451"/>
      <c r="JBJ123" s="451"/>
      <c r="JBK123" s="451"/>
      <c r="JBL123" s="451"/>
      <c r="JBM123" s="451"/>
      <c r="JBN123" s="451"/>
      <c r="JBO123" s="451"/>
      <c r="JBP123" s="451"/>
      <c r="JBQ123" s="451"/>
      <c r="JBR123" s="451"/>
      <c r="JBS123" s="451"/>
      <c r="JBT123" s="451"/>
      <c r="JBU123" s="451"/>
      <c r="JBV123" s="451"/>
      <c r="JBW123" s="451"/>
      <c r="JBX123" s="451"/>
      <c r="JBY123" s="451"/>
      <c r="JBZ123" s="451"/>
      <c r="JCA123" s="451"/>
      <c r="JCB123" s="451"/>
      <c r="JCC123" s="451"/>
      <c r="JCD123" s="451"/>
      <c r="JCE123" s="451"/>
      <c r="JCF123" s="451"/>
      <c r="JCG123" s="451"/>
      <c r="JCH123" s="451"/>
      <c r="JCI123" s="451"/>
      <c r="JCJ123" s="451"/>
      <c r="JCK123" s="451"/>
      <c r="JCL123" s="451"/>
      <c r="JCM123" s="451"/>
      <c r="JCN123" s="451"/>
      <c r="JCO123" s="451"/>
      <c r="JCP123" s="451"/>
      <c r="JCQ123" s="451"/>
      <c r="JCR123" s="451"/>
      <c r="JCS123" s="451"/>
      <c r="JCT123" s="451"/>
      <c r="JCU123" s="451"/>
      <c r="JCV123" s="451"/>
      <c r="JCW123" s="451"/>
      <c r="JCX123" s="451"/>
      <c r="JCY123" s="451"/>
      <c r="JCZ123" s="451"/>
      <c r="JDA123" s="451"/>
      <c r="JDB123" s="451"/>
      <c r="JDC123" s="451"/>
      <c r="JDD123" s="451"/>
      <c r="JDE123" s="451"/>
      <c r="JDF123" s="451"/>
      <c r="JDG123" s="451"/>
      <c r="JDH123" s="451"/>
      <c r="JDI123" s="451"/>
      <c r="JDJ123" s="451"/>
      <c r="JDK123" s="451"/>
      <c r="JDL123" s="451"/>
      <c r="JDM123" s="451"/>
      <c r="JDN123" s="451"/>
      <c r="JDO123" s="451"/>
      <c r="JDP123" s="451"/>
      <c r="JDQ123" s="451"/>
      <c r="JDR123" s="451"/>
      <c r="JDS123" s="451"/>
      <c r="JDT123" s="451"/>
      <c r="JDU123" s="451"/>
      <c r="JDV123" s="451"/>
      <c r="JDW123" s="451"/>
      <c r="JDX123" s="451"/>
      <c r="JDY123" s="451"/>
      <c r="JDZ123" s="451"/>
      <c r="JEA123" s="451"/>
      <c r="JEB123" s="451"/>
      <c r="JEC123" s="451"/>
      <c r="JED123" s="451"/>
      <c r="JEE123" s="451"/>
      <c r="JEF123" s="451"/>
      <c r="JEG123" s="451"/>
      <c r="JEH123" s="451"/>
      <c r="JEI123" s="451"/>
      <c r="JEJ123" s="451"/>
      <c r="JEK123" s="451"/>
      <c r="JEL123" s="451"/>
      <c r="JEM123" s="451"/>
      <c r="JEN123" s="451"/>
      <c r="JEO123" s="451"/>
      <c r="JEP123" s="451"/>
      <c r="JEQ123" s="451"/>
      <c r="JER123" s="451"/>
      <c r="JES123" s="451"/>
      <c r="JET123" s="451"/>
      <c r="JEU123" s="451"/>
      <c r="JEV123" s="451"/>
      <c r="JEW123" s="451"/>
      <c r="JEX123" s="451"/>
      <c r="JEY123" s="451"/>
      <c r="JEZ123" s="451"/>
      <c r="JFA123" s="451"/>
      <c r="JFB123" s="451"/>
      <c r="JFC123" s="451"/>
      <c r="JFD123" s="451"/>
      <c r="JFE123" s="451"/>
      <c r="JFF123" s="451"/>
      <c r="JFG123" s="451"/>
      <c r="JFH123" s="451"/>
      <c r="JFI123" s="451"/>
      <c r="JFJ123" s="451"/>
      <c r="JFK123" s="451"/>
      <c r="JFL123" s="451"/>
      <c r="JFM123" s="451"/>
      <c r="JFN123" s="451"/>
      <c r="JFO123" s="451"/>
      <c r="JFP123" s="451"/>
      <c r="JFQ123" s="451"/>
      <c r="JFR123" s="451"/>
      <c r="JFS123" s="451"/>
      <c r="JFT123" s="451"/>
      <c r="JFU123" s="451"/>
      <c r="JFV123" s="451"/>
      <c r="JFW123" s="451"/>
      <c r="JFX123" s="451"/>
      <c r="JFY123" s="451"/>
      <c r="JFZ123" s="451"/>
      <c r="JGA123" s="451"/>
      <c r="JGB123" s="451"/>
      <c r="JGC123" s="451"/>
      <c r="JGD123" s="451"/>
      <c r="JGE123" s="451"/>
      <c r="JGF123" s="451"/>
      <c r="JGG123" s="451"/>
      <c r="JGH123" s="451"/>
      <c r="JGI123" s="451"/>
      <c r="JGJ123" s="451"/>
      <c r="JGK123" s="451"/>
      <c r="JGL123" s="451"/>
      <c r="JGM123" s="451"/>
      <c r="JGN123" s="451"/>
      <c r="JGO123" s="451"/>
      <c r="JGP123" s="451"/>
      <c r="JGQ123" s="451"/>
      <c r="JGR123" s="451"/>
      <c r="JGS123" s="451"/>
      <c r="JGT123" s="451"/>
      <c r="JGU123" s="451"/>
      <c r="JGV123" s="451"/>
      <c r="JGW123" s="451"/>
      <c r="JGX123" s="451"/>
      <c r="JGY123" s="451"/>
      <c r="JGZ123" s="451"/>
      <c r="JHA123" s="451"/>
      <c r="JHB123" s="451"/>
      <c r="JHC123" s="451"/>
      <c r="JHD123" s="451"/>
      <c r="JHE123" s="451"/>
      <c r="JHF123" s="451"/>
      <c r="JHG123" s="451"/>
      <c r="JHH123" s="451"/>
      <c r="JHI123" s="451"/>
      <c r="JHJ123" s="451"/>
      <c r="JHK123" s="451"/>
      <c r="JHL123" s="451"/>
      <c r="JHM123" s="451"/>
      <c r="JHN123" s="451"/>
      <c r="JHO123" s="451"/>
      <c r="JHP123" s="451"/>
      <c r="JHQ123" s="451"/>
      <c r="JHR123" s="451"/>
      <c r="JHS123" s="451"/>
      <c r="JHT123" s="451"/>
      <c r="JHU123" s="451"/>
      <c r="JHV123" s="451"/>
      <c r="JHW123" s="451"/>
      <c r="JHX123" s="451"/>
      <c r="JHY123" s="451"/>
      <c r="JHZ123" s="451"/>
      <c r="JIA123" s="451"/>
      <c r="JIB123" s="451"/>
      <c r="JIC123" s="451"/>
      <c r="JID123" s="451"/>
      <c r="JIE123" s="451"/>
      <c r="JIF123" s="451"/>
      <c r="JIG123" s="451"/>
      <c r="JIH123" s="451"/>
      <c r="JII123" s="451"/>
      <c r="JIJ123" s="451"/>
      <c r="JIK123" s="451"/>
      <c r="JIL123" s="451"/>
      <c r="JIM123" s="451"/>
      <c r="JIN123" s="451"/>
      <c r="JIO123" s="451"/>
      <c r="JIP123" s="451"/>
      <c r="JIQ123" s="451"/>
      <c r="JIR123" s="451"/>
      <c r="JIS123" s="451"/>
      <c r="JIT123" s="451"/>
      <c r="JIU123" s="451"/>
      <c r="JIV123" s="451"/>
      <c r="JIW123" s="451"/>
      <c r="JIX123" s="451"/>
      <c r="JIY123" s="451"/>
      <c r="JIZ123" s="451"/>
      <c r="JJA123" s="451"/>
      <c r="JJB123" s="451"/>
      <c r="JJC123" s="451"/>
      <c r="JJD123" s="451"/>
      <c r="JJE123" s="451"/>
      <c r="JJF123" s="451"/>
      <c r="JJG123" s="451"/>
      <c r="JJH123" s="451"/>
      <c r="JJI123" s="451"/>
      <c r="JJJ123" s="451"/>
      <c r="JJK123" s="451"/>
      <c r="JJL123" s="451"/>
      <c r="JJM123" s="451"/>
      <c r="JJN123" s="451"/>
      <c r="JJO123" s="451"/>
      <c r="JJP123" s="451"/>
      <c r="JJQ123" s="451"/>
      <c r="JJR123" s="451"/>
      <c r="JJS123" s="451"/>
      <c r="JJT123" s="451"/>
      <c r="JJU123" s="451"/>
      <c r="JJV123" s="451"/>
      <c r="JJW123" s="451"/>
      <c r="JJX123" s="451"/>
      <c r="JJY123" s="451"/>
      <c r="JJZ123" s="451"/>
      <c r="JKA123" s="451"/>
      <c r="JKB123" s="451"/>
      <c r="JKC123" s="451"/>
      <c r="JKD123" s="451"/>
      <c r="JKE123" s="451"/>
      <c r="JKF123" s="451"/>
      <c r="JKG123" s="451"/>
      <c r="JKH123" s="451"/>
      <c r="JKI123" s="451"/>
      <c r="JKJ123" s="451"/>
      <c r="JKK123" s="451"/>
      <c r="JKL123" s="451"/>
      <c r="JKM123" s="451"/>
      <c r="JKN123" s="451"/>
      <c r="JKO123" s="451"/>
      <c r="JKP123" s="451"/>
      <c r="JKQ123" s="451"/>
      <c r="JKR123" s="451"/>
      <c r="JKS123" s="451"/>
      <c r="JKT123" s="451"/>
      <c r="JKU123" s="451"/>
      <c r="JKV123" s="451"/>
      <c r="JKW123" s="451"/>
      <c r="JKX123" s="451"/>
      <c r="JKY123" s="451"/>
      <c r="JKZ123" s="451"/>
      <c r="JLA123" s="451"/>
      <c r="JLB123" s="451"/>
      <c r="JLC123" s="451"/>
      <c r="JLD123" s="451"/>
      <c r="JLE123" s="451"/>
      <c r="JLF123" s="451"/>
      <c r="JLG123" s="451"/>
      <c r="JLH123" s="451"/>
      <c r="JLI123" s="451"/>
      <c r="JLJ123" s="451"/>
      <c r="JLK123" s="451"/>
      <c r="JLL123" s="451"/>
      <c r="JLM123" s="451"/>
      <c r="JLN123" s="451"/>
      <c r="JLO123" s="451"/>
      <c r="JLP123" s="451"/>
      <c r="JLQ123" s="451"/>
      <c r="JLR123" s="451"/>
      <c r="JLS123" s="451"/>
      <c r="JLT123" s="451"/>
      <c r="JLU123" s="451"/>
      <c r="JLV123" s="451"/>
      <c r="JLW123" s="451"/>
      <c r="JLX123" s="451"/>
      <c r="JLY123" s="451"/>
      <c r="JLZ123" s="451"/>
      <c r="JMA123" s="451"/>
      <c r="JMB123" s="451"/>
      <c r="JMC123" s="451"/>
      <c r="JMD123" s="451"/>
      <c r="JME123" s="451"/>
      <c r="JMF123" s="451"/>
      <c r="JMG123" s="451"/>
      <c r="JMH123" s="451"/>
      <c r="JMI123" s="451"/>
      <c r="JMJ123" s="451"/>
      <c r="JMK123" s="451"/>
      <c r="JML123" s="451"/>
      <c r="JMM123" s="451"/>
      <c r="JMN123" s="451"/>
      <c r="JMO123" s="451"/>
      <c r="JMP123" s="451"/>
      <c r="JMQ123" s="451"/>
      <c r="JMR123" s="451"/>
      <c r="JMS123" s="451"/>
      <c r="JMT123" s="451"/>
      <c r="JMU123" s="451"/>
      <c r="JMV123" s="451"/>
      <c r="JMW123" s="451"/>
      <c r="JMX123" s="451"/>
      <c r="JMY123" s="451"/>
      <c r="JMZ123" s="451"/>
      <c r="JNA123" s="451"/>
      <c r="JNB123" s="451"/>
      <c r="JNC123" s="451"/>
      <c r="JND123" s="451"/>
      <c r="JNE123" s="451"/>
      <c r="JNF123" s="451"/>
      <c r="JNG123" s="451"/>
      <c r="JNH123" s="451"/>
      <c r="JNI123" s="451"/>
      <c r="JNJ123" s="451"/>
      <c r="JNK123" s="451"/>
      <c r="JNL123" s="451"/>
      <c r="JNM123" s="451"/>
      <c r="JNN123" s="451"/>
      <c r="JNO123" s="451"/>
      <c r="JNP123" s="451"/>
      <c r="JNQ123" s="451"/>
      <c r="JNR123" s="451"/>
      <c r="JNS123" s="451"/>
      <c r="JNT123" s="451"/>
      <c r="JNU123" s="451"/>
      <c r="JNV123" s="451"/>
      <c r="JNW123" s="451"/>
      <c r="JNX123" s="451"/>
      <c r="JNY123" s="451"/>
      <c r="JNZ123" s="451"/>
      <c r="JOA123" s="451"/>
      <c r="JOB123" s="451"/>
      <c r="JOC123" s="451"/>
      <c r="JOD123" s="451"/>
      <c r="JOE123" s="451"/>
      <c r="JOF123" s="451"/>
      <c r="JOG123" s="451"/>
      <c r="JOH123" s="451"/>
      <c r="JOI123" s="451"/>
      <c r="JOJ123" s="451"/>
      <c r="JOK123" s="451"/>
      <c r="JOL123" s="451"/>
      <c r="JOM123" s="451"/>
      <c r="JON123" s="451"/>
      <c r="JOO123" s="451"/>
      <c r="JOP123" s="451"/>
      <c r="JOQ123" s="451"/>
      <c r="JOR123" s="451"/>
      <c r="JOS123" s="451"/>
      <c r="JOT123" s="451"/>
      <c r="JOU123" s="451"/>
      <c r="JOV123" s="451"/>
      <c r="JOW123" s="451"/>
      <c r="JOX123" s="451"/>
      <c r="JOY123" s="451"/>
      <c r="JOZ123" s="451"/>
      <c r="JPA123" s="451"/>
      <c r="JPB123" s="451"/>
      <c r="JPC123" s="451"/>
      <c r="JPD123" s="451"/>
      <c r="JPE123" s="451"/>
      <c r="JPF123" s="451"/>
      <c r="JPG123" s="451"/>
      <c r="JPH123" s="451"/>
      <c r="JPI123" s="451"/>
      <c r="JPJ123" s="451"/>
      <c r="JPK123" s="451"/>
      <c r="JPL123" s="451"/>
      <c r="JPM123" s="451"/>
      <c r="JPN123" s="451"/>
      <c r="JPO123" s="451"/>
      <c r="JPP123" s="451"/>
      <c r="JPQ123" s="451"/>
      <c r="JPR123" s="451"/>
      <c r="JPS123" s="451"/>
      <c r="JPT123" s="451"/>
      <c r="JPU123" s="451"/>
      <c r="JPV123" s="451"/>
      <c r="JPW123" s="451"/>
      <c r="JPX123" s="451"/>
      <c r="JPY123" s="451"/>
      <c r="JPZ123" s="451"/>
      <c r="JQA123" s="451"/>
      <c r="JQB123" s="451"/>
      <c r="JQC123" s="451"/>
      <c r="JQD123" s="451"/>
      <c r="JQE123" s="451"/>
      <c r="JQF123" s="451"/>
      <c r="JQG123" s="451"/>
      <c r="JQH123" s="451"/>
      <c r="JQI123" s="451"/>
      <c r="JQJ123" s="451"/>
      <c r="JQK123" s="451"/>
      <c r="JQL123" s="451"/>
      <c r="JQM123" s="451"/>
      <c r="JQN123" s="451"/>
      <c r="JQO123" s="451"/>
      <c r="JQP123" s="451"/>
      <c r="JQQ123" s="451"/>
      <c r="JQR123" s="451"/>
      <c r="JQS123" s="451"/>
      <c r="JQT123" s="451"/>
      <c r="JQU123" s="451"/>
      <c r="JQV123" s="451"/>
      <c r="JQW123" s="451"/>
      <c r="JQX123" s="451"/>
      <c r="JQY123" s="451"/>
      <c r="JQZ123" s="451"/>
      <c r="JRA123" s="451"/>
      <c r="JRB123" s="451"/>
      <c r="JRC123" s="451"/>
      <c r="JRD123" s="451"/>
      <c r="JRE123" s="451"/>
      <c r="JRF123" s="451"/>
      <c r="JRG123" s="451"/>
      <c r="JRH123" s="451"/>
      <c r="JRI123" s="451"/>
      <c r="JRJ123" s="451"/>
      <c r="JRK123" s="451"/>
      <c r="JRL123" s="451"/>
      <c r="JRM123" s="451"/>
      <c r="JRN123" s="451"/>
      <c r="JRO123" s="451"/>
      <c r="JRP123" s="451"/>
      <c r="JRQ123" s="451"/>
      <c r="JRR123" s="451"/>
      <c r="JRS123" s="451"/>
      <c r="JRT123" s="451"/>
      <c r="JRU123" s="451"/>
      <c r="JRV123" s="451"/>
      <c r="JRW123" s="451"/>
      <c r="JRX123" s="451"/>
      <c r="JRY123" s="451"/>
      <c r="JRZ123" s="451"/>
      <c r="JSA123" s="451"/>
      <c r="JSB123" s="451"/>
      <c r="JSC123" s="451"/>
      <c r="JSD123" s="451"/>
      <c r="JSE123" s="451"/>
      <c r="JSF123" s="451"/>
      <c r="JSG123" s="451"/>
      <c r="JSH123" s="451"/>
      <c r="JSI123" s="451"/>
      <c r="JSJ123" s="451"/>
      <c r="JSK123" s="451"/>
      <c r="JSL123" s="451"/>
      <c r="JSM123" s="451"/>
      <c r="JSN123" s="451"/>
      <c r="JSO123" s="451"/>
      <c r="JSP123" s="451"/>
      <c r="JSQ123" s="451"/>
      <c r="JSR123" s="451"/>
      <c r="JSS123" s="451"/>
      <c r="JST123" s="451"/>
      <c r="JSU123" s="451"/>
      <c r="JSV123" s="451"/>
      <c r="JSW123" s="451"/>
      <c r="JSX123" s="451"/>
      <c r="JSY123" s="451"/>
      <c r="JSZ123" s="451"/>
      <c r="JTA123" s="451"/>
      <c r="JTB123" s="451"/>
      <c r="JTC123" s="451"/>
      <c r="JTD123" s="451"/>
      <c r="JTE123" s="451"/>
      <c r="JTF123" s="451"/>
      <c r="JTG123" s="451"/>
      <c r="JTH123" s="451"/>
      <c r="JTI123" s="451"/>
      <c r="JTJ123" s="451"/>
      <c r="JTK123" s="451"/>
      <c r="JTL123" s="451"/>
      <c r="JTM123" s="451"/>
      <c r="JTN123" s="451"/>
      <c r="JTO123" s="451"/>
      <c r="JTP123" s="451"/>
      <c r="JTQ123" s="451"/>
      <c r="JTR123" s="451"/>
      <c r="JTS123" s="451"/>
      <c r="JTT123" s="451"/>
      <c r="JTU123" s="451"/>
      <c r="JTV123" s="451"/>
      <c r="JTW123" s="451"/>
      <c r="JTX123" s="451"/>
      <c r="JTY123" s="451"/>
      <c r="JTZ123" s="451"/>
      <c r="JUA123" s="451"/>
      <c r="JUB123" s="451"/>
      <c r="JUC123" s="451"/>
      <c r="JUD123" s="451"/>
      <c r="JUE123" s="451"/>
      <c r="JUF123" s="451"/>
      <c r="JUG123" s="451"/>
      <c r="JUH123" s="451"/>
      <c r="JUI123" s="451"/>
      <c r="JUJ123" s="451"/>
      <c r="JUK123" s="451"/>
      <c r="JUL123" s="451"/>
      <c r="JUM123" s="451"/>
      <c r="JUN123" s="451"/>
      <c r="JUO123" s="451"/>
      <c r="JUP123" s="451"/>
      <c r="JUQ123" s="451"/>
      <c r="JUR123" s="451"/>
      <c r="JUS123" s="451"/>
      <c r="JUT123" s="451"/>
      <c r="JUU123" s="451"/>
      <c r="JUV123" s="451"/>
      <c r="JUW123" s="451"/>
      <c r="JUX123" s="451"/>
      <c r="JUY123" s="451"/>
      <c r="JUZ123" s="451"/>
      <c r="JVA123" s="451"/>
      <c r="JVB123" s="451"/>
      <c r="JVC123" s="451"/>
      <c r="JVD123" s="451"/>
      <c r="JVE123" s="451"/>
      <c r="JVF123" s="451"/>
      <c r="JVG123" s="451"/>
      <c r="JVH123" s="451"/>
      <c r="JVI123" s="451"/>
      <c r="JVJ123" s="451"/>
      <c r="JVK123" s="451"/>
      <c r="JVL123" s="451"/>
      <c r="JVM123" s="451"/>
      <c r="JVN123" s="451"/>
      <c r="JVO123" s="451"/>
      <c r="JVP123" s="451"/>
      <c r="JVQ123" s="451"/>
      <c r="JVR123" s="451"/>
      <c r="JVS123" s="451"/>
      <c r="JVT123" s="451"/>
      <c r="JVU123" s="451"/>
      <c r="JVV123" s="451"/>
      <c r="JVW123" s="451"/>
      <c r="JVX123" s="451"/>
      <c r="JVY123" s="451"/>
      <c r="JVZ123" s="451"/>
      <c r="JWA123" s="451"/>
      <c r="JWB123" s="451"/>
      <c r="JWC123" s="451"/>
      <c r="JWD123" s="451"/>
      <c r="JWE123" s="451"/>
      <c r="JWF123" s="451"/>
      <c r="JWG123" s="451"/>
      <c r="JWH123" s="451"/>
      <c r="JWI123" s="451"/>
      <c r="JWJ123" s="451"/>
      <c r="JWK123" s="451"/>
      <c r="JWL123" s="451"/>
      <c r="JWM123" s="451"/>
      <c r="JWN123" s="451"/>
      <c r="JWO123" s="451"/>
      <c r="JWP123" s="451"/>
      <c r="JWQ123" s="451"/>
      <c r="JWR123" s="451"/>
      <c r="JWS123" s="451"/>
      <c r="JWT123" s="451"/>
      <c r="JWU123" s="451"/>
      <c r="JWV123" s="451"/>
      <c r="JWW123" s="451"/>
      <c r="JWX123" s="451"/>
      <c r="JWY123" s="451"/>
      <c r="JWZ123" s="451"/>
      <c r="JXA123" s="451"/>
      <c r="JXB123" s="451"/>
      <c r="JXC123" s="451"/>
      <c r="JXD123" s="451"/>
      <c r="JXE123" s="451"/>
      <c r="JXF123" s="451"/>
      <c r="JXG123" s="451"/>
      <c r="JXH123" s="451"/>
      <c r="JXI123" s="451"/>
      <c r="JXJ123" s="451"/>
      <c r="JXK123" s="451"/>
      <c r="JXL123" s="451"/>
      <c r="JXM123" s="451"/>
      <c r="JXN123" s="451"/>
      <c r="JXO123" s="451"/>
      <c r="JXP123" s="451"/>
      <c r="JXQ123" s="451"/>
      <c r="JXR123" s="451"/>
      <c r="JXS123" s="451"/>
      <c r="JXT123" s="451"/>
      <c r="JXU123" s="451"/>
      <c r="JXV123" s="451"/>
      <c r="JXW123" s="451"/>
      <c r="JXX123" s="451"/>
      <c r="JXY123" s="451"/>
      <c r="JXZ123" s="451"/>
      <c r="JYA123" s="451"/>
      <c r="JYB123" s="451"/>
      <c r="JYC123" s="451"/>
      <c r="JYD123" s="451"/>
      <c r="JYE123" s="451"/>
      <c r="JYF123" s="451"/>
      <c r="JYG123" s="451"/>
      <c r="JYH123" s="451"/>
      <c r="JYI123" s="451"/>
      <c r="JYJ123" s="451"/>
      <c r="JYK123" s="451"/>
      <c r="JYL123" s="451"/>
      <c r="JYM123" s="451"/>
      <c r="JYN123" s="451"/>
      <c r="JYO123" s="451"/>
      <c r="JYP123" s="451"/>
      <c r="JYQ123" s="451"/>
      <c r="JYR123" s="451"/>
      <c r="JYS123" s="451"/>
      <c r="JYT123" s="451"/>
      <c r="JYU123" s="451"/>
      <c r="JYV123" s="451"/>
      <c r="JYW123" s="451"/>
      <c r="JYX123" s="451"/>
      <c r="JYY123" s="451"/>
      <c r="JYZ123" s="451"/>
      <c r="JZA123" s="451"/>
      <c r="JZB123" s="451"/>
      <c r="JZC123" s="451"/>
      <c r="JZD123" s="451"/>
      <c r="JZE123" s="451"/>
      <c r="JZF123" s="451"/>
      <c r="JZG123" s="451"/>
      <c r="JZH123" s="451"/>
      <c r="JZI123" s="451"/>
      <c r="JZJ123" s="451"/>
      <c r="JZK123" s="451"/>
      <c r="JZL123" s="451"/>
      <c r="JZM123" s="451"/>
      <c r="JZN123" s="451"/>
      <c r="JZO123" s="451"/>
      <c r="JZP123" s="451"/>
      <c r="JZQ123" s="451"/>
      <c r="JZR123" s="451"/>
      <c r="JZS123" s="451"/>
      <c r="JZT123" s="451"/>
      <c r="JZU123" s="451"/>
      <c r="JZV123" s="451"/>
      <c r="JZW123" s="451"/>
      <c r="JZX123" s="451"/>
      <c r="JZY123" s="451"/>
      <c r="JZZ123" s="451"/>
      <c r="KAA123" s="451"/>
      <c r="KAB123" s="451"/>
      <c r="KAC123" s="451"/>
      <c r="KAD123" s="451"/>
      <c r="KAE123" s="451"/>
      <c r="KAF123" s="451"/>
      <c r="KAG123" s="451"/>
      <c r="KAH123" s="451"/>
      <c r="KAI123" s="451"/>
      <c r="KAJ123" s="451"/>
      <c r="KAK123" s="451"/>
      <c r="KAL123" s="451"/>
      <c r="KAM123" s="451"/>
      <c r="KAN123" s="451"/>
      <c r="KAO123" s="451"/>
      <c r="KAP123" s="451"/>
      <c r="KAQ123" s="451"/>
      <c r="KAR123" s="451"/>
      <c r="KAS123" s="451"/>
      <c r="KAT123" s="451"/>
      <c r="KAU123" s="451"/>
      <c r="KAV123" s="451"/>
      <c r="KAW123" s="451"/>
      <c r="KAX123" s="451"/>
      <c r="KAY123" s="451"/>
      <c r="KAZ123" s="451"/>
      <c r="KBA123" s="451"/>
      <c r="KBB123" s="451"/>
      <c r="KBC123" s="451"/>
      <c r="KBD123" s="451"/>
      <c r="KBE123" s="451"/>
      <c r="KBF123" s="451"/>
      <c r="KBG123" s="451"/>
      <c r="KBH123" s="451"/>
      <c r="KBI123" s="451"/>
      <c r="KBJ123" s="451"/>
      <c r="KBK123" s="451"/>
      <c r="KBL123" s="451"/>
      <c r="KBM123" s="451"/>
      <c r="KBN123" s="451"/>
      <c r="KBO123" s="451"/>
      <c r="KBP123" s="451"/>
      <c r="KBQ123" s="451"/>
      <c r="KBR123" s="451"/>
      <c r="KBS123" s="451"/>
      <c r="KBT123" s="451"/>
      <c r="KBU123" s="451"/>
      <c r="KBV123" s="451"/>
      <c r="KBW123" s="451"/>
      <c r="KBX123" s="451"/>
      <c r="KBY123" s="451"/>
      <c r="KBZ123" s="451"/>
      <c r="KCA123" s="451"/>
      <c r="KCB123" s="451"/>
      <c r="KCC123" s="451"/>
      <c r="KCD123" s="451"/>
      <c r="KCE123" s="451"/>
      <c r="KCF123" s="451"/>
      <c r="KCG123" s="451"/>
      <c r="KCH123" s="451"/>
      <c r="KCI123" s="451"/>
      <c r="KCJ123" s="451"/>
      <c r="KCK123" s="451"/>
      <c r="KCL123" s="451"/>
      <c r="KCM123" s="451"/>
      <c r="KCN123" s="451"/>
      <c r="KCO123" s="451"/>
      <c r="KCP123" s="451"/>
      <c r="KCQ123" s="451"/>
      <c r="KCR123" s="451"/>
      <c r="KCS123" s="451"/>
      <c r="KCT123" s="451"/>
      <c r="KCU123" s="451"/>
      <c r="KCV123" s="451"/>
      <c r="KCW123" s="451"/>
      <c r="KCX123" s="451"/>
      <c r="KCY123" s="451"/>
      <c r="KCZ123" s="451"/>
      <c r="KDA123" s="451"/>
      <c r="KDB123" s="451"/>
      <c r="KDC123" s="451"/>
      <c r="KDD123" s="451"/>
      <c r="KDE123" s="451"/>
      <c r="KDF123" s="451"/>
      <c r="KDG123" s="451"/>
      <c r="KDH123" s="451"/>
      <c r="KDI123" s="451"/>
      <c r="KDJ123" s="451"/>
      <c r="KDK123" s="451"/>
      <c r="KDL123" s="451"/>
      <c r="KDM123" s="451"/>
      <c r="KDN123" s="451"/>
      <c r="KDO123" s="451"/>
      <c r="KDP123" s="451"/>
      <c r="KDQ123" s="451"/>
      <c r="KDR123" s="451"/>
      <c r="KDS123" s="451"/>
      <c r="KDT123" s="451"/>
      <c r="KDU123" s="451"/>
      <c r="KDV123" s="451"/>
      <c r="KDW123" s="451"/>
      <c r="KDX123" s="451"/>
      <c r="KDY123" s="451"/>
      <c r="KDZ123" s="451"/>
      <c r="KEA123" s="451"/>
      <c r="KEB123" s="451"/>
      <c r="KEC123" s="451"/>
      <c r="KED123" s="451"/>
      <c r="KEE123" s="451"/>
      <c r="KEF123" s="451"/>
      <c r="KEG123" s="451"/>
      <c r="KEH123" s="451"/>
      <c r="KEI123" s="451"/>
      <c r="KEJ123" s="451"/>
      <c r="KEK123" s="451"/>
      <c r="KEL123" s="451"/>
      <c r="KEM123" s="451"/>
      <c r="KEN123" s="451"/>
      <c r="KEO123" s="451"/>
      <c r="KEP123" s="451"/>
      <c r="KEQ123" s="451"/>
      <c r="KER123" s="451"/>
      <c r="KES123" s="451"/>
      <c r="KET123" s="451"/>
      <c r="KEU123" s="451"/>
      <c r="KEV123" s="451"/>
      <c r="KEW123" s="451"/>
      <c r="KEX123" s="451"/>
      <c r="KEY123" s="451"/>
      <c r="KEZ123" s="451"/>
      <c r="KFA123" s="451"/>
      <c r="KFB123" s="451"/>
      <c r="KFC123" s="451"/>
      <c r="KFD123" s="451"/>
      <c r="KFE123" s="451"/>
      <c r="KFF123" s="451"/>
      <c r="KFG123" s="451"/>
      <c r="KFH123" s="451"/>
      <c r="KFI123" s="451"/>
      <c r="KFJ123" s="451"/>
      <c r="KFK123" s="451"/>
      <c r="KFL123" s="451"/>
      <c r="KFM123" s="451"/>
      <c r="KFN123" s="451"/>
      <c r="KFO123" s="451"/>
      <c r="KFP123" s="451"/>
      <c r="KFQ123" s="451"/>
      <c r="KFR123" s="451"/>
      <c r="KFS123" s="451"/>
      <c r="KFT123" s="451"/>
      <c r="KFU123" s="451"/>
      <c r="KFV123" s="451"/>
      <c r="KFW123" s="451"/>
      <c r="KFX123" s="451"/>
      <c r="KFY123" s="451"/>
      <c r="KFZ123" s="451"/>
      <c r="KGA123" s="451"/>
      <c r="KGB123" s="451"/>
      <c r="KGC123" s="451"/>
      <c r="KGD123" s="451"/>
      <c r="KGE123" s="451"/>
      <c r="KGF123" s="451"/>
      <c r="KGG123" s="451"/>
      <c r="KGH123" s="451"/>
      <c r="KGI123" s="451"/>
      <c r="KGJ123" s="451"/>
      <c r="KGK123" s="451"/>
      <c r="KGL123" s="451"/>
      <c r="KGM123" s="451"/>
      <c r="KGN123" s="451"/>
      <c r="KGO123" s="451"/>
      <c r="KGP123" s="451"/>
      <c r="KGQ123" s="451"/>
      <c r="KGR123" s="451"/>
      <c r="KGS123" s="451"/>
      <c r="KGT123" s="451"/>
      <c r="KGU123" s="451"/>
      <c r="KGV123" s="451"/>
      <c r="KGW123" s="451"/>
      <c r="KGX123" s="451"/>
      <c r="KGY123" s="451"/>
      <c r="KGZ123" s="451"/>
      <c r="KHA123" s="451"/>
      <c r="KHB123" s="451"/>
      <c r="KHC123" s="451"/>
      <c r="KHD123" s="451"/>
      <c r="KHE123" s="451"/>
      <c r="KHF123" s="451"/>
      <c r="KHG123" s="451"/>
      <c r="KHH123" s="451"/>
      <c r="KHI123" s="451"/>
      <c r="KHJ123" s="451"/>
      <c r="KHK123" s="451"/>
      <c r="KHL123" s="451"/>
      <c r="KHM123" s="451"/>
      <c r="KHN123" s="451"/>
      <c r="KHO123" s="451"/>
      <c r="KHP123" s="451"/>
      <c r="KHQ123" s="451"/>
      <c r="KHR123" s="451"/>
      <c r="KHS123" s="451"/>
      <c r="KHT123" s="451"/>
      <c r="KHU123" s="451"/>
      <c r="KHV123" s="451"/>
      <c r="KHW123" s="451"/>
      <c r="KHX123" s="451"/>
      <c r="KHY123" s="451"/>
      <c r="KHZ123" s="451"/>
      <c r="KIA123" s="451"/>
      <c r="KIB123" s="451"/>
      <c r="KIC123" s="451"/>
      <c r="KID123" s="451"/>
      <c r="KIE123" s="451"/>
      <c r="KIF123" s="451"/>
      <c r="KIG123" s="451"/>
      <c r="KIH123" s="451"/>
      <c r="KII123" s="451"/>
      <c r="KIJ123" s="451"/>
      <c r="KIK123" s="451"/>
      <c r="KIL123" s="451"/>
      <c r="KIM123" s="451"/>
      <c r="KIN123" s="451"/>
      <c r="KIO123" s="451"/>
      <c r="KIP123" s="451"/>
      <c r="KIQ123" s="451"/>
      <c r="KIR123" s="451"/>
      <c r="KIS123" s="451"/>
      <c r="KIT123" s="451"/>
      <c r="KIU123" s="451"/>
      <c r="KIV123" s="451"/>
      <c r="KIW123" s="451"/>
      <c r="KIX123" s="451"/>
      <c r="KIY123" s="451"/>
      <c r="KIZ123" s="451"/>
      <c r="KJA123" s="451"/>
      <c r="KJB123" s="451"/>
      <c r="KJC123" s="451"/>
      <c r="KJD123" s="451"/>
      <c r="KJE123" s="451"/>
      <c r="KJF123" s="451"/>
      <c r="KJG123" s="451"/>
      <c r="KJH123" s="451"/>
      <c r="KJI123" s="451"/>
      <c r="KJJ123" s="451"/>
      <c r="KJK123" s="451"/>
      <c r="KJL123" s="451"/>
      <c r="KJM123" s="451"/>
      <c r="KJN123" s="451"/>
      <c r="KJO123" s="451"/>
      <c r="KJP123" s="451"/>
      <c r="KJQ123" s="451"/>
      <c r="KJR123" s="451"/>
      <c r="KJS123" s="451"/>
      <c r="KJT123" s="451"/>
      <c r="KJU123" s="451"/>
      <c r="KJV123" s="451"/>
      <c r="KJW123" s="451"/>
      <c r="KJX123" s="451"/>
      <c r="KJY123" s="451"/>
      <c r="KJZ123" s="451"/>
      <c r="KKA123" s="451"/>
      <c r="KKB123" s="451"/>
      <c r="KKC123" s="451"/>
      <c r="KKD123" s="451"/>
      <c r="KKE123" s="451"/>
      <c r="KKF123" s="451"/>
      <c r="KKG123" s="451"/>
      <c r="KKH123" s="451"/>
      <c r="KKI123" s="451"/>
      <c r="KKJ123" s="451"/>
      <c r="KKK123" s="451"/>
      <c r="KKL123" s="451"/>
      <c r="KKM123" s="451"/>
      <c r="KKN123" s="451"/>
      <c r="KKO123" s="451"/>
      <c r="KKP123" s="451"/>
      <c r="KKQ123" s="451"/>
      <c r="KKR123" s="451"/>
      <c r="KKS123" s="451"/>
      <c r="KKT123" s="451"/>
      <c r="KKU123" s="451"/>
      <c r="KKV123" s="451"/>
      <c r="KKW123" s="451"/>
      <c r="KKX123" s="451"/>
      <c r="KKY123" s="451"/>
      <c r="KKZ123" s="451"/>
      <c r="KLA123" s="451"/>
      <c r="KLB123" s="451"/>
      <c r="KLC123" s="451"/>
      <c r="KLD123" s="451"/>
      <c r="KLE123" s="451"/>
      <c r="KLF123" s="451"/>
      <c r="KLG123" s="451"/>
      <c r="KLH123" s="451"/>
      <c r="KLI123" s="451"/>
      <c r="KLJ123" s="451"/>
      <c r="KLK123" s="451"/>
      <c r="KLL123" s="451"/>
      <c r="KLM123" s="451"/>
      <c r="KLN123" s="451"/>
      <c r="KLO123" s="451"/>
      <c r="KLP123" s="451"/>
      <c r="KLQ123" s="451"/>
      <c r="KLR123" s="451"/>
      <c r="KLS123" s="451"/>
      <c r="KLT123" s="451"/>
      <c r="KLU123" s="451"/>
      <c r="KLV123" s="451"/>
      <c r="KLW123" s="451"/>
      <c r="KLX123" s="451"/>
      <c r="KLY123" s="451"/>
      <c r="KLZ123" s="451"/>
      <c r="KMA123" s="451"/>
      <c r="KMB123" s="451"/>
      <c r="KMC123" s="451"/>
      <c r="KMD123" s="451"/>
      <c r="KME123" s="451"/>
      <c r="KMF123" s="451"/>
      <c r="KMG123" s="451"/>
      <c r="KMH123" s="451"/>
      <c r="KMI123" s="451"/>
      <c r="KMJ123" s="451"/>
      <c r="KMK123" s="451"/>
      <c r="KML123" s="451"/>
      <c r="KMM123" s="451"/>
      <c r="KMN123" s="451"/>
      <c r="KMO123" s="451"/>
      <c r="KMP123" s="451"/>
      <c r="KMQ123" s="451"/>
      <c r="KMR123" s="451"/>
      <c r="KMS123" s="451"/>
      <c r="KMT123" s="451"/>
      <c r="KMU123" s="451"/>
      <c r="KMV123" s="451"/>
      <c r="KMW123" s="451"/>
      <c r="KMX123" s="451"/>
      <c r="KMY123" s="451"/>
      <c r="KMZ123" s="451"/>
      <c r="KNA123" s="451"/>
      <c r="KNB123" s="451"/>
      <c r="KNC123" s="451"/>
      <c r="KND123" s="451"/>
      <c r="KNE123" s="451"/>
      <c r="KNF123" s="451"/>
      <c r="KNG123" s="451"/>
      <c r="KNH123" s="451"/>
      <c r="KNI123" s="451"/>
      <c r="KNJ123" s="451"/>
      <c r="KNK123" s="451"/>
      <c r="KNL123" s="451"/>
      <c r="KNM123" s="451"/>
      <c r="KNN123" s="451"/>
      <c r="KNO123" s="451"/>
      <c r="KNP123" s="451"/>
      <c r="KNQ123" s="451"/>
      <c r="KNR123" s="451"/>
      <c r="KNS123" s="451"/>
      <c r="KNT123" s="451"/>
      <c r="KNU123" s="451"/>
      <c r="KNV123" s="451"/>
      <c r="KNW123" s="451"/>
      <c r="KNX123" s="451"/>
      <c r="KNY123" s="451"/>
      <c r="KNZ123" s="451"/>
      <c r="KOA123" s="451"/>
      <c r="KOB123" s="451"/>
      <c r="KOC123" s="451"/>
      <c r="KOD123" s="451"/>
      <c r="KOE123" s="451"/>
      <c r="KOF123" s="451"/>
      <c r="KOG123" s="451"/>
      <c r="KOH123" s="451"/>
      <c r="KOI123" s="451"/>
      <c r="KOJ123" s="451"/>
      <c r="KOK123" s="451"/>
      <c r="KOL123" s="451"/>
      <c r="KOM123" s="451"/>
      <c r="KON123" s="451"/>
      <c r="KOO123" s="451"/>
      <c r="KOP123" s="451"/>
      <c r="KOQ123" s="451"/>
      <c r="KOR123" s="451"/>
      <c r="KOS123" s="451"/>
      <c r="KOT123" s="451"/>
      <c r="KOU123" s="451"/>
      <c r="KOV123" s="451"/>
      <c r="KOW123" s="451"/>
      <c r="KOX123" s="451"/>
      <c r="KOY123" s="451"/>
      <c r="KOZ123" s="451"/>
      <c r="KPA123" s="451"/>
      <c r="KPB123" s="451"/>
      <c r="KPC123" s="451"/>
      <c r="KPD123" s="451"/>
      <c r="KPE123" s="451"/>
      <c r="KPF123" s="451"/>
      <c r="KPG123" s="451"/>
      <c r="KPH123" s="451"/>
      <c r="KPI123" s="451"/>
      <c r="KPJ123" s="451"/>
      <c r="KPK123" s="451"/>
      <c r="KPL123" s="451"/>
      <c r="KPM123" s="451"/>
      <c r="KPN123" s="451"/>
      <c r="KPO123" s="451"/>
      <c r="KPP123" s="451"/>
      <c r="KPQ123" s="451"/>
      <c r="KPR123" s="451"/>
      <c r="KPS123" s="451"/>
      <c r="KPT123" s="451"/>
      <c r="KPU123" s="451"/>
      <c r="KPV123" s="451"/>
      <c r="KPW123" s="451"/>
      <c r="KPX123" s="451"/>
      <c r="KPY123" s="451"/>
      <c r="KPZ123" s="451"/>
      <c r="KQA123" s="451"/>
      <c r="KQB123" s="451"/>
      <c r="KQC123" s="451"/>
      <c r="KQD123" s="451"/>
      <c r="KQE123" s="451"/>
      <c r="KQF123" s="451"/>
      <c r="KQG123" s="451"/>
      <c r="KQH123" s="451"/>
      <c r="KQI123" s="451"/>
      <c r="KQJ123" s="451"/>
      <c r="KQK123" s="451"/>
      <c r="KQL123" s="451"/>
      <c r="KQM123" s="451"/>
      <c r="KQN123" s="451"/>
      <c r="KQO123" s="451"/>
      <c r="KQP123" s="451"/>
      <c r="KQQ123" s="451"/>
      <c r="KQR123" s="451"/>
      <c r="KQS123" s="451"/>
      <c r="KQT123" s="451"/>
      <c r="KQU123" s="451"/>
      <c r="KQV123" s="451"/>
      <c r="KQW123" s="451"/>
      <c r="KQX123" s="451"/>
      <c r="KQY123" s="451"/>
      <c r="KQZ123" s="451"/>
      <c r="KRA123" s="451"/>
      <c r="KRB123" s="451"/>
      <c r="KRC123" s="451"/>
      <c r="KRD123" s="451"/>
      <c r="KRE123" s="451"/>
      <c r="KRF123" s="451"/>
      <c r="KRG123" s="451"/>
      <c r="KRH123" s="451"/>
      <c r="KRI123" s="451"/>
      <c r="KRJ123" s="451"/>
      <c r="KRK123" s="451"/>
      <c r="KRL123" s="451"/>
      <c r="KRM123" s="451"/>
      <c r="KRN123" s="451"/>
      <c r="KRO123" s="451"/>
      <c r="KRP123" s="451"/>
      <c r="KRQ123" s="451"/>
      <c r="KRR123" s="451"/>
      <c r="KRS123" s="451"/>
      <c r="KRT123" s="451"/>
      <c r="KRU123" s="451"/>
      <c r="KRV123" s="451"/>
      <c r="KRW123" s="451"/>
      <c r="KRX123" s="451"/>
      <c r="KRY123" s="451"/>
      <c r="KRZ123" s="451"/>
      <c r="KSA123" s="451"/>
      <c r="KSB123" s="451"/>
      <c r="KSC123" s="451"/>
      <c r="KSD123" s="451"/>
      <c r="KSE123" s="451"/>
      <c r="KSF123" s="451"/>
      <c r="KSG123" s="451"/>
      <c r="KSH123" s="451"/>
      <c r="KSI123" s="451"/>
      <c r="KSJ123" s="451"/>
      <c r="KSK123" s="451"/>
      <c r="KSL123" s="451"/>
      <c r="KSM123" s="451"/>
      <c r="KSN123" s="451"/>
      <c r="KSO123" s="451"/>
      <c r="KSP123" s="451"/>
      <c r="KSQ123" s="451"/>
      <c r="KSR123" s="451"/>
      <c r="KSS123" s="451"/>
      <c r="KST123" s="451"/>
      <c r="KSU123" s="451"/>
      <c r="KSV123" s="451"/>
      <c r="KSW123" s="451"/>
      <c r="KSX123" s="451"/>
      <c r="KSY123" s="451"/>
      <c r="KSZ123" s="451"/>
      <c r="KTA123" s="451"/>
      <c r="KTB123" s="451"/>
      <c r="KTC123" s="451"/>
      <c r="KTD123" s="451"/>
      <c r="KTE123" s="451"/>
      <c r="KTF123" s="451"/>
      <c r="KTG123" s="451"/>
      <c r="KTH123" s="451"/>
      <c r="KTI123" s="451"/>
      <c r="KTJ123" s="451"/>
      <c r="KTK123" s="451"/>
      <c r="KTL123" s="451"/>
      <c r="KTM123" s="451"/>
      <c r="KTN123" s="451"/>
      <c r="KTO123" s="451"/>
      <c r="KTP123" s="451"/>
      <c r="KTQ123" s="451"/>
      <c r="KTR123" s="451"/>
      <c r="KTS123" s="451"/>
      <c r="KTT123" s="451"/>
      <c r="KTU123" s="451"/>
      <c r="KTV123" s="451"/>
      <c r="KTW123" s="451"/>
      <c r="KTX123" s="451"/>
      <c r="KTY123" s="451"/>
      <c r="KTZ123" s="451"/>
      <c r="KUA123" s="451"/>
      <c r="KUB123" s="451"/>
      <c r="KUC123" s="451"/>
      <c r="KUD123" s="451"/>
      <c r="KUE123" s="451"/>
      <c r="KUF123" s="451"/>
      <c r="KUG123" s="451"/>
      <c r="KUH123" s="451"/>
      <c r="KUI123" s="451"/>
      <c r="KUJ123" s="451"/>
      <c r="KUK123" s="451"/>
      <c r="KUL123" s="451"/>
      <c r="KUM123" s="451"/>
      <c r="KUN123" s="451"/>
      <c r="KUO123" s="451"/>
      <c r="KUP123" s="451"/>
      <c r="KUQ123" s="451"/>
      <c r="KUR123" s="451"/>
      <c r="KUS123" s="451"/>
      <c r="KUT123" s="451"/>
      <c r="KUU123" s="451"/>
      <c r="KUV123" s="451"/>
      <c r="KUW123" s="451"/>
      <c r="KUX123" s="451"/>
      <c r="KUY123" s="451"/>
      <c r="KUZ123" s="451"/>
      <c r="KVA123" s="451"/>
      <c r="KVB123" s="451"/>
      <c r="KVC123" s="451"/>
      <c r="KVD123" s="451"/>
      <c r="KVE123" s="451"/>
      <c r="KVF123" s="451"/>
      <c r="KVG123" s="451"/>
      <c r="KVH123" s="451"/>
      <c r="KVI123" s="451"/>
      <c r="KVJ123" s="451"/>
      <c r="KVK123" s="451"/>
      <c r="KVL123" s="451"/>
      <c r="KVM123" s="451"/>
      <c r="KVN123" s="451"/>
      <c r="KVO123" s="451"/>
      <c r="KVP123" s="451"/>
      <c r="KVQ123" s="451"/>
      <c r="KVR123" s="451"/>
      <c r="KVS123" s="451"/>
      <c r="KVT123" s="451"/>
      <c r="KVU123" s="451"/>
      <c r="KVV123" s="451"/>
      <c r="KVW123" s="451"/>
      <c r="KVX123" s="451"/>
      <c r="KVY123" s="451"/>
      <c r="KVZ123" s="451"/>
      <c r="KWA123" s="451"/>
      <c r="KWB123" s="451"/>
      <c r="KWC123" s="451"/>
      <c r="KWD123" s="451"/>
      <c r="KWE123" s="451"/>
      <c r="KWF123" s="451"/>
      <c r="KWG123" s="451"/>
      <c r="KWH123" s="451"/>
      <c r="KWI123" s="451"/>
      <c r="KWJ123" s="451"/>
      <c r="KWK123" s="451"/>
      <c r="KWL123" s="451"/>
      <c r="KWM123" s="451"/>
      <c r="KWN123" s="451"/>
      <c r="KWO123" s="451"/>
      <c r="KWP123" s="451"/>
      <c r="KWQ123" s="451"/>
      <c r="KWR123" s="451"/>
      <c r="KWS123" s="451"/>
      <c r="KWT123" s="451"/>
      <c r="KWU123" s="451"/>
      <c r="KWV123" s="451"/>
      <c r="KWW123" s="451"/>
      <c r="KWX123" s="451"/>
      <c r="KWY123" s="451"/>
      <c r="KWZ123" s="451"/>
      <c r="KXA123" s="451"/>
      <c r="KXB123" s="451"/>
      <c r="KXC123" s="451"/>
      <c r="KXD123" s="451"/>
      <c r="KXE123" s="451"/>
      <c r="KXF123" s="451"/>
      <c r="KXG123" s="451"/>
      <c r="KXH123" s="451"/>
      <c r="KXI123" s="451"/>
      <c r="KXJ123" s="451"/>
      <c r="KXK123" s="451"/>
      <c r="KXL123" s="451"/>
      <c r="KXM123" s="451"/>
      <c r="KXN123" s="451"/>
      <c r="KXO123" s="451"/>
      <c r="KXP123" s="451"/>
      <c r="KXQ123" s="451"/>
      <c r="KXR123" s="451"/>
      <c r="KXS123" s="451"/>
      <c r="KXT123" s="451"/>
      <c r="KXU123" s="451"/>
      <c r="KXV123" s="451"/>
      <c r="KXW123" s="451"/>
      <c r="KXX123" s="451"/>
      <c r="KXY123" s="451"/>
      <c r="KXZ123" s="451"/>
      <c r="KYA123" s="451"/>
      <c r="KYB123" s="451"/>
      <c r="KYC123" s="451"/>
      <c r="KYD123" s="451"/>
      <c r="KYE123" s="451"/>
      <c r="KYF123" s="451"/>
      <c r="KYG123" s="451"/>
      <c r="KYH123" s="451"/>
      <c r="KYI123" s="451"/>
      <c r="KYJ123" s="451"/>
      <c r="KYK123" s="451"/>
      <c r="KYL123" s="451"/>
      <c r="KYM123" s="451"/>
      <c r="KYN123" s="451"/>
      <c r="KYO123" s="451"/>
      <c r="KYP123" s="451"/>
      <c r="KYQ123" s="451"/>
      <c r="KYR123" s="451"/>
      <c r="KYS123" s="451"/>
      <c r="KYT123" s="451"/>
      <c r="KYU123" s="451"/>
      <c r="KYV123" s="451"/>
      <c r="KYW123" s="451"/>
      <c r="KYX123" s="451"/>
      <c r="KYY123" s="451"/>
      <c r="KYZ123" s="451"/>
      <c r="KZA123" s="451"/>
      <c r="KZB123" s="451"/>
      <c r="KZC123" s="451"/>
      <c r="KZD123" s="451"/>
      <c r="KZE123" s="451"/>
      <c r="KZF123" s="451"/>
      <c r="KZG123" s="451"/>
      <c r="KZH123" s="451"/>
      <c r="KZI123" s="451"/>
      <c r="KZJ123" s="451"/>
      <c r="KZK123" s="451"/>
      <c r="KZL123" s="451"/>
      <c r="KZM123" s="451"/>
      <c r="KZN123" s="451"/>
      <c r="KZO123" s="451"/>
      <c r="KZP123" s="451"/>
      <c r="KZQ123" s="451"/>
      <c r="KZR123" s="451"/>
      <c r="KZS123" s="451"/>
      <c r="KZT123" s="451"/>
      <c r="KZU123" s="451"/>
      <c r="KZV123" s="451"/>
      <c r="KZW123" s="451"/>
      <c r="KZX123" s="451"/>
      <c r="KZY123" s="451"/>
      <c r="KZZ123" s="451"/>
      <c r="LAA123" s="451"/>
      <c r="LAB123" s="451"/>
      <c r="LAC123" s="451"/>
      <c r="LAD123" s="451"/>
      <c r="LAE123" s="451"/>
      <c r="LAF123" s="451"/>
      <c r="LAG123" s="451"/>
      <c r="LAH123" s="451"/>
      <c r="LAI123" s="451"/>
      <c r="LAJ123" s="451"/>
      <c r="LAK123" s="451"/>
      <c r="LAL123" s="451"/>
      <c r="LAM123" s="451"/>
      <c r="LAN123" s="451"/>
      <c r="LAO123" s="451"/>
      <c r="LAP123" s="451"/>
      <c r="LAQ123" s="451"/>
      <c r="LAR123" s="451"/>
      <c r="LAS123" s="451"/>
      <c r="LAT123" s="451"/>
      <c r="LAU123" s="451"/>
      <c r="LAV123" s="451"/>
      <c r="LAW123" s="451"/>
      <c r="LAX123" s="451"/>
      <c r="LAY123" s="451"/>
      <c r="LAZ123" s="451"/>
      <c r="LBA123" s="451"/>
      <c r="LBB123" s="451"/>
      <c r="LBC123" s="451"/>
      <c r="LBD123" s="451"/>
      <c r="LBE123" s="451"/>
      <c r="LBF123" s="451"/>
      <c r="LBG123" s="451"/>
      <c r="LBH123" s="451"/>
      <c r="LBI123" s="451"/>
      <c r="LBJ123" s="451"/>
      <c r="LBK123" s="451"/>
      <c r="LBL123" s="451"/>
      <c r="LBM123" s="451"/>
      <c r="LBN123" s="451"/>
      <c r="LBO123" s="451"/>
      <c r="LBP123" s="451"/>
      <c r="LBQ123" s="451"/>
      <c r="LBR123" s="451"/>
      <c r="LBS123" s="451"/>
      <c r="LBT123" s="451"/>
      <c r="LBU123" s="451"/>
      <c r="LBV123" s="451"/>
      <c r="LBW123" s="451"/>
      <c r="LBX123" s="451"/>
      <c r="LBY123" s="451"/>
      <c r="LBZ123" s="451"/>
      <c r="LCA123" s="451"/>
      <c r="LCB123" s="451"/>
      <c r="LCC123" s="451"/>
      <c r="LCD123" s="451"/>
      <c r="LCE123" s="451"/>
      <c r="LCF123" s="451"/>
      <c r="LCG123" s="451"/>
      <c r="LCH123" s="451"/>
      <c r="LCI123" s="451"/>
      <c r="LCJ123" s="451"/>
      <c r="LCK123" s="451"/>
      <c r="LCL123" s="451"/>
      <c r="LCM123" s="451"/>
      <c r="LCN123" s="451"/>
      <c r="LCO123" s="451"/>
      <c r="LCP123" s="451"/>
      <c r="LCQ123" s="451"/>
      <c r="LCR123" s="451"/>
      <c r="LCS123" s="451"/>
      <c r="LCT123" s="451"/>
      <c r="LCU123" s="451"/>
      <c r="LCV123" s="451"/>
      <c r="LCW123" s="451"/>
      <c r="LCX123" s="451"/>
      <c r="LCY123" s="451"/>
      <c r="LCZ123" s="451"/>
      <c r="LDA123" s="451"/>
      <c r="LDB123" s="451"/>
      <c r="LDC123" s="451"/>
      <c r="LDD123" s="451"/>
      <c r="LDE123" s="451"/>
      <c r="LDF123" s="451"/>
      <c r="LDG123" s="451"/>
      <c r="LDH123" s="451"/>
      <c r="LDI123" s="451"/>
      <c r="LDJ123" s="451"/>
      <c r="LDK123" s="451"/>
      <c r="LDL123" s="451"/>
      <c r="LDM123" s="451"/>
      <c r="LDN123" s="451"/>
      <c r="LDO123" s="451"/>
      <c r="LDP123" s="451"/>
      <c r="LDQ123" s="451"/>
      <c r="LDR123" s="451"/>
      <c r="LDS123" s="451"/>
      <c r="LDT123" s="451"/>
      <c r="LDU123" s="451"/>
      <c r="LDV123" s="451"/>
      <c r="LDW123" s="451"/>
      <c r="LDX123" s="451"/>
      <c r="LDY123" s="451"/>
      <c r="LDZ123" s="451"/>
      <c r="LEA123" s="451"/>
      <c r="LEB123" s="451"/>
      <c r="LEC123" s="451"/>
      <c r="LED123" s="451"/>
      <c r="LEE123" s="451"/>
      <c r="LEF123" s="451"/>
      <c r="LEG123" s="451"/>
      <c r="LEH123" s="451"/>
      <c r="LEI123" s="451"/>
      <c r="LEJ123" s="451"/>
      <c r="LEK123" s="451"/>
      <c r="LEL123" s="451"/>
      <c r="LEM123" s="451"/>
      <c r="LEN123" s="451"/>
      <c r="LEO123" s="451"/>
      <c r="LEP123" s="451"/>
      <c r="LEQ123" s="451"/>
      <c r="LER123" s="451"/>
      <c r="LES123" s="451"/>
      <c r="LET123" s="451"/>
      <c r="LEU123" s="451"/>
      <c r="LEV123" s="451"/>
      <c r="LEW123" s="451"/>
      <c r="LEX123" s="451"/>
      <c r="LEY123" s="451"/>
      <c r="LEZ123" s="451"/>
      <c r="LFA123" s="451"/>
      <c r="LFB123" s="451"/>
      <c r="LFC123" s="451"/>
      <c r="LFD123" s="451"/>
      <c r="LFE123" s="451"/>
      <c r="LFF123" s="451"/>
      <c r="LFG123" s="451"/>
      <c r="LFH123" s="451"/>
      <c r="LFI123" s="451"/>
      <c r="LFJ123" s="451"/>
      <c r="LFK123" s="451"/>
      <c r="LFL123" s="451"/>
      <c r="LFM123" s="451"/>
      <c r="LFN123" s="451"/>
      <c r="LFO123" s="451"/>
      <c r="LFP123" s="451"/>
      <c r="LFQ123" s="451"/>
      <c r="LFR123" s="451"/>
      <c r="LFS123" s="451"/>
      <c r="LFT123" s="451"/>
      <c r="LFU123" s="451"/>
      <c r="LFV123" s="451"/>
      <c r="LFW123" s="451"/>
      <c r="LFX123" s="451"/>
      <c r="LFY123" s="451"/>
      <c r="LFZ123" s="451"/>
      <c r="LGA123" s="451"/>
      <c r="LGB123" s="451"/>
      <c r="LGC123" s="451"/>
      <c r="LGD123" s="451"/>
      <c r="LGE123" s="451"/>
      <c r="LGF123" s="451"/>
      <c r="LGG123" s="451"/>
      <c r="LGH123" s="451"/>
      <c r="LGI123" s="451"/>
      <c r="LGJ123" s="451"/>
      <c r="LGK123" s="451"/>
      <c r="LGL123" s="451"/>
      <c r="LGM123" s="451"/>
      <c r="LGN123" s="451"/>
      <c r="LGO123" s="451"/>
      <c r="LGP123" s="451"/>
      <c r="LGQ123" s="451"/>
      <c r="LGR123" s="451"/>
      <c r="LGS123" s="451"/>
      <c r="LGT123" s="451"/>
      <c r="LGU123" s="451"/>
      <c r="LGV123" s="451"/>
      <c r="LGW123" s="451"/>
      <c r="LGX123" s="451"/>
      <c r="LGY123" s="451"/>
      <c r="LGZ123" s="451"/>
      <c r="LHA123" s="451"/>
      <c r="LHB123" s="451"/>
      <c r="LHC123" s="451"/>
      <c r="LHD123" s="451"/>
      <c r="LHE123" s="451"/>
      <c r="LHF123" s="451"/>
      <c r="LHG123" s="451"/>
      <c r="LHH123" s="451"/>
      <c r="LHI123" s="451"/>
      <c r="LHJ123" s="451"/>
      <c r="LHK123" s="451"/>
      <c r="LHL123" s="451"/>
      <c r="LHM123" s="451"/>
      <c r="LHN123" s="451"/>
      <c r="LHO123" s="451"/>
      <c r="LHP123" s="451"/>
      <c r="LHQ123" s="451"/>
      <c r="LHR123" s="451"/>
      <c r="LHS123" s="451"/>
      <c r="LHT123" s="451"/>
      <c r="LHU123" s="451"/>
      <c r="LHV123" s="451"/>
      <c r="LHW123" s="451"/>
      <c r="LHX123" s="451"/>
      <c r="LHY123" s="451"/>
      <c r="LHZ123" s="451"/>
      <c r="LIA123" s="451"/>
      <c r="LIB123" s="451"/>
      <c r="LIC123" s="451"/>
      <c r="LID123" s="451"/>
      <c r="LIE123" s="451"/>
      <c r="LIF123" s="451"/>
      <c r="LIG123" s="451"/>
      <c r="LIH123" s="451"/>
      <c r="LII123" s="451"/>
      <c r="LIJ123" s="451"/>
      <c r="LIK123" s="451"/>
      <c r="LIL123" s="451"/>
      <c r="LIM123" s="451"/>
      <c r="LIN123" s="451"/>
      <c r="LIO123" s="451"/>
      <c r="LIP123" s="451"/>
      <c r="LIQ123" s="451"/>
      <c r="LIR123" s="451"/>
      <c r="LIS123" s="451"/>
      <c r="LIT123" s="451"/>
      <c r="LIU123" s="451"/>
      <c r="LIV123" s="451"/>
      <c r="LIW123" s="451"/>
      <c r="LIX123" s="451"/>
      <c r="LIY123" s="451"/>
      <c r="LIZ123" s="451"/>
      <c r="LJA123" s="451"/>
      <c r="LJB123" s="451"/>
      <c r="LJC123" s="451"/>
      <c r="LJD123" s="451"/>
      <c r="LJE123" s="451"/>
      <c r="LJF123" s="451"/>
      <c r="LJG123" s="451"/>
      <c r="LJH123" s="451"/>
      <c r="LJI123" s="451"/>
      <c r="LJJ123" s="451"/>
      <c r="LJK123" s="451"/>
      <c r="LJL123" s="451"/>
      <c r="LJM123" s="451"/>
      <c r="LJN123" s="451"/>
      <c r="LJO123" s="451"/>
      <c r="LJP123" s="451"/>
      <c r="LJQ123" s="451"/>
      <c r="LJR123" s="451"/>
      <c r="LJS123" s="451"/>
      <c r="LJT123" s="451"/>
      <c r="LJU123" s="451"/>
      <c r="LJV123" s="451"/>
      <c r="LJW123" s="451"/>
      <c r="LJX123" s="451"/>
      <c r="LJY123" s="451"/>
      <c r="LJZ123" s="451"/>
      <c r="LKA123" s="451"/>
      <c r="LKB123" s="451"/>
      <c r="LKC123" s="451"/>
      <c r="LKD123" s="451"/>
      <c r="LKE123" s="451"/>
      <c r="LKF123" s="451"/>
      <c r="LKG123" s="451"/>
      <c r="LKH123" s="451"/>
      <c r="LKI123" s="451"/>
      <c r="LKJ123" s="451"/>
      <c r="LKK123" s="451"/>
      <c r="LKL123" s="451"/>
      <c r="LKM123" s="451"/>
      <c r="LKN123" s="451"/>
      <c r="LKO123" s="451"/>
      <c r="LKP123" s="451"/>
      <c r="LKQ123" s="451"/>
      <c r="LKR123" s="451"/>
      <c r="LKS123" s="451"/>
      <c r="LKT123" s="451"/>
      <c r="LKU123" s="451"/>
      <c r="LKV123" s="451"/>
      <c r="LKW123" s="451"/>
      <c r="LKX123" s="451"/>
      <c r="LKY123" s="451"/>
      <c r="LKZ123" s="451"/>
      <c r="LLA123" s="451"/>
      <c r="LLB123" s="451"/>
      <c r="LLC123" s="451"/>
      <c r="LLD123" s="451"/>
      <c r="LLE123" s="451"/>
      <c r="LLF123" s="451"/>
      <c r="LLG123" s="451"/>
      <c r="LLH123" s="451"/>
      <c r="LLI123" s="451"/>
      <c r="LLJ123" s="451"/>
      <c r="LLK123" s="451"/>
      <c r="LLL123" s="451"/>
      <c r="LLM123" s="451"/>
      <c r="LLN123" s="451"/>
      <c r="LLO123" s="451"/>
      <c r="LLP123" s="451"/>
      <c r="LLQ123" s="451"/>
      <c r="LLR123" s="451"/>
      <c r="LLS123" s="451"/>
      <c r="LLT123" s="451"/>
      <c r="LLU123" s="451"/>
      <c r="LLV123" s="451"/>
      <c r="LLW123" s="451"/>
      <c r="LLX123" s="451"/>
      <c r="LLY123" s="451"/>
      <c r="LLZ123" s="451"/>
      <c r="LMA123" s="451"/>
      <c r="LMB123" s="451"/>
      <c r="LMC123" s="451"/>
      <c r="LMD123" s="451"/>
      <c r="LME123" s="451"/>
      <c r="LMF123" s="451"/>
      <c r="LMG123" s="451"/>
      <c r="LMH123" s="451"/>
      <c r="LMI123" s="451"/>
      <c r="LMJ123" s="451"/>
      <c r="LMK123" s="451"/>
      <c r="LML123" s="451"/>
      <c r="LMM123" s="451"/>
      <c r="LMN123" s="451"/>
      <c r="LMO123" s="451"/>
      <c r="LMP123" s="451"/>
      <c r="LMQ123" s="451"/>
      <c r="LMR123" s="451"/>
      <c r="LMS123" s="451"/>
      <c r="LMT123" s="451"/>
      <c r="LMU123" s="451"/>
      <c r="LMV123" s="451"/>
      <c r="LMW123" s="451"/>
      <c r="LMX123" s="451"/>
      <c r="LMY123" s="451"/>
      <c r="LMZ123" s="451"/>
      <c r="LNA123" s="451"/>
      <c r="LNB123" s="451"/>
      <c r="LNC123" s="451"/>
      <c r="LND123" s="451"/>
      <c r="LNE123" s="451"/>
      <c r="LNF123" s="451"/>
      <c r="LNG123" s="451"/>
      <c r="LNH123" s="451"/>
      <c r="LNI123" s="451"/>
      <c r="LNJ123" s="451"/>
      <c r="LNK123" s="451"/>
      <c r="LNL123" s="451"/>
      <c r="LNM123" s="451"/>
      <c r="LNN123" s="451"/>
      <c r="LNO123" s="451"/>
      <c r="LNP123" s="451"/>
      <c r="LNQ123" s="451"/>
      <c r="LNR123" s="451"/>
      <c r="LNS123" s="451"/>
      <c r="LNT123" s="451"/>
      <c r="LNU123" s="451"/>
      <c r="LNV123" s="451"/>
      <c r="LNW123" s="451"/>
      <c r="LNX123" s="451"/>
      <c r="LNY123" s="451"/>
      <c r="LNZ123" s="451"/>
      <c r="LOA123" s="451"/>
      <c r="LOB123" s="451"/>
      <c r="LOC123" s="451"/>
      <c r="LOD123" s="451"/>
      <c r="LOE123" s="451"/>
      <c r="LOF123" s="451"/>
      <c r="LOG123" s="451"/>
      <c r="LOH123" s="451"/>
      <c r="LOI123" s="451"/>
      <c r="LOJ123" s="451"/>
      <c r="LOK123" s="451"/>
      <c r="LOL123" s="451"/>
      <c r="LOM123" s="451"/>
      <c r="LON123" s="451"/>
      <c r="LOO123" s="451"/>
      <c r="LOP123" s="451"/>
      <c r="LOQ123" s="451"/>
      <c r="LOR123" s="451"/>
      <c r="LOS123" s="451"/>
      <c r="LOT123" s="451"/>
      <c r="LOU123" s="451"/>
      <c r="LOV123" s="451"/>
      <c r="LOW123" s="451"/>
      <c r="LOX123" s="451"/>
      <c r="LOY123" s="451"/>
      <c r="LOZ123" s="451"/>
      <c r="LPA123" s="451"/>
      <c r="LPB123" s="451"/>
      <c r="LPC123" s="451"/>
      <c r="LPD123" s="451"/>
      <c r="LPE123" s="451"/>
      <c r="LPF123" s="451"/>
      <c r="LPG123" s="451"/>
      <c r="LPH123" s="451"/>
      <c r="LPI123" s="451"/>
      <c r="LPJ123" s="451"/>
      <c r="LPK123" s="451"/>
      <c r="LPL123" s="451"/>
      <c r="LPM123" s="451"/>
      <c r="LPN123" s="451"/>
      <c r="LPO123" s="451"/>
      <c r="LPP123" s="451"/>
      <c r="LPQ123" s="451"/>
      <c r="LPR123" s="451"/>
      <c r="LPS123" s="451"/>
      <c r="LPT123" s="451"/>
      <c r="LPU123" s="451"/>
      <c r="LPV123" s="451"/>
      <c r="LPW123" s="451"/>
      <c r="LPX123" s="451"/>
      <c r="LPY123" s="451"/>
      <c r="LPZ123" s="451"/>
      <c r="LQA123" s="451"/>
      <c r="LQB123" s="451"/>
      <c r="LQC123" s="451"/>
      <c r="LQD123" s="451"/>
      <c r="LQE123" s="451"/>
      <c r="LQF123" s="451"/>
      <c r="LQG123" s="451"/>
      <c r="LQH123" s="451"/>
      <c r="LQI123" s="451"/>
      <c r="LQJ123" s="451"/>
      <c r="LQK123" s="451"/>
      <c r="LQL123" s="451"/>
      <c r="LQM123" s="451"/>
      <c r="LQN123" s="451"/>
      <c r="LQO123" s="451"/>
      <c r="LQP123" s="451"/>
      <c r="LQQ123" s="451"/>
      <c r="LQR123" s="451"/>
      <c r="LQS123" s="451"/>
      <c r="LQT123" s="451"/>
      <c r="LQU123" s="451"/>
      <c r="LQV123" s="451"/>
      <c r="LQW123" s="451"/>
      <c r="LQX123" s="451"/>
      <c r="LQY123" s="451"/>
      <c r="LQZ123" s="451"/>
      <c r="LRA123" s="451"/>
      <c r="LRB123" s="451"/>
      <c r="LRC123" s="451"/>
      <c r="LRD123" s="451"/>
      <c r="LRE123" s="451"/>
      <c r="LRF123" s="451"/>
      <c r="LRG123" s="451"/>
      <c r="LRH123" s="451"/>
      <c r="LRI123" s="451"/>
      <c r="LRJ123" s="451"/>
      <c r="LRK123" s="451"/>
      <c r="LRL123" s="451"/>
      <c r="LRM123" s="451"/>
      <c r="LRN123" s="451"/>
      <c r="LRO123" s="451"/>
      <c r="LRP123" s="451"/>
      <c r="LRQ123" s="451"/>
      <c r="LRR123" s="451"/>
      <c r="LRS123" s="451"/>
      <c r="LRT123" s="451"/>
      <c r="LRU123" s="451"/>
      <c r="LRV123" s="451"/>
      <c r="LRW123" s="451"/>
      <c r="LRX123" s="451"/>
      <c r="LRY123" s="451"/>
      <c r="LRZ123" s="451"/>
      <c r="LSA123" s="451"/>
      <c r="LSB123" s="451"/>
      <c r="LSC123" s="451"/>
      <c r="LSD123" s="451"/>
      <c r="LSE123" s="451"/>
      <c r="LSF123" s="451"/>
      <c r="LSG123" s="451"/>
      <c r="LSH123" s="451"/>
      <c r="LSI123" s="451"/>
      <c r="LSJ123" s="451"/>
      <c r="LSK123" s="451"/>
      <c r="LSL123" s="451"/>
      <c r="LSM123" s="451"/>
      <c r="LSN123" s="451"/>
      <c r="LSO123" s="451"/>
      <c r="LSP123" s="451"/>
      <c r="LSQ123" s="451"/>
      <c r="LSR123" s="451"/>
      <c r="LSS123" s="451"/>
      <c r="LST123" s="451"/>
      <c r="LSU123" s="451"/>
      <c r="LSV123" s="451"/>
      <c r="LSW123" s="451"/>
      <c r="LSX123" s="451"/>
      <c r="LSY123" s="451"/>
      <c r="LSZ123" s="451"/>
      <c r="LTA123" s="451"/>
      <c r="LTB123" s="451"/>
      <c r="LTC123" s="451"/>
      <c r="LTD123" s="451"/>
      <c r="LTE123" s="451"/>
      <c r="LTF123" s="451"/>
      <c r="LTG123" s="451"/>
      <c r="LTH123" s="451"/>
      <c r="LTI123" s="451"/>
      <c r="LTJ123" s="451"/>
      <c r="LTK123" s="451"/>
      <c r="LTL123" s="451"/>
      <c r="LTM123" s="451"/>
      <c r="LTN123" s="451"/>
      <c r="LTO123" s="451"/>
      <c r="LTP123" s="451"/>
      <c r="LTQ123" s="451"/>
      <c r="LTR123" s="451"/>
      <c r="LTS123" s="451"/>
      <c r="LTT123" s="451"/>
      <c r="LTU123" s="451"/>
      <c r="LTV123" s="451"/>
      <c r="LTW123" s="451"/>
      <c r="LTX123" s="451"/>
      <c r="LTY123" s="451"/>
      <c r="LTZ123" s="451"/>
      <c r="LUA123" s="451"/>
      <c r="LUB123" s="451"/>
      <c r="LUC123" s="451"/>
      <c r="LUD123" s="451"/>
      <c r="LUE123" s="451"/>
      <c r="LUF123" s="451"/>
      <c r="LUG123" s="451"/>
      <c r="LUH123" s="451"/>
      <c r="LUI123" s="451"/>
      <c r="LUJ123" s="451"/>
      <c r="LUK123" s="451"/>
      <c r="LUL123" s="451"/>
      <c r="LUM123" s="451"/>
      <c r="LUN123" s="451"/>
      <c r="LUO123" s="451"/>
      <c r="LUP123" s="451"/>
      <c r="LUQ123" s="451"/>
      <c r="LUR123" s="451"/>
      <c r="LUS123" s="451"/>
      <c r="LUT123" s="451"/>
      <c r="LUU123" s="451"/>
      <c r="LUV123" s="451"/>
      <c r="LUW123" s="451"/>
      <c r="LUX123" s="451"/>
      <c r="LUY123" s="451"/>
      <c r="LUZ123" s="451"/>
      <c r="LVA123" s="451"/>
      <c r="LVB123" s="451"/>
      <c r="LVC123" s="451"/>
      <c r="LVD123" s="451"/>
      <c r="LVE123" s="451"/>
      <c r="LVF123" s="451"/>
      <c r="LVG123" s="451"/>
      <c r="LVH123" s="451"/>
      <c r="LVI123" s="451"/>
      <c r="LVJ123" s="451"/>
      <c r="LVK123" s="451"/>
      <c r="LVL123" s="451"/>
      <c r="LVM123" s="451"/>
      <c r="LVN123" s="451"/>
      <c r="LVO123" s="451"/>
      <c r="LVP123" s="451"/>
      <c r="LVQ123" s="451"/>
      <c r="LVR123" s="451"/>
      <c r="LVS123" s="451"/>
      <c r="LVT123" s="451"/>
      <c r="LVU123" s="451"/>
      <c r="LVV123" s="451"/>
      <c r="LVW123" s="451"/>
      <c r="LVX123" s="451"/>
      <c r="LVY123" s="451"/>
      <c r="LVZ123" s="451"/>
      <c r="LWA123" s="451"/>
      <c r="LWB123" s="451"/>
      <c r="LWC123" s="451"/>
      <c r="LWD123" s="451"/>
      <c r="LWE123" s="451"/>
      <c r="LWF123" s="451"/>
      <c r="LWG123" s="451"/>
      <c r="LWH123" s="451"/>
      <c r="LWI123" s="451"/>
      <c r="LWJ123" s="451"/>
      <c r="LWK123" s="451"/>
      <c r="LWL123" s="451"/>
      <c r="LWM123" s="451"/>
      <c r="LWN123" s="451"/>
      <c r="LWO123" s="451"/>
      <c r="LWP123" s="451"/>
      <c r="LWQ123" s="451"/>
      <c r="LWR123" s="451"/>
      <c r="LWS123" s="451"/>
      <c r="LWT123" s="451"/>
      <c r="LWU123" s="451"/>
      <c r="LWV123" s="451"/>
      <c r="LWW123" s="451"/>
      <c r="LWX123" s="451"/>
      <c r="LWY123" s="451"/>
      <c r="LWZ123" s="451"/>
      <c r="LXA123" s="451"/>
      <c r="LXB123" s="451"/>
      <c r="LXC123" s="451"/>
      <c r="LXD123" s="451"/>
      <c r="LXE123" s="451"/>
      <c r="LXF123" s="451"/>
      <c r="LXG123" s="451"/>
      <c r="LXH123" s="451"/>
      <c r="LXI123" s="451"/>
      <c r="LXJ123" s="451"/>
      <c r="LXK123" s="451"/>
      <c r="LXL123" s="451"/>
      <c r="LXM123" s="451"/>
      <c r="LXN123" s="451"/>
      <c r="LXO123" s="451"/>
      <c r="LXP123" s="451"/>
      <c r="LXQ123" s="451"/>
      <c r="LXR123" s="451"/>
      <c r="LXS123" s="451"/>
      <c r="LXT123" s="451"/>
      <c r="LXU123" s="451"/>
      <c r="LXV123" s="451"/>
      <c r="LXW123" s="451"/>
      <c r="LXX123" s="451"/>
      <c r="LXY123" s="451"/>
      <c r="LXZ123" s="451"/>
      <c r="LYA123" s="451"/>
      <c r="LYB123" s="451"/>
      <c r="LYC123" s="451"/>
      <c r="LYD123" s="451"/>
      <c r="LYE123" s="451"/>
      <c r="LYF123" s="451"/>
      <c r="LYG123" s="451"/>
      <c r="LYH123" s="451"/>
      <c r="LYI123" s="451"/>
      <c r="LYJ123" s="451"/>
      <c r="LYK123" s="451"/>
      <c r="LYL123" s="451"/>
      <c r="LYM123" s="451"/>
      <c r="LYN123" s="451"/>
      <c r="LYO123" s="451"/>
      <c r="LYP123" s="451"/>
      <c r="LYQ123" s="451"/>
      <c r="LYR123" s="451"/>
      <c r="LYS123" s="451"/>
      <c r="LYT123" s="451"/>
      <c r="LYU123" s="451"/>
      <c r="LYV123" s="451"/>
      <c r="LYW123" s="451"/>
      <c r="LYX123" s="451"/>
      <c r="LYY123" s="451"/>
      <c r="LYZ123" s="451"/>
      <c r="LZA123" s="451"/>
      <c r="LZB123" s="451"/>
      <c r="LZC123" s="451"/>
      <c r="LZD123" s="451"/>
      <c r="LZE123" s="451"/>
      <c r="LZF123" s="451"/>
      <c r="LZG123" s="451"/>
      <c r="LZH123" s="451"/>
      <c r="LZI123" s="451"/>
      <c r="LZJ123" s="451"/>
      <c r="LZK123" s="451"/>
      <c r="LZL123" s="451"/>
      <c r="LZM123" s="451"/>
      <c r="LZN123" s="451"/>
      <c r="LZO123" s="451"/>
      <c r="LZP123" s="451"/>
      <c r="LZQ123" s="451"/>
      <c r="LZR123" s="451"/>
      <c r="LZS123" s="451"/>
      <c r="LZT123" s="451"/>
      <c r="LZU123" s="451"/>
      <c r="LZV123" s="451"/>
      <c r="LZW123" s="451"/>
      <c r="LZX123" s="451"/>
      <c r="LZY123" s="451"/>
      <c r="LZZ123" s="451"/>
      <c r="MAA123" s="451"/>
      <c r="MAB123" s="451"/>
      <c r="MAC123" s="451"/>
      <c r="MAD123" s="451"/>
      <c r="MAE123" s="451"/>
      <c r="MAF123" s="451"/>
      <c r="MAG123" s="451"/>
      <c r="MAH123" s="451"/>
      <c r="MAI123" s="451"/>
      <c r="MAJ123" s="451"/>
      <c r="MAK123" s="451"/>
      <c r="MAL123" s="451"/>
      <c r="MAM123" s="451"/>
      <c r="MAN123" s="451"/>
      <c r="MAO123" s="451"/>
      <c r="MAP123" s="451"/>
      <c r="MAQ123" s="451"/>
      <c r="MAR123" s="451"/>
      <c r="MAS123" s="451"/>
      <c r="MAT123" s="451"/>
      <c r="MAU123" s="451"/>
      <c r="MAV123" s="451"/>
      <c r="MAW123" s="451"/>
      <c r="MAX123" s="451"/>
      <c r="MAY123" s="451"/>
      <c r="MAZ123" s="451"/>
      <c r="MBA123" s="451"/>
      <c r="MBB123" s="451"/>
      <c r="MBC123" s="451"/>
      <c r="MBD123" s="451"/>
      <c r="MBE123" s="451"/>
      <c r="MBF123" s="451"/>
      <c r="MBG123" s="451"/>
      <c r="MBH123" s="451"/>
      <c r="MBI123" s="451"/>
      <c r="MBJ123" s="451"/>
      <c r="MBK123" s="451"/>
      <c r="MBL123" s="451"/>
      <c r="MBM123" s="451"/>
      <c r="MBN123" s="451"/>
      <c r="MBO123" s="451"/>
      <c r="MBP123" s="451"/>
      <c r="MBQ123" s="451"/>
      <c r="MBR123" s="451"/>
      <c r="MBS123" s="451"/>
      <c r="MBT123" s="451"/>
      <c r="MBU123" s="451"/>
      <c r="MBV123" s="451"/>
      <c r="MBW123" s="451"/>
      <c r="MBX123" s="451"/>
      <c r="MBY123" s="451"/>
      <c r="MBZ123" s="451"/>
      <c r="MCA123" s="451"/>
      <c r="MCB123" s="451"/>
      <c r="MCC123" s="451"/>
      <c r="MCD123" s="451"/>
      <c r="MCE123" s="451"/>
      <c r="MCF123" s="451"/>
      <c r="MCG123" s="451"/>
      <c r="MCH123" s="451"/>
      <c r="MCI123" s="451"/>
      <c r="MCJ123" s="451"/>
      <c r="MCK123" s="451"/>
      <c r="MCL123" s="451"/>
      <c r="MCM123" s="451"/>
      <c r="MCN123" s="451"/>
      <c r="MCO123" s="451"/>
      <c r="MCP123" s="451"/>
      <c r="MCQ123" s="451"/>
      <c r="MCR123" s="451"/>
      <c r="MCS123" s="451"/>
      <c r="MCT123" s="451"/>
      <c r="MCU123" s="451"/>
      <c r="MCV123" s="451"/>
      <c r="MCW123" s="451"/>
      <c r="MCX123" s="451"/>
      <c r="MCY123" s="451"/>
      <c r="MCZ123" s="451"/>
      <c r="MDA123" s="451"/>
      <c r="MDB123" s="451"/>
      <c r="MDC123" s="451"/>
      <c r="MDD123" s="451"/>
      <c r="MDE123" s="451"/>
      <c r="MDF123" s="451"/>
      <c r="MDG123" s="451"/>
      <c r="MDH123" s="451"/>
      <c r="MDI123" s="451"/>
      <c r="MDJ123" s="451"/>
      <c r="MDK123" s="451"/>
      <c r="MDL123" s="451"/>
      <c r="MDM123" s="451"/>
      <c r="MDN123" s="451"/>
      <c r="MDO123" s="451"/>
      <c r="MDP123" s="451"/>
      <c r="MDQ123" s="451"/>
      <c r="MDR123" s="451"/>
      <c r="MDS123" s="451"/>
      <c r="MDT123" s="451"/>
      <c r="MDU123" s="451"/>
      <c r="MDV123" s="451"/>
      <c r="MDW123" s="451"/>
      <c r="MDX123" s="451"/>
      <c r="MDY123" s="451"/>
      <c r="MDZ123" s="451"/>
      <c r="MEA123" s="451"/>
      <c r="MEB123" s="451"/>
      <c r="MEC123" s="451"/>
      <c r="MED123" s="451"/>
      <c r="MEE123" s="451"/>
      <c r="MEF123" s="451"/>
      <c r="MEG123" s="451"/>
      <c r="MEH123" s="451"/>
      <c r="MEI123" s="451"/>
      <c r="MEJ123" s="451"/>
      <c r="MEK123" s="451"/>
      <c r="MEL123" s="451"/>
      <c r="MEM123" s="451"/>
      <c r="MEN123" s="451"/>
      <c r="MEO123" s="451"/>
      <c r="MEP123" s="451"/>
      <c r="MEQ123" s="451"/>
      <c r="MER123" s="451"/>
      <c r="MES123" s="451"/>
      <c r="MET123" s="451"/>
      <c r="MEU123" s="451"/>
      <c r="MEV123" s="451"/>
      <c r="MEW123" s="451"/>
      <c r="MEX123" s="451"/>
      <c r="MEY123" s="451"/>
      <c r="MEZ123" s="451"/>
      <c r="MFA123" s="451"/>
      <c r="MFB123" s="451"/>
      <c r="MFC123" s="451"/>
      <c r="MFD123" s="451"/>
      <c r="MFE123" s="451"/>
      <c r="MFF123" s="451"/>
      <c r="MFG123" s="451"/>
      <c r="MFH123" s="451"/>
      <c r="MFI123" s="451"/>
      <c r="MFJ123" s="451"/>
      <c r="MFK123" s="451"/>
      <c r="MFL123" s="451"/>
      <c r="MFM123" s="451"/>
      <c r="MFN123" s="451"/>
      <c r="MFO123" s="451"/>
      <c r="MFP123" s="451"/>
      <c r="MFQ123" s="451"/>
      <c r="MFR123" s="451"/>
      <c r="MFS123" s="451"/>
      <c r="MFT123" s="451"/>
      <c r="MFU123" s="451"/>
      <c r="MFV123" s="451"/>
      <c r="MFW123" s="451"/>
      <c r="MFX123" s="451"/>
      <c r="MFY123" s="451"/>
      <c r="MFZ123" s="451"/>
      <c r="MGA123" s="451"/>
      <c r="MGB123" s="451"/>
      <c r="MGC123" s="451"/>
      <c r="MGD123" s="451"/>
      <c r="MGE123" s="451"/>
      <c r="MGF123" s="451"/>
      <c r="MGG123" s="451"/>
      <c r="MGH123" s="451"/>
      <c r="MGI123" s="451"/>
      <c r="MGJ123" s="451"/>
      <c r="MGK123" s="451"/>
      <c r="MGL123" s="451"/>
      <c r="MGM123" s="451"/>
      <c r="MGN123" s="451"/>
      <c r="MGO123" s="451"/>
      <c r="MGP123" s="451"/>
      <c r="MGQ123" s="451"/>
      <c r="MGR123" s="451"/>
      <c r="MGS123" s="451"/>
      <c r="MGT123" s="451"/>
      <c r="MGU123" s="451"/>
      <c r="MGV123" s="451"/>
      <c r="MGW123" s="451"/>
      <c r="MGX123" s="451"/>
      <c r="MGY123" s="451"/>
      <c r="MGZ123" s="451"/>
      <c r="MHA123" s="451"/>
      <c r="MHB123" s="451"/>
      <c r="MHC123" s="451"/>
      <c r="MHD123" s="451"/>
      <c r="MHE123" s="451"/>
      <c r="MHF123" s="451"/>
      <c r="MHG123" s="451"/>
      <c r="MHH123" s="451"/>
      <c r="MHI123" s="451"/>
      <c r="MHJ123" s="451"/>
      <c r="MHK123" s="451"/>
      <c r="MHL123" s="451"/>
      <c r="MHM123" s="451"/>
      <c r="MHN123" s="451"/>
      <c r="MHO123" s="451"/>
      <c r="MHP123" s="451"/>
      <c r="MHQ123" s="451"/>
      <c r="MHR123" s="451"/>
      <c r="MHS123" s="451"/>
      <c r="MHT123" s="451"/>
      <c r="MHU123" s="451"/>
      <c r="MHV123" s="451"/>
      <c r="MHW123" s="451"/>
      <c r="MHX123" s="451"/>
      <c r="MHY123" s="451"/>
      <c r="MHZ123" s="451"/>
      <c r="MIA123" s="451"/>
      <c r="MIB123" s="451"/>
      <c r="MIC123" s="451"/>
      <c r="MID123" s="451"/>
      <c r="MIE123" s="451"/>
      <c r="MIF123" s="451"/>
      <c r="MIG123" s="451"/>
      <c r="MIH123" s="451"/>
      <c r="MII123" s="451"/>
      <c r="MIJ123" s="451"/>
      <c r="MIK123" s="451"/>
      <c r="MIL123" s="451"/>
      <c r="MIM123" s="451"/>
      <c r="MIN123" s="451"/>
      <c r="MIO123" s="451"/>
      <c r="MIP123" s="451"/>
      <c r="MIQ123" s="451"/>
      <c r="MIR123" s="451"/>
      <c r="MIS123" s="451"/>
      <c r="MIT123" s="451"/>
      <c r="MIU123" s="451"/>
      <c r="MIV123" s="451"/>
      <c r="MIW123" s="451"/>
      <c r="MIX123" s="451"/>
      <c r="MIY123" s="451"/>
      <c r="MIZ123" s="451"/>
      <c r="MJA123" s="451"/>
      <c r="MJB123" s="451"/>
      <c r="MJC123" s="451"/>
      <c r="MJD123" s="451"/>
      <c r="MJE123" s="451"/>
      <c r="MJF123" s="451"/>
      <c r="MJG123" s="451"/>
      <c r="MJH123" s="451"/>
      <c r="MJI123" s="451"/>
      <c r="MJJ123" s="451"/>
      <c r="MJK123" s="451"/>
      <c r="MJL123" s="451"/>
      <c r="MJM123" s="451"/>
      <c r="MJN123" s="451"/>
      <c r="MJO123" s="451"/>
      <c r="MJP123" s="451"/>
      <c r="MJQ123" s="451"/>
      <c r="MJR123" s="451"/>
      <c r="MJS123" s="451"/>
      <c r="MJT123" s="451"/>
      <c r="MJU123" s="451"/>
      <c r="MJV123" s="451"/>
      <c r="MJW123" s="451"/>
      <c r="MJX123" s="451"/>
      <c r="MJY123" s="451"/>
      <c r="MJZ123" s="451"/>
      <c r="MKA123" s="451"/>
      <c r="MKB123" s="451"/>
      <c r="MKC123" s="451"/>
      <c r="MKD123" s="451"/>
      <c r="MKE123" s="451"/>
      <c r="MKF123" s="451"/>
      <c r="MKG123" s="451"/>
      <c r="MKH123" s="451"/>
      <c r="MKI123" s="451"/>
      <c r="MKJ123" s="451"/>
      <c r="MKK123" s="451"/>
      <c r="MKL123" s="451"/>
      <c r="MKM123" s="451"/>
      <c r="MKN123" s="451"/>
      <c r="MKO123" s="451"/>
      <c r="MKP123" s="451"/>
      <c r="MKQ123" s="451"/>
      <c r="MKR123" s="451"/>
      <c r="MKS123" s="451"/>
      <c r="MKT123" s="451"/>
      <c r="MKU123" s="451"/>
      <c r="MKV123" s="451"/>
      <c r="MKW123" s="451"/>
      <c r="MKX123" s="451"/>
      <c r="MKY123" s="451"/>
      <c r="MKZ123" s="451"/>
      <c r="MLA123" s="451"/>
      <c r="MLB123" s="451"/>
      <c r="MLC123" s="451"/>
      <c r="MLD123" s="451"/>
      <c r="MLE123" s="451"/>
      <c r="MLF123" s="451"/>
      <c r="MLG123" s="451"/>
      <c r="MLH123" s="451"/>
      <c r="MLI123" s="451"/>
      <c r="MLJ123" s="451"/>
      <c r="MLK123" s="451"/>
      <c r="MLL123" s="451"/>
      <c r="MLM123" s="451"/>
      <c r="MLN123" s="451"/>
      <c r="MLO123" s="451"/>
      <c r="MLP123" s="451"/>
      <c r="MLQ123" s="451"/>
      <c r="MLR123" s="451"/>
      <c r="MLS123" s="451"/>
      <c r="MLT123" s="451"/>
      <c r="MLU123" s="451"/>
      <c r="MLV123" s="451"/>
      <c r="MLW123" s="451"/>
      <c r="MLX123" s="451"/>
      <c r="MLY123" s="451"/>
      <c r="MLZ123" s="451"/>
      <c r="MMA123" s="451"/>
      <c r="MMB123" s="451"/>
      <c r="MMC123" s="451"/>
      <c r="MMD123" s="451"/>
      <c r="MME123" s="451"/>
      <c r="MMF123" s="451"/>
      <c r="MMG123" s="451"/>
      <c r="MMH123" s="451"/>
      <c r="MMI123" s="451"/>
      <c r="MMJ123" s="451"/>
      <c r="MMK123" s="451"/>
      <c r="MML123" s="451"/>
      <c r="MMM123" s="451"/>
      <c r="MMN123" s="451"/>
      <c r="MMO123" s="451"/>
      <c r="MMP123" s="451"/>
      <c r="MMQ123" s="451"/>
      <c r="MMR123" s="451"/>
      <c r="MMS123" s="451"/>
      <c r="MMT123" s="451"/>
      <c r="MMU123" s="451"/>
      <c r="MMV123" s="451"/>
      <c r="MMW123" s="451"/>
      <c r="MMX123" s="451"/>
      <c r="MMY123" s="451"/>
      <c r="MMZ123" s="451"/>
      <c r="MNA123" s="451"/>
      <c r="MNB123" s="451"/>
      <c r="MNC123" s="451"/>
      <c r="MND123" s="451"/>
      <c r="MNE123" s="451"/>
      <c r="MNF123" s="451"/>
      <c r="MNG123" s="451"/>
      <c r="MNH123" s="451"/>
      <c r="MNI123" s="451"/>
      <c r="MNJ123" s="451"/>
      <c r="MNK123" s="451"/>
      <c r="MNL123" s="451"/>
      <c r="MNM123" s="451"/>
      <c r="MNN123" s="451"/>
      <c r="MNO123" s="451"/>
      <c r="MNP123" s="451"/>
      <c r="MNQ123" s="451"/>
      <c r="MNR123" s="451"/>
      <c r="MNS123" s="451"/>
      <c r="MNT123" s="451"/>
      <c r="MNU123" s="451"/>
      <c r="MNV123" s="451"/>
      <c r="MNW123" s="451"/>
      <c r="MNX123" s="451"/>
      <c r="MNY123" s="451"/>
      <c r="MNZ123" s="451"/>
      <c r="MOA123" s="451"/>
      <c r="MOB123" s="451"/>
      <c r="MOC123" s="451"/>
      <c r="MOD123" s="451"/>
      <c r="MOE123" s="451"/>
      <c r="MOF123" s="451"/>
      <c r="MOG123" s="451"/>
      <c r="MOH123" s="451"/>
      <c r="MOI123" s="451"/>
      <c r="MOJ123" s="451"/>
      <c r="MOK123" s="451"/>
      <c r="MOL123" s="451"/>
      <c r="MOM123" s="451"/>
      <c r="MON123" s="451"/>
      <c r="MOO123" s="451"/>
      <c r="MOP123" s="451"/>
      <c r="MOQ123" s="451"/>
      <c r="MOR123" s="451"/>
      <c r="MOS123" s="451"/>
      <c r="MOT123" s="451"/>
      <c r="MOU123" s="451"/>
      <c r="MOV123" s="451"/>
      <c r="MOW123" s="451"/>
      <c r="MOX123" s="451"/>
      <c r="MOY123" s="451"/>
      <c r="MOZ123" s="451"/>
      <c r="MPA123" s="451"/>
      <c r="MPB123" s="451"/>
      <c r="MPC123" s="451"/>
      <c r="MPD123" s="451"/>
      <c r="MPE123" s="451"/>
      <c r="MPF123" s="451"/>
      <c r="MPG123" s="451"/>
      <c r="MPH123" s="451"/>
      <c r="MPI123" s="451"/>
      <c r="MPJ123" s="451"/>
      <c r="MPK123" s="451"/>
      <c r="MPL123" s="451"/>
      <c r="MPM123" s="451"/>
      <c r="MPN123" s="451"/>
      <c r="MPO123" s="451"/>
      <c r="MPP123" s="451"/>
      <c r="MPQ123" s="451"/>
      <c r="MPR123" s="451"/>
      <c r="MPS123" s="451"/>
      <c r="MPT123" s="451"/>
      <c r="MPU123" s="451"/>
      <c r="MPV123" s="451"/>
      <c r="MPW123" s="451"/>
      <c r="MPX123" s="451"/>
      <c r="MPY123" s="451"/>
      <c r="MPZ123" s="451"/>
      <c r="MQA123" s="451"/>
      <c r="MQB123" s="451"/>
      <c r="MQC123" s="451"/>
      <c r="MQD123" s="451"/>
      <c r="MQE123" s="451"/>
      <c r="MQF123" s="451"/>
      <c r="MQG123" s="451"/>
      <c r="MQH123" s="451"/>
      <c r="MQI123" s="451"/>
      <c r="MQJ123" s="451"/>
      <c r="MQK123" s="451"/>
      <c r="MQL123" s="451"/>
      <c r="MQM123" s="451"/>
      <c r="MQN123" s="451"/>
      <c r="MQO123" s="451"/>
      <c r="MQP123" s="451"/>
      <c r="MQQ123" s="451"/>
      <c r="MQR123" s="451"/>
      <c r="MQS123" s="451"/>
      <c r="MQT123" s="451"/>
      <c r="MQU123" s="451"/>
      <c r="MQV123" s="451"/>
      <c r="MQW123" s="451"/>
      <c r="MQX123" s="451"/>
      <c r="MQY123" s="451"/>
      <c r="MQZ123" s="451"/>
      <c r="MRA123" s="451"/>
      <c r="MRB123" s="451"/>
      <c r="MRC123" s="451"/>
      <c r="MRD123" s="451"/>
      <c r="MRE123" s="451"/>
      <c r="MRF123" s="451"/>
      <c r="MRG123" s="451"/>
      <c r="MRH123" s="451"/>
      <c r="MRI123" s="451"/>
      <c r="MRJ123" s="451"/>
      <c r="MRK123" s="451"/>
      <c r="MRL123" s="451"/>
      <c r="MRM123" s="451"/>
      <c r="MRN123" s="451"/>
      <c r="MRO123" s="451"/>
      <c r="MRP123" s="451"/>
      <c r="MRQ123" s="451"/>
      <c r="MRR123" s="451"/>
      <c r="MRS123" s="451"/>
      <c r="MRT123" s="451"/>
      <c r="MRU123" s="451"/>
      <c r="MRV123" s="451"/>
      <c r="MRW123" s="451"/>
      <c r="MRX123" s="451"/>
      <c r="MRY123" s="451"/>
      <c r="MRZ123" s="451"/>
      <c r="MSA123" s="451"/>
      <c r="MSB123" s="451"/>
      <c r="MSC123" s="451"/>
      <c r="MSD123" s="451"/>
      <c r="MSE123" s="451"/>
      <c r="MSF123" s="451"/>
      <c r="MSG123" s="451"/>
      <c r="MSH123" s="451"/>
      <c r="MSI123" s="451"/>
      <c r="MSJ123" s="451"/>
      <c r="MSK123" s="451"/>
      <c r="MSL123" s="451"/>
      <c r="MSM123" s="451"/>
      <c r="MSN123" s="451"/>
      <c r="MSO123" s="451"/>
      <c r="MSP123" s="451"/>
      <c r="MSQ123" s="451"/>
      <c r="MSR123" s="451"/>
      <c r="MSS123" s="451"/>
      <c r="MST123" s="451"/>
      <c r="MSU123" s="451"/>
      <c r="MSV123" s="451"/>
      <c r="MSW123" s="451"/>
      <c r="MSX123" s="451"/>
      <c r="MSY123" s="451"/>
      <c r="MSZ123" s="451"/>
      <c r="MTA123" s="451"/>
      <c r="MTB123" s="451"/>
      <c r="MTC123" s="451"/>
      <c r="MTD123" s="451"/>
      <c r="MTE123" s="451"/>
      <c r="MTF123" s="451"/>
      <c r="MTG123" s="451"/>
      <c r="MTH123" s="451"/>
      <c r="MTI123" s="451"/>
      <c r="MTJ123" s="451"/>
      <c r="MTK123" s="451"/>
      <c r="MTL123" s="451"/>
      <c r="MTM123" s="451"/>
      <c r="MTN123" s="451"/>
      <c r="MTO123" s="451"/>
      <c r="MTP123" s="451"/>
      <c r="MTQ123" s="451"/>
      <c r="MTR123" s="451"/>
      <c r="MTS123" s="451"/>
      <c r="MTT123" s="451"/>
      <c r="MTU123" s="451"/>
      <c r="MTV123" s="451"/>
      <c r="MTW123" s="451"/>
      <c r="MTX123" s="451"/>
      <c r="MTY123" s="451"/>
      <c r="MTZ123" s="451"/>
      <c r="MUA123" s="451"/>
      <c r="MUB123" s="451"/>
      <c r="MUC123" s="451"/>
      <c r="MUD123" s="451"/>
      <c r="MUE123" s="451"/>
      <c r="MUF123" s="451"/>
      <c r="MUG123" s="451"/>
      <c r="MUH123" s="451"/>
      <c r="MUI123" s="451"/>
      <c r="MUJ123" s="451"/>
      <c r="MUK123" s="451"/>
      <c r="MUL123" s="451"/>
      <c r="MUM123" s="451"/>
      <c r="MUN123" s="451"/>
      <c r="MUO123" s="451"/>
      <c r="MUP123" s="451"/>
      <c r="MUQ123" s="451"/>
      <c r="MUR123" s="451"/>
      <c r="MUS123" s="451"/>
      <c r="MUT123" s="451"/>
      <c r="MUU123" s="451"/>
      <c r="MUV123" s="451"/>
      <c r="MUW123" s="451"/>
      <c r="MUX123" s="451"/>
      <c r="MUY123" s="451"/>
      <c r="MUZ123" s="451"/>
      <c r="MVA123" s="451"/>
      <c r="MVB123" s="451"/>
      <c r="MVC123" s="451"/>
      <c r="MVD123" s="451"/>
      <c r="MVE123" s="451"/>
      <c r="MVF123" s="451"/>
      <c r="MVG123" s="451"/>
      <c r="MVH123" s="451"/>
      <c r="MVI123" s="451"/>
      <c r="MVJ123" s="451"/>
      <c r="MVK123" s="451"/>
      <c r="MVL123" s="451"/>
      <c r="MVM123" s="451"/>
      <c r="MVN123" s="451"/>
      <c r="MVO123" s="451"/>
      <c r="MVP123" s="451"/>
      <c r="MVQ123" s="451"/>
      <c r="MVR123" s="451"/>
      <c r="MVS123" s="451"/>
      <c r="MVT123" s="451"/>
      <c r="MVU123" s="451"/>
      <c r="MVV123" s="451"/>
      <c r="MVW123" s="451"/>
      <c r="MVX123" s="451"/>
      <c r="MVY123" s="451"/>
      <c r="MVZ123" s="451"/>
      <c r="MWA123" s="451"/>
      <c r="MWB123" s="451"/>
      <c r="MWC123" s="451"/>
      <c r="MWD123" s="451"/>
      <c r="MWE123" s="451"/>
      <c r="MWF123" s="451"/>
      <c r="MWG123" s="451"/>
      <c r="MWH123" s="451"/>
      <c r="MWI123" s="451"/>
      <c r="MWJ123" s="451"/>
      <c r="MWK123" s="451"/>
      <c r="MWL123" s="451"/>
      <c r="MWM123" s="451"/>
      <c r="MWN123" s="451"/>
      <c r="MWO123" s="451"/>
      <c r="MWP123" s="451"/>
      <c r="MWQ123" s="451"/>
      <c r="MWR123" s="451"/>
      <c r="MWS123" s="451"/>
      <c r="MWT123" s="451"/>
      <c r="MWU123" s="451"/>
      <c r="MWV123" s="451"/>
      <c r="MWW123" s="451"/>
      <c r="MWX123" s="451"/>
      <c r="MWY123" s="451"/>
      <c r="MWZ123" s="451"/>
      <c r="MXA123" s="451"/>
      <c r="MXB123" s="451"/>
      <c r="MXC123" s="451"/>
      <c r="MXD123" s="451"/>
      <c r="MXE123" s="451"/>
      <c r="MXF123" s="451"/>
      <c r="MXG123" s="451"/>
      <c r="MXH123" s="451"/>
      <c r="MXI123" s="451"/>
      <c r="MXJ123" s="451"/>
      <c r="MXK123" s="451"/>
      <c r="MXL123" s="451"/>
      <c r="MXM123" s="451"/>
      <c r="MXN123" s="451"/>
      <c r="MXO123" s="451"/>
      <c r="MXP123" s="451"/>
      <c r="MXQ123" s="451"/>
      <c r="MXR123" s="451"/>
      <c r="MXS123" s="451"/>
      <c r="MXT123" s="451"/>
      <c r="MXU123" s="451"/>
      <c r="MXV123" s="451"/>
      <c r="MXW123" s="451"/>
      <c r="MXX123" s="451"/>
      <c r="MXY123" s="451"/>
      <c r="MXZ123" s="451"/>
      <c r="MYA123" s="451"/>
      <c r="MYB123" s="451"/>
      <c r="MYC123" s="451"/>
      <c r="MYD123" s="451"/>
      <c r="MYE123" s="451"/>
      <c r="MYF123" s="451"/>
      <c r="MYG123" s="451"/>
      <c r="MYH123" s="451"/>
      <c r="MYI123" s="451"/>
      <c r="MYJ123" s="451"/>
      <c r="MYK123" s="451"/>
      <c r="MYL123" s="451"/>
      <c r="MYM123" s="451"/>
      <c r="MYN123" s="451"/>
      <c r="MYO123" s="451"/>
      <c r="MYP123" s="451"/>
      <c r="MYQ123" s="451"/>
      <c r="MYR123" s="451"/>
      <c r="MYS123" s="451"/>
      <c r="MYT123" s="451"/>
      <c r="MYU123" s="451"/>
      <c r="MYV123" s="451"/>
      <c r="MYW123" s="451"/>
      <c r="MYX123" s="451"/>
      <c r="MYY123" s="451"/>
      <c r="MYZ123" s="451"/>
      <c r="MZA123" s="451"/>
      <c r="MZB123" s="451"/>
      <c r="MZC123" s="451"/>
      <c r="MZD123" s="451"/>
      <c r="MZE123" s="451"/>
      <c r="MZF123" s="451"/>
      <c r="MZG123" s="451"/>
      <c r="MZH123" s="451"/>
      <c r="MZI123" s="451"/>
      <c r="MZJ123" s="451"/>
      <c r="MZK123" s="451"/>
      <c r="MZL123" s="451"/>
      <c r="MZM123" s="451"/>
      <c r="MZN123" s="451"/>
      <c r="MZO123" s="451"/>
      <c r="MZP123" s="451"/>
      <c r="MZQ123" s="451"/>
      <c r="MZR123" s="451"/>
      <c r="MZS123" s="451"/>
      <c r="MZT123" s="451"/>
      <c r="MZU123" s="451"/>
      <c r="MZV123" s="451"/>
      <c r="MZW123" s="451"/>
      <c r="MZX123" s="451"/>
      <c r="MZY123" s="451"/>
      <c r="MZZ123" s="451"/>
      <c r="NAA123" s="451"/>
      <c r="NAB123" s="451"/>
      <c r="NAC123" s="451"/>
      <c r="NAD123" s="451"/>
      <c r="NAE123" s="451"/>
      <c r="NAF123" s="451"/>
      <c r="NAG123" s="451"/>
      <c r="NAH123" s="451"/>
      <c r="NAI123" s="451"/>
      <c r="NAJ123" s="451"/>
      <c r="NAK123" s="451"/>
      <c r="NAL123" s="451"/>
      <c r="NAM123" s="451"/>
      <c r="NAN123" s="451"/>
      <c r="NAO123" s="451"/>
      <c r="NAP123" s="451"/>
      <c r="NAQ123" s="451"/>
      <c r="NAR123" s="451"/>
      <c r="NAS123" s="451"/>
      <c r="NAT123" s="451"/>
      <c r="NAU123" s="451"/>
      <c r="NAV123" s="451"/>
      <c r="NAW123" s="451"/>
      <c r="NAX123" s="451"/>
      <c r="NAY123" s="451"/>
      <c r="NAZ123" s="451"/>
      <c r="NBA123" s="451"/>
      <c r="NBB123" s="451"/>
      <c r="NBC123" s="451"/>
      <c r="NBD123" s="451"/>
      <c r="NBE123" s="451"/>
      <c r="NBF123" s="451"/>
      <c r="NBG123" s="451"/>
      <c r="NBH123" s="451"/>
      <c r="NBI123" s="451"/>
      <c r="NBJ123" s="451"/>
      <c r="NBK123" s="451"/>
      <c r="NBL123" s="451"/>
      <c r="NBM123" s="451"/>
      <c r="NBN123" s="451"/>
      <c r="NBO123" s="451"/>
      <c r="NBP123" s="451"/>
      <c r="NBQ123" s="451"/>
      <c r="NBR123" s="451"/>
      <c r="NBS123" s="451"/>
      <c r="NBT123" s="451"/>
      <c r="NBU123" s="451"/>
      <c r="NBV123" s="451"/>
      <c r="NBW123" s="451"/>
      <c r="NBX123" s="451"/>
      <c r="NBY123" s="451"/>
      <c r="NBZ123" s="451"/>
      <c r="NCA123" s="451"/>
      <c r="NCB123" s="451"/>
      <c r="NCC123" s="451"/>
      <c r="NCD123" s="451"/>
      <c r="NCE123" s="451"/>
      <c r="NCF123" s="451"/>
      <c r="NCG123" s="451"/>
      <c r="NCH123" s="451"/>
      <c r="NCI123" s="451"/>
      <c r="NCJ123" s="451"/>
      <c r="NCK123" s="451"/>
      <c r="NCL123" s="451"/>
      <c r="NCM123" s="451"/>
      <c r="NCN123" s="451"/>
      <c r="NCO123" s="451"/>
      <c r="NCP123" s="451"/>
      <c r="NCQ123" s="451"/>
      <c r="NCR123" s="451"/>
      <c r="NCS123" s="451"/>
      <c r="NCT123" s="451"/>
      <c r="NCU123" s="451"/>
      <c r="NCV123" s="451"/>
      <c r="NCW123" s="451"/>
      <c r="NCX123" s="451"/>
      <c r="NCY123" s="451"/>
      <c r="NCZ123" s="451"/>
      <c r="NDA123" s="451"/>
      <c r="NDB123" s="451"/>
      <c r="NDC123" s="451"/>
      <c r="NDD123" s="451"/>
      <c r="NDE123" s="451"/>
      <c r="NDF123" s="451"/>
      <c r="NDG123" s="451"/>
      <c r="NDH123" s="451"/>
      <c r="NDI123" s="451"/>
      <c r="NDJ123" s="451"/>
      <c r="NDK123" s="451"/>
      <c r="NDL123" s="451"/>
      <c r="NDM123" s="451"/>
      <c r="NDN123" s="451"/>
      <c r="NDO123" s="451"/>
      <c r="NDP123" s="451"/>
      <c r="NDQ123" s="451"/>
      <c r="NDR123" s="451"/>
      <c r="NDS123" s="451"/>
      <c r="NDT123" s="451"/>
      <c r="NDU123" s="451"/>
      <c r="NDV123" s="451"/>
      <c r="NDW123" s="451"/>
      <c r="NDX123" s="451"/>
      <c r="NDY123" s="451"/>
      <c r="NDZ123" s="451"/>
      <c r="NEA123" s="451"/>
      <c r="NEB123" s="451"/>
      <c r="NEC123" s="451"/>
      <c r="NED123" s="451"/>
      <c r="NEE123" s="451"/>
      <c r="NEF123" s="451"/>
      <c r="NEG123" s="451"/>
      <c r="NEH123" s="451"/>
      <c r="NEI123" s="451"/>
      <c r="NEJ123" s="451"/>
      <c r="NEK123" s="451"/>
      <c r="NEL123" s="451"/>
      <c r="NEM123" s="451"/>
      <c r="NEN123" s="451"/>
      <c r="NEO123" s="451"/>
      <c r="NEP123" s="451"/>
      <c r="NEQ123" s="451"/>
      <c r="NER123" s="451"/>
      <c r="NES123" s="451"/>
      <c r="NET123" s="451"/>
      <c r="NEU123" s="451"/>
      <c r="NEV123" s="451"/>
      <c r="NEW123" s="451"/>
      <c r="NEX123" s="451"/>
      <c r="NEY123" s="451"/>
      <c r="NEZ123" s="451"/>
      <c r="NFA123" s="451"/>
      <c r="NFB123" s="451"/>
      <c r="NFC123" s="451"/>
      <c r="NFD123" s="451"/>
      <c r="NFE123" s="451"/>
      <c r="NFF123" s="451"/>
      <c r="NFG123" s="451"/>
      <c r="NFH123" s="451"/>
      <c r="NFI123" s="451"/>
      <c r="NFJ123" s="451"/>
      <c r="NFK123" s="451"/>
      <c r="NFL123" s="451"/>
      <c r="NFM123" s="451"/>
      <c r="NFN123" s="451"/>
      <c r="NFO123" s="451"/>
      <c r="NFP123" s="451"/>
      <c r="NFQ123" s="451"/>
      <c r="NFR123" s="451"/>
      <c r="NFS123" s="451"/>
      <c r="NFT123" s="451"/>
      <c r="NFU123" s="451"/>
      <c r="NFV123" s="451"/>
      <c r="NFW123" s="451"/>
      <c r="NFX123" s="451"/>
      <c r="NFY123" s="451"/>
      <c r="NFZ123" s="451"/>
      <c r="NGA123" s="451"/>
      <c r="NGB123" s="451"/>
      <c r="NGC123" s="451"/>
      <c r="NGD123" s="451"/>
      <c r="NGE123" s="451"/>
      <c r="NGF123" s="451"/>
      <c r="NGG123" s="451"/>
      <c r="NGH123" s="451"/>
      <c r="NGI123" s="451"/>
      <c r="NGJ123" s="451"/>
      <c r="NGK123" s="451"/>
      <c r="NGL123" s="451"/>
      <c r="NGM123" s="451"/>
      <c r="NGN123" s="451"/>
      <c r="NGO123" s="451"/>
      <c r="NGP123" s="451"/>
      <c r="NGQ123" s="451"/>
      <c r="NGR123" s="451"/>
      <c r="NGS123" s="451"/>
      <c r="NGT123" s="451"/>
      <c r="NGU123" s="451"/>
      <c r="NGV123" s="451"/>
      <c r="NGW123" s="451"/>
      <c r="NGX123" s="451"/>
      <c r="NGY123" s="451"/>
      <c r="NGZ123" s="451"/>
      <c r="NHA123" s="451"/>
      <c r="NHB123" s="451"/>
      <c r="NHC123" s="451"/>
      <c r="NHD123" s="451"/>
      <c r="NHE123" s="451"/>
      <c r="NHF123" s="451"/>
      <c r="NHG123" s="451"/>
      <c r="NHH123" s="451"/>
      <c r="NHI123" s="451"/>
      <c r="NHJ123" s="451"/>
      <c r="NHK123" s="451"/>
      <c r="NHL123" s="451"/>
      <c r="NHM123" s="451"/>
      <c r="NHN123" s="451"/>
      <c r="NHO123" s="451"/>
      <c r="NHP123" s="451"/>
      <c r="NHQ123" s="451"/>
      <c r="NHR123" s="451"/>
      <c r="NHS123" s="451"/>
      <c r="NHT123" s="451"/>
      <c r="NHU123" s="451"/>
      <c r="NHV123" s="451"/>
      <c r="NHW123" s="451"/>
      <c r="NHX123" s="451"/>
      <c r="NHY123" s="451"/>
      <c r="NHZ123" s="451"/>
      <c r="NIA123" s="451"/>
      <c r="NIB123" s="451"/>
      <c r="NIC123" s="451"/>
      <c r="NID123" s="451"/>
      <c r="NIE123" s="451"/>
      <c r="NIF123" s="451"/>
      <c r="NIG123" s="451"/>
      <c r="NIH123" s="451"/>
      <c r="NII123" s="451"/>
      <c r="NIJ123" s="451"/>
      <c r="NIK123" s="451"/>
      <c r="NIL123" s="451"/>
      <c r="NIM123" s="451"/>
      <c r="NIN123" s="451"/>
      <c r="NIO123" s="451"/>
      <c r="NIP123" s="451"/>
      <c r="NIQ123" s="451"/>
      <c r="NIR123" s="451"/>
      <c r="NIS123" s="451"/>
      <c r="NIT123" s="451"/>
      <c r="NIU123" s="451"/>
      <c r="NIV123" s="451"/>
      <c r="NIW123" s="451"/>
      <c r="NIX123" s="451"/>
      <c r="NIY123" s="451"/>
      <c r="NIZ123" s="451"/>
      <c r="NJA123" s="451"/>
      <c r="NJB123" s="451"/>
      <c r="NJC123" s="451"/>
      <c r="NJD123" s="451"/>
      <c r="NJE123" s="451"/>
      <c r="NJF123" s="451"/>
      <c r="NJG123" s="451"/>
      <c r="NJH123" s="451"/>
      <c r="NJI123" s="451"/>
      <c r="NJJ123" s="451"/>
      <c r="NJK123" s="451"/>
      <c r="NJL123" s="451"/>
      <c r="NJM123" s="451"/>
      <c r="NJN123" s="451"/>
      <c r="NJO123" s="451"/>
      <c r="NJP123" s="451"/>
      <c r="NJQ123" s="451"/>
      <c r="NJR123" s="451"/>
      <c r="NJS123" s="451"/>
      <c r="NJT123" s="451"/>
      <c r="NJU123" s="451"/>
      <c r="NJV123" s="451"/>
      <c r="NJW123" s="451"/>
      <c r="NJX123" s="451"/>
      <c r="NJY123" s="451"/>
      <c r="NJZ123" s="451"/>
      <c r="NKA123" s="451"/>
      <c r="NKB123" s="451"/>
      <c r="NKC123" s="451"/>
      <c r="NKD123" s="451"/>
      <c r="NKE123" s="451"/>
      <c r="NKF123" s="451"/>
      <c r="NKG123" s="451"/>
      <c r="NKH123" s="451"/>
      <c r="NKI123" s="451"/>
      <c r="NKJ123" s="451"/>
      <c r="NKK123" s="451"/>
      <c r="NKL123" s="451"/>
      <c r="NKM123" s="451"/>
      <c r="NKN123" s="451"/>
      <c r="NKO123" s="451"/>
      <c r="NKP123" s="451"/>
      <c r="NKQ123" s="451"/>
      <c r="NKR123" s="451"/>
      <c r="NKS123" s="451"/>
      <c r="NKT123" s="451"/>
      <c r="NKU123" s="451"/>
      <c r="NKV123" s="451"/>
      <c r="NKW123" s="451"/>
      <c r="NKX123" s="451"/>
      <c r="NKY123" s="451"/>
      <c r="NKZ123" s="451"/>
      <c r="NLA123" s="451"/>
      <c r="NLB123" s="451"/>
      <c r="NLC123" s="451"/>
      <c r="NLD123" s="451"/>
      <c r="NLE123" s="451"/>
      <c r="NLF123" s="451"/>
      <c r="NLG123" s="451"/>
      <c r="NLH123" s="451"/>
      <c r="NLI123" s="451"/>
      <c r="NLJ123" s="451"/>
      <c r="NLK123" s="451"/>
      <c r="NLL123" s="451"/>
      <c r="NLM123" s="451"/>
      <c r="NLN123" s="451"/>
      <c r="NLO123" s="451"/>
      <c r="NLP123" s="451"/>
      <c r="NLQ123" s="451"/>
      <c r="NLR123" s="451"/>
      <c r="NLS123" s="451"/>
      <c r="NLT123" s="451"/>
      <c r="NLU123" s="451"/>
      <c r="NLV123" s="451"/>
      <c r="NLW123" s="451"/>
      <c r="NLX123" s="451"/>
      <c r="NLY123" s="451"/>
      <c r="NLZ123" s="451"/>
      <c r="NMA123" s="451"/>
      <c r="NMB123" s="451"/>
      <c r="NMC123" s="451"/>
      <c r="NMD123" s="451"/>
      <c r="NME123" s="451"/>
      <c r="NMF123" s="451"/>
      <c r="NMG123" s="451"/>
      <c r="NMH123" s="451"/>
      <c r="NMI123" s="451"/>
      <c r="NMJ123" s="451"/>
      <c r="NMK123" s="451"/>
      <c r="NML123" s="451"/>
      <c r="NMM123" s="451"/>
      <c r="NMN123" s="451"/>
      <c r="NMO123" s="451"/>
      <c r="NMP123" s="451"/>
      <c r="NMQ123" s="451"/>
      <c r="NMR123" s="451"/>
      <c r="NMS123" s="451"/>
      <c r="NMT123" s="451"/>
      <c r="NMU123" s="451"/>
      <c r="NMV123" s="451"/>
      <c r="NMW123" s="451"/>
      <c r="NMX123" s="451"/>
      <c r="NMY123" s="451"/>
      <c r="NMZ123" s="451"/>
      <c r="NNA123" s="451"/>
      <c r="NNB123" s="451"/>
      <c r="NNC123" s="451"/>
      <c r="NND123" s="451"/>
      <c r="NNE123" s="451"/>
      <c r="NNF123" s="451"/>
      <c r="NNG123" s="451"/>
      <c r="NNH123" s="451"/>
      <c r="NNI123" s="451"/>
      <c r="NNJ123" s="451"/>
      <c r="NNK123" s="451"/>
      <c r="NNL123" s="451"/>
      <c r="NNM123" s="451"/>
      <c r="NNN123" s="451"/>
      <c r="NNO123" s="451"/>
      <c r="NNP123" s="451"/>
      <c r="NNQ123" s="451"/>
      <c r="NNR123" s="451"/>
      <c r="NNS123" s="451"/>
      <c r="NNT123" s="451"/>
      <c r="NNU123" s="451"/>
      <c r="NNV123" s="451"/>
      <c r="NNW123" s="451"/>
      <c r="NNX123" s="451"/>
      <c r="NNY123" s="451"/>
      <c r="NNZ123" s="451"/>
      <c r="NOA123" s="451"/>
      <c r="NOB123" s="451"/>
      <c r="NOC123" s="451"/>
      <c r="NOD123" s="451"/>
      <c r="NOE123" s="451"/>
      <c r="NOF123" s="451"/>
      <c r="NOG123" s="451"/>
      <c r="NOH123" s="451"/>
      <c r="NOI123" s="451"/>
      <c r="NOJ123" s="451"/>
      <c r="NOK123" s="451"/>
      <c r="NOL123" s="451"/>
      <c r="NOM123" s="451"/>
      <c r="NON123" s="451"/>
      <c r="NOO123" s="451"/>
      <c r="NOP123" s="451"/>
      <c r="NOQ123" s="451"/>
      <c r="NOR123" s="451"/>
      <c r="NOS123" s="451"/>
      <c r="NOT123" s="451"/>
      <c r="NOU123" s="451"/>
      <c r="NOV123" s="451"/>
      <c r="NOW123" s="451"/>
      <c r="NOX123" s="451"/>
      <c r="NOY123" s="451"/>
      <c r="NOZ123" s="451"/>
      <c r="NPA123" s="451"/>
      <c r="NPB123" s="451"/>
      <c r="NPC123" s="451"/>
      <c r="NPD123" s="451"/>
      <c r="NPE123" s="451"/>
      <c r="NPF123" s="451"/>
      <c r="NPG123" s="451"/>
      <c r="NPH123" s="451"/>
      <c r="NPI123" s="451"/>
      <c r="NPJ123" s="451"/>
      <c r="NPK123" s="451"/>
      <c r="NPL123" s="451"/>
      <c r="NPM123" s="451"/>
      <c r="NPN123" s="451"/>
      <c r="NPO123" s="451"/>
      <c r="NPP123" s="451"/>
      <c r="NPQ123" s="451"/>
      <c r="NPR123" s="451"/>
      <c r="NPS123" s="451"/>
      <c r="NPT123" s="451"/>
      <c r="NPU123" s="451"/>
      <c r="NPV123" s="451"/>
      <c r="NPW123" s="451"/>
      <c r="NPX123" s="451"/>
      <c r="NPY123" s="451"/>
      <c r="NPZ123" s="451"/>
      <c r="NQA123" s="451"/>
      <c r="NQB123" s="451"/>
      <c r="NQC123" s="451"/>
      <c r="NQD123" s="451"/>
      <c r="NQE123" s="451"/>
      <c r="NQF123" s="451"/>
      <c r="NQG123" s="451"/>
      <c r="NQH123" s="451"/>
      <c r="NQI123" s="451"/>
      <c r="NQJ123" s="451"/>
      <c r="NQK123" s="451"/>
      <c r="NQL123" s="451"/>
      <c r="NQM123" s="451"/>
      <c r="NQN123" s="451"/>
      <c r="NQO123" s="451"/>
      <c r="NQP123" s="451"/>
      <c r="NQQ123" s="451"/>
      <c r="NQR123" s="451"/>
      <c r="NQS123" s="451"/>
      <c r="NQT123" s="451"/>
      <c r="NQU123" s="451"/>
      <c r="NQV123" s="451"/>
      <c r="NQW123" s="451"/>
      <c r="NQX123" s="451"/>
      <c r="NQY123" s="451"/>
      <c r="NQZ123" s="451"/>
      <c r="NRA123" s="451"/>
      <c r="NRB123" s="451"/>
      <c r="NRC123" s="451"/>
      <c r="NRD123" s="451"/>
      <c r="NRE123" s="451"/>
      <c r="NRF123" s="451"/>
      <c r="NRG123" s="451"/>
      <c r="NRH123" s="451"/>
      <c r="NRI123" s="451"/>
      <c r="NRJ123" s="451"/>
      <c r="NRK123" s="451"/>
      <c r="NRL123" s="451"/>
      <c r="NRM123" s="451"/>
      <c r="NRN123" s="451"/>
      <c r="NRO123" s="451"/>
      <c r="NRP123" s="451"/>
      <c r="NRQ123" s="451"/>
      <c r="NRR123" s="451"/>
      <c r="NRS123" s="451"/>
      <c r="NRT123" s="451"/>
      <c r="NRU123" s="451"/>
      <c r="NRV123" s="451"/>
      <c r="NRW123" s="451"/>
      <c r="NRX123" s="451"/>
      <c r="NRY123" s="451"/>
      <c r="NRZ123" s="451"/>
      <c r="NSA123" s="451"/>
      <c r="NSB123" s="451"/>
      <c r="NSC123" s="451"/>
      <c r="NSD123" s="451"/>
      <c r="NSE123" s="451"/>
      <c r="NSF123" s="451"/>
      <c r="NSG123" s="451"/>
      <c r="NSH123" s="451"/>
      <c r="NSI123" s="451"/>
      <c r="NSJ123" s="451"/>
      <c r="NSK123" s="451"/>
      <c r="NSL123" s="451"/>
      <c r="NSM123" s="451"/>
      <c r="NSN123" s="451"/>
      <c r="NSO123" s="451"/>
      <c r="NSP123" s="451"/>
      <c r="NSQ123" s="451"/>
      <c r="NSR123" s="451"/>
      <c r="NSS123" s="451"/>
      <c r="NST123" s="451"/>
      <c r="NSU123" s="451"/>
      <c r="NSV123" s="451"/>
      <c r="NSW123" s="451"/>
      <c r="NSX123" s="451"/>
      <c r="NSY123" s="451"/>
      <c r="NSZ123" s="451"/>
      <c r="NTA123" s="451"/>
      <c r="NTB123" s="451"/>
      <c r="NTC123" s="451"/>
      <c r="NTD123" s="451"/>
      <c r="NTE123" s="451"/>
      <c r="NTF123" s="451"/>
      <c r="NTG123" s="451"/>
      <c r="NTH123" s="451"/>
      <c r="NTI123" s="451"/>
      <c r="NTJ123" s="451"/>
      <c r="NTK123" s="451"/>
      <c r="NTL123" s="451"/>
      <c r="NTM123" s="451"/>
      <c r="NTN123" s="451"/>
      <c r="NTO123" s="451"/>
      <c r="NTP123" s="451"/>
      <c r="NTQ123" s="451"/>
      <c r="NTR123" s="451"/>
      <c r="NTS123" s="451"/>
      <c r="NTT123" s="451"/>
      <c r="NTU123" s="451"/>
      <c r="NTV123" s="451"/>
      <c r="NTW123" s="451"/>
      <c r="NTX123" s="451"/>
      <c r="NTY123" s="451"/>
      <c r="NTZ123" s="451"/>
      <c r="NUA123" s="451"/>
      <c r="NUB123" s="451"/>
      <c r="NUC123" s="451"/>
      <c r="NUD123" s="451"/>
      <c r="NUE123" s="451"/>
      <c r="NUF123" s="451"/>
      <c r="NUG123" s="451"/>
      <c r="NUH123" s="451"/>
      <c r="NUI123" s="451"/>
      <c r="NUJ123" s="451"/>
      <c r="NUK123" s="451"/>
      <c r="NUL123" s="451"/>
      <c r="NUM123" s="451"/>
      <c r="NUN123" s="451"/>
      <c r="NUO123" s="451"/>
      <c r="NUP123" s="451"/>
      <c r="NUQ123" s="451"/>
      <c r="NUR123" s="451"/>
      <c r="NUS123" s="451"/>
      <c r="NUT123" s="451"/>
      <c r="NUU123" s="451"/>
      <c r="NUV123" s="451"/>
      <c r="NUW123" s="451"/>
      <c r="NUX123" s="451"/>
      <c r="NUY123" s="451"/>
      <c r="NUZ123" s="451"/>
      <c r="NVA123" s="451"/>
      <c r="NVB123" s="451"/>
      <c r="NVC123" s="451"/>
      <c r="NVD123" s="451"/>
      <c r="NVE123" s="451"/>
      <c r="NVF123" s="451"/>
      <c r="NVG123" s="451"/>
      <c r="NVH123" s="451"/>
      <c r="NVI123" s="451"/>
      <c r="NVJ123" s="451"/>
      <c r="NVK123" s="451"/>
      <c r="NVL123" s="451"/>
      <c r="NVM123" s="451"/>
      <c r="NVN123" s="451"/>
      <c r="NVO123" s="451"/>
      <c r="NVP123" s="451"/>
      <c r="NVQ123" s="451"/>
      <c r="NVR123" s="451"/>
      <c r="NVS123" s="451"/>
      <c r="NVT123" s="451"/>
      <c r="NVU123" s="451"/>
      <c r="NVV123" s="451"/>
      <c r="NVW123" s="451"/>
      <c r="NVX123" s="451"/>
      <c r="NVY123" s="451"/>
      <c r="NVZ123" s="451"/>
      <c r="NWA123" s="451"/>
      <c r="NWB123" s="451"/>
      <c r="NWC123" s="451"/>
      <c r="NWD123" s="451"/>
      <c r="NWE123" s="451"/>
      <c r="NWF123" s="451"/>
      <c r="NWG123" s="451"/>
      <c r="NWH123" s="451"/>
      <c r="NWI123" s="451"/>
      <c r="NWJ123" s="451"/>
      <c r="NWK123" s="451"/>
      <c r="NWL123" s="451"/>
      <c r="NWM123" s="451"/>
      <c r="NWN123" s="451"/>
      <c r="NWO123" s="451"/>
      <c r="NWP123" s="451"/>
      <c r="NWQ123" s="451"/>
      <c r="NWR123" s="451"/>
      <c r="NWS123" s="451"/>
      <c r="NWT123" s="451"/>
      <c r="NWU123" s="451"/>
      <c r="NWV123" s="451"/>
      <c r="NWW123" s="451"/>
      <c r="NWX123" s="451"/>
      <c r="NWY123" s="451"/>
      <c r="NWZ123" s="451"/>
      <c r="NXA123" s="451"/>
      <c r="NXB123" s="451"/>
      <c r="NXC123" s="451"/>
      <c r="NXD123" s="451"/>
      <c r="NXE123" s="451"/>
      <c r="NXF123" s="451"/>
      <c r="NXG123" s="451"/>
      <c r="NXH123" s="451"/>
      <c r="NXI123" s="451"/>
      <c r="NXJ123" s="451"/>
      <c r="NXK123" s="451"/>
      <c r="NXL123" s="451"/>
      <c r="NXM123" s="451"/>
      <c r="NXN123" s="451"/>
      <c r="NXO123" s="451"/>
      <c r="NXP123" s="451"/>
      <c r="NXQ123" s="451"/>
      <c r="NXR123" s="451"/>
      <c r="NXS123" s="451"/>
      <c r="NXT123" s="451"/>
      <c r="NXU123" s="451"/>
      <c r="NXV123" s="451"/>
      <c r="NXW123" s="451"/>
      <c r="NXX123" s="451"/>
      <c r="NXY123" s="451"/>
      <c r="NXZ123" s="451"/>
      <c r="NYA123" s="451"/>
      <c r="NYB123" s="451"/>
      <c r="NYC123" s="451"/>
      <c r="NYD123" s="451"/>
      <c r="NYE123" s="451"/>
      <c r="NYF123" s="451"/>
      <c r="NYG123" s="451"/>
      <c r="NYH123" s="451"/>
      <c r="NYI123" s="451"/>
      <c r="NYJ123" s="451"/>
      <c r="NYK123" s="451"/>
      <c r="NYL123" s="451"/>
      <c r="NYM123" s="451"/>
      <c r="NYN123" s="451"/>
      <c r="NYO123" s="451"/>
      <c r="NYP123" s="451"/>
      <c r="NYQ123" s="451"/>
      <c r="NYR123" s="451"/>
      <c r="NYS123" s="451"/>
      <c r="NYT123" s="451"/>
      <c r="NYU123" s="451"/>
      <c r="NYV123" s="451"/>
      <c r="NYW123" s="451"/>
      <c r="NYX123" s="451"/>
      <c r="NYY123" s="451"/>
      <c r="NYZ123" s="451"/>
      <c r="NZA123" s="451"/>
      <c r="NZB123" s="451"/>
      <c r="NZC123" s="451"/>
      <c r="NZD123" s="451"/>
      <c r="NZE123" s="451"/>
      <c r="NZF123" s="451"/>
      <c r="NZG123" s="451"/>
      <c r="NZH123" s="451"/>
      <c r="NZI123" s="451"/>
      <c r="NZJ123" s="451"/>
      <c r="NZK123" s="451"/>
      <c r="NZL123" s="451"/>
      <c r="NZM123" s="451"/>
      <c r="NZN123" s="451"/>
      <c r="NZO123" s="451"/>
      <c r="NZP123" s="451"/>
      <c r="NZQ123" s="451"/>
      <c r="NZR123" s="451"/>
      <c r="NZS123" s="451"/>
      <c r="NZT123" s="451"/>
      <c r="NZU123" s="451"/>
      <c r="NZV123" s="451"/>
      <c r="NZW123" s="451"/>
      <c r="NZX123" s="451"/>
      <c r="NZY123" s="451"/>
      <c r="NZZ123" s="451"/>
      <c r="OAA123" s="451"/>
      <c r="OAB123" s="451"/>
      <c r="OAC123" s="451"/>
      <c r="OAD123" s="451"/>
      <c r="OAE123" s="451"/>
      <c r="OAF123" s="451"/>
      <c r="OAG123" s="451"/>
      <c r="OAH123" s="451"/>
      <c r="OAI123" s="451"/>
      <c r="OAJ123" s="451"/>
      <c r="OAK123" s="451"/>
      <c r="OAL123" s="451"/>
      <c r="OAM123" s="451"/>
      <c r="OAN123" s="451"/>
      <c r="OAO123" s="451"/>
      <c r="OAP123" s="451"/>
      <c r="OAQ123" s="451"/>
      <c r="OAR123" s="451"/>
      <c r="OAS123" s="451"/>
      <c r="OAT123" s="451"/>
      <c r="OAU123" s="451"/>
      <c r="OAV123" s="451"/>
      <c r="OAW123" s="451"/>
      <c r="OAX123" s="451"/>
      <c r="OAY123" s="451"/>
      <c r="OAZ123" s="451"/>
      <c r="OBA123" s="451"/>
      <c r="OBB123" s="451"/>
      <c r="OBC123" s="451"/>
      <c r="OBD123" s="451"/>
      <c r="OBE123" s="451"/>
      <c r="OBF123" s="451"/>
      <c r="OBG123" s="451"/>
      <c r="OBH123" s="451"/>
      <c r="OBI123" s="451"/>
      <c r="OBJ123" s="451"/>
      <c r="OBK123" s="451"/>
      <c r="OBL123" s="451"/>
      <c r="OBM123" s="451"/>
      <c r="OBN123" s="451"/>
      <c r="OBO123" s="451"/>
      <c r="OBP123" s="451"/>
      <c r="OBQ123" s="451"/>
      <c r="OBR123" s="451"/>
      <c r="OBS123" s="451"/>
      <c r="OBT123" s="451"/>
      <c r="OBU123" s="451"/>
      <c r="OBV123" s="451"/>
      <c r="OBW123" s="451"/>
      <c r="OBX123" s="451"/>
      <c r="OBY123" s="451"/>
      <c r="OBZ123" s="451"/>
      <c r="OCA123" s="451"/>
      <c r="OCB123" s="451"/>
      <c r="OCC123" s="451"/>
      <c r="OCD123" s="451"/>
      <c r="OCE123" s="451"/>
      <c r="OCF123" s="451"/>
      <c r="OCG123" s="451"/>
      <c r="OCH123" s="451"/>
      <c r="OCI123" s="451"/>
      <c r="OCJ123" s="451"/>
      <c r="OCK123" s="451"/>
      <c r="OCL123" s="451"/>
      <c r="OCM123" s="451"/>
      <c r="OCN123" s="451"/>
      <c r="OCO123" s="451"/>
      <c r="OCP123" s="451"/>
      <c r="OCQ123" s="451"/>
      <c r="OCR123" s="451"/>
      <c r="OCS123" s="451"/>
      <c r="OCT123" s="451"/>
      <c r="OCU123" s="451"/>
      <c r="OCV123" s="451"/>
      <c r="OCW123" s="451"/>
      <c r="OCX123" s="451"/>
      <c r="OCY123" s="451"/>
      <c r="OCZ123" s="451"/>
      <c r="ODA123" s="451"/>
      <c r="ODB123" s="451"/>
      <c r="ODC123" s="451"/>
      <c r="ODD123" s="451"/>
      <c r="ODE123" s="451"/>
      <c r="ODF123" s="451"/>
      <c r="ODG123" s="451"/>
      <c r="ODH123" s="451"/>
      <c r="ODI123" s="451"/>
      <c r="ODJ123" s="451"/>
      <c r="ODK123" s="451"/>
      <c r="ODL123" s="451"/>
      <c r="ODM123" s="451"/>
      <c r="ODN123" s="451"/>
      <c r="ODO123" s="451"/>
      <c r="ODP123" s="451"/>
      <c r="ODQ123" s="451"/>
      <c r="ODR123" s="451"/>
      <c r="ODS123" s="451"/>
      <c r="ODT123" s="451"/>
      <c r="ODU123" s="451"/>
      <c r="ODV123" s="451"/>
      <c r="ODW123" s="451"/>
      <c r="ODX123" s="451"/>
      <c r="ODY123" s="451"/>
      <c r="ODZ123" s="451"/>
      <c r="OEA123" s="451"/>
      <c r="OEB123" s="451"/>
      <c r="OEC123" s="451"/>
      <c r="OED123" s="451"/>
      <c r="OEE123" s="451"/>
      <c r="OEF123" s="451"/>
      <c r="OEG123" s="451"/>
      <c r="OEH123" s="451"/>
      <c r="OEI123" s="451"/>
      <c r="OEJ123" s="451"/>
      <c r="OEK123" s="451"/>
      <c r="OEL123" s="451"/>
      <c r="OEM123" s="451"/>
      <c r="OEN123" s="451"/>
      <c r="OEO123" s="451"/>
      <c r="OEP123" s="451"/>
      <c r="OEQ123" s="451"/>
      <c r="OER123" s="451"/>
      <c r="OES123" s="451"/>
      <c r="OET123" s="451"/>
      <c r="OEU123" s="451"/>
      <c r="OEV123" s="451"/>
      <c r="OEW123" s="451"/>
      <c r="OEX123" s="451"/>
      <c r="OEY123" s="451"/>
      <c r="OEZ123" s="451"/>
      <c r="OFA123" s="451"/>
      <c r="OFB123" s="451"/>
      <c r="OFC123" s="451"/>
      <c r="OFD123" s="451"/>
      <c r="OFE123" s="451"/>
      <c r="OFF123" s="451"/>
      <c r="OFG123" s="451"/>
      <c r="OFH123" s="451"/>
      <c r="OFI123" s="451"/>
      <c r="OFJ123" s="451"/>
      <c r="OFK123" s="451"/>
      <c r="OFL123" s="451"/>
      <c r="OFM123" s="451"/>
      <c r="OFN123" s="451"/>
      <c r="OFO123" s="451"/>
      <c r="OFP123" s="451"/>
      <c r="OFQ123" s="451"/>
      <c r="OFR123" s="451"/>
      <c r="OFS123" s="451"/>
      <c r="OFT123" s="451"/>
      <c r="OFU123" s="451"/>
      <c r="OFV123" s="451"/>
      <c r="OFW123" s="451"/>
      <c r="OFX123" s="451"/>
      <c r="OFY123" s="451"/>
      <c r="OFZ123" s="451"/>
      <c r="OGA123" s="451"/>
      <c r="OGB123" s="451"/>
      <c r="OGC123" s="451"/>
      <c r="OGD123" s="451"/>
      <c r="OGE123" s="451"/>
      <c r="OGF123" s="451"/>
      <c r="OGG123" s="451"/>
      <c r="OGH123" s="451"/>
      <c r="OGI123" s="451"/>
      <c r="OGJ123" s="451"/>
      <c r="OGK123" s="451"/>
      <c r="OGL123" s="451"/>
      <c r="OGM123" s="451"/>
      <c r="OGN123" s="451"/>
      <c r="OGO123" s="451"/>
      <c r="OGP123" s="451"/>
      <c r="OGQ123" s="451"/>
      <c r="OGR123" s="451"/>
      <c r="OGS123" s="451"/>
      <c r="OGT123" s="451"/>
      <c r="OGU123" s="451"/>
      <c r="OGV123" s="451"/>
      <c r="OGW123" s="451"/>
      <c r="OGX123" s="451"/>
      <c r="OGY123" s="451"/>
      <c r="OGZ123" s="451"/>
      <c r="OHA123" s="451"/>
      <c r="OHB123" s="451"/>
      <c r="OHC123" s="451"/>
      <c r="OHD123" s="451"/>
      <c r="OHE123" s="451"/>
      <c r="OHF123" s="451"/>
      <c r="OHG123" s="451"/>
      <c r="OHH123" s="451"/>
      <c r="OHI123" s="451"/>
      <c r="OHJ123" s="451"/>
      <c r="OHK123" s="451"/>
      <c r="OHL123" s="451"/>
      <c r="OHM123" s="451"/>
      <c r="OHN123" s="451"/>
      <c r="OHO123" s="451"/>
      <c r="OHP123" s="451"/>
      <c r="OHQ123" s="451"/>
      <c r="OHR123" s="451"/>
      <c r="OHS123" s="451"/>
      <c r="OHT123" s="451"/>
      <c r="OHU123" s="451"/>
      <c r="OHV123" s="451"/>
      <c r="OHW123" s="451"/>
      <c r="OHX123" s="451"/>
      <c r="OHY123" s="451"/>
      <c r="OHZ123" s="451"/>
      <c r="OIA123" s="451"/>
      <c r="OIB123" s="451"/>
      <c r="OIC123" s="451"/>
      <c r="OID123" s="451"/>
      <c r="OIE123" s="451"/>
      <c r="OIF123" s="451"/>
      <c r="OIG123" s="451"/>
      <c r="OIH123" s="451"/>
      <c r="OII123" s="451"/>
      <c r="OIJ123" s="451"/>
      <c r="OIK123" s="451"/>
      <c r="OIL123" s="451"/>
      <c r="OIM123" s="451"/>
      <c r="OIN123" s="451"/>
      <c r="OIO123" s="451"/>
      <c r="OIP123" s="451"/>
      <c r="OIQ123" s="451"/>
      <c r="OIR123" s="451"/>
      <c r="OIS123" s="451"/>
      <c r="OIT123" s="451"/>
      <c r="OIU123" s="451"/>
      <c r="OIV123" s="451"/>
      <c r="OIW123" s="451"/>
      <c r="OIX123" s="451"/>
      <c r="OIY123" s="451"/>
      <c r="OIZ123" s="451"/>
      <c r="OJA123" s="451"/>
      <c r="OJB123" s="451"/>
      <c r="OJC123" s="451"/>
      <c r="OJD123" s="451"/>
      <c r="OJE123" s="451"/>
      <c r="OJF123" s="451"/>
      <c r="OJG123" s="451"/>
      <c r="OJH123" s="451"/>
      <c r="OJI123" s="451"/>
      <c r="OJJ123" s="451"/>
      <c r="OJK123" s="451"/>
      <c r="OJL123" s="451"/>
      <c r="OJM123" s="451"/>
      <c r="OJN123" s="451"/>
      <c r="OJO123" s="451"/>
      <c r="OJP123" s="451"/>
      <c r="OJQ123" s="451"/>
      <c r="OJR123" s="451"/>
      <c r="OJS123" s="451"/>
      <c r="OJT123" s="451"/>
      <c r="OJU123" s="451"/>
      <c r="OJV123" s="451"/>
      <c r="OJW123" s="451"/>
      <c r="OJX123" s="451"/>
      <c r="OJY123" s="451"/>
      <c r="OJZ123" s="451"/>
      <c r="OKA123" s="451"/>
      <c r="OKB123" s="451"/>
      <c r="OKC123" s="451"/>
      <c r="OKD123" s="451"/>
      <c r="OKE123" s="451"/>
      <c r="OKF123" s="451"/>
      <c r="OKG123" s="451"/>
      <c r="OKH123" s="451"/>
      <c r="OKI123" s="451"/>
      <c r="OKJ123" s="451"/>
      <c r="OKK123" s="451"/>
      <c r="OKL123" s="451"/>
      <c r="OKM123" s="451"/>
      <c r="OKN123" s="451"/>
      <c r="OKO123" s="451"/>
      <c r="OKP123" s="451"/>
      <c r="OKQ123" s="451"/>
      <c r="OKR123" s="451"/>
      <c r="OKS123" s="451"/>
      <c r="OKT123" s="451"/>
      <c r="OKU123" s="451"/>
      <c r="OKV123" s="451"/>
      <c r="OKW123" s="451"/>
      <c r="OKX123" s="451"/>
      <c r="OKY123" s="451"/>
      <c r="OKZ123" s="451"/>
      <c r="OLA123" s="451"/>
      <c r="OLB123" s="451"/>
      <c r="OLC123" s="451"/>
      <c r="OLD123" s="451"/>
      <c r="OLE123" s="451"/>
      <c r="OLF123" s="451"/>
      <c r="OLG123" s="451"/>
      <c r="OLH123" s="451"/>
      <c r="OLI123" s="451"/>
      <c r="OLJ123" s="451"/>
      <c r="OLK123" s="451"/>
      <c r="OLL123" s="451"/>
      <c r="OLM123" s="451"/>
      <c r="OLN123" s="451"/>
      <c r="OLO123" s="451"/>
      <c r="OLP123" s="451"/>
      <c r="OLQ123" s="451"/>
      <c r="OLR123" s="451"/>
      <c r="OLS123" s="451"/>
      <c r="OLT123" s="451"/>
      <c r="OLU123" s="451"/>
      <c r="OLV123" s="451"/>
      <c r="OLW123" s="451"/>
      <c r="OLX123" s="451"/>
      <c r="OLY123" s="451"/>
      <c r="OLZ123" s="451"/>
      <c r="OMA123" s="451"/>
      <c r="OMB123" s="451"/>
      <c r="OMC123" s="451"/>
      <c r="OMD123" s="451"/>
      <c r="OME123" s="451"/>
      <c r="OMF123" s="451"/>
      <c r="OMG123" s="451"/>
      <c r="OMH123" s="451"/>
      <c r="OMI123" s="451"/>
      <c r="OMJ123" s="451"/>
      <c r="OMK123" s="451"/>
      <c r="OML123" s="451"/>
      <c r="OMM123" s="451"/>
      <c r="OMN123" s="451"/>
      <c r="OMO123" s="451"/>
      <c r="OMP123" s="451"/>
      <c r="OMQ123" s="451"/>
      <c r="OMR123" s="451"/>
      <c r="OMS123" s="451"/>
      <c r="OMT123" s="451"/>
      <c r="OMU123" s="451"/>
      <c r="OMV123" s="451"/>
      <c r="OMW123" s="451"/>
      <c r="OMX123" s="451"/>
      <c r="OMY123" s="451"/>
      <c r="OMZ123" s="451"/>
      <c r="ONA123" s="451"/>
      <c r="ONB123" s="451"/>
      <c r="ONC123" s="451"/>
      <c r="OND123" s="451"/>
      <c r="ONE123" s="451"/>
      <c r="ONF123" s="451"/>
      <c r="ONG123" s="451"/>
      <c r="ONH123" s="451"/>
      <c r="ONI123" s="451"/>
      <c r="ONJ123" s="451"/>
      <c r="ONK123" s="451"/>
      <c r="ONL123" s="451"/>
      <c r="ONM123" s="451"/>
      <c r="ONN123" s="451"/>
      <c r="ONO123" s="451"/>
      <c r="ONP123" s="451"/>
      <c r="ONQ123" s="451"/>
      <c r="ONR123" s="451"/>
      <c r="ONS123" s="451"/>
      <c r="ONT123" s="451"/>
      <c r="ONU123" s="451"/>
      <c r="ONV123" s="451"/>
      <c r="ONW123" s="451"/>
      <c r="ONX123" s="451"/>
      <c r="ONY123" s="451"/>
      <c r="ONZ123" s="451"/>
      <c r="OOA123" s="451"/>
      <c r="OOB123" s="451"/>
      <c r="OOC123" s="451"/>
      <c r="OOD123" s="451"/>
      <c r="OOE123" s="451"/>
      <c r="OOF123" s="451"/>
      <c r="OOG123" s="451"/>
      <c r="OOH123" s="451"/>
      <c r="OOI123" s="451"/>
      <c r="OOJ123" s="451"/>
      <c r="OOK123" s="451"/>
      <c r="OOL123" s="451"/>
      <c r="OOM123" s="451"/>
      <c r="OON123" s="451"/>
      <c r="OOO123" s="451"/>
      <c r="OOP123" s="451"/>
      <c r="OOQ123" s="451"/>
      <c r="OOR123" s="451"/>
      <c r="OOS123" s="451"/>
      <c r="OOT123" s="451"/>
      <c r="OOU123" s="451"/>
      <c r="OOV123" s="451"/>
      <c r="OOW123" s="451"/>
      <c r="OOX123" s="451"/>
      <c r="OOY123" s="451"/>
      <c r="OOZ123" s="451"/>
      <c r="OPA123" s="451"/>
      <c r="OPB123" s="451"/>
      <c r="OPC123" s="451"/>
      <c r="OPD123" s="451"/>
      <c r="OPE123" s="451"/>
      <c r="OPF123" s="451"/>
      <c r="OPG123" s="451"/>
      <c r="OPH123" s="451"/>
      <c r="OPI123" s="451"/>
      <c r="OPJ123" s="451"/>
      <c r="OPK123" s="451"/>
      <c r="OPL123" s="451"/>
      <c r="OPM123" s="451"/>
      <c r="OPN123" s="451"/>
      <c r="OPO123" s="451"/>
      <c r="OPP123" s="451"/>
      <c r="OPQ123" s="451"/>
      <c r="OPR123" s="451"/>
      <c r="OPS123" s="451"/>
      <c r="OPT123" s="451"/>
      <c r="OPU123" s="451"/>
      <c r="OPV123" s="451"/>
      <c r="OPW123" s="451"/>
      <c r="OPX123" s="451"/>
      <c r="OPY123" s="451"/>
      <c r="OPZ123" s="451"/>
      <c r="OQA123" s="451"/>
      <c r="OQB123" s="451"/>
      <c r="OQC123" s="451"/>
      <c r="OQD123" s="451"/>
      <c r="OQE123" s="451"/>
      <c r="OQF123" s="451"/>
      <c r="OQG123" s="451"/>
      <c r="OQH123" s="451"/>
      <c r="OQI123" s="451"/>
      <c r="OQJ123" s="451"/>
      <c r="OQK123" s="451"/>
      <c r="OQL123" s="451"/>
      <c r="OQM123" s="451"/>
      <c r="OQN123" s="451"/>
      <c r="OQO123" s="451"/>
      <c r="OQP123" s="451"/>
      <c r="OQQ123" s="451"/>
      <c r="OQR123" s="451"/>
      <c r="OQS123" s="451"/>
      <c r="OQT123" s="451"/>
      <c r="OQU123" s="451"/>
      <c r="OQV123" s="451"/>
      <c r="OQW123" s="451"/>
      <c r="OQX123" s="451"/>
      <c r="OQY123" s="451"/>
      <c r="OQZ123" s="451"/>
      <c r="ORA123" s="451"/>
      <c r="ORB123" s="451"/>
      <c r="ORC123" s="451"/>
      <c r="ORD123" s="451"/>
      <c r="ORE123" s="451"/>
      <c r="ORF123" s="451"/>
      <c r="ORG123" s="451"/>
      <c r="ORH123" s="451"/>
      <c r="ORI123" s="451"/>
      <c r="ORJ123" s="451"/>
      <c r="ORK123" s="451"/>
      <c r="ORL123" s="451"/>
      <c r="ORM123" s="451"/>
      <c r="ORN123" s="451"/>
      <c r="ORO123" s="451"/>
      <c r="ORP123" s="451"/>
      <c r="ORQ123" s="451"/>
      <c r="ORR123" s="451"/>
      <c r="ORS123" s="451"/>
      <c r="ORT123" s="451"/>
      <c r="ORU123" s="451"/>
      <c r="ORV123" s="451"/>
      <c r="ORW123" s="451"/>
      <c r="ORX123" s="451"/>
      <c r="ORY123" s="451"/>
      <c r="ORZ123" s="451"/>
      <c r="OSA123" s="451"/>
      <c r="OSB123" s="451"/>
      <c r="OSC123" s="451"/>
      <c r="OSD123" s="451"/>
      <c r="OSE123" s="451"/>
      <c r="OSF123" s="451"/>
      <c r="OSG123" s="451"/>
      <c r="OSH123" s="451"/>
      <c r="OSI123" s="451"/>
      <c r="OSJ123" s="451"/>
      <c r="OSK123" s="451"/>
      <c r="OSL123" s="451"/>
      <c r="OSM123" s="451"/>
      <c r="OSN123" s="451"/>
      <c r="OSO123" s="451"/>
      <c r="OSP123" s="451"/>
      <c r="OSQ123" s="451"/>
      <c r="OSR123" s="451"/>
      <c r="OSS123" s="451"/>
      <c r="OST123" s="451"/>
      <c r="OSU123" s="451"/>
      <c r="OSV123" s="451"/>
      <c r="OSW123" s="451"/>
      <c r="OSX123" s="451"/>
      <c r="OSY123" s="451"/>
      <c r="OSZ123" s="451"/>
      <c r="OTA123" s="451"/>
      <c r="OTB123" s="451"/>
      <c r="OTC123" s="451"/>
      <c r="OTD123" s="451"/>
      <c r="OTE123" s="451"/>
      <c r="OTF123" s="451"/>
      <c r="OTG123" s="451"/>
      <c r="OTH123" s="451"/>
      <c r="OTI123" s="451"/>
      <c r="OTJ123" s="451"/>
      <c r="OTK123" s="451"/>
      <c r="OTL123" s="451"/>
      <c r="OTM123" s="451"/>
      <c r="OTN123" s="451"/>
      <c r="OTO123" s="451"/>
      <c r="OTP123" s="451"/>
      <c r="OTQ123" s="451"/>
      <c r="OTR123" s="451"/>
      <c r="OTS123" s="451"/>
      <c r="OTT123" s="451"/>
      <c r="OTU123" s="451"/>
      <c r="OTV123" s="451"/>
      <c r="OTW123" s="451"/>
      <c r="OTX123" s="451"/>
      <c r="OTY123" s="451"/>
      <c r="OTZ123" s="451"/>
      <c r="OUA123" s="451"/>
      <c r="OUB123" s="451"/>
      <c r="OUC123" s="451"/>
      <c r="OUD123" s="451"/>
      <c r="OUE123" s="451"/>
      <c r="OUF123" s="451"/>
      <c r="OUG123" s="451"/>
      <c r="OUH123" s="451"/>
      <c r="OUI123" s="451"/>
      <c r="OUJ123" s="451"/>
      <c r="OUK123" s="451"/>
      <c r="OUL123" s="451"/>
      <c r="OUM123" s="451"/>
      <c r="OUN123" s="451"/>
      <c r="OUO123" s="451"/>
      <c r="OUP123" s="451"/>
      <c r="OUQ123" s="451"/>
      <c r="OUR123" s="451"/>
      <c r="OUS123" s="451"/>
      <c r="OUT123" s="451"/>
      <c r="OUU123" s="451"/>
      <c r="OUV123" s="451"/>
      <c r="OUW123" s="451"/>
      <c r="OUX123" s="451"/>
      <c r="OUY123" s="451"/>
      <c r="OUZ123" s="451"/>
      <c r="OVA123" s="451"/>
      <c r="OVB123" s="451"/>
      <c r="OVC123" s="451"/>
      <c r="OVD123" s="451"/>
      <c r="OVE123" s="451"/>
      <c r="OVF123" s="451"/>
      <c r="OVG123" s="451"/>
      <c r="OVH123" s="451"/>
      <c r="OVI123" s="451"/>
      <c r="OVJ123" s="451"/>
      <c r="OVK123" s="451"/>
      <c r="OVL123" s="451"/>
      <c r="OVM123" s="451"/>
      <c r="OVN123" s="451"/>
      <c r="OVO123" s="451"/>
      <c r="OVP123" s="451"/>
      <c r="OVQ123" s="451"/>
      <c r="OVR123" s="451"/>
      <c r="OVS123" s="451"/>
      <c r="OVT123" s="451"/>
      <c r="OVU123" s="451"/>
      <c r="OVV123" s="451"/>
      <c r="OVW123" s="451"/>
      <c r="OVX123" s="451"/>
      <c r="OVY123" s="451"/>
      <c r="OVZ123" s="451"/>
      <c r="OWA123" s="451"/>
      <c r="OWB123" s="451"/>
      <c r="OWC123" s="451"/>
      <c r="OWD123" s="451"/>
      <c r="OWE123" s="451"/>
      <c r="OWF123" s="451"/>
      <c r="OWG123" s="451"/>
      <c r="OWH123" s="451"/>
      <c r="OWI123" s="451"/>
      <c r="OWJ123" s="451"/>
      <c r="OWK123" s="451"/>
      <c r="OWL123" s="451"/>
      <c r="OWM123" s="451"/>
      <c r="OWN123" s="451"/>
      <c r="OWO123" s="451"/>
      <c r="OWP123" s="451"/>
      <c r="OWQ123" s="451"/>
      <c r="OWR123" s="451"/>
      <c r="OWS123" s="451"/>
      <c r="OWT123" s="451"/>
      <c r="OWU123" s="451"/>
      <c r="OWV123" s="451"/>
      <c r="OWW123" s="451"/>
      <c r="OWX123" s="451"/>
      <c r="OWY123" s="451"/>
      <c r="OWZ123" s="451"/>
      <c r="OXA123" s="451"/>
      <c r="OXB123" s="451"/>
      <c r="OXC123" s="451"/>
      <c r="OXD123" s="451"/>
      <c r="OXE123" s="451"/>
      <c r="OXF123" s="451"/>
      <c r="OXG123" s="451"/>
      <c r="OXH123" s="451"/>
      <c r="OXI123" s="451"/>
      <c r="OXJ123" s="451"/>
      <c r="OXK123" s="451"/>
      <c r="OXL123" s="451"/>
      <c r="OXM123" s="451"/>
      <c r="OXN123" s="451"/>
      <c r="OXO123" s="451"/>
      <c r="OXP123" s="451"/>
      <c r="OXQ123" s="451"/>
      <c r="OXR123" s="451"/>
      <c r="OXS123" s="451"/>
      <c r="OXT123" s="451"/>
      <c r="OXU123" s="451"/>
      <c r="OXV123" s="451"/>
      <c r="OXW123" s="451"/>
      <c r="OXX123" s="451"/>
      <c r="OXY123" s="451"/>
      <c r="OXZ123" s="451"/>
      <c r="OYA123" s="451"/>
      <c r="OYB123" s="451"/>
      <c r="OYC123" s="451"/>
      <c r="OYD123" s="451"/>
      <c r="OYE123" s="451"/>
      <c r="OYF123" s="451"/>
      <c r="OYG123" s="451"/>
      <c r="OYH123" s="451"/>
      <c r="OYI123" s="451"/>
      <c r="OYJ123" s="451"/>
      <c r="OYK123" s="451"/>
      <c r="OYL123" s="451"/>
      <c r="OYM123" s="451"/>
      <c r="OYN123" s="451"/>
      <c r="OYO123" s="451"/>
      <c r="OYP123" s="451"/>
      <c r="OYQ123" s="451"/>
      <c r="OYR123" s="451"/>
      <c r="OYS123" s="451"/>
      <c r="OYT123" s="451"/>
      <c r="OYU123" s="451"/>
      <c r="OYV123" s="451"/>
      <c r="OYW123" s="451"/>
      <c r="OYX123" s="451"/>
      <c r="OYY123" s="451"/>
      <c r="OYZ123" s="451"/>
      <c r="OZA123" s="451"/>
      <c r="OZB123" s="451"/>
      <c r="OZC123" s="451"/>
      <c r="OZD123" s="451"/>
      <c r="OZE123" s="451"/>
      <c r="OZF123" s="451"/>
      <c r="OZG123" s="451"/>
      <c r="OZH123" s="451"/>
      <c r="OZI123" s="451"/>
      <c r="OZJ123" s="451"/>
      <c r="OZK123" s="451"/>
      <c r="OZL123" s="451"/>
      <c r="OZM123" s="451"/>
      <c r="OZN123" s="451"/>
      <c r="OZO123" s="451"/>
      <c r="OZP123" s="451"/>
      <c r="OZQ123" s="451"/>
      <c r="OZR123" s="451"/>
      <c r="OZS123" s="451"/>
      <c r="OZT123" s="451"/>
      <c r="OZU123" s="451"/>
      <c r="OZV123" s="451"/>
      <c r="OZW123" s="451"/>
      <c r="OZX123" s="451"/>
      <c r="OZY123" s="451"/>
      <c r="OZZ123" s="451"/>
      <c r="PAA123" s="451"/>
      <c r="PAB123" s="451"/>
      <c r="PAC123" s="451"/>
      <c r="PAD123" s="451"/>
      <c r="PAE123" s="451"/>
      <c r="PAF123" s="451"/>
      <c r="PAG123" s="451"/>
      <c r="PAH123" s="451"/>
      <c r="PAI123" s="451"/>
      <c r="PAJ123" s="451"/>
      <c r="PAK123" s="451"/>
      <c r="PAL123" s="451"/>
      <c r="PAM123" s="451"/>
      <c r="PAN123" s="451"/>
      <c r="PAO123" s="451"/>
      <c r="PAP123" s="451"/>
      <c r="PAQ123" s="451"/>
      <c r="PAR123" s="451"/>
      <c r="PAS123" s="451"/>
      <c r="PAT123" s="451"/>
      <c r="PAU123" s="451"/>
      <c r="PAV123" s="451"/>
      <c r="PAW123" s="451"/>
      <c r="PAX123" s="451"/>
      <c r="PAY123" s="451"/>
      <c r="PAZ123" s="451"/>
      <c r="PBA123" s="451"/>
      <c r="PBB123" s="451"/>
      <c r="PBC123" s="451"/>
      <c r="PBD123" s="451"/>
      <c r="PBE123" s="451"/>
      <c r="PBF123" s="451"/>
      <c r="PBG123" s="451"/>
      <c r="PBH123" s="451"/>
      <c r="PBI123" s="451"/>
      <c r="PBJ123" s="451"/>
      <c r="PBK123" s="451"/>
      <c r="PBL123" s="451"/>
      <c r="PBM123" s="451"/>
      <c r="PBN123" s="451"/>
      <c r="PBO123" s="451"/>
      <c r="PBP123" s="451"/>
      <c r="PBQ123" s="451"/>
      <c r="PBR123" s="451"/>
      <c r="PBS123" s="451"/>
      <c r="PBT123" s="451"/>
      <c r="PBU123" s="451"/>
      <c r="PBV123" s="451"/>
      <c r="PBW123" s="451"/>
      <c r="PBX123" s="451"/>
      <c r="PBY123" s="451"/>
      <c r="PBZ123" s="451"/>
      <c r="PCA123" s="451"/>
      <c r="PCB123" s="451"/>
      <c r="PCC123" s="451"/>
      <c r="PCD123" s="451"/>
      <c r="PCE123" s="451"/>
      <c r="PCF123" s="451"/>
      <c r="PCG123" s="451"/>
      <c r="PCH123" s="451"/>
      <c r="PCI123" s="451"/>
      <c r="PCJ123" s="451"/>
      <c r="PCK123" s="451"/>
      <c r="PCL123" s="451"/>
      <c r="PCM123" s="451"/>
      <c r="PCN123" s="451"/>
      <c r="PCO123" s="451"/>
      <c r="PCP123" s="451"/>
      <c r="PCQ123" s="451"/>
      <c r="PCR123" s="451"/>
      <c r="PCS123" s="451"/>
      <c r="PCT123" s="451"/>
      <c r="PCU123" s="451"/>
      <c r="PCV123" s="451"/>
      <c r="PCW123" s="451"/>
      <c r="PCX123" s="451"/>
      <c r="PCY123" s="451"/>
      <c r="PCZ123" s="451"/>
      <c r="PDA123" s="451"/>
      <c r="PDB123" s="451"/>
      <c r="PDC123" s="451"/>
      <c r="PDD123" s="451"/>
      <c r="PDE123" s="451"/>
      <c r="PDF123" s="451"/>
      <c r="PDG123" s="451"/>
      <c r="PDH123" s="451"/>
      <c r="PDI123" s="451"/>
      <c r="PDJ123" s="451"/>
      <c r="PDK123" s="451"/>
      <c r="PDL123" s="451"/>
      <c r="PDM123" s="451"/>
      <c r="PDN123" s="451"/>
      <c r="PDO123" s="451"/>
      <c r="PDP123" s="451"/>
      <c r="PDQ123" s="451"/>
      <c r="PDR123" s="451"/>
      <c r="PDS123" s="451"/>
      <c r="PDT123" s="451"/>
      <c r="PDU123" s="451"/>
      <c r="PDV123" s="451"/>
      <c r="PDW123" s="451"/>
      <c r="PDX123" s="451"/>
      <c r="PDY123" s="451"/>
      <c r="PDZ123" s="451"/>
      <c r="PEA123" s="451"/>
      <c r="PEB123" s="451"/>
      <c r="PEC123" s="451"/>
      <c r="PED123" s="451"/>
      <c r="PEE123" s="451"/>
      <c r="PEF123" s="451"/>
      <c r="PEG123" s="451"/>
      <c r="PEH123" s="451"/>
      <c r="PEI123" s="451"/>
      <c r="PEJ123" s="451"/>
      <c r="PEK123" s="451"/>
      <c r="PEL123" s="451"/>
      <c r="PEM123" s="451"/>
      <c r="PEN123" s="451"/>
      <c r="PEO123" s="451"/>
      <c r="PEP123" s="451"/>
      <c r="PEQ123" s="451"/>
      <c r="PER123" s="451"/>
      <c r="PES123" s="451"/>
      <c r="PET123" s="451"/>
      <c r="PEU123" s="451"/>
      <c r="PEV123" s="451"/>
      <c r="PEW123" s="451"/>
      <c r="PEX123" s="451"/>
      <c r="PEY123" s="451"/>
      <c r="PEZ123" s="451"/>
      <c r="PFA123" s="451"/>
      <c r="PFB123" s="451"/>
      <c r="PFC123" s="451"/>
      <c r="PFD123" s="451"/>
      <c r="PFE123" s="451"/>
      <c r="PFF123" s="451"/>
      <c r="PFG123" s="451"/>
      <c r="PFH123" s="451"/>
      <c r="PFI123" s="451"/>
      <c r="PFJ123" s="451"/>
      <c r="PFK123" s="451"/>
      <c r="PFL123" s="451"/>
      <c r="PFM123" s="451"/>
      <c r="PFN123" s="451"/>
      <c r="PFO123" s="451"/>
      <c r="PFP123" s="451"/>
      <c r="PFQ123" s="451"/>
      <c r="PFR123" s="451"/>
      <c r="PFS123" s="451"/>
      <c r="PFT123" s="451"/>
      <c r="PFU123" s="451"/>
      <c r="PFV123" s="451"/>
      <c r="PFW123" s="451"/>
      <c r="PFX123" s="451"/>
      <c r="PFY123" s="451"/>
      <c r="PFZ123" s="451"/>
      <c r="PGA123" s="451"/>
      <c r="PGB123" s="451"/>
      <c r="PGC123" s="451"/>
      <c r="PGD123" s="451"/>
      <c r="PGE123" s="451"/>
      <c r="PGF123" s="451"/>
      <c r="PGG123" s="451"/>
      <c r="PGH123" s="451"/>
      <c r="PGI123" s="451"/>
      <c r="PGJ123" s="451"/>
      <c r="PGK123" s="451"/>
      <c r="PGL123" s="451"/>
      <c r="PGM123" s="451"/>
      <c r="PGN123" s="451"/>
      <c r="PGO123" s="451"/>
      <c r="PGP123" s="451"/>
      <c r="PGQ123" s="451"/>
      <c r="PGR123" s="451"/>
      <c r="PGS123" s="451"/>
      <c r="PGT123" s="451"/>
      <c r="PGU123" s="451"/>
      <c r="PGV123" s="451"/>
      <c r="PGW123" s="451"/>
      <c r="PGX123" s="451"/>
      <c r="PGY123" s="451"/>
      <c r="PGZ123" s="451"/>
      <c r="PHA123" s="451"/>
      <c r="PHB123" s="451"/>
      <c r="PHC123" s="451"/>
      <c r="PHD123" s="451"/>
      <c r="PHE123" s="451"/>
      <c r="PHF123" s="451"/>
      <c r="PHG123" s="451"/>
      <c r="PHH123" s="451"/>
      <c r="PHI123" s="451"/>
      <c r="PHJ123" s="451"/>
      <c r="PHK123" s="451"/>
      <c r="PHL123" s="451"/>
      <c r="PHM123" s="451"/>
      <c r="PHN123" s="451"/>
      <c r="PHO123" s="451"/>
      <c r="PHP123" s="451"/>
      <c r="PHQ123" s="451"/>
      <c r="PHR123" s="451"/>
      <c r="PHS123" s="451"/>
      <c r="PHT123" s="451"/>
      <c r="PHU123" s="451"/>
      <c r="PHV123" s="451"/>
      <c r="PHW123" s="451"/>
      <c r="PHX123" s="451"/>
      <c r="PHY123" s="451"/>
      <c r="PHZ123" s="451"/>
      <c r="PIA123" s="451"/>
      <c r="PIB123" s="451"/>
      <c r="PIC123" s="451"/>
      <c r="PID123" s="451"/>
      <c r="PIE123" s="451"/>
      <c r="PIF123" s="451"/>
      <c r="PIG123" s="451"/>
      <c r="PIH123" s="451"/>
      <c r="PII123" s="451"/>
      <c r="PIJ123" s="451"/>
      <c r="PIK123" s="451"/>
      <c r="PIL123" s="451"/>
      <c r="PIM123" s="451"/>
      <c r="PIN123" s="451"/>
      <c r="PIO123" s="451"/>
      <c r="PIP123" s="451"/>
      <c r="PIQ123" s="451"/>
      <c r="PIR123" s="451"/>
      <c r="PIS123" s="451"/>
      <c r="PIT123" s="451"/>
      <c r="PIU123" s="451"/>
      <c r="PIV123" s="451"/>
      <c r="PIW123" s="451"/>
      <c r="PIX123" s="451"/>
      <c r="PIY123" s="451"/>
      <c r="PIZ123" s="451"/>
      <c r="PJA123" s="451"/>
      <c r="PJB123" s="451"/>
      <c r="PJC123" s="451"/>
      <c r="PJD123" s="451"/>
      <c r="PJE123" s="451"/>
      <c r="PJF123" s="451"/>
      <c r="PJG123" s="451"/>
      <c r="PJH123" s="451"/>
      <c r="PJI123" s="451"/>
      <c r="PJJ123" s="451"/>
      <c r="PJK123" s="451"/>
      <c r="PJL123" s="451"/>
      <c r="PJM123" s="451"/>
      <c r="PJN123" s="451"/>
      <c r="PJO123" s="451"/>
      <c r="PJP123" s="451"/>
      <c r="PJQ123" s="451"/>
      <c r="PJR123" s="451"/>
      <c r="PJS123" s="451"/>
      <c r="PJT123" s="451"/>
      <c r="PJU123" s="451"/>
      <c r="PJV123" s="451"/>
      <c r="PJW123" s="451"/>
      <c r="PJX123" s="451"/>
      <c r="PJY123" s="451"/>
      <c r="PJZ123" s="451"/>
      <c r="PKA123" s="451"/>
      <c r="PKB123" s="451"/>
      <c r="PKC123" s="451"/>
      <c r="PKD123" s="451"/>
      <c r="PKE123" s="451"/>
      <c r="PKF123" s="451"/>
      <c r="PKG123" s="451"/>
      <c r="PKH123" s="451"/>
      <c r="PKI123" s="451"/>
      <c r="PKJ123" s="451"/>
      <c r="PKK123" s="451"/>
      <c r="PKL123" s="451"/>
      <c r="PKM123" s="451"/>
      <c r="PKN123" s="451"/>
      <c r="PKO123" s="451"/>
      <c r="PKP123" s="451"/>
      <c r="PKQ123" s="451"/>
      <c r="PKR123" s="451"/>
      <c r="PKS123" s="451"/>
      <c r="PKT123" s="451"/>
      <c r="PKU123" s="451"/>
      <c r="PKV123" s="451"/>
      <c r="PKW123" s="451"/>
      <c r="PKX123" s="451"/>
      <c r="PKY123" s="451"/>
      <c r="PKZ123" s="451"/>
      <c r="PLA123" s="451"/>
      <c r="PLB123" s="451"/>
      <c r="PLC123" s="451"/>
      <c r="PLD123" s="451"/>
      <c r="PLE123" s="451"/>
      <c r="PLF123" s="451"/>
      <c r="PLG123" s="451"/>
      <c r="PLH123" s="451"/>
      <c r="PLI123" s="451"/>
      <c r="PLJ123" s="451"/>
      <c r="PLK123" s="451"/>
      <c r="PLL123" s="451"/>
      <c r="PLM123" s="451"/>
      <c r="PLN123" s="451"/>
      <c r="PLO123" s="451"/>
      <c r="PLP123" s="451"/>
      <c r="PLQ123" s="451"/>
      <c r="PLR123" s="451"/>
      <c r="PLS123" s="451"/>
      <c r="PLT123" s="451"/>
      <c r="PLU123" s="451"/>
      <c r="PLV123" s="451"/>
      <c r="PLW123" s="451"/>
      <c r="PLX123" s="451"/>
      <c r="PLY123" s="451"/>
      <c r="PLZ123" s="451"/>
      <c r="PMA123" s="451"/>
      <c r="PMB123" s="451"/>
      <c r="PMC123" s="451"/>
      <c r="PMD123" s="451"/>
      <c r="PME123" s="451"/>
      <c r="PMF123" s="451"/>
      <c r="PMG123" s="451"/>
      <c r="PMH123" s="451"/>
      <c r="PMI123" s="451"/>
      <c r="PMJ123" s="451"/>
      <c r="PMK123" s="451"/>
      <c r="PML123" s="451"/>
      <c r="PMM123" s="451"/>
      <c r="PMN123" s="451"/>
      <c r="PMO123" s="451"/>
      <c r="PMP123" s="451"/>
      <c r="PMQ123" s="451"/>
      <c r="PMR123" s="451"/>
      <c r="PMS123" s="451"/>
      <c r="PMT123" s="451"/>
      <c r="PMU123" s="451"/>
      <c r="PMV123" s="451"/>
      <c r="PMW123" s="451"/>
      <c r="PMX123" s="451"/>
      <c r="PMY123" s="451"/>
      <c r="PMZ123" s="451"/>
      <c r="PNA123" s="451"/>
      <c r="PNB123" s="451"/>
      <c r="PNC123" s="451"/>
      <c r="PND123" s="451"/>
      <c r="PNE123" s="451"/>
      <c r="PNF123" s="451"/>
      <c r="PNG123" s="451"/>
      <c r="PNH123" s="451"/>
      <c r="PNI123" s="451"/>
      <c r="PNJ123" s="451"/>
      <c r="PNK123" s="451"/>
      <c r="PNL123" s="451"/>
      <c r="PNM123" s="451"/>
      <c r="PNN123" s="451"/>
      <c r="PNO123" s="451"/>
      <c r="PNP123" s="451"/>
      <c r="PNQ123" s="451"/>
      <c r="PNR123" s="451"/>
      <c r="PNS123" s="451"/>
      <c r="PNT123" s="451"/>
      <c r="PNU123" s="451"/>
      <c r="PNV123" s="451"/>
      <c r="PNW123" s="451"/>
      <c r="PNX123" s="451"/>
      <c r="PNY123" s="451"/>
      <c r="PNZ123" s="451"/>
      <c r="POA123" s="451"/>
      <c r="POB123" s="451"/>
      <c r="POC123" s="451"/>
      <c r="POD123" s="451"/>
      <c r="POE123" s="451"/>
      <c r="POF123" s="451"/>
      <c r="POG123" s="451"/>
      <c r="POH123" s="451"/>
      <c r="POI123" s="451"/>
      <c r="POJ123" s="451"/>
      <c r="POK123" s="451"/>
      <c r="POL123" s="451"/>
      <c r="POM123" s="451"/>
      <c r="PON123" s="451"/>
      <c r="POO123" s="451"/>
      <c r="POP123" s="451"/>
      <c r="POQ123" s="451"/>
      <c r="POR123" s="451"/>
      <c r="POS123" s="451"/>
      <c r="POT123" s="451"/>
      <c r="POU123" s="451"/>
      <c r="POV123" s="451"/>
      <c r="POW123" s="451"/>
      <c r="POX123" s="451"/>
      <c r="POY123" s="451"/>
      <c r="POZ123" s="451"/>
      <c r="PPA123" s="451"/>
      <c r="PPB123" s="451"/>
      <c r="PPC123" s="451"/>
      <c r="PPD123" s="451"/>
      <c r="PPE123" s="451"/>
      <c r="PPF123" s="451"/>
      <c r="PPG123" s="451"/>
      <c r="PPH123" s="451"/>
      <c r="PPI123" s="451"/>
      <c r="PPJ123" s="451"/>
      <c r="PPK123" s="451"/>
      <c r="PPL123" s="451"/>
      <c r="PPM123" s="451"/>
      <c r="PPN123" s="451"/>
      <c r="PPO123" s="451"/>
      <c r="PPP123" s="451"/>
      <c r="PPQ123" s="451"/>
      <c r="PPR123" s="451"/>
      <c r="PPS123" s="451"/>
      <c r="PPT123" s="451"/>
      <c r="PPU123" s="451"/>
      <c r="PPV123" s="451"/>
      <c r="PPW123" s="451"/>
      <c r="PPX123" s="451"/>
      <c r="PPY123" s="451"/>
      <c r="PPZ123" s="451"/>
      <c r="PQA123" s="451"/>
      <c r="PQB123" s="451"/>
      <c r="PQC123" s="451"/>
      <c r="PQD123" s="451"/>
      <c r="PQE123" s="451"/>
      <c r="PQF123" s="451"/>
      <c r="PQG123" s="451"/>
      <c r="PQH123" s="451"/>
      <c r="PQI123" s="451"/>
      <c r="PQJ123" s="451"/>
      <c r="PQK123" s="451"/>
      <c r="PQL123" s="451"/>
      <c r="PQM123" s="451"/>
      <c r="PQN123" s="451"/>
      <c r="PQO123" s="451"/>
      <c r="PQP123" s="451"/>
      <c r="PQQ123" s="451"/>
      <c r="PQR123" s="451"/>
      <c r="PQS123" s="451"/>
      <c r="PQT123" s="451"/>
      <c r="PQU123" s="451"/>
      <c r="PQV123" s="451"/>
      <c r="PQW123" s="451"/>
      <c r="PQX123" s="451"/>
      <c r="PQY123" s="451"/>
      <c r="PQZ123" s="451"/>
      <c r="PRA123" s="451"/>
      <c r="PRB123" s="451"/>
      <c r="PRC123" s="451"/>
      <c r="PRD123" s="451"/>
      <c r="PRE123" s="451"/>
      <c r="PRF123" s="451"/>
      <c r="PRG123" s="451"/>
      <c r="PRH123" s="451"/>
      <c r="PRI123" s="451"/>
      <c r="PRJ123" s="451"/>
      <c r="PRK123" s="451"/>
      <c r="PRL123" s="451"/>
      <c r="PRM123" s="451"/>
      <c r="PRN123" s="451"/>
      <c r="PRO123" s="451"/>
      <c r="PRP123" s="451"/>
      <c r="PRQ123" s="451"/>
      <c r="PRR123" s="451"/>
      <c r="PRS123" s="451"/>
      <c r="PRT123" s="451"/>
      <c r="PRU123" s="451"/>
      <c r="PRV123" s="451"/>
      <c r="PRW123" s="451"/>
      <c r="PRX123" s="451"/>
      <c r="PRY123" s="451"/>
      <c r="PRZ123" s="451"/>
      <c r="PSA123" s="451"/>
      <c r="PSB123" s="451"/>
      <c r="PSC123" s="451"/>
      <c r="PSD123" s="451"/>
      <c r="PSE123" s="451"/>
      <c r="PSF123" s="451"/>
      <c r="PSG123" s="451"/>
      <c r="PSH123" s="451"/>
      <c r="PSI123" s="451"/>
      <c r="PSJ123" s="451"/>
      <c r="PSK123" s="451"/>
      <c r="PSL123" s="451"/>
      <c r="PSM123" s="451"/>
      <c r="PSN123" s="451"/>
      <c r="PSO123" s="451"/>
      <c r="PSP123" s="451"/>
      <c r="PSQ123" s="451"/>
      <c r="PSR123" s="451"/>
      <c r="PSS123" s="451"/>
      <c r="PST123" s="451"/>
      <c r="PSU123" s="451"/>
      <c r="PSV123" s="451"/>
      <c r="PSW123" s="451"/>
      <c r="PSX123" s="451"/>
      <c r="PSY123" s="451"/>
      <c r="PSZ123" s="451"/>
      <c r="PTA123" s="451"/>
      <c r="PTB123" s="451"/>
      <c r="PTC123" s="451"/>
      <c r="PTD123" s="451"/>
      <c r="PTE123" s="451"/>
      <c r="PTF123" s="451"/>
      <c r="PTG123" s="451"/>
      <c r="PTH123" s="451"/>
      <c r="PTI123" s="451"/>
      <c r="PTJ123" s="451"/>
      <c r="PTK123" s="451"/>
      <c r="PTL123" s="451"/>
      <c r="PTM123" s="451"/>
      <c r="PTN123" s="451"/>
      <c r="PTO123" s="451"/>
      <c r="PTP123" s="451"/>
      <c r="PTQ123" s="451"/>
      <c r="PTR123" s="451"/>
      <c r="PTS123" s="451"/>
      <c r="PTT123" s="451"/>
      <c r="PTU123" s="451"/>
      <c r="PTV123" s="451"/>
      <c r="PTW123" s="451"/>
      <c r="PTX123" s="451"/>
      <c r="PTY123" s="451"/>
      <c r="PTZ123" s="451"/>
      <c r="PUA123" s="451"/>
      <c r="PUB123" s="451"/>
      <c r="PUC123" s="451"/>
      <c r="PUD123" s="451"/>
      <c r="PUE123" s="451"/>
      <c r="PUF123" s="451"/>
      <c r="PUG123" s="451"/>
      <c r="PUH123" s="451"/>
      <c r="PUI123" s="451"/>
      <c r="PUJ123" s="451"/>
      <c r="PUK123" s="451"/>
      <c r="PUL123" s="451"/>
      <c r="PUM123" s="451"/>
      <c r="PUN123" s="451"/>
      <c r="PUO123" s="451"/>
      <c r="PUP123" s="451"/>
      <c r="PUQ123" s="451"/>
      <c r="PUR123" s="451"/>
      <c r="PUS123" s="451"/>
      <c r="PUT123" s="451"/>
      <c r="PUU123" s="451"/>
      <c r="PUV123" s="451"/>
      <c r="PUW123" s="451"/>
      <c r="PUX123" s="451"/>
      <c r="PUY123" s="451"/>
      <c r="PUZ123" s="451"/>
      <c r="PVA123" s="451"/>
      <c r="PVB123" s="451"/>
      <c r="PVC123" s="451"/>
      <c r="PVD123" s="451"/>
      <c r="PVE123" s="451"/>
      <c r="PVF123" s="451"/>
      <c r="PVG123" s="451"/>
      <c r="PVH123" s="451"/>
      <c r="PVI123" s="451"/>
      <c r="PVJ123" s="451"/>
      <c r="PVK123" s="451"/>
      <c r="PVL123" s="451"/>
      <c r="PVM123" s="451"/>
      <c r="PVN123" s="451"/>
      <c r="PVO123" s="451"/>
      <c r="PVP123" s="451"/>
      <c r="PVQ123" s="451"/>
      <c r="PVR123" s="451"/>
      <c r="PVS123" s="451"/>
      <c r="PVT123" s="451"/>
      <c r="PVU123" s="451"/>
      <c r="PVV123" s="451"/>
      <c r="PVW123" s="451"/>
      <c r="PVX123" s="451"/>
      <c r="PVY123" s="451"/>
      <c r="PVZ123" s="451"/>
      <c r="PWA123" s="451"/>
      <c r="PWB123" s="451"/>
      <c r="PWC123" s="451"/>
      <c r="PWD123" s="451"/>
      <c r="PWE123" s="451"/>
      <c r="PWF123" s="451"/>
      <c r="PWG123" s="451"/>
      <c r="PWH123" s="451"/>
      <c r="PWI123" s="451"/>
      <c r="PWJ123" s="451"/>
      <c r="PWK123" s="451"/>
      <c r="PWL123" s="451"/>
      <c r="PWM123" s="451"/>
      <c r="PWN123" s="451"/>
      <c r="PWO123" s="451"/>
      <c r="PWP123" s="451"/>
      <c r="PWQ123" s="451"/>
      <c r="PWR123" s="451"/>
      <c r="PWS123" s="451"/>
      <c r="PWT123" s="451"/>
      <c r="PWU123" s="451"/>
      <c r="PWV123" s="451"/>
      <c r="PWW123" s="451"/>
      <c r="PWX123" s="451"/>
      <c r="PWY123" s="451"/>
      <c r="PWZ123" s="451"/>
      <c r="PXA123" s="451"/>
      <c r="PXB123" s="451"/>
      <c r="PXC123" s="451"/>
      <c r="PXD123" s="451"/>
      <c r="PXE123" s="451"/>
      <c r="PXF123" s="451"/>
      <c r="PXG123" s="451"/>
      <c r="PXH123" s="451"/>
      <c r="PXI123" s="451"/>
      <c r="PXJ123" s="451"/>
      <c r="PXK123" s="451"/>
      <c r="PXL123" s="451"/>
      <c r="PXM123" s="451"/>
      <c r="PXN123" s="451"/>
      <c r="PXO123" s="451"/>
      <c r="PXP123" s="451"/>
      <c r="PXQ123" s="451"/>
      <c r="PXR123" s="451"/>
      <c r="PXS123" s="451"/>
      <c r="PXT123" s="451"/>
      <c r="PXU123" s="451"/>
      <c r="PXV123" s="451"/>
      <c r="PXW123" s="451"/>
      <c r="PXX123" s="451"/>
      <c r="PXY123" s="451"/>
      <c r="PXZ123" s="451"/>
      <c r="PYA123" s="451"/>
      <c r="PYB123" s="451"/>
      <c r="PYC123" s="451"/>
      <c r="PYD123" s="451"/>
      <c r="PYE123" s="451"/>
      <c r="PYF123" s="451"/>
      <c r="PYG123" s="451"/>
      <c r="PYH123" s="451"/>
      <c r="PYI123" s="451"/>
      <c r="PYJ123" s="451"/>
      <c r="PYK123" s="451"/>
      <c r="PYL123" s="451"/>
      <c r="PYM123" s="451"/>
      <c r="PYN123" s="451"/>
      <c r="PYO123" s="451"/>
      <c r="PYP123" s="451"/>
      <c r="PYQ123" s="451"/>
      <c r="PYR123" s="451"/>
      <c r="PYS123" s="451"/>
      <c r="PYT123" s="451"/>
      <c r="PYU123" s="451"/>
      <c r="PYV123" s="451"/>
      <c r="PYW123" s="451"/>
      <c r="PYX123" s="451"/>
      <c r="PYY123" s="451"/>
      <c r="PYZ123" s="451"/>
      <c r="PZA123" s="451"/>
      <c r="PZB123" s="451"/>
      <c r="PZC123" s="451"/>
      <c r="PZD123" s="451"/>
      <c r="PZE123" s="451"/>
      <c r="PZF123" s="451"/>
      <c r="PZG123" s="451"/>
      <c r="PZH123" s="451"/>
      <c r="PZI123" s="451"/>
      <c r="PZJ123" s="451"/>
      <c r="PZK123" s="451"/>
      <c r="PZL123" s="451"/>
      <c r="PZM123" s="451"/>
      <c r="PZN123" s="451"/>
      <c r="PZO123" s="451"/>
      <c r="PZP123" s="451"/>
      <c r="PZQ123" s="451"/>
      <c r="PZR123" s="451"/>
      <c r="PZS123" s="451"/>
      <c r="PZT123" s="451"/>
      <c r="PZU123" s="451"/>
      <c r="PZV123" s="451"/>
      <c r="PZW123" s="451"/>
      <c r="PZX123" s="451"/>
      <c r="PZY123" s="451"/>
      <c r="PZZ123" s="451"/>
      <c r="QAA123" s="451"/>
      <c r="QAB123" s="451"/>
      <c r="QAC123" s="451"/>
      <c r="QAD123" s="451"/>
      <c r="QAE123" s="451"/>
      <c r="QAF123" s="451"/>
      <c r="QAG123" s="451"/>
      <c r="QAH123" s="451"/>
      <c r="QAI123" s="451"/>
      <c r="QAJ123" s="451"/>
      <c r="QAK123" s="451"/>
      <c r="QAL123" s="451"/>
      <c r="QAM123" s="451"/>
      <c r="QAN123" s="451"/>
      <c r="QAO123" s="451"/>
      <c r="QAP123" s="451"/>
      <c r="QAQ123" s="451"/>
      <c r="QAR123" s="451"/>
      <c r="QAS123" s="451"/>
      <c r="QAT123" s="451"/>
      <c r="QAU123" s="451"/>
      <c r="QAV123" s="451"/>
      <c r="QAW123" s="451"/>
      <c r="QAX123" s="451"/>
      <c r="QAY123" s="451"/>
      <c r="QAZ123" s="451"/>
      <c r="QBA123" s="451"/>
      <c r="QBB123" s="451"/>
      <c r="QBC123" s="451"/>
      <c r="QBD123" s="451"/>
      <c r="QBE123" s="451"/>
      <c r="QBF123" s="451"/>
      <c r="QBG123" s="451"/>
      <c r="QBH123" s="451"/>
      <c r="QBI123" s="451"/>
      <c r="QBJ123" s="451"/>
      <c r="QBK123" s="451"/>
      <c r="QBL123" s="451"/>
      <c r="QBM123" s="451"/>
      <c r="QBN123" s="451"/>
      <c r="QBO123" s="451"/>
      <c r="QBP123" s="451"/>
      <c r="QBQ123" s="451"/>
      <c r="QBR123" s="451"/>
      <c r="QBS123" s="451"/>
      <c r="QBT123" s="451"/>
      <c r="QBU123" s="451"/>
      <c r="QBV123" s="451"/>
      <c r="QBW123" s="451"/>
      <c r="QBX123" s="451"/>
      <c r="QBY123" s="451"/>
      <c r="QBZ123" s="451"/>
      <c r="QCA123" s="451"/>
      <c r="QCB123" s="451"/>
      <c r="QCC123" s="451"/>
      <c r="QCD123" s="451"/>
      <c r="QCE123" s="451"/>
      <c r="QCF123" s="451"/>
      <c r="QCG123" s="451"/>
      <c r="QCH123" s="451"/>
      <c r="QCI123" s="451"/>
      <c r="QCJ123" s="451"/>
      <c r="QCK123" s="451"/>
      <c r="QCL123" s="451"/>
      <c r="QCM123" s="451"/>
      <c r="QCN123" s="451"/>
      <c r="QCO123" s="451"/>
      <c r="QCP123" s="451"/>
      <c r="QCQ123" s="451"/>
      <c r="QCR123" s="451"/>
      <c r="QCS123" s="451"/>
      <c r="QCT123" s="451"/>
      <c r="QCU123" s="451"/>
      <c r="QCV123" s="451"/>
      <c r="QCW123" s="451"/>
      <c r="QCX123" s="451"/>
      <c r="QCY123" s="451"/>
      <c r="QCZ123" s="451"/>
      <c r="QDA123" s="451"/>
      <c r="QDB123" s="451"/>
      <c r="QDC123" s="451"/>
      <c r="QDD123" s="451"/>
      <c r="QDE123" s="451"/>
      <c r="QDF123" s="451"/>
      <c r="QDG123" s="451"/>
      <c r="QDH123" s="451"/>
      <c r="QDI123" s="451"/>
      <c r="QDJ123" s="451"/>
      <c r="QDK123" s="451"/>
      <c r="QDL123" s="451"/>
      <c r="QDM123" s="451"/>
      <c r="QDN123" s="451"/>
      <c r="QDO123" s="451"/>
      <c r="QDP123" s="451"/>
      <c r="QDQ123" s="451"/>
      <c r="QDR123" s="451"/>
      <c r="QDS123" s="451"/>
      <c r="QDT123" s="451"/>
      <c r="QDU123" s="451"/>
      <c r="QDV123" s="451"/>
      <c r="QDW123" s="451"/>
      <c r="QDX123" s="451"/>
      <c r="QDY123" s="451"/>
      <c r="QDZ123" s="451"/>
      <c r="QEA123" s="451"/>
      <c r="QEB123" s="451"/>
      <c r="QEC123" s="451"/>
      <c r="QED123" s="451"/>
      <c r="QEE123" s="451"/>
      <c r="QEF123" s="451"/>
      <c r="QEG123" s="451"/>
      <c r="QEH123" s="451"/>
      <c r="QEI123" s="451"/>
      <c r="QEJ123" s="451"/>
      <c r="QEK123" s="451"/>
      <c r="QEL123" s="451"/>
      <c r="QEM123" s="451"/>
      <c r="QEN123" s="451"/>
      <c r="QEO123" s="451"/>
      <c r="QEP123" s="451"/>
      <c r="QEQ123" s="451"/>
      <c r="QER123" s="451"/>
      <c r="QES123" s="451"/>
      <c r="QET123" s="451"/>
      <c r="QEU123" s="451"/>
      <c r="QEV123" s="451"/>
      <c r="QEW123" s="451"/>
      <c r="QEX123" s="451"/>
      <c r="QEY123" s="451"/>
      <c r="QEZ123" s="451"/>
      <c r="QFA123" s="451"/>
      <c r="QFB123" s="451"/>
      <c r="QFC123" s="451"/>
      <c r="QFD123" s="451"/>
      <c r="QFE123" s="451"/>
      <c r="QFF123" s="451"/>
      <c r="QFG123" s="451"/>
      <c r="QFH123" s="451"/>
      <c r="QFI123" s="451"/>
      <c r="QFJ123" s="451"/>
      <c r="QFK123" s="451"/>
      <c r="QFL123" s="451"/>
      <c r="QFM123" s="451"/>
      <c r="QFN123" s="451"/>
      <c r="QFO123" s="451"/>
      <c r="QFP123" s="451"/>
      <c r="QFQ123" s="451"/>
      <c r="QFR123" s="451"/>
      <c r="QFS123" s="451"/>
      <c r="QFT123" s="451"/>
      <c r="QFU123" s="451"/>
      <c r="QFV123" s="451"/>
      <c r="QFW123" s="451"/>
      <c r="QFX123" s="451"/>
      <c r="QFY123" s="451"/>
      <c r="QFZ123" s="451"/>
      <c r="QGA123" s="451"/>
      <c r="QGB123" s="451"/>
      <c r="QGC123" s="451"/>
      <c r="QGD123" s="451"/>
      <c r="QGE123" s="451"/>
      <c r="QGF123" s="451"/>
      <c r="QGG123" s="451"/>
      <c r="QGH123" s="451"/>
      <c r="QGI123" s="451"/>
      <c r="QGJ123" s="451"/>
      <c r="QGK123" s="451"/>
      <c r="QGL123" s="451"/>
      <c r="QGM123" s="451"/>
      <c r="QGN123" s="451"/>
      <c r="QGO123" s="451"/>
      <c r="QGP123" s="451"/>
      <c r="QGQ123" s="451"/>
      <c r="QGR123" s="451"/>
      <c r="QGS123" s="451"/>
      <c r="QGT123" s="451"/>
      <c r="QGU123" s="451"/>
      <c r="QGV123" s="451"/>
      <c r="QGW123" s="451"/>
      <c r="QGX123" s="451"/>
      <c r="QGY123" s="451"/>
      <c r="QGZ123" s="451"/>
      <c r="QHA123" s="451"/>
      <c r="QHB123" s="451"/>
      <c r="QHC123" s="451"/>
      <c r="QHD123" s="451"/>
      <c r="QHE123" s="451"/>
      <c r="QHF123" s="451"/>
      <c r="QHG123" s="451"/>
      <c r="QHH123" s="451"/>
      <c r="QHI123" s="451"/>
      <c r="QHJ123" s="451"/>
      <c r="QHK123" s="451"/>
      <c r="QHL123" s="451"/>
      <c r="QHM123" s="451"/>
      <c r="QHN123" s="451"/>
      <c r="QHO123" s="451"/>
      <c r="QHP123" s="451"/>
      <c r="QHQ123" s="451"/>
      <c r="QHR123" s="451"/>
      <c r="QHS123" s="451"/>
      <c r="QHT123" s="451"/>
      <c r="QHU123" s="451"/>
      <c r="QHV123" s="451"/>
      <c r="QHW123" s="451"/>
      <c r="QHX123" s="451"/>
      <c r="QHY123" s="451"/>
      <c r="QHZ123" s="451"/>
      <c r="QIA123" s="451"/>
      <c r="QIB123" s="451"/>
      <c r="QIC123" s="451"/>
      <c r="QID123" s="451"/>
      <c r="QIE123" s="451"/>
      <c r="QIF123" s="451"/>
      <c r="QIG123" s="451"/>
      <c r="QIH123" s="451"/>
      <c r="QII123" s="451"/>
      <c r="QIJ123" s="451"/>
      <c r="QIK123" s="451"/>
      <c r="QIL123" s="451"/>
      <c r="QIM123" s="451"/>
      <c r="QIN123" s="451"/>
      <c r="QIO123" s="451"/>
      <c r="QIP123" s="451"/>
      <c r="QIQ123" s="451"/>
      <c r="QIR123" s="451"/>
      <c r="QIS123" s="451"/>
      <c r="QIT123" s="451"/>
      <c r="QIU123" s="451"/>
      <c r="QIV123" s="451"/>
      <c r="QIW123" s="451"/>
      <c r="QIX123" s="451"/>
      <c r="QIY123" s="451"/>
      <c r="QIZ123" s="451"/>
      <c r="QJA123" s="451"/>
      <c r="QJB123" s="451"/>
      <c r="QJC123" s="451"/>
      <c r="QJD123" s="451"/>
      <c r="QJE123" s="451"/>
      <c r="QJF123" s="451"/>
      <c r="QJG123" s="451"/>
      <c r="QJH123" s="451"/>
      <c r="QJI123" s="451"/>
      <c r="QJJ123" s="451"/>
      <c r="QJK123" s="451"/>
      <c r="QJL123" s="451"/>
      <c r="QJM123" s="451"/>
      <c r="QJN123" s="451"/>
      <c r="QJO123" s="451"/>
      <c r="QJP123" s="451"/>
      <c r="QJQ123" s="451"/>
      <c r="QJR123" s="451"/>
      <c r="QJS123" s="451"/>
      <c r="QJT123" s="451"/>
      <c r="QJU123" s="451"/>
      <c r="QJV123" s="451"/>
      <c r="QJW123" s="451"/>
      <c r="QJX123" s="451"/>
      <c r="QJY123" s="451"/>
      <c r="QJZ123" s="451"/>
      <c r="QKA123" s="451"/>
      <c r="QKB123" s="451"/>
      <c r="QKC123" s="451"/>
      <c r="QKD123" s="451"/>
      <c r="QKE123" s="451"/>
      <c r="QKF123" s="451"/>
      <c r="QKG123" s="451"/>
      <c r="QKH123" s="451"/>
      <c r="QKI123" s="451"/>
      <c r="QKJ123" s="451"/>
      <c r="QKK123" s="451"/>
      <c r="QKL123" s="451"/>
      <c r="QKM123" s="451"/>
      <c r="QKN123" s="451"/>
      <c r="QKO123" s="451"/>
      <c r="QKP123" s="451"/>
      <c r="QKQ123" s="451"/>
      <c r="QKR123" s="451"/>
      <c r="QKS123" s="451"/>
      <c r="QKT123" s="451"/>
      <c r="QKU123" s="451"/>
      <c r="QKV123" s="451"/>
      <c r="QKW123" s="451"/>
      <c r="QKX123" s="451"/>
      <c r="QKY123" s="451"/>
      <c r="QKZ123" s="451"/>
      <c r="QLA123" s="451"/>
      <c r="QLB123" s="451"/>
      <c r="QLC123" s="451"/>
      <c r="QLD123" s="451"/>
      <c r="QLE123" s="451"/>
      <c r="QLF123" s="451"/>
      <c r="QLG123" s="451"/>
      <c r="QLH123" s="451"/>
      <c r="QLI123" s="451"/>
      <c r="QLJ123" s="451"/>
      <c r="QLK123" s="451"/>
      <c r="QLL123" s="451"/>
      <c r="QLM123" s="451"/>
      <c r="QLN123" s="451"/>
      <c r="QLO123" s="451"/>
      <c r="QLP123" s="451"/>
      <c r="QLQ123" s="451"/>
      <c r="QLR123" s="451"/>
      <c r="QLS123" s="451"/>
      <c r="QLT123" s="451"/>
      <c r="QLU123" s="451"/>
      <c r="QLV123" s="451"/>
      <c r="QLW123" s="451"/>
      <c r="QLX123" s="451"/>
      <c r="QLY123" s="451"/>
      <c r="QLZ123" s="451"/>
      <c r="QMA123" s="451"/>
      <c r="QMB123" s="451"/>
      <c r="QMC123" s="451"/>
      <c r="QMD123" s="451"/>
      <c r="QME123" s="451"/>
      <c r="QMF123" s="451"/>
      <c r="QMG123" s="451"/>
      <c r="QMH123" s="451"/>
      <c r="QMI123" s="451"/>
      <c r="QMJ123" s="451"/>
      <c r="QMK123" s="451"/>
      <c r="QML123" s="451"/>
      <c r="QMM123" s="451"/>
      <c r="QMN123" s="451"/>
      <c r="QMO123" s="451"/>
      <c r="QMP123" s="451"/>
      <c r="QMQ123" s="451"/>
      <c r="QMR123" s="451"/>
      <c r="QMS123" s="451"/>
      <c r="QMT123" s="451"/>
      <c r="QMU123" s="451"/>
      <c r="QMV123" s="451"/>
      <c r="QMW123" s="451"/>
      <c r="QMX123" s="451"/>
      <c r="QMY123" s="451"/>
      <c r="QMZ123" s="451"/>
      <c r="QNA123" s="451"/>
      <c r="QNB123" s="451"/>
      <c r="QNC123" s="451"/>
      <c r="QND123" s="451"/>
      <c r="QNE123" s="451"/>
      <c r="QNF123" s="451"/>
      <c r="QNG123" s="451"/>
      <c r="QNH123" s="451"/>
      <c r="QNI123" s="451"/>
      <c r="QNJ123" s="451"/>
      <c r="QNK123" s="451"/>
      <c r="QNL123" s="451"/>
      <c r="QNM123" s="451"/>
      <c r="QNN123" s="451"/>
      <c r="QNO123" s="451"/>
      <c r="QNP123" s="451"/>
      <c r="QNQ123" s="451"/>
      <c r="QNR123" s="451"/>
      <c r="QNS123" s="451"/>
      <c r="QNT123" s="451"/>
      <c r="QNU123" s="451"/>
      <c r="QNV123" s="451"/>
      <c r="QNW123" s="451"/>
      <c r="QNX123" s="451"/>
      <c r="QNY123" s="451"/>
      <c r="QNZ123" s="451"/>
      <c r="QOA123" s="451"/>
      <c r="QOB123" s="451"/>
      <c r="QOC123" s="451"/>
      <c r="QOD123" s="451"/>
      <c r="QOE123" s="451"/>
      <c r="QOF123" s="451"/>
      <c r="QOG123" s="451"/>
      <c r="QOH123" s="451"/>
      <c r="QOI123" s="451"/>
      <c r="QOJ123" s="451"/>
      <c r="QOK123" s="451"/>
      <c r="QOL123" s="451"/>
      <c r="QOM123" s="451"/>
      <c r="QON123" s="451"/>
      <c r="QOO123" s="451"/>
      <c r="QOP123" s="451"/>
      <c r="QOQ123" s="451"/>
      <c r="QOR123" s="451"/>
      <c r="QOS123" s="451"/>
      <c r="QOT123" s="451"/>
      <c r="QOU123" s="451"/>
      <c r="QOV123" s="451"/>
      <c r="QOW123" s="451"/>
      <c r="QOX123" s="451"/>
      <c r="QOY123" s="451"/>
      <c r="QOZ123" s="451"/>
      <c r="QPA123" s="451"/>
      <c r="QPB123" s="451"/>
      <c r="QPC123" s="451"/>
      <c r="QPD123" s="451"/>
      <c r="QPE123" s="451"/>
      <c r="QPF123" s="451"/>
      <c r="QPG123" s="451"/>
      <c r="QPH123" s="451"/>
      <c r="QPI123" s="451"/>
      <c r="QPJ123" s="451"/>
      <c r="QPK123" s="451"/>
      <c r="QPL123" s="451"/>
      <c r="QPM123" s="451"/>
      <c r="QPN123" s="451"/>
      <c r="QPO123" s="451"/>
      <c r="QPP123" s="451"/>
      <c r="QPQ123" s="451"/>
      <c r="QPR123" s="451"/>
      <c r="QPS123" s="451"/>
      <c r="QPT123" s="451"/>
      <c r="QPU123" s="451"/>
      <c r="QPV123" s="451"/>
      <c r="QPW123" s="451"/>
      <c r="QPX123" s="451"/>
      <c r="QPY123" s="451"/>
      <c r="QPZ123" s="451"/>
      <c r="QQA123" s="451"/>
      <c r="QQB123" s="451"/>
      <c r="QQC123" s="451"/>
      <c r="QQD123" s="451"/>
      <c r="QQE123" s="451"/>
      <c r="QQF123" s="451"/>
      <c r="QQG123" s="451"/>
      <c r="QQH123" s="451"/>
      <c r="QQI123" s="451"/>
      <c r="QQJ123" s="451"/>
      <c r="QQK123" s="451"/>
      <c r="QQL123" s="451"/>
      <c r="QQM123" s="451"/>
      <c r="QQN123" s="451"/>
      <c r="QQO123" s="451"/>
      <c r="QQP123" s="451"/>
      <c r="QQQ123" s="451"/>
      <c r="QQR123" s="451"/>
      <c r="QQS123" s="451"/>
      <c r="QQT123" s="451"/>
      <c r="QQU123" s="451"/>
      <c r="QQV123" s="451"/>
      <c r="QQW123" s="451"/>
      <c r="QQX123" s="451"/>
      <c r="QQY123" s="451"/>
      <c r="QQZ123" s="451"/>
      <c r="QRA123" s="451"/>
      <c r="QRB123" s="451"/>
      <c r="QRC123" s="451"/>
      <c r="QRD123" s="451"/>
      <c r="QRE123" s="451"/>
      <c r="QRF123" s="451"/>
      <c r="QRG123" s="451"/>
      <c r="QRH123" s="451"/>
      <c r="QRI123" s="451"/>
      <c r="QRJ123" s="451"/>
      <c r="QRK123" s="451"/>
      <c r="QRL123" s="451"/>
      <c r="QRM123" s="451"/>
      <c r="QRN123" s="451"/>
      <c r="QRO123" s="451"/>
      <c r="QRP123" s="451"/>
      <c r="QRQ123" s="451"/>
      <c r="QRR123" s="451"/>
      <c r="QRS123" s="451"/>
      <c r="QRT123" s="451"/>
      <c r="QRU123" s="451"/>
      <c r="QRV123" s="451"/>
      <c r="QRW123" s="451"/>
      <c r="QRX123" s="451"/>
      <c r="QRY123" s="451"/>
      <c r="QRZ123" s="451"/>
      <c r="QSA123" s="451"/>
      <c r="QSB123" s="451"/>
      <c r="QSC123" s="451"/>
      <c r="QSD123" s="451"/>
      <c r="QSE123" s="451"/>
      <c r="QSF123" s="451"/>
      <c r="QSG123" s="451"/>
      <c r="QSH123" s="451"/>
      <c r="QSI123" s="451"/>
      <c r="QSJ123" s="451"/>
      <c r="QSK123" s="451"/>
      <c r="QSL123" s="451"/>
      <c r="QSM123" s="451"/>
      <c r="QSN123" s="451"/>
      <c r="QSO123" s="451"/>
      <c r="QSP123" s="451"/>
      <c r="QSQ123" s="451"/>
      <c r="QSR123" s="451"/>
      <c r="QSS123" s="451"/>
      <c r="QST123" s="451"/>
      <c r="QSU123" s="451"/>
      <c r="QSV123" s="451"/>
      <c r="QSW123" s="451"/>
      <c r="QSX123" s="451"/>
      <c r="QSY123" s="451"/>
      <c r="QSZ123" s="451"/>
      <c r="QTA123" s="451"/>
      <c r="QTB123" s="451"/>
      <c r="QTC123" s="451"/>
      <c r="QTD123" s="451"/>
      <c r="QTE123" s="451"/>
      <c r="QTF123" s="451"/>
      <c r="QTG123" s="451"/>
      <c r="QTH123" s="451"/>
      <c r="QTI123" s="451"/>
      <c r="QTJ123" s="451"/>
      <c r="QTK123" s="451"/>
      <c r="QTL123" s="451"/>
      <c r="QTM123" s="451"/>
      <c r="QTN123" s="451"/>
      <c r="QTO123" s="451"/>
      <c r="QTP123" s="451"/>
      <c r="QTQ123" s="451"/>
      <c r="QTR123" s="451"/>
      <c r="QTS123" s="451"/>
      <c r="QTT123" s="451"/>
      <c r="QTU123" s="451"/>
      <c r="QTV123" s="451"/>
      <c r="QTW123" s="451"/>
      <c r="QTX123" s="451"/>
      <c r="QTY123" s="451"/>
      <c r="QTZ123" s="451"/>
      <c r="QUA123" s="451"/>
      <c r="QUB123" s="451"/>
      <c r="QUC123" s="451"/>
      <c r="QUD123" s="451"/>
      <c r="QUE123" s="451"/>
      <c r="QUF123" s="451"/>
      <c r="QUG123" s="451"/>
      <c r="QUH123" s="451"/>
      <c r="QUI123" s="451"/>
      <c r="QUJ123" s="451"/>
      <c r="QUK123" s="451"/>
      <c r="QUL123" s="451"/>
      <c r="QUM123" s="451"/>
      <c r="QUN123" s="451"/>
      <c r="QUO123" s="451"/>
      <c r="QUP123" s="451"/>
      <c r="QUQ123" s="451"/>
      <c r="QUR123" s="451"/>
      <c r="QUS123" s="451"/>
      <c r="QUT123" s="451"/>
      <c r="QUU123" s="451"/>
      <c r="QUV123" s="451"/>
      <c r="QUW123" s="451"/>
      <c r="QUX123" s="451"/>
      <c r="QUY123" s="451"/>
      <c r="QUZ123" s="451"/>
      <c r="QVA123" s="451"/>
      <c r="QVB123" s="451"/>
      <c r="QVC123" s="451"/>
      <c r="QVD123" s="451"/>
      <c r="QVE123" s="451"/>
      <c r="QVF123" s="451"/>
      <c r="QVG123" s="451"/>
      <c r="QVH123" s="451"/>
      <c r="QVI123" s="451"/>
      <c r="QVJ123" s="451"/>
      <c r="QVK123" s="451"/>
      <c r="QVL123" s="451"/>
      <c r="QVM123" s="451"/>
      <c r="QVN123" s="451"/>
      <c r="QVO123" s="451"/>
      <c r="QVP123" s="451"/>
      <c r="QVQ123" s="451"/>
      <c r="QVR123" s="451"/>
      <c r="QVS123" s="451"/>
      <c r="QVT123" s="451"/>
      <c r="QVU123" s="451"/>
      <c r="QVV123" s="451"/>
      <c r="QVW123" s="451"/>
      <c r="QVX123" s="451"/>
      <c r="QVY123" s="451"/>
      <c r="QVZ123" s="451"/>
      <c r="QWA123" s="451"/>
      <c r="QWB123" s="451"/>
      <c r="QWC123" s="451"/>
      <c r="QWD123" s="451"/>
      <c r="QWE123" s="451"/>
      <c r="QWF123" s="451"/>
      <c r="QWG123" s="451"/>
      <c r="QWH123" s="451"/>
      <c r="QWI123" s="451"/>
      <c r="QWJ123" s="451"/>
      <c r="QWK123" s="451"/>
      <c r="QWL123" s="451"/>
      <c r="QWM123" s="451"/>
      <c r="QWN123" s="451"/>
      <c r="QWO123" s="451"/>
      <c r="QWP123" s="451"/>
      <c r="QWQ123" s="451"/>
      <c r="QWR123" s="451"/>
      <c r="QWS123" s="451"/>
      <c r="QWT123" s="451"/>
      <c r="QWU123" s="451"/>
      <c r="QWV123" s="451"/>
      <c r="QWW123" s="451"/>
      <c r="QWX123" s="451"/>
      <c r="QWY123" s="451"/>
      <c r="QWZ123" s="451"/>
      <c r="QXA123" s="451"/>
      <c r="QXB123" s="451"/>
      <c r="QXC123" s="451"/>
      <c r="QXD123" s="451"/>
      <c r="QXE123" s="451"/>
      <c r="QXF123" s="451"/>
      <c r="QXG123" s="451"/>
      <c r="QXH123" s="451"/>
      <c r="QXI123" s="451"/>
      <c r="QXJ123" s="451"/>
      <c r="QXK123" s="451"/>
      <c r="QXL123" s="451"/>
      <c r="QXM123" s="451"/>
      <c r="QXN123" s="451"/>
      <c r="QXO123" s="451"/>
      <c r="QXP123" s="451"/>
      <c r="QXQ123" s="451"/>
      <c r="QXR123" s="451"/>
      <c r="QXS123" s="451"/>
      <c r="QXT123" s="451"/>
      <c r="QXU123" s="451"/>
      <c r="QXV123" s="451"/>
      <c r="QXW123" s="451"/>
      <c r="QXX123" s="451"/>
      <c r="QXY123" s="451"/>
      <c r="QXZ123" s="451"/>
      <c r="QYA123" s="451"/>
      <c r="QYB123" s="451"/>
      <c r="QYC123" s="451"/>
      <c r="QYD123" s="451"/>
      <c r="QYE123" s="451"/>
      <c r="QYF123" s="451"/>
      <c r="QYG123" s="451"/>
      <c r="QYH123" s="451"/>
      <c r="QYI123" s="451"/>
      <c r="QYJ123" s="451"/>
      <c r="QYK123" s="451"/>
      <c r="QYL123" s="451"/>
      <c r="QYM123" s="451"/>
      <c r="QYN123" s="451"/>
      <c r="QYO123" s="451"/>
      <c r="QYP123" s="451"/>
      <c r="QYQ123" s="451"/>
      <c r="QYR123" s="451"/>
      <c r="QYS123" s="451"/>
      <c r="QYT123" s="451"/>
      <c r="QYU123" s="451"/>
      <c r="QYV123" s="451"/>
      <c r="QYW123" s="451"/>
      <c r="QYX123" s="451"/>
      <c r="QYY123" s="451"/>
      <c r="QYZ123" s="451"/>
      <c r="QZA123" s="451"/>
      <c r="QZB123" s="451"/>
      <c r="QZC123" s="451"/>
      <c r="QZD123" s="451"/>
      <c r="QZE123" s="451"/>
      <c r="QZF123" s="451"/>
      <c r="QZG123" s="451"/>
      <c r="QZH123" s="451"/>
      <c r="QZI123" s="451"/>
      <c r="QZJ123" s="451"/>
      <c r="QZK123" s="451"/>
      <c r="QZL123" s="451"/>
      <c r="QZM123" s="451"/>
      <c r="QZN123" s="451"/>
      <c r="QZO123" s="451"/>
      <c r="QZP123" s="451"/>
      <c r="QZQ123" s="451"/>
      <c r="QZR123" s="451"/>
      <c r="QZS123" s="451"/>
      <c r="QZT123" s="451"/>
      <c r="QZU123" s="451"/>
      <c r="QZV123" s="451"/>
      <c r="QZW123" s="451"/>
      <c r="QZX123" s="451"/>
      <c r="QZY123" s="451"/>
      <c r="QZZ123" s="451"/>
      <c r="RAA123" s="451"/>
      <c r="RAB123" s="451"/>
      <c r="RAC123" s="451"/>
      <c r="RAD123" s="451"/>
      <c r="RAE123" s="451"/>
      <c r="RAF123" s="451"/>
      <c r="RAG123" s="451"/>
      <c r="RAH123" s="451"/>
      <c r="RAI123" s="451"/>
      <c r="RAJ123" s="451"/>
      <c r="RAK123" s="451"/>
      <c r="RAL123" s="451"/>
      <c r="RAM123" s="451"/>
      <c r="RAN123" s="451"/>
      <c r="RAO123" s="451"/>
      <c r="RAP123" s="451"/>
      <c r="RAQ123" s="451"/>
      <c r="RAR123" s="451"/>
      <c r="RAS123" s="451"/>
      <c r="RAT123" s="451"/>
      <c r="RAU123" s="451"/>
      <c r="RAV123" s="451"/>
      <c r="RAW123" s="451"/>
      <c r="RAX123" s="451"/>
      <c r="RAY123" s="451"/>
      <c r="RAZ123" s="451"/>
      <c r="RBA123" s="451"/>
      <c r="RBB123" s="451"/>
      <c r="RBC123" s="451"/>
      <c r="RBD123" s="451"/>
      <c r="RBE123" s="451"/>
      <c r="RBF123" s="451"/>
      <c r="RBG123" s="451"/>
      <c r="RBH123" s="451"/>
      <c r="RBI123" s="451"/>
      <c r="RBJ123" s="451"/>
      <c r="RBK123" s="451"/>
      <c r="RBL123" s="451"/>
      <c r="RBM123" s="451"/>
      <c r="RBN123" s="451"/>
      <c r="RBO123" s="451"/>
      <c r="RBP123" s="451"/>
      <c r="RBQ123" s="451"/>
      <c r="RBR123" s="451"/>
      <c r="RBS123" s="451"/>
      <c r="RBT123" s="451"/>
      <c r="RBU123" s="451"/>
      <c r="RBV123" s="451"/>
      <c r="RBW123" s="451"/>
      <c r="RBX123" s="451"/>
      <c r="RBY123" s="451"/>
      <c r="RBZ123" s="451"/>
      <c r="RCA123" s="451"/>
      <c r="RCB123" s="451"/>
      <c r="RCC123" s="451"/>
      <c r="RCD123" s="451"/>
      <c r="RCE123" s="451"/>
      <c r="RCF123" s="451"/>
      <c r="RCG123" s="451"/>
      <c r="RCH123" s="451"/>
      <c r="RCI123" s="451"/>
      <c r="RCJ123" s="451"/>
      <c r="RCK123" s="451"/>
      <c r="RCL123" s="451"/>
      <c r="RCM123" s="451"/>
      <c r="RCN123" s="451"/>
      <c r="RCO123" s="451"/>
      <c r="RCP123" s="451"/>
      <c r="RCQ123" s="451"/>
      <c r="RCR123" s="451"/>
      <c r="RCS123" s="451"/>
      <c r="RCT123" s="451"/>
      <c r="RCU123" s="451"/>
      <c r="RCV123" s="451"/>
      <c r="RCW123" s="451"/>
      <c r="RCX123" s="451"/>
      <c r="RCY123" s="451"/>
      <c r="RCZ123" s="451"/>
      <c r="RDA123" s="451"/>
      <c r="RDB123" s="451"/>
      <c r="RDC123" s="451"/>
      <c r="RDD123" s="451"/>
      <c r="RDE123" s="451"/>
      <c r="RDF123" s="451"/>
      <c r="RDG123" s="451"/>
      <c r="RDH123" s="451"/>
      <c r="RDI123" s="451"/>
      <c r="RDJ123" s="451"/>
      <c r="RDK123" s="451"/>
      <c r="RDL123" s="451"/>
      <c r="RDM123" s="451"/>
      <c r="RDN123" s="451"/>
      <c r="RDO123" s="451"/>
      <c r="RDP123" s="451"/>
      <c r="RDQ123" s="451"/>
      <c r="RDR123" s="451"/>
      <c r="RDS123" s="451"/>
      <c r="RDT123" s="451"/>
      <c r="RDU123" s="451"/>
      <c r="RDV123" s="451"/>
      <c r="RDW123" s="451"/>
      <c r="RDX123" s="451"/>
      <c r="RDY123" s="451"/>
      <c r="RDZ123" s="451"/>
      <c r="REA123" s="451"/>
      <c r="REB123" s="451"/>
      <c r="REC123" s="451"/>
      <c r="RED123" s="451"/>
      <c r="REE123" s="451"/>
      <c r="REF123" s="451"/>
      <c r="REG123" s="451"/>
      <c r="REH123" s="451"/>
      <c r="REI123" s="451"/>
      <c r="REJ123" s="451"/>
      <c r="REK123" s="451"/>
      <c r="REL123" s="451"/>
      <c r="REM123" s="451"/>
      <c r="REN123" s="451"/>
      <c r="REO123" s="451"/>
      <c r="REP123" s="451"/>
      <c r="REQ123" s="451"/>
      <c r="RER123" s="451"/>
      <c r="RES123" s="451"/>
      <c r="RET123" s="451"/>
      <c r="REU123" s="451"/>
      <c r="REV123" s="451"/>
      <c r="REW123" s="451"/>
      <c r="REX123" s="451"/>
      <c r="REY123" s="451"/>
      <c r="REZ123" s="451"/>
      <c r="RFA123" s="451"/>
      <c r="RFB123" s="451"/>
      <c r="RFC123" s="451"/>
      <c r="RFD123" s="451"/>
      <c r="RFE123" s="451"/>
      <c r="RFF123" s="451"/>
      <c r="RFG123" s="451"/>
      <c r="RFH123" s="451"/>
      <c r="RFI123" s="451"/>
      <c r="RFJ123" s="451"/>
      <c r="RFK123" s="451"/>
      <c r="RFL123" s="451"/>
      <c r="RFM123" s="451"/>
      <c r="RFN123" s="451"/>
      <c r="RFO123" s="451"/>
      <c r="RFP123" s="451"/>
      <c r="RFQ123" s="451"/>
      <c r="RFR123" s="451"/>
      <c r="RFS123" s="451"/>
      <c r="RFT123" s="451"/>
      <c r="RFU123" s="451"/>
      <c r="RFV123" s="451"/>
      <c r="RFW123" s="451"/>
      <c r="RFX123" s="451"/>
      <c r="RFY123" s="451"/>
      <c r="RFZ123" s="451"/>
      <c r="RGA123" s="451"/>
      <c r="RGB123" s="451"/>
      <c r="RGC123" s="451"/>
      <c r="RGD123" s="451"/>
      <c r="RGE123" s="451"/>
      <c r="RGF123" s="451"/>
      <c r="RGG123" s="451"/>
      <c r="RGH123" s="451"/>
      <c r="RGI123" s="451"/>
      <c r="RGJ123" s="451"/>
      <c r="RGK123" s="451"/>
      <c r="RGL123" s="451"/>
      <c r="RGM123" s="451"/>
      <c r="RGN123" s="451"/>
      <c r="RGO123" s="451"/>
      <c r="RGP123" s="451"/>
      <c r="RGQ123" s="451"/>
      <c r="RGR123" s="451"/>
      <c r="RGS123" s="451"/>
      <c r="RGT123" s="451"/>
      <c r="RGU123" s="451"/>
      <c r="RGV123" s="451"/>
      <c r="RGW123" s="451"/>
      <c r="RGX123" s="451"/>
      <c r="RGY123" s="451"/>
      <c r="RGZ123" s="451"/>
      <c r="RHA123" s="451"/>
      <c r="RHB123" s="451"/>
      <c r="RHC123" s="451"/>
      <c r="RHD123" s="451"/>
      <c r="RHE123" s="451"/>
      <c r="RHF123" s="451"/>
      <c r="RHG123" s="451"/>
      <c r="RHH123" s="451"/>
      <c r="RHI123" s="451"/>
      <c r="RHJ123" s="451"/>
      <c r="RHK123" s="451"/>
      <c r="RHL123" s="451"/>
      <c r="RHM123" s="451"/>
      <c r="RHN123" s="451"/>
      <c r="RHO123" s="451"/>
      <c r="RHP123" s="451"/>
      <c r="RHQ123" s="451"/>
      <c r="RHR123" s="451"/>
      <c r="RHS123" s="451"/>
      <c r="RHT123" s="451"/>
      <c r="RHU123" s="451"/>
      <c r="RHV123" s="451"/>
      <c r="RHW123" s="451"/>
      <c r="RHX123" s="451"/>
      <c r="RHY123" s="451"/>
      <c r="RHZ123" s="451"/>
      <c r="RIA123" s="451"/>
      <c r="RIB123" s="451"/>
      <c r="RIC123" s="451"/>
      <c r="RID123" s="451"/>
      <c r="RIE123" s="451"/>
      <c r="RIF123" s="451"/>
      <c r="RIG123" s="451"/>
      <c r="RIH123" s="451"/>
      <c r="RII123" s="451"/>
      <c r="RIJ123" s="451"/>
      <c r="RIK123" s="451"/>
      <c r="RIL123" s="451"/>
      <c r="RIM123" s="451"/>
      <c r="RIN123" s="451"/>
      <c r="RIO123" s="451"/>
      <c r="RIP123" s="451"/>
      <c r="RIQ123" s="451"/>
      <c r="RIR123" s="451"/>
      <c r="RIS123" s="451"/>
      <c r="RIT123" s="451"/>
      <c r="RIU123" s="451"/>
      <c r="RIV123" s="451"/>
      <c r="RIW123" s="451"/>
      <c r="RIX123" s="451"/>
      <c r="RIY123" s="451"/>
      <c r="RIZ123" s="451"/>
      <c r="RJA123" s="451"/>
      <c r="RJB123" s="451"/>
      <c r="RJC123" s="451"/>
      <c r="RJD123" s="451"/>
      <c r="RJE123" s="451"/>
      <c r="RJF123" s="451"/>
      <c r="RJG123" s="451"/>
      <c r="RJH123" s="451"/>
      <c r="RJI123" s="451"/>
      <c r="RJJ123" s="451"/>
      <c r="RJK123" s="451"/>
      <c r="RJL123" s="451"/>
      <c r="RJM123" s="451"/>
      <c r="RJN123" s="451"/>
      <c r="RJO123" s="451"/>
      <c r="RJP123" s="451"/>
      <c r="RJQ123" s="451"/>
      <c r="RJR123" s="451"/>
      <c r="RJS123" s="451"/>
      <c r="RJT123" s="451"/>
      <c r="RJU123" s="451"/>
      <c r="RJV123" s="451"/>
      <c r="RJW123" s="451"/>
      <c r="RJX123" s="451"/>
      <c r="RJY123" s="451"/>
      <c r="RJZ123" s="451"/>
      <c r="RKA123" s="451"/>
      <c r="RKB123" s="451"/>
      <c r="RKC123" s="451"/>
      <c r="RKD123" s="451"/>
      <c r="RKE123" s="451"/>
      <c r="RKF123" s="451"/>
      <c r="RKG123" s="451"/>
      <c r="RKH123" s="451"/>
      <c r="RKI123" s="451"/>
      <c r="RKJ123" s="451"/>
      <c r="RKK123" s="451"/>
      <c r="RKL123" s="451"/>
      <c r="RKM123" s="451"/>
      <c r="RKN123" s="451"/>
      <c r="RKO123" s="451"/>
      <c r="RKP123" s="451"/>
      <c r="RKQ123" s="451"/>
      <c r="RKR123" s="451"/>
      <c r="RKS123" s="451"/>
      <c r="RKT123" s="451"/>
      <c r="RKU123" s="451"/>
      <c r="RKV123" s="451"/>
      <c r="RKW123" s="451"/>
      <c r="RKX123" s="451"/>
      <c r="RKY123" s="451"/>
      <c r="RKZ123" s="451"/>
      <c r="RLA123" s="451"/>
      <c r="RLB123" s="451"/>
      <c r="RLC123" s="451"/>
      <c r="RLD123" s="451"/>
      <c r="RLE123" s="451"/>
      <c r="RLF123" s="451"/>
      <c r="RLG123" s="451"/>
      <c r="RLH123" s="451"/>
      <c r="RLI123" s="451"/>
      <c r="RLJ123" s="451"/>
      <c r="RLK123" s="451"/>
      <c r="RLL123" s="451"/>
      <c r="RLM123" s="451"/>
      <c r="RLN123" s="451"/>
      <c r="RLO123" s="451"/>
      <c r="RLP123" s="451"/>
      <c r="RLQ123" s="451"/>
      <c r="RLR123" s="451"/>
      <c r="RLS123" s="451"/>
      <c r="RLT123" s="451"/>
      <c r="RLU123" s="451"/>
      <c r="RLV123" s="451"/>
      <c r="RLW123" s="451"/>
      <c r="RLX123" s="451"/>
      <c r="RLY123" s="451"/>
      <c r="RLZ123" s="451"/>
      <c r="RMA123" s="451"/>
      <c r="RMB123" s="451"/>
      <c r="RMC123" s="451"/>
      <c r="RMD123" s="451"/>
      <c r="RME123" s="451"/>
      <c r="RMF123" s="451"/>
      <c r="RMG123" s="451"/>
      <c r="RMH123" s="451"/>
      <c r="RMI123" s="451"/>
      <c r="RMJ123" s="451"/>
      <c r="RMK123" s="451"/>
      <c r="RML123" s="451"/>
      <c r="RMM123" s="451"/>
      <c r="RMN123" s="451"/>
      <c r="RMO123" s="451"/>
      <c r="RMP123" s="451"/>
      <c r="RMQ123" s="451"/>
      <c r="RMR123" s="451"/>
      <c r="RMS123" s="451"/>
      <c r="RMT123" s="451"/>
      <c r="RMU123" s="451"/>
      <c r="RMV123" s="451"/>
      <c r="RMW123" s="451"/>
      <c r="RMX123" s="451"/>
      <c r="RMY123" s="451"/>
      <c r="RMZ123" s="451"/>
      <c r="RNA123" s="451"/>
      <c r="RNB123" s="451"/>
      <c r="RNC123" s="451"/>
      <c r="RND123" s="451"/>
      <c r="RNE123" s="451"/>
      <c r="RNF123" s="451"/>
      <c r="RNG123" s="451"/>
      <c r="RNH123" s="451"/>
      <c r="RNI123" s="451"/>
      <c r="RNJ123" s="451"/>
      <c r="RNK123" s="451"/>
      <c r="RNL123" s="451"/>
      <c r="RNM123" s="451"/>
      <c r="RNN123" s="451"/>
      <c r="RNO123" s="451"/>
      <c r="RNP123" s="451"/>
      <c r="RNQ123" s="451"/>
      <c r="RNR123" s="451"/>
      <c r="RNS123" s="451"/>
      <c r="RNT123" s="451"/>
      <c r="RNU123" s="451"/>
      <c r="RNV123" s="451"/>
      <c r="RNW123" s="451"/>
      <c r="RNX123" s="451"/>
      <c r="RNY123" s="451"/>
      <c r="RNZ123" s="451"/>
      <c r="ROA123" s="451"/>
      <c r="ROB123" s="451"/>
      <c r="ROC123" s="451"/>
      <c r="ROD123" s="451"/>
      <c r="ROE123" s="451"/>
      <c r="ROF123" s="451"/>
      <c r="ROG123" s="451"/>
      <c r="ROH123" s="451"/>
      <c r="ROI123" s="451"/>
      <c r="ROJ123" s="451"/>
      <c r="ROK123" s="451"/>
      <c r="ROL123" s="451"/>
      <c r="ROM123" s="451"/>
      <c r="RON123" s="451"/>
      <c r="ROO123" s="451"/>
      <c r="ROP123" s="451"/>
      <c r="ROQ123" s="451"/>
      <c r="ROR123" s="451"/>
      <c r="ROS123" s="451"/>
      <c r="ROT123" s="451"/>
      <c r="ROU123" s="451"/>
      <c r="ROV123" s="451"/>
      <c r="ROW123" s="451"/>
      <c r="ROX123" s="451"/>
      <c r="ROY123" s="451"/>
      <c r="ROZ123" s="451"/>
      <c r="RPA123" s="451"/>
      <c r="RPB123" s="451"/>
      <c r="RPC123" s="451"/>
      <c r="RPD123" s="451"/>
      <c r="RPE123" s="451"/>
      <c r="RPF123" s="451"/>
      <c r="RPG123" s="451"/>
      <c r="RPH123" s="451"/>
      <c r="RPI123" s="451"/>
      <c r="RPJ123" s="451"/>
      <c r="RPK123" s="451"/>
      <c r="RPL123" s="451"/>
      <c r="RPM123" s="451"/>
      <c r="RPN123" s="451"/>
      <c r="RPO123" s="451"/>
      <c r="RPP123" s="451"/>
      <c r="RPQ123" s="451"/>
      <c r="RPR123" s="451"/>
      <c r="RPS123" s="451"/>
      <c r="RPT123" s="451"/>
      <c r="RPU123" s="451"/>
      <c r="RPV123" s="451"/>
      <c r="RPW123" s="451"/>
      <c r="RPX123" s="451"/>
      <c r="RPY123" s="451"/>
      <c r="RPZ123" s="451"/>
      <c r="RQA123" s="451"/>
      <c r="RQB123" s="451"/>
      <c r="RQC123" s="451"/>
      <c r="RQD123" s="451"/>
      <c r="RQE123" s="451"/>
      <c r="RQF123" s="451"/>
      <c r="RQG123" s="451"/>
      <c r="RQH123" s="451"/>
      <c r="RQI123" s="451"/>
      <c r="RQJ123" s="451"/>
      <c r="RQK123" s="451"/>
      <c r="RQL123" s="451"/>
      <c r="RQM123" s="451"/>
      <c r="RQN123" s="451"/>
      <c r="RQO123" s="451"/>
      <c r="RQP123" s="451"/>
      <c r="RQQ123" s="451"/>
      <c r="RQR123" s="451"/>
      <c r="RQS123" s="451"/>
      <c r="RQT123" s="451"/>
      <c r="RQU123" s="451"/>
      <c r="RQV123" s="451"/>
      <c r="RQW123" s="451"/>
      <c r="RQX123" s="451"/>
      <c r="RQY123" s="451"/>
      <c r="RQZ123" s="451"/>
      <c r="RRA123" s="451"/>
      <c r="RRB123" s="451"/>
      <c r="RRC123" s="451"/>
      <c r="RRD123" s="451"/>
      <c r="RRE123" s="451"/>
      <c r="RRF123" s="451"/>
      <c r="RRG123" s="451"/>
      <c r="RRH123" s="451"/>
      <c r="RRI123" s="451"/>
      <c r="RRJ123" s="451"/>
      <c r="RRK123" s="451"/>
      <c r="RRL123" s="451"/>
      <c r="RRM123" s="451"/>
      <c r="RRN123" s="451"/>
      <c r="RRO123" s="451"/>
      <c r="RRP123" s="451"/>
      <c r="RRQ123" s="451"/>
      <c r="RRR123" s="451"/>
      <c r="RRS123" s="451"/>
      <c r="RRT123" s="451"/>
      <c r="RRU123" s="451"/>
      <c r="RRV123" s="451"/>
      <c r="RRW123" s="451"/>
      <c r="RRX123" s="451"/>
      <c r="RRY123" s="451"/>
      <c r="RRZ123" s="451"/>
      <c r="RSA123" s="451"/>
      <c r="RSB123" s="451"/>
      <c r="RSC123" s="451"/>
      <c r="RSD123" s="451"/>
      <c r="RSE123" s="451"/>
      <c r="RSF123" s="451"/>
      <c r="RSG123" s="451"/>
      <c r="RSH123" s="451"/>
      <c r="RSI123" s="451"/>
      <c r="RSJ123" s="451"/>
      <c r="RSK123" s="451"/>
      <c r="RSL123" s="451"/>
      <c r="RSM123" s="451"/>
      <c r="RSN123" s="451"/>
      <c r="RSO123" s="451"/>
      <c r="RSP123" s="451"/>
      <c r="RSQ123" s="451"/>
      <c r="RSR123" s="451"/>
      <c r="RSS123" s="451"/>
      <c r="RST123" s="451"/>
      <c r="RSU123" s="451"/>
      <c r="RSV123" s="451"/>
      <c r="RSW123" s="451"/>
      <c r="RSX123" s="451"/>
      <c r="RSY123" s="451"/>
      <c r="RSZ123" s="451"/>
      <c r="RTA123" s="451"/>
      <c r="RTB123" s="451"/>
      <c r="RTC123" s="451"/>
      <c r="RTD123" s="451"/>
      <c r="RTE123" s="451"/>
      <c r="RTF123" s="451"/>
      <c r="RTG123" s="451"/>
      <c r="RTH123" s="451"/>
      <c r="RTI123" s="451"/>
      <c r="RTJ123" s="451"/>
      <c r="RTK123" s="451"/>
      <c r="RTL123" s="451"/>
      <c r="RTM123" s="451"/>
      <c r="RTN123" s="451"/>
      <c r="RTO123" s="451"/>
      <c r="RTP123" s="451"/>
      <c r="RTQ123" s="451"/>
      <c r="RTR123" s="451"/>
      <c r="RTS123" s="451"/>
      <c r="RTT123" s="451"/>
      <c r="RTU123" s="451"/>
      <c r="RTV123" s="451"/>
      <c r="RTW123" s="451"/>
      <c r="RTX123" s="451"/>
      <c r="RTY123" s="451"/>
      <c r="RTZ123" s="451"/>
      <c r="RUA123" s="451"/>
      <c r="RUB123" s="451"/>
      <c r="RUC123" s="451"/>
      <c r="RUD123" s="451"/>
      <c r="RUE123" s="451"/>
      <c r="RUF123" s="451"/>
      <c r="RUG123" s="451"/>
      <c r="RUH123" s="451"/>
      <c r="RUI123" s="451"/>
      <c r="RUJ123" s="451"/>
      <c r="RUK123" s="451"/>
      <c r="RUL123" s="451"/>
      <c r="RUM123" s="451"/>
      <c r="RUN123" s="451"/>
      <c r="RUO123" s="451"/>
      <c r="RUP123" s="451"/>
      <c r="RUQ123" s="451"/>
      <c r="RUR123" s="451"/>
      <c r="RUS123" s="451"/>
      <c r="RUT123" s="451"/>
      <c r="RUU123" s="451"/>
      <c r="RUV123" s="451"/>
      <c r="RUW123" s="451"/>
      <c r="RUX123" s="451"/>
      <c r="RUY123" s="451"/>
      <c r="RUZ123" s="451"/>
      <c r="RVA123" s="451"/>
      <c r="RVB123" s="451"/>
      <c r="RVC123" s="451"/>
      <c r="RVD123" s="451"/>
      <c r="RVE123" s="451"/>
      <c r="RVF123" s="451"/>
      <c r="RVG123" s="451"/>
      <c r="RVH123" s="451"/>
      <c r="RVI123" s="451"/>
      <c r="RVJ123" s="451"/>
      <c r="RVK123" s="451"/>
      <c r="RVL123" s="451"/>
      <c r="RVM123" s="451"/>
      <c r="RVN123" s="451"/>
      <c r="RVO123" s="451"/>
      <c r="RVP123" s="451"/>
      <c r="RVQ123" s="451"/>
      <c r="RVR123" s="451"/>
      <c r="RVS123" s="451"/>
      <c r="RVT123" s="451"/>
      <c r="RVU123" s="451"/>
      <c r="RVV123" s="451"/>
      <c r="RVW123" s="451"/>
      <c r="RVX123" s="451"/>
      <c r="RVY123" s="451"/>
      <c r="RVZ123" s="451"/>
      <c r="RWA123" s="451"/>
      <c r="RWB123" s="451"/>
      <c r="RWC123" s="451"/>
      <c r="RWD123" s="451"/>
      <c r="RWE123" s="451"/>
      <c r="RWF123" s="451"/>
      <c r="RWG123" s="451"/>
      <c r="RWH123" s="451"/>
      <c r="RWI123" s="451"/>
      <c r="RWJ123" s="451"/>
      <c r="RWK123" s="451"/>
      <c r="RWL123" s="451"/>
      <c r="RWM123" s="451"/>
      <c r="RWN123" s="451"/>
      <c r="RWO123" s="451"/>
      <c r="RWP123" s="451"/>
      <c r="RWQ123" s="451"/>
      <c r="RWR123" s="451"/>
      <c r="RWS123" s="451"/>
      <c r="RWT123" s="451"/>
      <c r="RWU123" s="451"/>
      <c r="RWV123" s="451"/>
      <c r="RWW123" s="451"/>
      <c r="RWX123" s="451"/>
      <c r="RWY123" s="451"/>
      <c r="RWZ123" s="451"/>
      <c r="RXA123" s="451"/>
      <c r="RXB123" s="451"/>
      <c r="RXC123" s="451"/>
      <c r="RXD123" s="451"/>
      <c r="RXE123" s="451"/>
      <c r="RXF123" s="451"/>
      <c r="RXG123" s="451"/>
      <c r="RXH123" s="451"/>
      <c r="RXI123" s="451"/>
      <c r="RXJ123" s="451"/>
      <c r="RXK123" s="451"/>
      <c r="RXL123" s="451"/>
      <c r="RXM123" s="451"/>
      <c r="RXN123" s="451"/>
      <c r="RXO123" s="451"/>
      <c r="RXP123" s="451"/>
      <c r="RXQ123" s="451"/>
      <c r="RXR123" s="451"/>
      <c r="RXS123" s="451"/>
      <c r="RXT123" s="451"/>
      <c r="RXU123" s="451"/>
      <c r="RXV123" s="451"/>
      <c r="RXW123" s="451"/>
      <c r="RXX123" s="451"/>
      <c r="RXY123" s="451"/>
      <c r="RXZ123" s="451"/>
      <c r="RYA123" s="451"/>
      <c r="RYB123" s="451"/>
      <c r="RYC123" s="451"/>
      <c r="RYD123" s="451"/>
      <c r="RYE123" s="451"/>
      <c r="RYF123" s="451"/>
      <c r="RYG123" s="451"/>
      <c r="RYH123" s="451"/>
      <c r="RYI123" s="451"/>
      <c r="RYJ123" s="451"/>
      <c r="RYK123" s="451"/>
      <c r="RYL123" s="451"/>
      <c r="RYM123" s="451"/>
      <c r="RYN123" s="451"/>
      <c r="RYO123" s="451"/>
      <c r="RYP123" s="451"/>
      <c r="RYQ123" s="451"/>
      <c r="RYR123" s="451"/>
      <c r="RYS123" s="451"/>
      <c r="RYT123" s="451"/>
      <c r="RYU123" s="451"/>
      <c r="RYV123" s="451"/>
      <c r="RYW123" s="451"/>
      <c r="RYX123" s="451"/>
      <c r="RYY123" s="451"/>
      <c r="RYZ123" s="451"/>
      <c r="RZA123" s="451"/>
      <c r="RZB123" s="451"/>
      <c r="RZC123" s="451"/>
      <c r="RZD123" s="451"/>
      <c r="RZE123" s="451"/>
      <c r="RZF123" s="451"/>
      <c r="RZG123" s="451"/>
      <c r="RZH123" s="451"/>
      <c r="RZI123" s="451"/>
      <c r="RZJ123" s="451"/>
      <c r="RZK123" s="451"/>
      <c r="RZL123" s="451"/>
      <c r="RZM123" s="451"/>
      <c r="RZN123" s="451"/>
      <c r="RZO123" s="451"/>
      <c r="RZP123" s="451"/>
      <c r="RZQ123" s="451"/>
      <c r="RZR123" s="451"/>
      <c r="RZS123" s="451"/>
      <c r="RZT123" s="451"/>
      <c r="RZU123" s="451"/>
      <c r="RZV123" s="451"/>
      <c r="RZW123" s="451"/>
      <c r="RZX123" s="451"/>
      <c r="RZY123" s="451"/>
      <c r="RZZ123" s="451"/>
      <c r="SAA123" s="451"/>
      <c r="SAB123" s="451"/>
      <c r="SAC123" s="451"/>
      <c r="SAD123" s="451"/>
      <c r="SAE123" s="451"/>
      <c r="SAF123" s="451"/>
      <c r="SAG123" s="451"/>
      <c r="SAH123" s="451"/>
      <c r="SAI123" s="451"/>
      <c r="SAJ123" s="451"/>
      <c r="SAK123" s="451"/>
      <c r="SAL123" s="451"/>
      <c r="SAM123" s="451"/>
      <c r="SAN123" s="451"/>
      <c r="SAO123" s="451"/>
      <c r="SAP123" s="451"/>
      <c r="SAQ123" s="451"/>
      <c r="SAR123" s="451"/>
      <c r="SAS123" s="451"/>
      <c r="SAT123" s="451"/>
      <c r="SAU123" s="451"/>
      <c r="SAV123" s="451"/>
      <c r="SAW123" s="451"/>
      <c r="SAX123" s="451"/>
      <c r="SAY123" s="451"/>
      <c r="SAZ123" s="451"/>
      <c r="SBA123" s="451"/>
      <c r="SBB123" s="451"/>
      <c r="SBC123" s="451"/>
      <c r="SBD123" s="451"/>
      <c r="SBE123" s="451"/>
      <c r="SBF123" s="451"/>
      <c r="SBG123" s="451"/>
      <c r="SBH123" s="451"/>
      <c r="SBI123" s="451"/>
      <c r="SBJ123" s="451"/>
      <c r="SBK123" s="451"/>
      <c r="SBL123" s="451"/>
      <c r="SBM123" s="451"/>
      <c r="SBN123" s="451"/>
      <c r="SBO123" s="451"/>
      <c r="SBP123" s="451"/>
      <c r="SBQ123" s="451"/>
      <c r="SBR123" s="451"/>
      <c r="SBS123" s="451"/>
      <c r="SBT123" s="451"/>
      <c r="SBU123" s="451"/>
      <c r="SBV123" s="451"/>
      <c r="SBW123" s="451"/>
      <c r="SBX123" s="451"/>
      <c r="SBY123" s="451"/>
      <c r="SBZ123" s="451"/>
      <c r="SCA123" s="451"/>
      <c r="SCB123" s="451"/>
      <c r="SCC123" s="451"/>
      <c r="SCD123" s="451"/>
      <c r="SCE123" s="451"/>
      <c r="SCF123" s="451"/>
      <c r="SCG123" s="451"/>
      <c r="SCH123" s="451"/>
      <c r="SCI123" s="451"/>
      <c r="SCJ123" s="451"/>
      <c r="SCK123" s="451"/>
      <c r="SCL123" s="451"/>
      <c r="SCM123" s="451"/>
      <c r="SCN123" s="451"/>
      <c r="SCO123" s="451"/>
      <c r="SCP123" s="451"/>
      <c r="SCQ123" s="451"/>
      <c r="SCR123" s="451"/>
      <c r="SCS123" s="451"/>
      <c r="SCT123" s="451"/>
      <c r="SCU123" s="451"/>
      <c r="SCV123" s="451"/>
      <c r="SCW123" s="451"/>
      <c r="SCX123" s="451"/>
      <c r="SCY123" s="451"/>
      <c r="SCZ123" s="451"/>
      <c r="SDA123" s="451"/>
      <c r="SDB123" s="451"/>
      <c r="SDC123" s="451"/>
      <c r="SDD123" s="451"/>
      <c r="SDE123" s="451"/>
      <c r="SDF123" s="451"/>
      <c r="SDG123" s="451"/>
      <c r="SDH123" s="451"/>
      <c r="SDI123" s="451"/>
      <c r="SDJ123" s="451"/>
      <c r="SDK123" s="451"/>
      <c r="SDL123" s="451"/>
      <c r="SDM123" s="451"/>
      <c r="SDN123" s="451"/>
      <c r="SDO123" s="451"/>
      <c r="SDP123" s="451"/>
      <c r="SDQ123" s="451"/>
      <c r="SDR123" s="451"/>
      <c r="SDS123" s="451"/>
      <c r="SDT123" s="451"/>
      <c r="SDU123" s="451"/>
      <c r="SDV123" s="451"/>
      <c r="SDW123" s="451"/>
      <c r="SDX123" s="451"/>
      <c r="SDY123" s="451"/>
      <c r="SDZ123" s="451"/>
      <c r="SEA123" s="451"/>
      <c r="SEB123" s="451"/>
      <c r="SEC123" s="451"/>
      <c r="SED123" s="451"/>
      <c r="SEE123" s="451"/>
      <c r="SEF123" s="451"/>
      <c r="SEG123" s="451"/>
      <c r="SEH123" s="451"/>
      <c r="SEI123" s="451"/>
      <c r="SEJ123" s="451"/>
      <c r="SEK123" s="451"/>
      <c r="SEL123" s="451"/>
      <c r="SEM123" s="451"/>
      <c r="SEN123" s="451"/>
      <c r="SEO123" s="451"/>
      <c r="SEP123" s="451"/>
      <c r="SEQ123" s="451"/>
      <c r="SER123" s="451"/>
      <c r="SES123" s="451"/>
      <c r="SET123" s="451"/>
      <c r="SEU123" s="451"/>
      <c r="SEV123" s="451"/>
      <c r="SEW123" s="451"/>
      <c r="SEX123" s="451"/>
      <c r="SEY123" s="451"/>
      <c r="SEZ123" s="451"/>
      <c r="SFA123" s="451"/>
      <c r="SFB123" s="451"/>
      <c r="SFC123" s="451"/>
      <c r="SFD123" s="451"/>
      <c r="SFE123" s="451"/>
      <c r="SFF123" s="451"/>
      <c r="SFG123" s="451"/>
      <c r="SFH123" s="451"/>
      <c r="SFI123" s="451"/>
      <c r="SFJ123" s="451"/>
      <c r="SFK123" s="451"/>
      <c r="SFL123" s="451"/>
      <c r="SFM123" s="451"/>
      <c r="SFN123" s="451"/>
      <c r="SFO123" s="451"/>
      <c r="SFP123" s="451"/>
      <c r="SFQ123" s="451"/>
      <c r="SFR123" s="451"/>
      <c r="SFS123" s="451"/>
      <c r="SFT123" s="451"/>
      <c r="SFU123" s="451"/>
      <c r="SFV123" s="451"/>
      <c r="SFW123" s="451"/>
      <c r="SFX123" s="451"/>
      <c r="SFY123" s="451"/>
      <c r="SFZ123" s="451"/>
      <c r="SGA123" s="451"/>
      <c r="SGB123" s="451"/>
      <c r="SGC123" s="451"/>
      <c r="SGD123" s="451"/>
      <c r="SGE123" s="451"/>
      <c r="SGF123" s="451"/>
      <c r="SGG123" s="451"/>
      <c r="SGH123" s="451"/>
      <c r="SGI123" s="451"/>
      <c r="SGJ123" s="451"/>
      <c r="SGK123" s="451"/>
      <c r="SGL123" s="451"/>
      <c r="SGM123" s="451"/>
      <c r="SGN123" s="451"/>
      <c r="SGO123" s="451"/>
      <c r="SGP123" s="451"/>
      <c r="SGQ123" s="451"/>
      <c r="SGR123" s="451"/>
      <c r="SGS123" s="451"/>
      <c r="SGT123" s="451"/>
      <c r="SGU123" s="451"/>
      <c r="SGV123" s="451"/>
      <c r="SGW123" s="451"/>
      <c r="SGX123" s="451"/>
      <c r="SGY123" s="451"/>
      <c r="SGZ123" s="451"/>
      <c r="SHA123" s="451"/>
      <c r="SHB123" s="451"/>
      <c r="SHC123" s="451"/>
      <c r="SHD123" s="451"/>
      <c r="SHE123" s="451"/>
      <c r="SHF123" s="451"/>
      <c r="SHG123" s="451"/>
      <c r="SHH123" s="451"/>
      <c r="SHI123" s="451"/>
      <c r="SHJ123" s="451"/>
      <c r="SHK123" s="451"/>
      <c r="SHL123" s="451"/>
      <c r="SHM123" s="451"/>
      <c r="SHN123" s="451"/>
      <c r="SHO123" s="451"/>
      <c r="SHP123" s="451"/>
      <c r="SHQ123" s="451"/>
      <c r="SHR123" s="451"/>
      <c r="SHS123" s="451"/>
      <c r="SHT123" s="451"/>
      <c r="SHU123" s="451"/>
      <c r="SHV123" s="451"/>
      <c r="SHW123" s="451"/>
      <c r="SHX123" s="451"/>
      <c r="SHY123" s="451"/>
      <c r="SHZ123" s="451"/>
      <c r="SIA123" s="451"/>
      <c r="SIB123" s="451"/>
      <c r="SIC123" s="451"/>
      <c r="SID123" s="451"/>
      <c r="SIE123" s="451"/>
      <c r="SIF123" s="451"/>
      <c r="SIG123" s="451"/>
      <c r="SIH123" s="451"/>
      <c r="SII123" s="451"/>
      <c r="SIJ123" s="451"/>
      <c r="SIK123" s="451"/>
      <c r="SIL123" s="451"/>
      <c r="SIM123" s="451"/>
      <c r="SIN123" s="451"/>
      <c r="SIO123" s="451"/>
      <c r="SIP123" s="451"/>
      <c r="SIQ123" s="451"/>
      <c r="SIR123" s="451"/>
      <c r="SIS123" s="451"/>
      <c r="SIT123" s="451"/>
      <c r="SIU123" s="451"/>
      <c r="SIV123" s="451"/>
      <c r="SIW123" s="451"/>
      <c r="SIX123" s="451"/>
      <c r="SIY123" s="451"/>
      <c r="SIZ123" s="451"/>
      <c r="SJA123" s="451"/>
      <c r="SJB123" s="451"/>
      <c r="SJC123" s="451"/>
      <c r="SJD123" s="451"/>
      <c r="SJE123" s="451"/>
      <c r="SJF123" s="451"/>
      <c r="SJG123" s="451"/>
      <c r="SJH123" s="451"/>
      <c r="SJI123" s="451"/>
      <c r="SJJ123" s="451"/>
      <c r="SJK123" s="451"/>
      <c r="SJL123" s="451"/>
      <c r="SJM123" s="451"/>
      <c r="SJN123" s="451"/>
      <c r="SJO123" s="451"/>
      <c r="SJP123" s="451"/>
      <c r="SJQ123" s="451"/>
      <c r="SJR123" s="451"/>
      <c r="SJS123" s="451"/>
      <c r="SJT123" s="451"/>
      <c r="SJU123" s="451"/>
      <c r="SJV123" s="451"/>
      <c r="SJW123" s="451"/>
      <c r="SJX123" s="451"/>
      <c r="SJY123" s="451"/>
      <c r="SJZ123" s="451"/>
      <c r="SKA123" s="451"/>
      <c r="SKB123" s="451"/>
      <c r="SKC123" s="451"/>
      <c r="SKD123" s="451"/>
      <c r="SKE123" s="451"/>
      <c r="SKF123" s="451"/>
      <c r="SKG123" s="451"/>
      <c r="SKH123" s="451"/>
      <c r="SKI123" s="451"/>
      <c r="SKJ123" s="451"/>
      <c r="SKK123" s="451"/>
      <c r="SKL123" s="451"/>
      <c r="SKM123" s="451"/>
      <c r="SKN123" s="451"/>
      <c r="SKO123" s="451"/>
      <c r="SKP123" s="451"/>
      <c r="SKQ123" s="451"/>
      <c r="SKR123" s="451"/>
      <c r="SKS123" s="451"/>
      <c r="SKT123" s="451"/>
      <c r="SKU123" s="451"/>
      <c r="SKV123" s="451"/>
      <c r="SKW123" s="451"/>
      <c r="SKX123" s="451"/>
      <c r="SKY123" s="451"/>
      <c r="SKZ123" s="451"/>
      <c r="SLA123" s="451"/>
      <c r="SLB123" s="451"/>
      <c r="SLC123" s="451"/>
      <c r="SLD123" s="451"/>
      <c r="SLE123" s="451"/>
      <c r="SLF123" s="451"/>
      <c r="SLG123" s="451"/>
      <c r="SLH123" s="451"/>
      <c r="SLI123" s="451"/>
      <c r="SLJ123" s="451"/>
      <c r="SLK123" s="451"/>
      <c r="SLL123" s="451"/>
      <c r="SLM123" s="451"/>
      <c r="SLN123" s="451"/>
      <c r="SLO123" s="451"/>
      <c r="SLP123" s="451"/>
      <c r="SLQ123" s="451"/>
      <c r="SLR123" s="451"/>
      <c r="SLS123" s="451"/>
      <c r="SLT123" s="451"/>
      <c r="SLU123" s="451"/>
      <c r="SLV123" s="451"/>
      <c r="SLW123" s="451"/>
      <c r="SLX123" s="451"/>
      <c r="SLY123" s="451"/>
      <c r="SLZ123" s="451"/>
      <c r="SMA123" s="451"/>
      <c r="SMB123" s="451"/>
      <c r="SMC123" s="451"/>
      <c r="SMD123" s="451"/>
      <c r="SME123" s="451"/>
      <c r="SMF123" s="451"/>
      <c r="SMG123" s="451"/>
      <c r="SMH123" s="451"/>
      <c r="SMI123" s="451"/>
      <c r="SMJ123" s="451"/>
      <c r="SMK123" s="451"/>
      <c r="SML123" s="451"/>
      <c r="SMM123" s="451"/>
      <c r="SMN123" s="451"/>
      <c r="SMO123" s="451"/>
      <c r="SMP123" s="451"/>
      <c r="SMQ123" s="451"/>
      <c r="SMR123" s="451"/>
      <c r="SMS123" s="451"/>
      <c r="SMT123" s="451"/>
      <c r="SMU123" s="451"/>
      <c r="SMV123" s="451"/>
      <c r="SMW123" s="451"/>
      <c r="SMX123" s="451"/>
      <c r="SMY123" s="451"/>
      <c r="SMZ123" s="451"/>
      <c r="SNA123" s="451"/>
      <c r="SNB123" s="451"/>
      <c r="SNC123" s="451"/>
      <c r="SND123" s="451"/>
      <c r="SNE123" s="451"/>
      <c r="SNF123" s="451"/>
      <c r="SNG123" s="451"/>
      <c r="SNH123" s="451"/>
      <c r="SNI123" s="451"/>
      <c r="SNJ123" s="451"/>
      <c r="SNK123" s="451"/>
      <c r="SNL123" s="451"/>
      <c r="SNM123" s="451"/>
      <c r="SNN123" s="451"/>
      <c r="SNO123" s="451"/>
      <c r="SNP123" s="451"/>
      <c r="SNQ123" s="451"/>
      <c r="SNR123" s="451"/>
      <c r="SNS123" s="451"/>
      <c r="SNT123" s="451"/>
      <c r="SNU123" s="451"/>
      <c r="SNV123" s="451"/>
      <c r="SNW123" s="451"/>
      <c r="SNX123" s="451"/>
      <c r="SNY123" s="451"/>
      <c r="SNZ123" s="451"/>
      <c r="SOA123" s="451"/>
      <c r="SOB123" s="451"/>
      <c r="SOC123" s="451"/>
      <c r="SOD123" s="451"/>
      <c r="SOE123" s="451"/>
      <c r="SOF123" s="451"/>
      <c r="SOG123" s="451"/>
      <c r="SOH123" s="451"/>
      <c r="SOI123" s="451"/>
      <c r="SOJ123" s="451"/>
      <c r="SOK123" s="451"/>
      <c r="SOL123" s="451"/>
      <c r="SOM123" s="451"/>
      <c r="SON123" s="451"/>
      <c r="SOO123" s="451"/>
      <c r="SOP123" s="451"/>
      <c r="SOQ123" s="451"/>
      <c r="SOR123" s="451"/>
      <c r="SOS123" s="451"/>
      <c r="SOT123" s="451"/>
      <c r="SOU123" s="451"/>
      <c r="SOV123" s="451"/>
      <c r="SOW123" s="451"/>
      <c r="SOX123" s="451"/>
      <c r="SOY123" s="451"/>
      <c r="SOZ123" s="451"/>
      <c r="SPA123" s="451"/>
      <c r="SPB123" s="451"/>
      <c r="SPC123" s="451"/>
      <c r="SPD123" s="451"/>
      <c r="SPE123" s="451"/>
      <c r="SPF123" s="451"/>
      <c r="SPG123" s="451"/>
      <c r="SPH123" s="451"/>
      <c r="SPI123" s="451"/>
      <c r="SPJ123" s="451"/>
      <c r="SPK123" s="451"/>
      <c r="SPL123" s="451"/>
      <c r="SPM123" s="451"/>
      <c r="SPN123" s="451"/>
      <c r="SPO123" s="451"/>
      <c r="SPP123" s="451"/>
      <c r="SPQ123" s="451"/>
      <c r="SPR123" s="451"/>
      <c r="SPS123" s="451"/>
      <c r="SPT123" s="451"/>
      <c r="SPU123" s="451"/>
      <c r="SPV123" s="451"/>
      <c r="SPW123" s="451"/>
      <c r="SPX123" s="451"/>
      <c r="SPY123" s="451"/>
      <c r="SPZ123" s="451"/>
      <c r="SQA123" s="451"/>
      <c r="SQB123" s="451"/>
      <c r="SQC123" s="451"/>
      <c r="SQD123" s="451"/>
      <c r="SQE123" s="451"/>
      <c r="SQF123" s="451"/>
      <c r="SQG123" s="451"/>
      <c r="SQH123" s="451"/>
      <c r="SQI123" s="451"/>
      <c r="SQJ123" s="451"/>
      <c r="SQK123" s="451"/>
      <c r="SQL123" s="451"/>
      <c r="SQM123" s="451"/>
      <c r="SQN123" s="451"/>
      <c r="SQO123" s="451"/>
      <c r="SQP123" s="451"/>
      <c r="SQQ123" s="451"/>
      <c r="SQR123" s="451"/>
      <c r="SQS123" s="451"/>
      <c r="SQT123" s="451"/>
      <c r="SQU123" s="451"/>
      <c r="SQV123" s="451"/>
      <c r="SQW123" s="451"/>
      <c r="SQX123" s="451"/>
      <c r="SQY123" s="451"/>
      <c r="SQZ123" s="451"/>
      <c r="SRA123" s="451"/>
      <c r="SRB123" s="451"/>
      <c r="SRC123" s="451"/>
      <c r="SRD123" s="451"/>
      <c r="SRE123" s="451"/>
      <c r="SRF123" s="451"/>
      <c r="SRG123" s="451"/>
      <c r="SRH123" s="451"/>
      <c r="SRI123" s="451"/>
      <c r="SRJ123" s="451"/>
      <c r="SRK123" s="451"/>
      <c r="SRL123" s="451"/>
      <c r="SRM123" s="451"/>
      <c r="SRN123" s="451"/>
      <c r="SRO123" s="451"/>
      <c r="SRP123" s="451"/>
      <c r="SRQ123" s="451"/>
      <c r="SRR123" s="451"/>
      <c r="SRS123" s="451"/>
      <c r="SRT123" s="451"/>
      <c r="SRU123" s="451"/>
      <c r="SRV123" s="451"/>
      <c r="SRW123" s="451"/>
      <c r="SRX123" s="451"/>
      <c r="SRY123" s="451"/>
      <c r="SRZ123" s="451"/>
      <c r="SSA123" s="451"/>
      <c r="SSB123" s="451"/>
      <c r="SSC123" s="451"/>
      <c r="SSD123" s="451"/>
      <c r="SSE123" s="451"/>
      <c r="SSF123" s="451"/>
      <c r="SSG123" s="451"/>
      <c r="SSH123" s="451"/>
      <c r="SSI123" s="451"/>
      <c r="SSJ123" s="451"/>
      <c r="SSK123" s="451"/>
      <c r="SSL123" s="451"/>
      <c r="SSM123" s="451"/>
      <c r="SSN123" s="451"/>
      <c r="SSO123" s="451"/>
      <c r="SSP123" s="451"/>
      <c r="SSQ123" s="451"/>
      <c r="SSR123" s="451"/>
      <c r="SSS123" s="451"/>
      <c r="SST123" s="451"/>
      <c r="SSU123" s="451"/>
      <c r="SSV123" s="451"/>
      <c r="SSW123" s="451"/>
      <c r="SSX123" s="451"/>
      <c r="SSY123" s="451"/>
      <c r="SSZ123" s="451"/>
      <c r="STA123" s="451"/>
      <c r="STB123" s="451"/>
      <c r="STC123" s="451"/>
      <c r="STD123" s="451"/>
      <c r="STE123" s="451"/>
      <c r="STF123" s="451"/>
      <c r="STG123" s="451"/>
      <c r="STH123" s="451"/>
      <c r="STI123" s="451"/>
      <c r="STJ123" s="451"/>
      <c r="STK123" s="451"/>
      <c r="STL123" s="451"/>
      <c r="STM123" s="451"/>
      <c r="STN123" s="451"/>
      <c r="STO123" s="451"/>
      <c r="STP123" s="451"/>
      <c r="STQ123" s="451"/>
      <c r="STR123" s="451"/>
      <c r="STS123" s="451"/>
      <c r="STT123" s="451"/>
      <c r="STU123" s="451"/>
      <c r="STV123" s="451"/>
      <c r="STW123" s="451"/>
      <c r="STX123" s="451"/>
      <c r="STY123" s="451"/>
      <c r="STZ123" s="451"/>
      <c r="SUA123" s="451"/>
      <c r="SUB123" s="451"/>
      <c r="SUC123" s="451"/>
      <c r="SUD123" s="451"/>
      <c r="SUE123" s="451"/>
      <c r="SUF123" s="451"/>
      <c r="SUG123" s="451"/>
      <c r="SUH123" s="451"/>
      <c r="SUI123" s="451"/>
      <c r="SUJ123" s="451"/>
      <c r="SUK123" s="451"/>
      <c r="SUL123" s="451"/>
      <c r="SUM123" s="451"/>
      <c r="SUN123" s="451"/>
      <c r="SUO123" s="451"/>
      <c r="SUP123" s="451"/>
      <c r="SUQ123" s="451"/>
      <c r="SUR123" s="451"/>
      <c r="SUS123" s="451"/>
      <c r="SUT123" s="451"/>
      <c r="SUU123" s="451"/>
      <c r="SUV123" s="451"/>
      <c r="SUW123" s="451"/>
      <c r="SUX123" s="451"/>
      <c r="SUY123" s="451"/>
      <c r="SUZ123" s="451"/>
      <c r="SVA123" s="451"/>
      <c r="SVB123" s="451"/>
      <c r="SVC123" s="451"/>
      <c r="SVD123" s="451"/>
      <c r="SVE123" s="451"/>
      <c r="SVF123" s="451"/>
      <c r="SVG123" s="451"/>
      <c r="SVH123" s="451"/>
      <c r="SVI123" s="451"/>
      <c r="SVJ123" s="451"/>
      <c r="SVK123" s="451"/>
      <c r="SVL123" s="451"/>
      <c r="SVM123" s="451"/>
      <c r="SVN123" s="451"/>
      <c r="SVO123" s="451"/>
      <c r="SVP123" s="451"/>
      <c r="SVQ123" s="451"/>
      <c r="SVR123" s="451"/>
      <c r="SVS123" s="451"/>
      <c r="SVT123" s="451"/>
      <c r="SVU123" s="451"/>
      <c r="SVV123" s="451"/>
      <c r="SVW123" s="451"/>
      <c r="SVX123" s="451"/>
      <c r="SVY123" s="451"/>
      <c r="SVZ123" s="451"/>
      <c r="SWA123" s="451"/>
      <c r="SWB123" s="451"/>
      <c r="SWC123" s="451"/>
      <c r="SWD123" s="451"/>
      <c r="SWE123" s="451"/>
      <c r="SWF123" s="451"/>
      <c r="SWG123" s="451"/>
      <c r="SWH123" s="451"/>
      <c r="SWI123" s="451"/>
      <c r="SWJ123" s="451"/>
      <c r="SWK123" s="451"/>
      <c r="SWL123" s="451"/>
      <c r="SWM123" s="451"/>
      <c r="SWN123" s="451"/>
      <c r="SWO123" s="451"/>
      <c r="SWP123" s="451"/>
      <c r="SWQ123" s="451"/>
      <c r="SWR123" s="451"/>
      <c r="SWS123" s="451"/>
      <c r="SWT123" s="451"/>
      <c r="SWU123" s="451"/>
      <c r="SWV123" s="451"/>
      <c r="SWW123" s="451"/>
      <c r="SWX123" s="451"/>
      <c r="SWY123" s="451"/>
      <c r="SWZ123" s="451"/>
      <c r="SXA123" s="451"/>
      <c r="SXB123" s="451"/>
      <c r="SXC123" s="451"/>
      <c r="SXD123" s="451"/>
      <c r="SXE123" s="451"/>
      <c r="SXF123" s="451"/>
      <c r="SXG123" s="451"/>
      <c r="SXH123" s="451"/>
      <c r="SXI123" s="451"/>
      <c r="SXJ123" s="451"/>
      <c r="SXK123" s="451"/>
      <c r="SXL123" s="451"/>
      <c r="SXM123" s="451"/>
      <c r="SXN123" s="451"/>
      <c r="SXO123" s="451"/>
      <c r="SXP123" s="451"/>
      <c r="SXQ123" s="451"/>
      <c r="SXR123" s="451"/>
      <c r="SXS123" s="451"/>
      <c r="SXT123" s="451"/>
      <c r="SXU123" s="451"/>
      <c r="SXV123" s="451"/>
      <c r="SXW123" s="451"/>
      <c r="SXX123" s="451"/>
      <c r="SXY123" s="451"/>
      <c r="SXZ123" s="451"/>
      <c r="SYA123" s="451"/>
      <c r="SYB123" s="451"/>
      <c r="SYC123" s="451"/>
      <c r="SYD123" s="451"/>
      <c r="SYE123" s="451"/>
      <c r="SYF123" s="451"/>
      <c r="SYG123" s="451"/>
      <c r="SYH123" s="451"/>
      <c r="SYI123" s="451"/>
      <c r="SYJ123" s="451"/>
      <c r="SYK123" s="451"/>
      <c r="SYL123" s="451"/>
      <c r="SYM123" s="451"/>
      <c r="SYN123" s="451"/>
      <c r="SYO123" s="451"/>
      <c r="SYP123" s="451"/>
      <c r="SYQ123" s="451"/>
      <c r="SYR123" s="451"/>
      <c r="SYS123" s="451"/>
      <c r="SYT123" s="451"/>
      <c r="SYU123" s="451"/>
      <c r="SYV123" s="451"/>
      <c r="SYW123" s="451"/>
      <c r="SYX123" s="451"/>
      <c r="SYY123" s="451"/>
      <c r="SYZ123" s="451"/>
      <c r="SZA123" s="451"/>
      <c r="SZB123" s="451"/>
      <c r="SZC123" s="451"/>
      <c r="SZD123" s="451"/>
      <c r="SZE123" s="451"/>
      <c r="SZF123" s="451"/>
      <c r="SZG123" s="451"/>
      <c r="SZH123" s="451"/>
      <c r="SZI123" s="451"/>
      <c r="SZJ123" s="451"/>
      <c r="SZK123" s="451"/>
      <c r="SZL123" s="451"/>
      <c r="SZM123" s="451"/>
      <c r="SZN123" s="451"/>
      <c r="SZO123" s="451"/>
      <c r="SZP123" s="451"/>
      <c r="SZQ123" s="451"/>
      <c r="SZR123" s="451"/>
      <c r="SZS123" s="451"/>
      <c r="SZT123" s="451"/>
      <c r="SZU123" s="451"/>
      <c r="SZV123" s="451"/>
      <c r="SZW123" s="451"/>
      <c r="SZX123" s="451"/>
      <c r="SZY123" s="451"/>
      <c r="SZZ123" s="451"/>
      <c r="TAA123" s="451"/>
      <c r="TAB123" s="451"/>
      <c r="TAC123" s="451"/>
      <c r="TAD123" s="451"/>
      <c r="TAE123" s="451"/>
      <c r="TAF123" s="451"/>
      <c r="TAG123" s="451"/>
      <c r="TAH123" s="451"/>
      <c r="TAI123" s="451"/>
      <c r="TAJ123" s="451"/>
      <c r="TAK123" s="451"/>
      <c r="TAL123" s="451"/>
      <c r="TAM123" s="451"/>
      <c r="TAN123" s="451"/>
      <c r="TAO123" s="451"/>
      <c r="TAP123" s="451"/>
      <c r="TAQ123" s="451"/>
      <c r="TAR123" s="451"/>
      <c r="TAS123" s="451"/>
      <c r="TAT123" s="451"/>
      <c r="TAU123" s="451"/>
      <c r="TAV123" s="451"/>
      <c r="TAW123" s="451"/>
      <c r="TAX123" s="451"/>
      <c r="TAY123" s="451"/>
      <c r="TAZ123" s="451"/>
      <c r="TBA123" s="451"/>
      <c r="TBB123" s="451"/>
      <c r="TBC123" s="451"/>
      <c r="TBD123" s="451"/>
      <c r="TBE123" s="451"/>
      <c r="TBF123" s="451"/>
      <c r="TBG123" s="451"/>
      <c r="TBH123" s="451"/>
      <c r="TBI123" s="451"/>
      <c r="TBJ123" s="451"/>
      <c r="TBK123" s="451"/>
      <c r="TBL123" s="451"/>
      <c r="TBM123" s="451"/>
      <c r="TBN123" s="451"/>
      <c r="TBO123" s="451"/>
      <c r="TBP123" s="451"/>
      <c r="TBQ123" s="451"/>
      <c r="TBR123" s="451"/>
      <c r="TBS123" s="451"/>
      <c r="TBT123" s="451"/>
      <c r="TBU123" s="451"/>
      <c r="TBV123" s="451"/>
      <c r="TBW123" s="451"/>
      <c r="TBX123" s="451"/>
      <c r="TBY123" s="451"/>
      <c r="TBZ123" s="451"/>
      <c r="TCA123" s="451"/>
      <c r="TCB123" s="451"/>
      <c r="TCC123" s="451"/>
      <c r="TCD123" s="451"/>
      <c r="TCE123" s="451"/>
      <c r="TCF123" s="451"/>
      <c r="TCG123" s="451"/>
      <c r="TCH123" s="451"/>
      <c r="TCI123" s="451"/>
      <c r="TCJ123" s="451"/>
      <c r="TCK123" s="451"/>
      <c r="TCL123" s="451"/>
      <c r="TCM123" s="451"/>
      <c r="TCN123" s="451"/>
      <c r="TCO123" s="451"/>
      <c r="TCP123" s="451"/>
      <c r="TCQ123" s="451"/>
      <c r="TCR123" s="451"/>
      <c r="TCS123" s="451"/>
      <c r="TCT123" s="451"/>
      <c r="TCU123" s="451"/>
      <c r="TCV123" s="451"/>
      <c r="TCW123" s="451"/>
      <c r="TCX123" s="451"/>
      <c r="TCY123" s="451"/>
      <c r="TCZ123" s="451"/>
      <c r="TDA123" s="451"/>
      <c r="TDB123" s="451"/>
      <c r="TDC123" s="451"/>
      <c r="TDD123" s="451"/>
      <c r="TDE123" s="451"/>
      <c r="TDF123" s="451"/>
      <c r="TDG123" s="451"/>
      <c r="TDH123" s="451"/>
      <c r="TDI123" s="451"/>
      <c r="TDJ123" s="451"/>
      <c r="TDK123" s="451"/>
      <c r="TDL123" s="451"/>
      <c r="TDM123" s="451"/>
      <c r="TDN123" s="451"/>
      <c r="TDO123" s="451"/>
      <c r="TDP123" s="451"/>
      <c r="TDQ123" s="451"/>
      <c r="TDR123" s="451"/>
      <c r="TDS123" s="451"/>
      <c r="TDT123" s="451"/>
      <c r="TDU123" s="451"/>
      <c r="TDV123" s="451"/>
      <c r="TDW123" s="451"/>
      <c r="TDX123" s="451"/>
      <c r="TDY123" s="451"/>
      <c r="TDZ123" s="451"/>
      <c r="TEA123" s="451"/>
      <c r="TEB123" s="451"/>
      <c r="TEC123" s="451"/>
      <c r="TED123" s="451"/>
      <c r="TEE123" s="451"/>
      <c r="TEF123" s="451"/>
      <c r="TEG123" s="451"/>
      <c r="TEH123" s="451"/>
      <c r="TEI123" s="451"/>
      <c r="TEJ123" s="451"/>
      <c r="TEK123" s="451"/>
      <c r="TEL123" s="451"/>
      <c r="TEM123" s="451"/>
      <c r="TEN123" s="451"/>
      <c r="TEO123" s="451"/>
      <c r="TEP123" s="451"/>
      <c r="TEQ123" s="451"/>
      <c r="TER123" s="451"/>
      <c r="TES123" s="451"/>
      <c r="TET123" s="451"/>
      <c r="TEU123" s="451"/>
      <c r="TEV123" s="451"/>
      <c r="TEW123" s="451"/>
      <c r="TEX123" s="451"/>
      <c r="TEY123" s="451"/>
      <c r="TEZ123" s="451"/>
      <c r="TFA123" s="451"/>
      <c r="TFB123" s="451"/>
      <c r="TFC123" s="451"/>
      <c r="TFD123" s="451"/>
      <c r="TFE123" s="451"/>
      <c r="TFF123" s="451"/>
      <c r="TFG123" s="451"/>
      <c r="TFH123" s="451"/>
      <c r="TFI123" s="451"/>
      <c r="TFJ123" s="451"/>
      <c r="TFK123" s="451"/>
      <c r="TFL123" s="451"/>
      <c r="TFM123" s="451"/>
      <c r="TFN123" s="451"/>
      <c r="TFO123" s="451"/>
      <c r="TFP123" s="451"/>
      <c r="TFQ123" s="451"/>
      <c r="TFR123" s="451"/>
      <c r="TFS123" s="451"/>
      <c r="TFT123" s="451"/>
      <c r="TFU123" s="451"/>
      <c r="TFV123" s="451"/>
      <c r="TFW123" s="451"/>
      <c r="TFX123" s="451"/>
      <c r="TFY123" s="451"/>
      <c r="TFZ123" s="451"/>
      <c r="TGA123" s="451"/>
      <c r="TGB123" s="451"/>
      <c r="TGC123" s="451"/>
      <c r="TGD123" s="451"/>
      <c r="TGE123" s="451"/>
      <c r="TGF123" s="451"/>
      <c r="TGG123" s="451"/>
      <c r="TGH123" s="451"/>
      <c r="TGI123" s="451"/>
      <c r="TGJ123" s="451"/>
      <c r="TGK123" s="451"/>
      <c r="TGL123" s="451"/>
      <c r="TGM123" s="451"/>
      <c r="TGN123" s="451"/>
      <c r="TGO123" s="451"/>
      <c r="TGP123" s="451"/>
      <c r="TGQ123" s="451"/>
      <c r="TGR123" s="451"/>
      <c r="TGS123" s="451"/>
      <c r="TGT123" s="451"/>
      <c r="TGU123" s="451"/>
      <c r="TGV123" s="451"/>
      <c r="TGW123" s="451"/>
      <c r="TGX123" s="451"/>
      <c r="TGY123" s="451"/>
      <c r="TGZ123" s="451"/>
      <c r="THA123" s="451"/>
      <c r="THB123" s="451"/>
      <c r="THC123" s="451"/>
      <c r="THD123" s="451"/>
      <c r="THE123" s="451"/>
      <c r="THF123" s="451"/>
      <c r="THG123" s="451"/>
      <c r="THH123" s="451"/>
      <c r="THI123" s="451"/>
      <c r="THJ123" s="451"/>
      <c r="THK123" s="451"/>
      <c r="THL123" s="451"/>
      <c r="THM123" s="451"/>
      <c r="THN123" s="451"/>
      <c r="THO123" s="451"/>
      <c r="THP123" s="451"/>
      <c r="THQ123" s="451"/>
      <c r="THR123" s="451"/>
      <c r="THS123" s="451"/>
      <c r="THT123" s="451"/>
      <c r="THU123" s="451"/>
      <c r="THV123" s="451"/>
      <c r="THW123" s="451"/>
      <c r="THX123" s="451"/>
      <c r="THY123" s="451"/>
      <c r="THZ123" s="451"/>
      <c r="TIA123" s="451"/>
      <c r="TIB123" s="451"/>
      <c r="TIC123" s="451"/>
      <c r="TID123" s="451"/>
      <c r="TIE123" s="451"/>
      <c r="TIF123" s="451"/>
      <c r="TIG123" s="451"/>
      <c r="TIH123" s="451"/>
      <c r="TII123" s="451"/>
      <c r="TIJ123" s="451"/>
      <c r="TIK123" s="451"/>
      <c r="TIL123" s="451"/>
      <c r="TIM123" s="451"/>
      <c r="TIN123" s="451"/>
      <c r="TIO123" s="451"/>
      <c r="TIP123" s="451"/>
      <c r="TIQ123" s="451"/>
      <c r="TIR123" s="451"/>
      <c r="TIS123" s="451"/>
      <c r="TIT123" s="451"/>
      <c r="TIU123" s="451"/>
      <c r="TIV123" s="451"/>
      <c r="TIW123" s="451"/>
      <c r="TIX123" s="451"/>
      <c r="TIY123" s="451"/>
      <c r="TIZ123" s="451"/>
      <c r="TJA123" s="451"/>
      <c r="TJB123" s="451"/>
      <c r="TJC123" s="451"/>
      <c r="TJD123" s="451"/>
      <c r="TJE123" s="451"/>
      <c r="TJF123" s="451"/>
      <c r="TJG123" s="451"/>
      <c r="TJH123" s="451"/>
      <c r="TJI123" s="451"/>
      <c r="TJJ123" s="451"/>
      <c r="TJK123" s="451"/>
      <c r="TJL123" s="451"/>
      <c r="TJM123" s="451"/>
      <c r="TJN123" s="451"/>
      <c r="TJO123" s="451"/>
      <c r="TJP123" s="451"/>
      <c r="TJQ123" s="451"/>
      <c r="TJR123" s="451"/>
      <c r="TJS123" s="451"/>
      <c r="TJT123" s="451"/>
      <c r="TJU123" s="451"/>
      <c r="TJV123" s="451"/>
      <c r="TJW123" s="451"/>
      <c r="TJX123" s="451"/>
      <c r="TJY123" s="451"/>
      <c r="TJZ123" s="451"/>
      <c r="TKA123" s="451"/>
      <c r="TKB123" s="451"/>
      <c r="TKC123" s="451"/>
      <c r="TKD123" s="451"/>
      <c r="TKE123" s="451"/>
      <c r="TKF123" s="451"/>
      <c r="TKG123" s="451"/>
      <c r="TKH123" s="451"/>
      <c r="TKI123" s="451"/>
      <c r="TKJ123" s="451"/>
      <c r="TKK123" s="451"/>
      <c r="TKL123" s="451"/>
      <c r="TKM123" s="451"/>
      <c r="TKN123" s="451"/>
      <c r="TKO123" s="451"/>
      <c r="TKP123" s="451"/>
      <c r="TKQ123" s="451"/>
      <c r="TKR123" s="451"/>
      <c r="TKS123" s="451"/>
      <c r="TKT123" s="451"/>
      <c r="TKU123" s="451"/>
      <c r="TKV123" s="451"/>
      <c r="TKW123" s="451"/>
      <c r="TKX123" s="451"/>
      <c r="TKY123" s="451"/>
      <c r="TKZ123" s="451"/>
      <c r="TLA123" s="451"/>
      <c r="TLB123" s="451"/>
      <c r="TLC123" s="451"/>
      <c r="TLD123" s="451"/>
      <c r="TLE123" s="451"/>
      <c r="TLF123" s="451"/>
      <c r="TLG123" s="451"/>
      <c r="TLH123" s="451"/>
      <c r="TLI123" s="451"/>
      <c r="TLJ123" s="451"/>
      <c r="TLK123" s="451"/>
      <c r="TLL123" s="451"/>
      <c r="TLM123" s="451"/>
      <c r="TLN123" s="451"/>
      <c r="TLO123" s="451"/>
      <c r="TLP123" s="451"/>
      <c r="TLQ123" s="451"/>
      <c r="TLR123" s="451"/>
      <c r="TLS123" s="451"/>
      <c r="TLT123" s="451"/>
      <c r="TLU123" s="451"/>
      <c r="TLV123" s="451"/>
      <c r="TLW123" s="451"/>
      <c r="TLX123" s="451"/>
      <c r="TLY123" s="451"/>
      <c r="TLZ123" s="451"/>
      <c r="TMA123" s="451"/>
      <c r="TMB123" s="451"/>
      <c r="TMC123" s="451"/>
      <c r="TMD123" s="451"/>
      <c r="TME123" s="451"/>
      <c r="TMF123" s="451"/>
      <c r="TMG123" s="451"/>
      <c r="TMH123" s="451"/>
      <c r="TMI123" s="451"/>
      <c r="TMJ123" s="451"/>
      <c r="TMK123" s="451"/>
      <c r="TML123" s="451"/>
      <c r="TMM123" s="451"/>
      <c r="TMN123" s="451"/>
      <c r="TMO123" s="451"/>
      <c r="TMP123" s="451"/>
      <c r="TMQ123" s="451"/>
      <c r="TMR123" s="451"/>
      <c r="TMS123" s="451"/>
      <c r="TMT123" s="451"/>
      <c r="TMU123" s="451"/>
      <c r="TMV123" s="451"/>
      <c r="TMW123" s="451"/>
      <c r="TMX123" s="451"/>
      <c r="TMY123" s="451"/>
      <c r="TMZ123" s="451"/>
      <c r="TNA123" s="451"/>
      <c r="TNB123" s="451"/>
      <c r="TNC123" s="451"/>
      <c r="TND123" s="451"/>
      <c r="TNE123" s="451"/>
      <c r="TNF123" s="451"/>
      <c r="TNG123" s="451"/>
      <c r="TNH123" s="451"/>
      <c r="TNI123" s="451"/>
      <c r="TNJ123" s="451"/>
      <c r="TNK123" s="451"/>
      <c r="TNL123" s="451"/>
      <c r="TNM123" s="451"/>
      <c r="TNN123" s="451"/>
      <c r="TNO123" s="451"/>
      <c r="TNP123" s="451"/>
      <c r="TNQ123" s="451"/>
      <c r="TNR123" s="451"/>
      <c r="TNS123" s="451"/>
      <c r="TNT123" s="451"/>
      <c r="TNU123" s="451"/>
      <c r="TNV123" s="451"/>
      <c r="TNW123" s="451"/>
      <c r="TNX123" s="451"/>
      <c r="TNY123" s="451"/>
      <c r="TNZ123" s="451"/>
      <c r="TOA123" s="451"/>
      <c r="TOB123" s="451"/>
      <c r="TOC123" s="451"/>
      <c r="TOD123" s="451"/>
      <c r="TOE123" s="451"/>
      <c r="TOF123" s="451"/>
      <c r="TOG123" s="451"/>
      <c r="TOH123" s="451"/>
      <c r="TOI123" s="451"/>
      <c r="TOJ123" s="451"/>
      <c r="TOK123" s="451"/>
      <c r="TOL123" s="451"/>
      <c r="TOM123" s="451"/>
      <c r="TON123" s="451"/>
      <c r="TOO123" s="451"/>
      <c r="TOP123" s="451"/>
      <c r="TOQ123" s="451"/>
      <c r="TOR123" s="451"/>
      <c r="TOS123" s="451"/>
      <c r="TOT123" s="451"/>
      <c r="TOU123" s="451"/>
      <c r="TOV123" s="451"/>
      <c r="TOW123" s="451"/>
      <c r="TOX123" s="451"/>
      <c r="TOY123" s="451"/>
      <c r="TOZ123" s="451"/>
      <c r="TPA123" s="451"/>
      <c r="TPB123" s="451"/>
      <c r="TPC123" s="451"/>
      <c r="TPD123" s="451"/>
      <c r="TPE123" s="451"/>
      <c r="TPF123" s="451"/>
      <c r="TPG123" s="451"/>
      <c r="TPH123" s="451"/>
      <c r="TPI123" s="451"/>
      <c r="TPJ123" s="451"/>
      <c r="TPK123" s="451"/>
      <c r="TPL123" s="451"/>
      <c r="TPM123" s="451"/>
      <c r="TPN123" s="451"/>
      <c r="TPO123" s="451"/>
      <c r="TPP123" s="451"/>
      <c r="TPQ123" s="451"/>
      <c r="TPR123" s="451"/>
      <c r="TPS123" s="451"/>
      <c r="TPT123" s="451"/>
      <c r="TPU123" s="451"/>
      <c r="TPV123" s="451"/>
      <c r="TPW123" s="451"/>
      <c r="TPX123" s="451"/>
      <c r="TPY123" s="451"/>
      <c r="TPZ123" s="451"/>
      <c r="TQA123" s="451"/>
      <c r="TQB123" s="451"/>
      <c r="TQC123" s="451"/>
      <c r="TQD123" s="451"/>
      <c r="TQE123" s="451"/>
      <c r="TQF123" s="451"/>
      <c r="TQG123" s="451"/>
      <c r="TQH123" s="451"/>
      <c r="TQI123" s="451"/>
      <c r="TQJ123" s="451"/>
      <c r="TQK123" s="451"/>
      <c r="TQL123" s="451"/>
      <c r="TQM123" s="451"/>
      <c r="TQN123" s="451"/>
      <c r="TQO123" s="451"/>
      <c r="TQP123" s="451"/>
      <c r="TQQ123" s="451"/>
      <c r="TQR123" s="451"/>
      <c r="TQS123" s="451"/>
      <c r="TQT123" s="451"/>
      <c r="TQU123" s="451"/>
      <c r="TQV123" s="451"/>
      <c r="TQW123" s="451"/>
      <c r="TQX123" s="451"/>
      <c r="TQY123" s="451"/>
      <c r="TQZ123" s="451"/>
      <c r="TRA123" s="451"/>
      <c r="TRB123" s="451"/>
      <c r="TRC123" s="451"/>
      <c r="TRD123" s="451"/>
      <c r="TRE123" s="451"/>
      <c r="TRF123" s="451"/>
      <c r="TRG123" s="451"/>
      <c r="TRH123" s="451"/>
      <c r="TRI123" s="451"/>
      <c r="TRJ123" s="451"/>
      <c r="TRK123" s="451"/>
      <c r="TRL123" s="451"/>
      <c r="TRM123" s="451"/>
      <c r="TRN123" s="451"/>
      <c r="TRO123" s="451"/>
      <c r="TRP123" s="451"/>
      <c r="TRQ123" s="451"/>
      <c r="TRR123" s="451"/>
      <c r="TRS123" s="451"/>
      <c r="TRT123" s="451"/>
      <c r="TRU123" s="451"/>
      <c r="TRV123" s="451"/>
      <c r="TRW123" s="451"/>
      <c r="TRX123" s="451"/>
      <c r="TRY123" s="451"/>
      <c r="TRZ123" s="451"/>
      <c r="TSA123" s="451"/>
      <c r="TSB123" s="451"/>
      <c r="TSC123" s="451"/>
      <c r="TSD123" s="451"/>
      <c r="TSE123" s="451"/>
      <c r="TSF123" s="451"/>
      <c r="TSG123" s="451"/>
      <c r="TSH123" s="451"/>
      <c r="TSI123" s="451"/>
      <c r="TSJ123" s="451"/>
      <c r="TSK123" s="451"/>
      <c r="TSL123" s="451"/>
      <c r="TSM123" s="451"/>
      <c r="TSN123" s="451"/>
      <c r="TSO123" s="451"/>
      <c r="TSP123" s="451"/>
      <c r="TSQ123" s="451"/>
      <c r="TSR123" s="451"/>
      <c r="TSS123" s="451"/>
      <c r="TST123" s="451"/>
      <c r="TSU123" s="451"/>
      <c r="TSV123" s="451"/>
      <c r="TSW123" s="451"/>
      <c r="TSX123" s="451"/>
      <c r="TSY123" s="451"/>
      <c r="TSZ123" s="451"/>
      <c r="TTA123" s="451"/>
      <c r="TTB123" s="451"/>
      <c r="TTC123" s="451"/>
      <c r="TTD123" s="451"/>
      <c r="TTE123" s="451"/>
      <c r="TTF123" s="451"/>
      <c r="TTG123" s="451"/>
      <c r="TTH123" s="451"/>
      <c r="TTI123" s="451"/>
      <c r="TTJ123" s="451"/>
      <c r="TTK123" s="451"/>
      <c r="TTL123" s="451"/>
      <c r="TTM123" s="451"/>
      <c r="TTN123" s="451"/>
      <c r="TTO123" s="451"/>
      <c r="TTP123" s="451"/>
      <c r="TTQ123" s="451"/>
      <c r="TTR123" s="451"/>
      <c r="TTS123" s="451"/>
      <c r="TTT123" s="451"/>
      <c r="TTU123" s="451"/>
      <c r="TTV123" s="451"/>
      <c r="TTW123" s="451"/>
      <c r="TTX123" s="451"/>
      <c r="TTY123" s="451"/>
      <c r="TTZ123" s="451"/>
      <c r="TUA123" s="451"/>
      <c r="TUB123" s="451"/>
      <c r="TUC123" s="451"/>
      <c r="TUD123" s="451"/>
      <c r="TUE123" s="451"/>
      <c r="TUF123" s="451"/>
      <c r="TUG123" s="451"/>
      <c r="TUH123" s="451"/>
      <c r="TUI123" s="451"/>
      <c r="TUJ123" s="451"/>
      <c r="TUK123" s="451"/>
      <c r="TUL123" s="451"/>
      <c r="TUM123" s="451"/>
      <c r="TUN123" s="451"/>
      <c r="TUO123" s="451"/>
      <c r="TUP123" s="451"/>
      <c r="TUQ123" s="451"/>
      <c r="TUR123" s="451"/>
      <c r="TUS123" s="451"/>
      <c r="TUT123" s="451"/>
      <c r="TUU123" s="451"/>
      <c r="TUV123" s="451"/>
      <c r="TUW123" s="451"/>
      <c r="TUX123" s="451"/>
      <c r="TUY123" s="451"/>
      <c r="TUZ123" s="451"/>
      <c r="TVA123" s="451"/>
      <c r="TVB123" s="451"/>
      <c r="TVC123" s="451"/>
      <c r="TVD123" s="451"/>
      <c r="TVE123" s="451"/>
      <c r="TVF123" s="451"/>
      <c r="TVG123" s="451"/>
      <c r="TVH123" s="451"/>
      <c r="TVI123" s="451"/>
      <c r="TVJ123" s="451"/>
      <c r="TVK123" s="451"/>
      <c r="TVL123" s="451"/>
      <c r="TVM123" s="451"/>
      <c r="TVN123" s="451"/>
      <c r="TVO123" s="451"/>
      <c r="TVP123" s="451"/>
      <c r="TVQ123" s="451"/>
      <c r="TVR123" s="451"/>
      <c r="TVS123" s="451"/>
      <c r="TVT123" s="451"/>
      <c r="TVU123" s="451"/>
      <c r="TVV123" s="451"/>
      <c r="TVW123" s="451"/>
      <c r="TVX123" s="451"/>
      <c r="TVY123" s="451"/>
      <c r="TVZ123" s="451"/>
      <c r="TWA123" s="451"/>
      <c r="TWB123" s="451"/>
      <c r="TWC123" s="451"/>
      <c r="TWD123" s="451"/>
      <c r="TWE123" s="451"/>
      <c r="TWF123" s="451"/>
      <c r="TWG123" s="451"/>
      <c r="TWH123" s="451"/>
      <c r="TWI123" s="451"/>
      <c r="TWJ123" s="451"/>
      <c r="TWK123" s="451"/>
      <c r="TWL123" s="451"/>
      <c r="TWM123" s="451"/>
      <c r="TWN123" s="451"/>
      <c r="TWO123" s="451"/>
      <c r="TWP123" s="451"/>
      <c r="TWQ123" s="451"/>
      <c r="TWR123" s="451"/>
      <c r="TWS123" s="451"/>
      <c r="TWT123" s="451"/>
      <c r="TWU123" s="451"/>
      <c r="TWV123" s="451"/>
      <c r="TWW123" s="451"/>
      <c r="TWX123" s="451"/>
      <c r="TWY123" s="451"/>
      <c r="TWZ123" s="451"/>
      <c r="TXA123" s="451"/>
      <c r="TXB123" s="451"/>
      <c r="TXC123" s="451"/>
      <c r="TXD123" s="451"/>
      <c r="TXE123" s="451"/>
      <c r="TXF123" s="451"/>
      <c r="TXG123" s="451"/>
      <c r="TXH123" s="451"/>
      <c r="TXI123" s="451"/>
      <c r="TXJ123" s="451"/>
      <c r="TXK123" s="451"/>
      <c r="TXL123" s="451"/>
      <c r="TXM123" s="451"/>
      <c r="TXN123" s="451"/>
      <c r="TXO123" s="451"/>
      <c r="TXP123" s="451"/>
      <c r="TXQ123" s="451"/>
      <c r="TXR123" s="451"/>
      <c r="TXS123" s="451"/>
      <c r="TXT123" s="451"/>
      <c r="TXU123" s="451"/>
      <c r="TXV123" s="451"/>
      <c r="TXW123" s="451"/>
      <c r="TXX123" s="451"/>
      <c r="TXY123" s="451"/>
      <c r="TXZ123" s="451"/>
      <c r="TYA123" s="451"/>
      <c r="TYB123" s="451"/>
      <c r="TYC123" s="451"/>
      <c r="TYD123" s="451"/>
      <c r="TYE123" s="451"/>
      <c r="TYF123" s="451"/>
      <c r="TYG123" s="451"/>
      <c r="TYH123" s="451"/>
      <c r="TYI123" s="451"/>
      <c r="TYJ123" s="451"/>
      <c r="TYK123" s="451"/>
      <c r="TYL123" s="451"/>
      <c r="TYM123" s="451"/>
      <c r="TYN123" s="451"/>
      <c r="TYO123" s="451"/>
      <c r="TYP123" s="451"/>
      <c r="TYQ123" s="451"/>
      <c r="TYR123" s="451"/>
      <c r="TYS123" s="451"/>
      <c r="TYT123" s="451"/>
      <c r="TYU123" s="451"/>
      <c r="TYV123" s="451"/>
      <c r="TYW123" s="451"/>
      <c r="TYX123" s="451"/>
      <c r="TYY123" s="451"/>
      <c r="TYZ123" s="451"/>
      <c r="TZA123" s="451"/>
      <c r="TZB123" s="451"/>
      <c r="TZC123" s="451"/>
      <c r="TZD123" s="451"/>
      <c r="TZE123" s="451"/>
      <c r="TZF123" s="451"/>
      <c r="TZG123" s="451"/>
      <c r="TZH123" s="451"/>
      <c r="TZI123" s="451"/>
      <c r="TZJ123" s="451"/>
      <c r="TZK123" s="451"/>
      <c r="TZL123" s="451"/>
      <c r="TZM123" s="451"/>
      <c r="TZN123" s="451"/>
      <c r="TZO123" s="451"/>
      <c r="TZP123" s="451"/>
      <c r="TZQ123" s="451"/>
      <c r="TZR123" s="451"/>
      <c r="TZS123" s="451"/>
      <c r="TZT123" s="451"/>
      <c r="TZU123" s="451"/>
      <c r="TZV123" s="451"/>
      <c r="TZW123" s="451"/>
      <c r="TZX123" s="451"/>
      <c r="TZY123" s="451"/>
      <c r="TZZ123" s="451"/>
      <c r="UAA123" s="451"/>
      <c r="UAB123" s="451"/>
      <c r="UAC123" s="451"/>
      <c r="UAD123" s="451"/>
      <c r="UAE123" s="451"/>
      <c r="UAF123" s="451"/>
      <c r="UAG123" s="451"/>
      <c r="UAH123" s="451"/>
      <c r="UAI123" s="451"/>
      <c r="UAJ123" s="451"/>
      <c r="UAK123" s="451"/>
      <c r="UAL123" s="451"/>
      <c r="UAM123" s="451"/>
      <c r="UAN123" s="451"/>
      <c r="UAO123" s="451"/>
      <c r="UAP123" s="451"/>
      <c r="UAQ123" s="451"/>
      <c r="UAR123" s="451"/>
      <c r="UAS123" s="451"/>
      <c r="UAT123" s="451"/>
      <c r="UAU123" s="451"/>
      <c r="UAV123" s="451"/>
      <c r="UAW123" s="451"/>
      <c r="UAX123" s="451"/>
      <c r="UAY123" s="451"/>
      <c r="UAZ123" s="451"/>
      <c r="UBA123" s="451"/>
      <c r="UBB123" s="451"/>
      <c r="UBC123" s="451"/>
      <c r="UBD123" s="451"/>
      <c r="UBE123" s="451"/>
      <c r="UBF123" s="451"/>
      <c r="UBG123" s="451"/>
      <c r="UBH123" s="451"/>
      <c r="UBI123" s="451"/>
      <c r="UBJ123" s="451"/>
      <c r="UBK123" s="451"/>
      <c r="UBL123" s="451"/>
      <c r="UBM123" s="451"/>
      <c r="UBN123" s="451"/>
      <c r="UBO123" s="451"/>
      <c r="UBP123" s="451"/>
      <c r="UBQ123" s="451"/>
      <c r="UBR123" s="451"/>
      <c r="UBS123" s="451"/>
      <c r="UBT123" s="451"/>
      <c r="UBU123" s="451"/>
      <c r="UBV123" s="451"/>
      <c r="UBW123" s="451"/>
      <c r="UBX123" s="451"/>
      <c r="UBY123" s="451"/>
      <c r="UBZ123" s="451"/>
      <c r="UCA123" s="451"/>
      <c r="UCB123" s="451"/>
      <c r="UCC123" s="451"/>
      <c r="UCD123" s="451"/>
      <c r="UCE123" s="451"/>
      <c r="UCF123" s="451"/>
      <c r="UCG123" s="451"/>
      <c r="UCH123" s="451"/>
      <c r="UCI123" s="451"/>
      <c r="UCJ123" s="451"/>
      <c r="UCK123" s="451"/>
      <c r="UCL123" s="451"/>
      <c r="UCM123" s="451"/>
      <c r="UCN123" s="451"/>
      <c r="UCO123" s="451"/>
      <c r="UCP123" s="451"/>
      <c r="UCQ123" s="451"/>
      <c r="UCR123" s="451"/>
      <c r="UCS123" s="451"/>
      <c r="UCT123" s="451"/>
      <c r="UCU123" s="451"/>
      <c r="UCV123" s="451"/>
      <c r="UCW123" s="451"/>
      <c r="UCX123" s="451"/>
      <c r="UCY123" s="451"/>
      <c r="UCZ123" s="451"/>
      <c r="UDA123" s="451"/>
      <c r="UDB123" s="451"/>
      <c r="UDC123" s="451"/>
      <c r="UDD123" s="451"/>
      <c r="UDE123" s="451"/>
      <c r="UDF123" s="451"/>
      <c r="UDG123" s="451"/>
      <c r="UDH123" s="451"/>
      <c r="UDI123" s="451"/>
      <c r="UDJ123" s="451"/>
      <c r="UDK123" s="451"/>
      <c r="UDL123" s="451"/>
      <c r="UDM123" s="451"/>
      <c r="UDN123" s="451"/>
      <c r="UDO123" s="451"/>
      <c r="UDP123" s="451"/>
      <c r="UDQ123" s="451"/>
      <c r="UDR123" s="451"/>
      <c r="UDS123" s="451"/>
      <c r="UDT123" s="451"/>
      <c r="UDU123" s="451"/>
      <c r="UDV123" s="451"/>
      <c r="UDW123" s="451"/>
      <c r="UDX123" s="451"/>
      <c r="UDY123" s="451"/>
      <c r="UDZ123" s="451"/>
      <c r="UEA123" s="451"/>
      <c r="UEB123" s="451"/>
      <c r="UEC123" s="451"/>
      <c r="UED123" s="451"/>
      <c r="UEE123" s="451"/>
      <c r="UEF123" s="451"/>
      <c r="UEG123" s="451"/>
      <c r="UEH123" s="451"/>
      <c r="UEI123" s="451"/>
      <c r="UEJ123" s="451"/>
      <c r="UEK123" s="451"/>
      <c r="UEL123" s="451"/>
      <c r="UEM123" s="451"/>
      <c r="UEN123" s="451"/>
      <c r="UEO123" s="451"/>
      <c r="UEP123" s="451"/>
      <c r="UEQ123" s="451"/>
      <c r="UER123" s="451"/>
      <c r="UES123" s="451"/>
      <c r="UET123" s="451"/>
      <c r="UEU123" s="451"/>
      <c r="UEV123" s="451"/>
      <c r="UEW123" s="451"/>
      <c r="UEX123" s="451"/>
      <c r="UEY123" s="451"/>
      <c r="UEZ123" s="451"/>
      <c r="UFA123" s="451"/>
      <c r="UFB123" s="451"/>
      <c r="UFC123" s="451"/>
      <c r="UFD123" s="451"/>
      <c r="UFE123" s="451"/>
      <c r="UFF123" s="451"/>
      <c r="UFG123" s="451"/>
      <c r="UFH123" s="451"/>
      <c r="UFI123" s="451"/>
      <c r="UFJ123" s="451"/>
      <c r="UFK123" s="451"/>
      <c r="UFL123" s="451"/>
      <c r="UFM123" s="451"/>
      <c r="UFN123" s="451"/>
      <c r="UFO123" s="451"/>
      <c r="UFP123" s="451"/>
      <c r="UFQ123" s="451"/>
      <c r="UFR123" s="451"/>
      <c r="UFS123" s="451"/>
      <c r="UFT123" s="451"/>
      <c r="UFU123" s="451"/>
      <c r="UFV123" s="451"/>
      <c r="UFW123" s="451"/>
      <c r="UFX123" s="451"/>
      <c r="UFY123" s="451"/>
      <c r="UFZ123" s="451"/>
      <c r="UGA123" s="451"/>
      <c r="UGB123" s="451"/>
      <c r="UGC123" s="451"/>
      <c r="UGD123" s="451"/>
      <c r="UGE123" s="451"/>
      <c r="UGF123" s="451"/>
      <c r="UGG123" s="451"/>
      <c r="UGH123" s="451"/>
      <c r="UGI123" s="451"/>
      <c r="UGJ123" s="451"/>
      <c r="UGK123" s="451"/>
      <c r="UGL123" s="451"/>
      <c r="UGM123" s="451"/>
      <c r="UGN123" s="451"/>
      <c r="UGO123" s="451"/>
      <c r="UGP123" s="451"/>
      <c r="UGQ123" s="451"/>
      <c r="UGR123" s="451"/>
      <c r="UGS123" s="451"/>
      <c r="UGT123" s="451"/>
      <c r="UGU123" s="451"/>
      <c r="UGV123" s="451"/>
      <c r="UGW123" s="451"/>
      <c r="UGX123" s="451"/>
      <c r="UGY123" s="451"/>
      <c r="UGZ123" s="451"/>
      <c r="UHA123" s="451"/>
      <c r="UHB123" s="451"/>
      <c r="UHC123" s="451"/>
      <c r="UHD123" s="451"/>
      <c r="UHE123" s="451"/>
      <c r="UHF123" s="451"/>
      <c r="UHG123" s="451"/>
      <c r="UHH123" s="451"/>
      <c r="UHI123" s="451"/>
      <c r="UHJ123" s="451"/>
      <c r="UHK123" s="451"/>
      <c r="UHL123" s="451"/>
      <c r="UHM123" s="451"/>
      <c r="UHN123" s="451"/>
      <c r="UHO123" s="451"/>
      <c r="UHP123" s="451"/>
      <c r="UHQ123" s="451"/>
      <c r="UHR123" s="451"/>
      <c r="UHS123" s="451"/>
      <c r="UHT123" s="451"/>
      <c r="UHU123" s="451"/>
      <c r="UHV123" s="451"/>
      <c r="UHW123" s="451"/>
      <c r="UHX123" s="451"/>
      <c r="UHY123" s="451"/>
      <c r="UHZ123" s="451"/>
      <c r="UIA123" s="451"/>
      <c r="UIB123" s="451"/>
      <c r="UIC123" s="451"/>
      <c r="UID123" s="451"/>
      <c r="UIE123" s="451"/>
      <c r="UIF123" s="451"/>
      <c r="UIG123" s="451"/>
      <c r="UIH123" s="451"/>
      <c r="UII123" s="451"/>
      <c r="UIJ123" s="451"/>
      <c r="UIK123" s="451"/>
      <c r="UIL123" s="451"/>
      <c r="UIM123" s="451"/>
      <c r="UIN123" s="451"/>
      <c r="UIO123" s="451"/>
      <c r="UIP123" s="451"/>
      <c r="UIQ123" s="451"/>
      <c r="UIR123" s="451"/>
      <c r="UIS123" s="451"/>
      <c r="UIT123" s="451"/>
      <c r="UIU123" s="451"/>
      <c r="UIV123" s="451"/>
      <c r="UIW123" s="451"/>
      <c r="UIX123" s="451"/>
      <c r="UIY123" s="451"/>
      <c r="UIZ123" s="451"/>
      <c r="UJA123" s="451"/>
      <c r="UJB123" s="451"/>
      <c r="UJC123" s="451"/>
      <c r="UJD123" s="451"/>
      <c r="UJE123" s="451"/>
      <c r="UJF123" s="451"/>
      <c r="UJG123" s="451"/>
      <c r="UJH123" s="451"/>
      <c r="UJI123" s="451"/>
      <c r="UJJ123" s="451"/>
      <c r="UJK123" s="451"/>
      <c r="UJL123" s="451"/>
      <c r="UJM123" s="451"/>
      <c r="UJN123" s="451"/>
      <c r="UJO123" s="451"/>
      <c r="UJP123" s="451"/>
      <c r="UJQ123" s="451"/>
      <c r="UJR123" s="451"/>
      <c r="UJS123" s="451"/>
      <c r="UJT123" s="451"/>
      <c r="UJU123" s="451"/>
      <c r="UJV123" s="451"/>
      <c r="UJW123" s="451"/>
      <c r="UJX123" s="451"/>
      <c r="UJY123" s="451"/>
      <c r="UJZ123" s="451"/>
      <c r="UKA123" s="451"/>
      <c r="UKB123" s="451"/>
      <c r="UKC123" s="451"/>
      <c r="UKD123" s="451"/>
      <c r="UKE123" s="451"/>
      <c r="UKF123" s="451"/>
      <c r="UKG123" s="451"/>
      <c r="UKH123" s="451"/>
      <c r="UKI123" s="451"/>
      <c r="UKJ123" s="451"/>
      <c r="UKK123" s="451"/>
      <c r="UKL123" s="451"/>
      <c r="UKM123" s="451"/>
      <c r="UKN123" s="451"/>
      <c r="UKO123" s="451"/>
      <c r="UKP123" s="451"/>
      <c r="UKQ123" s="451"/>
      <c r="UKR123" s="451"/>
      <c r="UKS123" s="451"/>
      <c r="UKT123" s="451"/>
      <c r="UKU123" s="451"/>
      <c r="UKV123" s="451"/>
      <c r="UKW123" s="451"/>
      <c r="UKX123" s="451"/>
      <c r="UKY123" s="451"/>
      <c r="UKZ123" s="451"/>
      <c r="ULA123" s="451"/>
      <c r="ULB123" s="451"/>
      <c r="ULC123" s="451"/>
      <c r="ULD123" s="451"/>
      <c r="ULE123" s="451"/>
      <c r="ULF123" s="451"/>
      <c r="ULG123" s="451"/>
      <c r="ULH123" s="451"/>
      <c r="ULI123" s="451"/>
      <c r="ULJ123" s="451"/>
      <c r="ULK123" s="451"/>
      <c r="ULL123" s="451"/>
      <c r="ULM123" s="451"/>
      <c r="ULN123" s="451"/>
      <c r="ULO123" s="451"/>
      <c r="ULP123" s="451"/>
      <c r="ULQ123" s="451"/>
      <c r="ULR123" s="451"/>
      <c r="ULS123" s="451"/>
      <c r="ULT123" s="451"/>
      <c r="ULU123" s="451"/>
      <c r="ULV123" s="451"/>
      <c r="ULW123" s="451"/>
      <c r="ULX123" s="451"/>
      <c r="ULY123" s="451"/>
      <c r="ULZ123" s="451"/>
      <c r="UMA123" s="451"/>
      <c r="UMB123" s="451"/>
      <c r="UMC123" s="451"/>
      <c r="UMD123" s="451"/>
      <c r="UME123" s="451"/>
      <c r="UMF123" s="451"/>
      <c r="UMG123" s="451"/>
      <c r="UMH123" s="451"/>
      <c r="UMI123" s="451"/>
      <c r="UMJ123" s="451"/>
      <c r="UMK123" s="451"/>
      <c r="UML123" s="451"/>
      <c r="UMM123" s="451"/>
      <c r="UMN123" s="451"/>
      <c r="UMO123" s="451"/>
      <c r="UMP123" s="451"/>
      <c r="UMQ123" s="451"/>
      <c r="UMR123" s="451"/>
      <c r="UMS123" s="451"/>
      <c r="UMT123" s="451"/>
      <c r="UMU123" s="451"/>
      <c r="UMV123" s="451"/>
      <c r="UMW123" s="451"/>
      <c r="UMX123" s="451"/>
      <c r="UMY123" s="451"/>
      <c r="UMZ123" s="451"/>
      <c r="UNA123" s="451"/>
      <c r="UNB123" s="451"/>
      <c r="UNC123" s="451"/>
      <c r="UND123" s="451"/>
      <c r="UNE123" s="451"/>
      <c r="UNF123" s="451"/>
      <c r="UNG123" s="451"/>
      <c r="UNH123" s="451"/>
      <c r="UNI123" s="451"/>
      <c r="UNJ123" s="451"/>
      <c r="UNK123" s="451"/>
      <c r="UNL123" s="451"/>
      <c r="UNM123" s="451"/>
      <c r="UNN123" s="451"/>
      <c r="UNO123" s="451"/>
      <c r="UNP123" s="451"/>
      <c r="UNQ123" s="451"/>
      <c r="UNR123" s="451"/>
      <c r="UNS123" s="451"/>
      <c r="UNT123" s="451"/>
      <c r="UNU123" s="451"/>
      <c r="UNV123" s="451"/>
      <c r="UNW123" s="451"/>
      <c r="UNX123" s="451"/>
      <c r="UNY123" s="451"/>
      <c r="UNZ123" s="451"/>
      <c r="UOA123" s="451"/>
      <c r="UOB123" s="451"/>
      <c r="UOC123" s="451"/>
      <c r="UOD123" s="451"/>
      <c r="UOE123" s="451"/>
      <c r="UOF123" s="451"/>
      <c r="UOG123" s="451"/>
      <c r="UOH123" s="451"/>
      <c r="UOI123" s="451"/>
      <c r="UOJ123" s="451"/>
      <c r="UOK123" s="451"/>
      <c r="UOL123" s="451"/>
      <c r="UOM123" s="451"/>
      <c r="UON123" s="451"/>
      <c r="UOO123" s="451"/>
      <c r="UOP123" s="451"/>
      <c r="UOQ123" s="451"/>
      <c r="UOR123" s="451"/>
      <c r="UOS123" s="451"/>
      <c r="UOT123" s="451"/>
      <c r="UOU123" s="451"/>
      <c r="UOV123" s="451"/>
      <c r="UOW123" s="451"/>
      <c r="UOX123" s="451"/>
      <c r="UOY123" s="451"/>
      <c r="UOZ123" s="451"/>
      <c r="UPA123" s="451"/>
      <c r="UPB123" s="451"/>
      <c r="UPC123" s="451"/>
      <c r="UPD123" s="451"/>
      <c r="UPE123" s="451"/>
      <c r="UPF123" s="451"/>
      <c r="UPG123" s="451"/>
      <c r="UPH123" s="451"/>
      <c r="UPI123" s="451"/>
      <c r="UPJ123" s="451"/>
      <c r="UPK123" s="451"/>
      <c r="UPL123" s="451"/>
      <c r="UPM123" s="451"/>
      <c r="UPN123" s="451"/>
      <c r="UPO123" s="451"/>
      <c r="UPP123" s="451"/>
      <c r="UPQ123" s="451"/>
      <c r="UPR123" s="451"/>
      <c r="UPS123" s="451"/>
      <c r="UPT123" s="451"/>
      <c r="UPU123" s="451"/>
      <c r="UPV123" s="451"/>
      <c r="UPW123" s="451"/>
      <c r="UPX123" s="451"/>
      <c r="UPY123" s="451"/>
      <c r="UPZ123" s="451"/>
      <c r="UQA123" s="451"/>
      <c r="UQB123" s="451"/>
      <c r="UQC123" s="451"/>
      <c r="UQD123" s="451"/>
      <c r="UQE123" s="451"/>
      <c r="UQF123" s="451"/>
      <c r="UQG123" s="451"/>
      <c r="UQH123" s="451"/>
      <c r="UQI123" s="451"/>
      <c r="UQJ123" s="451"/>
      <c r="UQK123" s="451"/>
      <c r="UQL123" s="451"/>
      <c r="UQM123" s="451"/>
      <c r="UQN123" s="451"/>
      <c r="UQO123" s="451"/>
      <c r="UQP123" s="451"/>
      <c r="UQQ123" s="451"/>
      <c r="UQR123" s="451"/>
      <c r="UQS123" s="451"/>
      <c r="UQT123" s="451"/>
      <c r="UQU123" s="451"/>
      <c r="UQV123" s="451"/>
      <c r="UQW123" s="451"/>
      <c r="UQX123" s="451"/>
      <c r="UQY123" s="451"/>
      <c r="UQZ123" s="451"/>
      <c r="URA123" s="451"/>
      <c r="URB123" s="451"/>
      <c r="URC123" s="451"/>
      <c r="URD123" s="451"/>
      <c r="URE123" s="451"/>
      <c r="URF123" s="451"/>
      <c r="URG123" s="451"/>
      <c r="URH123" s="451"/>
      <c r="URI123" s="451"/>
      <c r="URJ123" s="451"/>
      <c r="URK123" s="451"/>
      <c r="URL123" s="451"/>
      <c r="URM123" s="451"/>
      <c r="URN123" s="451"/>
      <c r="URO123" s="451"/>
      <c r="URP123" s="451"/>
      <c r="URQ123" s="451"/>
      <c r="URR123" s="451"/>
      <c r="URS123" s="451"/>
      <c r="URT123" s="451"/>
      <c r="URU123" s="451"/>
      <c r="URV123" s="451"/>
      <c r="URW123" s="451"/>
      <c r="URX123" s="451"/>
      <c r="URY123" s="451"/>
      <c r="URZ123" s="451"/>
      <c r="USA123" s="451"/>
      <c r="USB123" s="451"/>
      <c r="USC123" s="451"/>
      <c r="USD123" s="451"/>
      <c r="USE123" s="451"/>
      <c r="USF123" s="451"/>
      <c r="USG123" s="451"/>
      <c r="USH123" s="451"/>
      <c r="USI123" s="451"/>
      <c r="USJ123" s="451"/>
      <c r="USK123" s="451"/>
      <c r="USL123" s="451"/>
      <c r="USM123" s="451"/>
      <c r="USN123" s="451"/>
      <c r="USO123" s="451"/>
      <c r="USP123" s="451"/>
      <c r="USQ123" s="451"/>
      <c r="USR123" s="451"/>
      <c r="USS123" s="451"/>
      <c r="UST123" s="451"/>
      <c r="USU123" s="451"/>
      <c r="USV123" s="451"/>
      <c r="USW123" s="451"/>
      <c r="USX123" s="451"/>
      <c r="USY123" s="451"/>
      <c r="USZ123" s="451"/>
      <c r="UTA123" s="451"/>
      <c r="UTB123" s="451"/>
      <c r="UTC123" s="451"/>
      <c r="UTD123" s="451"/>
      <c r="UTE123" s="451"/>
      <c r="UTF123" s="451"/>
      <c r="UTG123" s="451"/>
      <c r="UTH123" s="451"/>
      <c r="UTI123" s="451"/>
      <c r="UTJ123" s="451"/>
      <c r="UTK123" s="451"/>
      <c r="UTL123" s="451"/>
      <c r="UTM123" s="451"/>
      <c r="UTN123" s="451"/>
      <c r="UTO123" s="451"/>
      <c r="UTP123" s="451"/>
      <c r="UTQ123" s="451"/>
      <c r="UTR123" s="451"/>
      <c r="UTS123" s="451"/>
      <c r="UTT123" s="451"/>
      <c r="UTU123" s="451"/>
      <c r="UTV123" s="451"/>
      <c r="UTW123" s="451"/>
      <c r="UTX123" s="451"/>
      <c r="UTY123" s="451"/>
      <c r="UTZ123" s="451"/>
      <c r="UUA123" s="451"/>
      <c r="UUB123" s="451"/>
      <c r="UUC123" s="451"/>
      <c r="UUD123" s="451"/>
      <c r="UUE123" s="451"/>
      <c r="UUF123" s="451"/>
      <c r="UUG123" s="451"/>
      <c r="UUH123" s="451"/>
      <c r="UUI123" s="451"/>
      <c r="UUJ123" s="451"/>
      <c r="UUK123" s="451"/>
      <c r="UUL123" s="451"/>
      <c r="UUM123" s="451"/>
      <c r="UUN123" s="451"/>
      <c r="UUO123" s="451"/>
      <c r="UUP123" s="451"/>
      <c r="UUQ123" s="451"/>
      <c r="UUR123" s="451"/>
      <c r="UUS123" s="451"/>
      <c r="UUT123" s="451"/>
      <c r="UUU123" s="451"/>
      <c r="UUV123" s="451"/>
      <c r="UUW123" s="451"/>
      <c r="UUX123" s="451"/>
      <c r="UUY123" s="451"/>
      <c r="UUZ123" s="451"/>
      <c r="UVA123" s="451"/>
      <c r="UVB123" s="451"/>
      <c r="UVC123" s="451"/>
      <c r="UVD123" s="451"/>
      <c r="UVE123" s="451"/>
      <c r="UVF123" s="451"/>
      <c r="UVG123" s="451"/>
      <c r="UVH123" s="451"/>
      <c r="UVI123" s="451"/>
      <c r="UVJ123" s="451"/>
      <c r="UVK123" s="451"/>
      <c r="UVL123" s="451"/>
      <c r="UVM123" s="451"/>
      <c r="UVN123" s="451"/>
      <c r="UVO123" s="451"/>
      <c r="UVP123" s="451"/>
      <c r="UVQ123" s="451"/>
      <c r="UVR123" s="451"/>
      <c r="UVS123" s="451"/>
      <c r="UVT123" s="451"/>
      <c r="UVU123" s="451"/>
      <c r="UVV123" s="451"/>
      <c r="UVW123" s="451"/>
      <c r="UVX123" s="451"/>
      <c r="UVY123" s="451"/>
      <c r="UVZ123" s="451"/>
      <c r="UWA123" s="451"/>
      <c r="UWB123" s="451"/>
      <c r="UWC123" s="451"/>
      <c r="UWD123" s="451"/>
      <c r="UWE123" s="451"/>
      <c r="UWF123" s="451"/>
      <c r="UWG123" s="451"/>
      <c r="UWH123" s="451"/>
      <c r="UWI123" s="451"/>
      <c r="UWJ123" s="451"/>
      <c r="UWK123" s="451"/>
      <c r="UWL123" s="451"/>
      <c r="UWM123" s="451"/>
      <c r="UWN123" s="451"/>
      <c r="UWO123" s="451"/>
      <c r="UWP123" s="451"/>
      <c r="UWQ123" s="451"/>
      <c r="UWR123" s="451"/>
      <c r="UWS123" s="451"/>
      <c r="UWT123" s="451"/>
      <c r="UWU123" s="451"/>
      <c r="UWV123" s="451"/>
      <c r="UWW123" s="451"/>
      <c r="UWX123" s="451"/>
      <c r="UWY123" s="451"/>
      <c r="UWZ123" s="451"/>
      <c r="UXA123" s="451"/>
      <c r="UXB123" s="451"/>
      <c r="UXC123" s="451"/>
      <c r="UXD123" s="451"/>
      <c r="UXE123" s="451"/>
      <c r="UXF123" s="451"/>
      <c r="UXG123" s="451"/>
      <c r="UXH123" s="451"/>
      <c r="UXI123" s="451"/>
      <c r="UXJ123" s="451"/>
      <c r="UXK123" s="451"/>
      <c r="UXL123" s="451"/>
      <c r="UXM123" s="451"/>
      <c r="UXN123" s="451"/>
      <c r="UXO123" s="451"/>
      <c r="UXP123" s="451"/>
      <c r="UXQ123" s="451"/>
      <c r="UXR123" s="451"/>
      <c r="UXS123" s="451"/>
      <c r="UXT123" s="451"/>
      <c r="UXU123" s="451"/>
      <c r="UXV123" s="451"/>
      <c r="UXW123" s="451"/>
      <c r="UXX123" s="451"/>
      <c r="UXY123" s="451"/>
      <c r="UXZ123" s="451"/>
      <c r="UYA123" s="451"/>
      <c r="UYB123" s="451"/>
      <c r="UYC123" s="451"/>
      <c r="UYD123" s="451"/>
      <c r="UYE123" s="451"/>
      <c r="UYF123" s="451"/>
      <c r="UYG123" s="451"/>
      <c r="UYH123" s="451"/>
      <c r="UYI123" s="451"/>
      <c r="UYJ123" s="451"/>
      <c r="UYK123" s="451"/>
      <c r="UYL123" s="451"/>
      <c r="UYM123" s="451"/>
      <c r="UYN123" s="451"/>
      <c r="UYO123" s="451"/>
      <c r="UYP123" s="451"/>
      <c r="UYQ123" s="451"/>
      <c r="UYR123" s="451"/>
      <c r="UYS123" s="451"/>
      <c r="UYT123" s="451"/>
      <c r="UYU123" s="451"/>
      <c r="UYV123" s="451"/>
      <c r="UYW123" s="451"/>
      <c r="UYX123" s="451"/>
      <c r="UYY123" s="451"/>
      <c r="UYZ123" s="451"/>
      <c r="UZA123" s="451"/>
      <c r="UZB123" s="451"/>
      <c r="UZC123" s="451"/>
      <c r="UZD123" s="451"/>
      <c r="UZE123" s="451"/>
      <c r="UZF123" s="451"/>
      <c r="UZG123" s="451"/>
      <c r="UZH123" s="451"/>
      <c r="UZI123" s="451"/>
      <c r="UZJ123" s="451"/>
      <c r="UZK123" s="451"/>
      <c r="UZL123" s="451"/>
      <c r="UZM123" s="451"/>
      <c r="UZN123" s="451"/>
      <c r="UZO123" s="451"/>
      <c r="UZP123" s="451"/>
      <c r="UZQ123" s="451"/>
      <c r="UZR123" s="451"/>
      <c r="UZS123" s="451"/>
      <c r="UZT123" s="451"/>
      <c r="UZU123" s="451"/>
      <c r="UZV123" s="451"/>
      <c r="UZW123" s="451"/>
      <c r="UZX123" s="451"/>
      <c r="UZY123" s="451"/>
      <c r="UZZ123" s="451"/>
      <c r="VAA123" s="451"/>
      <c r="VAB123" s="451"/>
      <c r="VAC123" s="451"/>
      <c r="VAD123" s="451"/>
      <c r="VAE123" s="451"/>
      <c r="VAF123" s="451"/>
      <c r="VAG123" s="451"/>
      <c r="VAH123" s="451"/>
      <c r="VAI123" s="451"/>
      <c r="VAJ123" s="451"/>
      <c r="VAK123" s="451"/>
      <c r="VAL123" s="451"/>
      <c r="VAM123" s="451"/>
      <c r="VAN123" s="451"/>
      <c r="VAO123" s="451"/>
      <c r="VAP123" s="451"/>
      <c r="VAQ123" s="451"/>
      <c r="VAR123" s="451"/>
      <c r="VAS123" s="451"/>
      <c r="VAT123" s="451"/>
      <c r="VAU123" s="451"/>
      <c r="VAV123" s="451"/>
      <c r="VAW123" s="451"/>
      <c r="VAX123" s="451"/>
      <c r="VAY123" s="451"/>
      <c r="VAZ123" s="451"/>
      <c r="VBA123" s="451"/>
      <c r="VBB123" s="451"/>
      <c r="VBC123" s="451"/>
      <c r="VBD123" s="451"/>
      <c r="VBE123" s="451"/>
      <c r="VBF123" s="451"/>
      <c r="VBG123" s="451"/>
      <c r="VBH123" s="451"/>
      <c r="VBI123" s="451"/>
      <c r="VBJ123" s="451"/>
      <c r="VBK123" s="451"/>
      <c r="VBL123" s="451"/>
      <c r="VBM123" s="451"/>
      <c r="VBN123" s="451"/>
      <c r="VBO123" s="451"/>
      <c r="VBP123" s="451"/>
      <c r="VBQ123" s="451"/>
      <c r="VBR123" s="451"/>
      <c r="VBS123" s="451"/>
      <c r="VBT123" s="451"/>
      <c r="VBU123" s="451"/>
      <c r="VBV123" s="451"/>
      <c r="VBW123" s="451"/>
      <c r="VBX123" s="451"/>
      <c r="VBY123" s="451"/>
      <c r="VBZ123" s="451"/>
      <c r="VCA123" s="451"/>
      <c r="VCB123" s="451"/>
      <c r="VCC123" s="451"/>
      <c r="VCD123" s="451"/>
      <c r="VCE123" s="451"/>
      <c r="VCF123" s="451"/>
      <c r="VCG123" s="451"/>
      <c r="VCH123" s="451"/>
      <c r="VCI123" s="451"/>
      <c r="VCJ123" s="451"/>
      <c r="VCK123" s="451"/>
      <c r="VCL123" s="451"/>
      <c r="VCM123" s="451"/>
      <c r="VCN123" s="451"/>
      <c r="VCO123" s="451"/>
      <c r="VCP123" s="451"/>
      <c r="VCQ123" s="451"/>
      <c r="VCR123" s="451"/>
      <c r="VCS123" s="451"/>
      <c r="VCT123" s="451"/>
      <c r="VCU123" s="451"/>
      <c r="VCV123" s="451"/>
      <c r="VCW123" s="451"/>
      <c r="VCX123" s="451"/>
      <c r="VCY123" s="451"/>
      <c r="VCZ123" s="451"/>
      <c r="VDA123" s="451"/>
      <c r="VDB123" s="451"/>
      <c r="VDC123" s="451"/>
      <c r="VDD123" s="451"/>
      <c r="VDE123" s="451"/>
      <c r="VDF123" s="451"/>
      <c r="VDG123" s="451"/>
      <c r="VDH123" s="451"/>
      <c r="VDI123" s="451"/>
      <c r="VDJ123" s="451"/>
      <c r="VDK123" s="451"/>
      <c r="VDL123" s="451"/>
      <c r="VDM123" s="451"/>
      <c r="VDN123" s="451"/>
      <c r="VDO123" s="451"/>
      <c r="VDP123" s="451"/>
      <c r="VDQ123" s="451"/>
      <c r="VDR123" s="451"/>
      <c r="VDS123" s="451"/>
      <c r="VDT123" s="451"/>
      <c r="VDU123" s="451"/>
      <c r="VDV123" s="451"/>
      <c r="VDW123" s="451"/>
      <c r="VDX123" s="451"/>
      <c r="VDY123" s="451"/>
      <c r="VDZ123" s="451"/>
      <c r="VEA123" s="451"/>
      <c r="VEB123" s="451"/>
      <c r="VEC123" s="451"/>
      <c r="VED123" s="451"/>
      <c r="VEE123" s="451"/>
      <c r="VEF123" s="451"/>
      <c r="VEG123" s="451"/>
      <c r="VEH123" s="451"/>
      <c r="VEI123" s="451"/>
      <c r="VEJ123" s="451"/>
      <c r="VEK123" s="451"/>
      <c r="VEL123" s="451"/>
      <c r="VEM123" s="451"/>
      <c r="VEN123" s="451"/>
      <c r="VEO123" s="451"/>
      <c r="VEP123" s="451"/>
      <c r="VEQ123" s="451"/>
      <c r="VER123" s="451"/>
      <c r="VES123" s="451"/>
      <c r="VET123" s="451"/>
      <c r="VEU123" s="451"/>
      <c r="VEV123" s="451"/>
      <c r="VEW123" s="451"/>
      <c r="VEX123" s="451"/>
      <c r="VEY123" s="451"/>
      <c r="VEZ123" s="451"/>
      <c r="VFA123" s="451"/>
      <c r="VFB123" s="451"/>
      <c r="VFC123" s="451"/>
      <c r="VFD123" s="451"/>
      <c r="VFE123" s="451"/>
      <c r="VFF123" s="451"/>
      <c r="VFG123" s="451"/>
      <c r="VFH123" s="451"/>
      <c r="VFI123" s="451"/>
      <c r="VFJ123" s="451"/>
      <c r="VFK123" s="451"/>
      <c r="VFL123" s="451"/>
      <c r="VFM123" s="451"/>
      <c r="VFN123" s="451"/>
      <c r="VFO123" s="451"/>
      <c r="VFP123" s="451"/>
      <c r="VFQ123" s="451"/>
      <c r="VFR123" s="451"/>
      <c r="VFS123" s="451"/>
      <c r="VFT123" s="451"/>
      <c r="VFU123" s="451"/>
      <c r="VFV123" s="451"/>
      <c r="VFW123" s="451"/>
      <c r="VFX123" s="451"/>
      <c r="VFY123" s="451"/>
      <c r="VFZ123" s="451"/>
      <c r="VGA123" s="451"/>
      <c r="VGB123" s="451"/>
      <c r="VGC123" s="451"/>
      <c r="VGD123" s="451"/>
      <c r="VGE123" s="451"/>
      <c r="VGF123" s="451"/>
      <c r="VGG123" s="451"/>
      <c r="VGH123" s="451"/>
      <c r="VGI123" s="451"/>
      <c r="VGJ123" s="451"/>
      <c r="VGK123" s="451"/>
      <c r="VGL123" s="451"/>
      <c r="VGM123" s="451"/>
      <c r="VGN123" s="451"/>
      <c r="VGO123" s="451"/>
      <c r="VGP123" s="451"/>
      <c r="VGQ123" s="451"/>
      <c r="VGR123" s="451"/>
      <c r="VGS123" s="451"/>
      <c r="VGT123" s="451"/>
      <c r="VGU123" s="451"/>
      <c r="VGV123" s="451"/>
      <c r="VGW123" s="451"/>
      <c r="VGX123" s="451"/>
      <c r="VGY123" s="451"/>
      <c r="VGZ123" s="451"/>
      <c r="VHA123" s="451"/>
      <c r="VHB123" s="451"/>
      <c r="VHC123" s="451"/>
      <c r="VHD123" s="451"/>
      <c r="VHE123" s="451"/>
      <c r="VHF123" s="451"/>
      <c r="VHG123" s="451"/>
      <c r="VHH123" s="451"/>
      <c r="VHI123" s="451"/>
      <c r="VHJ123" s="451"/>
      <c r="VHK123" s="451"/>
      <c r="VHL123" s="451"/>
      <c r="VHM123" s="451"/>
      <c r="VHN123" s="451"/>
      <c r="VHO123" s="451"/>
      <c r="VHP123" s="451"/>
      <c r="VHQ123" s="451"/>
      <c r="VHR123" s="451"/>
      <c r="VHS123" s="451"/>
      <c r="VHT123" s="451"/>
      <c r="VHU123" s="451"/>
      <c r="VHV123" s="451"/>
      <c r="VHW123" s="451"/>
      <c r="VHX123" s="451"/>
      <c r="VHY123" s="451"/>
      <c r="VHZ123" s="451"/>
      <c r="VIA123" s="451"/>
      <c r="VIB123" s="451"/>
      <c r="VIC123" s="451"/>
      <c r="VID123" s="451"/>
      <c r="VIE123" s="451"/>
      <c r="VIF123" s="451"/>
      <c r="VIG123" s="451"/>
      <c r="VIH123" s="451"/>
      <c r="VII123" s="451"/>
      <c r="VIJ123" s="451"/>
      <c r="VIK123" s="451"/>
      <c r="VIL123" s="451"/>
      <c r="VIM123" s="451"/>
      <c r="VIN123" s="451"/>
      <c r="VIO123" s="451"/>
      <c r="VIP123" s="451"/>
      <c r="VIQ123" s="451"/>
      <c r="VIR123" s="451"/>
      <c r="VIS123" s="451"/>
      <c r="VIT123" s="451"/>
      <c r="VIU123" s="451"/>
      <c r="VIV123" s="451"/>
      <c r="VIW123" s="451"/>
      <c r="VIX123" s="451"/>
      <c r="VIY123" s="451"/>
      <c r="VIZ123" s="451"/>
      <c r="VJA123" s="451"/>
      <c r="VJB123" s="451"/>
      <c r="VJC123" s="451"/>
      <c r="VJD123" s="451"/>
      <c r="VJE123" s="451"/>
      <c r="VJF123" s="451"/>
      <c r="VJG123" s="451"/>
      <c r="VJH123" s="451"/>
      <c r="VJI123" s="451"/>
      <c r="VJJ123" s="451"/>
      <c r="VJK123" s="451"/>
      <c r="VJL123" s="451"/>
      <c r="VJM123" s="451"/>
      <c r="VJN123" s="451"/>
      <c r="VJO123" s="451"/>
      <c r="VJP123" s="451"/>
      <c r="VJQ123" s="451"/>
      <c r="VJR123" s="451"/>
      <c r="VJS123" s="451"/>
      <c r="VJT123" s="451"/>
      <c r="VJU123" s="451"/>
      <c r="VJV123" s="451"/>
      <c r="VJW123" s="451"/>
      <c r="VJX123" s="451"/>
      <c r="VJY123" s="451"/>
      <c r="VJZ123" s="451"/>
      <c r="VKA123" s="451"/>
      <c r="VKB123" s="451"/>
      <c r="VKC123" s="451"/>
      <c r="VKD123" s="451"/>
      <c r="VKE123" s="451"/>
      <c r="VKF123" s="451"/>
      <c r="VKG123" s="451"/>
      <c r="VKH123" s="451"/>
      <c r="VKI123" s="451"/>
      <c r="VKJ123" s="451"/>
      <c r="VKK123" s="451"/>
      <c r="VKL123" s="451"/>
      <c r="VKM123" s="451"/>
      <c r="VKN123" s="451"/>
      <c r="VKO123" s="451"/>
      <c r="VKP123" s="451"/>
      <c r="VKQ123" s="451"/>
      <c r="VKR123" s="451"/>
      <c r="VKS123" s="451"/>
      <c r="VKT123" s="451"/>
      <c r="VKU123" s="451"/>
      <c r="VKV123" s="451"/>
      <c r="VKW123" s="451"/>
      <c r="VKX123" s="451"/>
      <c r="VKY123" s="451"/>
      <c r="VKZ123" s="451"/>
      <c r="VLA123" s="451"/>
      <c r="VLB123" s="451"/>
      <c r="VLC123" s="451"/>
      <c r="VLD123" s="451"/>
      <c r="VLE123" s="451"/>
      <c r="VLF123" s="451"/>
      <c r="VLG123" s="451"/>
      <c r="VLH123" s="451"/>
      <c r="VLI123" s="451"/>
      <c r="VLJ123" s="451"/>
      <c r="VLK123" s="451"/>
      <c r="VLL123" s="451"/>
      <c r="VLM123" s="451"/>
      <c r="VLN123" s="451"/>
      <c r="VLO123" s="451"/>
      <c r="VLP123" s="451"/>
      <c r="VLQ123" s="451"/>
      <c r="VLR123" s="451"/>
      <c r="VLS123" s="451"/>
      <c r="VLT123" s="451"/>
      <c r="VLU123" s="451"/>
      <c r="VLV123" s="451"/>
      <c r="VLW123" s="451"/>
      <c r="VLX123" s="451"/>
      <c r="VLY123" s="451"/>
      <c r="VLZ123" s="451"/>
      <c r="VMA123" s="451"/>
      <c r="VMB123" s="451"/>
      <c r="VMC123" s="451"/>
      <c r="VMD123" s="451"/>
      <c r="VME123" s="451"/>
      <c r="VMF123" s="451"/>
      <c r="VMG123" s="451"/>
      <c r="VMH123" s="451"/>
      <c r="VMI123" s="451"/>
      <c r="VMJ123" s="451"/>
      <c r="VMK123" s="451"/>
      <c r="VML123" s="451"/>
      <c r="VMM123" s="451"/>
      <c r="VMN123" s="451"/>
      <c r="VMO123" s="451"/>
      <c r="VMP123" s="451"/>
      <c r="VMQ123" s="451"/>
      <c r="VMR123" s="451"/>
      <c r="VMS123" s="451"/>
      <c r="VMT123" s="451"/>
      <c r="VMU123" s="451"/>
      <c r="VMV123" s="451"/>
      <c r="VMW123" s="451"/>
      <c r="VMX123" s="451"/>
      <c r="VMY123" s="451"/>
      <c r="VMZ123" s="451"/>
      <c r="VNA123" s="451"/>
      <c r="VNB123" s="451"/>
      <c r="VNC123" s="451"/>
      <c r="VND123" s="451"/>
      <c r="VNE123" s="451"/>
      <c r="VNF123" s="451"/>
      <c r="VNG123" s="451"/>
      <c r="VNH123" s="451"/>
      <c r="VNI123" s="451"/>
      <c r="VNJ123" s="451"/>
      <c r="VNK123" s="451"/>
      <c r="VNL123" s="451"/>
      <c r="VNM123" s="451"/>
      <c r="VNN123" s="451"/>
      <c r="VNO123" s="451"/>
      <c r="VNP123" s="451"/>
      <c r="VNQ123" s="451"/>
      <c r="VNR123" s="451"/>
      <c r="VNS123" s="451"/>
      <c r="VNT123" s="451"/>
      <c r="VNU123" s="451"/>
      <c r="VNV123" s="451"/>
      <c r="VNW123" s="451"/>
      <c r="VNX123" s="451"/>
      <c r="VNY123" s="451"/>
      <c r="VNZ123" s="451"/>
      <c r="VOA123" s="451"/>
      <c r="VOB123" s="451"/>
      <c r="VOC123" s="451"/>
      <c r="VOD123" s="451"/>
      <c r="VOE123" s="451"/>
      <c r="VOF123" s="451"/>
      <c r="VOG123" s="451"/>
      <c r="VOH123" s="451"/>
      <c r="VOI123" s="451"/>
      <c r="VOJ123" s="451"/>
      <c r="VOK123" s="451"/>
      <c r="VOL123" s="451"/>
      <c r="VOM123" s="451"/>
      <c r="VON123" s="451"/>
      <c r="VOO123" s="451"/>
      <c r="VOP123" s="451"/>
      <c r="VOQ123" s="451"/>
      <c r="VOR123" s="451"/>
      <c r="VOS123" s="451"/>
      <c r="VOT123" s="451"/>
      <c r="VOU123" s="451"/>
      <c r="VOV123" s="451"/>
      <c r="VOW123" s="451"/>
      <c r="VOX123" s="451"/>
      <c r="VOY123" s="451"/>
      <c r="VOZ123" s="451"/>
      <c r="VPA123" s="451"/>
      <c r="VPB123" s="451"/>
      <c r="VPC123" s="451"/>
      <c r="VPD123" s="451"/>
      <c r="VPE123" s="451"/>
      <c r="VPF123" s="451"/>
      <c r="VPG123" s="451"/>
      <c r="VPH123" s="451"/>
      <c r="VPI123" s="451"/>
      <c r="VPJ123" s="451"/>
      <c r="VPK123" s="451"/>
      <c r="VPL123" s="451"/>
      <c r="VPM123" s="451"/>
      <c r="VPN123" s="451"/>
      <c r="VPO123" s="451"/>
      <c r="VPP123" s="451"/>
      <c r="VPQ123" s="451"/>
      <c r="VPR123" s="451"/>
      <c r="VPS123" s="451"/>
      <c r="VPT123" s="451"/>
      <c r="VPU123" s="451"/>
      <c r="VPV123" s="451"/>
      <c r="VPW123" s="451"/>
      <c r="VPX123" s="451"/>
      <c r="VPY123" s="451"/>
      <c r="VPZ123" s="451"/>
      <c r="VQA123" s="451"/>
      <c r="VQB123" s="451"/>
      <c r="VQC123" s="451"/>
      <c r="VQD123" s="451"/>
      <c r="VQE123" s="451"/>
      <c r="VQF123" s="451"/>
      <c r="VQG123" s="451"/>
      <c r="VQH123" s="451"/>
      <c r="VQI123" s="451"/>
      <c r="VQJ123" s="451"/>
      <c r="VQK123" s="451"/>
      <c r="VQL123" s="451"/>
      <c r="VQM123" s="451"/>
      <c r="VQN123" s="451"/>
      <c r="VQO123" s="451"/>
      <c r="VQP123" s="451"/>
      <c r="VQQ123" s="451"/>
      <c r="VQR123" s="451"/>
      <c r="VQS123" s="451"/>
      <c r="VQT123" s="451"/>
      <c r="VQU123" s="451"/>
      <c r="VQV123" s="451"/>
      <c r="VQW123" s="451"/>
      <c r="VQX123" s="451"/>
      <c r="VQY123" s="451"/>
      <c r="VQZ123" s="451"/>
      <c r="VRA123" s="451"/>
      <c r="VRB123" s="451"/>
      <c r="VRC123" s="451"/>
      <c r="VRD123" s="451"/>
      <c r="VRE123" s="451"/>
      <c r="VRF123" s="451"/>
      <c r="VRG123" s="451"/>
      <c r="VRH123" s="451"/>
      <c r="VRI123" s="451"/>
      <c r="VRJ123" s="451"/>
      <c r="VRK123" s="451"/>
      <c r="VRL123" s="451"/>
      <c r="VRM123" s="451"/>
      <c r="VRN123" s="451"/>
      <c r="VRO123" s="451"/>
      <c r="VRP123" s="451"/>
      <c r="VRQ123" s="451"/>
      <c r="VRR123" s="451"/>
      <c r="VRS123" s="451"/>
      <c r="VRT123" s="451"/>
      <c r="VRU123" s="451"/>
      <c r="VRV123" s="451"/>
      <c r="VRW123" s="451"/>
      <c r="VRX123" s="451"/>
      <c r="VRY123" s="451"/>
      <c r="VRZ123" s="451"/>
      <c r="VSA123" s="451"/>
      <c r="VSB123" s="451"/>
      <c r="VSC123" s="451"/>
      <c r="VSD123" s="451"/>
      <c r="VSE123" s="451"/>
      <c r="VSF123" s="451"/>
      <c r="VSG123" s="451"/>
      <c r="VSH123" s="451"/>
      <c r="VSI123" s="451"/>
      <c r="VSJ123" s="451"/>
      <c r="VSK123" s="451"/>
      <c r="VSL123" s="451"/>
      <c r="VSM123" s="451"/>
      <c r="VSN123" s="451"/>
      <c r="VSO123" s="451"/>
      <c r="VSP123" s="451"/>
      <c r="VSQ123" s="451"/>
      <c r="VSR123" s="451"/>
      <c r="VSS123" s="451"/>
      <c r="VST123" s="451"/>
      <c r="VSU123" s="451"/>
      <c r="VSV123" s="451"/>
      <c r="VSW123" s="451"/>
      <c r="VSX123" s="451"/>
      <c r="VSY123" s="451"/>
      <c r="VSZ123" s="451"/>
      <c r="VTA123" s="451"/>
      <c r="VTB123" s="451"/>
      <c r="VTC123" s="451"/>
      <c r="VTD123" s="451"/>
      <c r="VTE123" s="451"/>
      <c r="VTF123" s="451"/>
      <c r="VTG123" s="451"/>
      <c r="VTH123" s="451"/>
      <c r="VTI123" s="451"/>
      <c r="VTJ123" s="451"/>
      <c r="VTK123" s="451"/>
      <c r="VTL123" s="451"/>
      <c r="VTM123" s="451"/>
      <c r="VTN123" s="451"/>
      <c r="VTO123" s="451"/>
      <c r="VTP123" s="451"/>
      <c r="VTQ123" s="451"/>
      <c r="VTR123" s="451"/>
      <c r="VTS123" s="451"/>
      <c r="VTT123" s="451"/>
      <c r="VTU123" s="451"/>
      <c r="VTV123" s="451"/>
      <c r="VTW123" s="451"/>
      <c r="VTX123" s="451"/>
      <c r="VTY123" s="451"/>
      <c r="VTZ123" s="451"/>
      <c r="VUA123" s="451"/>
      <c r="VUB123" s="451"/>
      <c r="VUC123" s="451"/>
      <c r="VUD123" s="451"/>
      <c r="VUE123" s="451"/>
      <c r="VUF123" s="451"/>
      <c r="VUG123" s="451"/>
      <c r="VUH123" s="451"/>
      <c r="VUI123" s="451"/>
      <c r="VUJ123" s="451"/>
      <c r="VUK123" s="451"/>
      <c r="VUL123" s="451"/>
      <c r="VUM123" s="451"/>
      <c r="VUN123" s="451"/>
      <c r="VUO123" s="451"/>
      <c r="VUP123" s="451"/>
      <c r="VUQ123" s="451"/>
      <c r="VUR123" s="451"/>
      <c r="VUS123" s="451"/>
      <c r="VUT123" s="451"/>
      <c r="VUU123" s="451"/>
      <c r="VUV123" s="451"/>
      <c r="VUW123" s="451"/>
      <c r="VUX123" s="451"/>
      <c r="VUY123" s="451"/>
      <c r="VUZ123" s="451"/>
      <c r="VVA123" s="451"/>
      <c r="VVB123" s="451"/>
      <c r="VVC123" s="451"/>
      <c r="VVD123" s="451"/>
      <c r="VVE123" s="451"/>
      <c r="VVF123" s="451"/>
      <c r="VVG123" s="451"/>
      <c r="VVH123" s="451"/>
      <c r="VVI123" s="451"/>
      <c r="VVJ123" s="451"/>
      <c r="VVK123" s="451"/>
      <c r="VVL123" s="451"/>
      <c r="VVM123" s="451"/>
      <c r="VVN123" s="451"/>
      <c r="VVO123" s="451"/>
      <c r="VVP123" s="451"/>
      <c r="VVQ123" s="451"/>
      <c r="VVR123" s="451"/>
      <c r="VVS123" s="451"/>
      <c r="VVT123" s="451"/>
      <c r="VVU123" s="451"/>
      <c r="VVV123" s="451"/>
      <c r="VVW123" s="451"/>
      <c r="VVX123" s="451"/>
      <c r="VVY123" s="451"/>
      <c r="VVZ123" s="451"/>
      <c r="VWA123" s="451"/>
      <c r="VWB123" s="451"/>
      <c r="VWC123" s="451"/>
      <c r="VWD123" s="451"/>
      <c r="VWE123" s="451"/>
      <c r="VWF123" s="451"/>
      <c r="VWG123" s="451"/>
      <c r="VWH123" s="451"/>
      <c r="VWI123" s="451"/>
      <c r="VWJ123" s="451"/>
      <c r="VWK123" s="451"/>
      <c r="VWL123" s="451"/>
      <c r="VWM123" s="451"/>
      <c r="VWN123" s="451"/>
      <c r="VWO123" s="451"/>
      <c r="VWP123" s="451"/>
      <c r="VWQ123" s="451"/>
      <c r="VWR123" s="451"/>
      <c r="VWS123" s="451"/>
      <c r="VWT123" s="451"/>
      <c r="VWU123" s="451"/>
      <c r="VWV123" s="451"/>
      <c r="VWW123" s="451"/>
      <c r="VWX123" s="451"/>
      <c r="VWY123" s="451"/>
      <c r="VWZ123" s="451"/>
      <c r="VXA123" s="451"/>
      <c r="VXB123" s="451"/>
      <c r="VXC123" s="451"/>
      <c r="VXD123" s="451"/>
      <c r="VXE123" s="451"/>
      <c r="VXF123" s="451"/>
      <c r="VXG123" s="451"/>
      <c r="VXH123" s="451"/>
      <c r="VXI123" s="451"/>
      <c r="VXJ123" s="451"/>
      <c r="VXK123" s="451"/>
      <c r="VXL123" s="451"/>
      <c r="VXM123" s="451"/>
      <c r="VXN123" s="451"/>
      <c r="VXO123" s="451"/>
      <c r="VXP123" s="451"/>
      <c r="VXQ123" s="451"/>
      <c r="VXR123" s="451"/>
      <c r="VXS123" s="451"/>
      <c r="VXT123" s="451"/>
      <c r="VXU123" s="451"/>
      <c r="VXV123" s="451"/>
      <c r="VXW123" s="451"/>
      <c r="VXX123" s="451"/>
      <c r="VXY123" s="451"/>
      <c r="VXZ123" s="451"/>
      <c r="VYA123" s="451"/>
      <c r="VYB123" s="451"/>
      <c r="VYC123" s="451"/>
      <c r="VYD123" s="451"/>
      <c r="VYE123" s="451"/>
      <c r="VYF123" s="451"/>
      <c r="VYG123" s="451"/>
      <c r="VYH123" s="451"/>
      <c r="VYI123" s="451"/>
      <c r="VYJ123" s="451"/>
      <c r="VYK123" s="451"/>
      <c r="VYL123" s="451"/>
      <c r="VYM123" s="451"/>
      <c r="VYN123" s="451"/>
      <c r="VYO123" s="451"/>
      <c r="VYP123" s="451"/>
      <c r="VYQ123" s="451"/>
      <c r="VYR123" s="451"/>
      <c r="VYS123" s="451"/>
      <c r="VYT123" s="451"/>
      <c r="VYU123" s="451"/>
      <c r="VYV123" s="451"/>
      <c r="VYW123" s="451"/>
      <c r="VYX123" s="451"/>
      <c r="VYY123" s="451"/>
      <c r="VYZ123" s="451"/>
      <c r="VZA123" s="451"/>
      <c r="VZB123" s="451"/>
      <c r="VZC123" s="451"/>
      <c r="VZD123" s="451"/>
      <c r="VZE123" s="451"/>
      <c r="VZF123" s="451"/>
      <c r="VZG123" s="451"/>
      <c r="VZH123" s="451"/>
      <c r="VZI123" s="451"/>
      <c r="VZJ123" s="451"/>
      <c r="VZK123" s="451"/>
      <c r="VZL123" s="451"/>
      <c r="VZM123" s="451"/>
      <c r="VZN123" s="451"/>
      <c r="VZO123" s="451"/>
      <c r="VZP123" s="451"/>
      <c r="VZQ123" s="451"/>
      <c r="VZR123" s="451"/>
      <c r="VZS123" s="451"/>
      <c r="VZT123" s="451"/>
      <c r="VZU123" s="451"/>
      <c r="VZV123" s="451"/>
      <c r="VZW123" s="451"/>
      <c r="VZX123" s="451"/>
      <c r="VZY123" s="451"/>
      <c r="VZZ123" s="451"/>
      <c r="WAA123" s="451"/>
      <c r="WAB123" s="451"/>
      <c r="WAC123" s="451"/>
      <c r="WAD123" s="451"/>
      <c r="WAE123" s="451"/>
      <c r="WAF123" s="451"/>
      <c r="WAG123" s="451"/>
      <c r="WAH123" s="451"/>
      <c r="WAI123" s="451"/>
      <c r="WAJ123" s="451"/>
      <c r="WAK123" s="451"/>
      <c r="WAL123" s="451"/>
      <c r="WAM123" s="451"/>
      <c r="WAN123" s="451"/>
      <c r="WAO123" s="451"/>
      <c r="WAP123" s="451"/>
      <c r="WAQ123" s="451"/>
      <c r="WAR123" s="451"/>
      <c r="WAS123" s="451"/>
      <c r="WAT123" s="451"/>
      <c r="WAU123" s="451"/>
      <c r="WAV123" s="451"/>
      <c r="WAW123" s="451"/>
      <c r="WAX123" s="451"/>
      <c r="WAY123" s="451"/>
      <c r="WAZ123" s="451"/>
      <c r="WBA123" s="451"/>
      <c r="WBB123" s="451"/>
      <c r="WBC123" s="451"/>
      <c r="WBD123" s="451"/>
      <c r="WBE123" s="451"/>
      <c r="WBF123" s="451"/>
      <c r="WBG123" s="451"/>
      <c r="WBH123" s="451"/>
      <c r="WBI123" s="451"/>
      <c r="WBJ123" s="451"/>
      <c r="WBK123" s="451"/>
      <c r="WBL123" s="451"/>
      <c r="WBM123" s="451"/>
      <c r="WBN123" s="451"/>
      <c r="WBO123" s="451"/>
      <c r="WBP123" s="451"/>
      <c r="WBQ123" s="451"/>
      <c r="WBR123" s="451"/>
      <c r="WBS123" s="451"/>
      <c r="WBT123" s="451"/>
      <c r="WBU123" s="451"/>
      <c r="WBV123" s="451"/>
      <c r="WBW123" s="451"/>
      <c r="WBX123" s="451"/>
      <c r="WBY123" s="451"/>
      <c r="WBZ123" s="451"/>
      <c r="WCA123" s="451"/>
      <c r="WCB123" s="451"/>
      <c r="WCC123" s="451"/>
      <c r="WCD123" s="451"/>
      <c r="WCE123" s="451"/>
      <c r="WCF123" s="451"/>
      <c r="WCG123" s="451"/>
      <c r="WCH123" s="451"/>
      <c r="WCI123" s="451"/>
      <c r="WCJ123" s="451"/>
      <c r="WCK123" s="451"/>
      <c r="WCL123" s="451"/>
      <c r="WCM123" s="451"/>
      <c r="WCN123" s="451"/>
      <c r="WCO123" s="451"/>
      <c r="WCP123" s="451"/>
      <c r="WCQ123" s="451"/>
      <c r="WCR123" s="451"/>
      <c r="WCS123" s="451"/>
      <c r="WCT123" s="451"/>
      <c r="WCU123" s="451"/>
      <c r="WCV123" s="451"/>
      <c r="WCW123" s="451"/>
      <c r="WCX123" s="451"/>
      <c r="WCY123" s="451"/>
      <c r="WCZ123" s="451"/>
      <c r="WDA123" s="451"/>
      <c r="WDB123" s="451"/>
      <c r="WDC123" s="451"/>
      <c r="WDD123" s="451"/>
      <c r="WDE123" s="451"/>
      <c r="WDF123" s="451"/>
      <c r="WDG123" s="451"/>
      <c r="WDH123" s="451"/>
      <c r="WDI123" s="451"/>
      <c r="WDJ123" s="451"/>
      <c r="WDK123" s="451"/>
      <c r="WDL123" s="451"/>
      <c r="WDM123" s="451"/>
      <c r="WDN123" s="451"/>
      <c r="WDO123" s="451"/>
      <c r="WDP123" s="451"/>
      <c r="WDQ123" s="451"/>
      <c r="WDR123" s="451"/>
      <c r="WDS123" s="451"/>
      <c r="WDT123" s="451"/>
      <c r="WDU123" s="451"/>
      <c r="WDV123" s="451"/>
      <c r="WDW123" s="451"/>
      <c r="WDX123" s="451"/>
      <c r="WDY123" s="451"/>
      <c r="WDZ123" s="451"/>
      <c r="WEA123" s="451"/>
      <c r="WEB123" s="451"/>
      <c r="WEC123" s="451"/>
      <c r="WED123" s="451"/>
      <c r="WEE123" s="451"/>
      <c r="WEF123" s="451"/>
      <c r="WEG123" s="451"/>
      <c r="WEH123" s="451"/>
      <c r="WEI123" s="451"/>
      <c r="WEJ123" s="451"/>
      <c r="WEK123" s="451"/>
      <c r="WEL123" s="451"/>
      <c r="WEM123" s="451"/>
      <c r="WEN123" s="451"/>
      <c r="WEO123" s="451"/>
      <c r="WEP123" s="451"/>
      <c r="WEQ123" s="451"/>
      <c r="WER123" s="451"/>
      <c r="WES123" s="451"/>
      <c r="WET123" s="451"/>
      <c r="WEU123" s="451"/>
      <c r="WEV123" s="451"/>
      <c r="WEW123" s="451"/>
      <c r="WEX123" s="451"/>
      <c r="WEY123" s="451"/>
      <c r="WEZ123" s="451"/>
      <c r="WFA123" s="451"/>
      <c r="WFB123" s="451"/>
      <c r="WFC123" s="451"/>
      <c r="WFD123" s="451"/>
      <c r="WFE123" s="451"/>
      <c r="WFF123" s="451"/>
      <c r="WFG123" s="451"/>
      <c r="WFH123" s="451"/>
      <c r="WFI123" s="451"/>
      <c r="WFJ123" s="451"/>
      <c r="WFK123" s="451"/>
      <c r="WFL123" s="451"/>
      <c r="WFM123" s="451"/>
      <c r="WFN123" s="451"/>
      <c r="WFO123" s="451"/>
      <c r="WFP123" s="451"/>
      <c r="WFQ123" s="451"/>
      <c r="WFR123" s="451"/>
      <c r="WFS123" s="451"/>
      <c r="WFT123" s="451"/>
      <c r="WFU123" s="451"/>
      <c r="WFV123" s="451"/>
      <c r="WFW123" s="451"/>
      <c r="WFX123" s="451"/>
      <c r="WFY123" s="451"/>
      <c r="WFZ123" s="451"/>
      <c r="WGA123" s="451"/>
      <c r="WGB123" s="451"/>
      <c r="WGC123" s="451"/>
      <c r="WGD123" s="451"/>
      <c r="WGE123" s="451"/>
      <c r="WGF123" s="451"/>
      <c r="WGG123" s="451"/>
      <c r="WGH123" s="451"/>
      <c r="WGI123" s="451"/>
      <c r="WGJ123" s="451"/>
      <c r="WGK123" s="451"/>
      <c r="WGL123" s="451"/>
      <c r="WGM123" s="451"/>
      <c r="WGN123" s="451"/>
      <c r="WGO123" s="451"/>
      <c r="WGP123" s="451"/>
      <c r="WGQ123" s="451"/>
      <c r="WGR123" s="451"/>
      <c r="WGS123" s="451"/>
      <c r="WGT123" s="451"/>
      <c r="WGU123" s="451"/>
      <c r="WGV123" s="451"/>
      <c r="WGW123" s="451"/>
      <c r="WGX123" s="451"/>
      <c r="WGY123" s="451"/>
      <c r="WGZ123" s="451"/>
      <c r="WHA123" s="451"/>
      <c r="WHB123" s="451"/>
      <c r="WHC123" s="451"/>
      <c r="WHD123" s="451"/>
      <c r="WHE123" s="451"/>
      <c r="WHF123" s="451"/>
      <c r="WHG123" s="451"/>
      <c r="WHH123" s="451"/>
      <c r="WHI123" s="451"/>
      <c r="WHJ123" s="451"/>
      <c r="WHK123" s="451"/>
      <c r="WHL123" s="451"/>
      <c r="WHM123" s="451"/>
      <c r="WHN123" s="451"/>
      <c r="WHO123" s="451"/>
      <c r="WHP123" s="451"/>
      <c r="WHQ123" s="451"/>
      <c r="WHR123" s="451"/>
      <c r="WHS123" s="451"/>
      <c r="WHT123" s="451"/>
      <c r="WHU123" s="451"/>
      <c r="WHV123" s="451"/>
      <c r="WHW123" s="451"/>
      <c r="WHX123" s="451"/>
      <c r="WHY123" s="451"/>
      <c r="WHZ123" s="451"/>
      <c r="WIA123" s="451"/>
      <c r="WIB123" s="451"/>
      <c r="WIC123" s="451"/>
      <c r="WID123" s="451"/>
      <c r="WIE123" s="451"/>
      <c r="WIF123" s="451"/>
      <c r="WIG123" s="451"/>
      <c r="WIH123" s="451"/>
      <c r="WII123" s="451"/>
      <c r="WIJ123" s="451"/>
      <c r="WIK123" s="451"/>
      <c r="WIL123" s="451"/>
      <c r="WIM123" s="451"/>
      <c r="WIN123" s="451"/>
      <c r="WIO123" s="451"/>
      <c r="WIP123" s="451"/>
      <c r="WIQ123" s="451"/>
      <c r="WIR123" s="451"/>
      <c r="WIS123" s="451"/>
      <c r="WIT123" s="451"/>
      <c r="WIU123" s="451"/>
      <c r="WIV123" s="451"/>
      <c r="WIW123" s="451"/>
      <c r="WIX123" s="451"/>
      <c r="WIY123" s="451"/>
      <c r="WIZ123" s="451"/>
      <c r="WJA123" s="451"/>
      <c r="WJB123" s="451"/>
      <c r="WJC123" s="451"/>
      <c r="WJD123" s="451"/>
      <c r="WJE123" s="451"/>
      <c r="WJF123" s="451"/>
      <c r="WJG123" s="451"/>
      <c r="WJH123" s="451"/>
      <c r="WJI123" s="451"/>
      <c r="WJJ123" s="451"/>
      <c r="WJK123" s="451"/>
      <c r="WJL123" s="451"/>
      <c r="WJM123" s="451"/>
      <c r="WJN123" s="451"/>
      <c r="WJO123" s="451"/>
      <c r="WJP123" s="451"/>
      <c r="WJQ123" s="451"/>
      <c r="WJR123" s="451"/>
      <c r="WJS123" s="451"/>
      <c r="WJT123" s="451"/>
      <c r="WJU123" s="451"/>
      <c r="WJV123" s="451"/>
      <c r="WJW123" s="451"/>
      <c r="WJX123" s="451"/>
      <c r="WJY123" s="451"/>
      <c r="WJZ123" s="451"/>
      <c r="WKA123" s="451"/>
      <c r="WKB123" s="451"/>
      <c r="WKC123" s="451"/>
      <c r="WKD123" s="451"/>
      <c r="WKE123" s="451"/>
      <c r="WKF123" s="451"/>
      <c r="WKG123" s="451"/>
      <c r="WKH123" s="451"/>
      <c r="WKI123" s="451"/>
      <c r="WKJ123" s="451"/>
      <c r="WKK123" s="451"/>
      <c r="WKL123" s="451"/>
      <c r="WKM123" s="451"/>
      <c r="WKN123" s="451"/>
      <c r="WKO123" s="451"/>
      <c r="WKP123" s="451"/>
      <c r="WKQ123" s="451"/>
      <c r="WKR123" s="451"/>
      <c r="WKS123" s="451"/>
      <c r="WKT123" s="451"/>
      <c r="WKU123" s="451"/>
      <c r="WKV123" s="451"/>
      <c r="WKW123" s="451"/>
      <c r="WKX123" s="451"/>
      <c r="WKY123" s="451"/>
      <c r="WKZ123" s="451"/>
      <c r="WLA123" s="451"/>
      <c r="WLB123" s="451"/>
      <c r="WLC123" s="451"/>
      <c r="WLD123" s="451"/>
      <c r="WLE123" s="451"/>
      <c r="WLF123" s="451"/>
      <c r="WLG123" s="451"/>
      <c r="WLH123" s="451"/>
      <c r="WLI123" s="451"/>
      <c r="WLJ123" s="451"/>
      <c r="WLK123" s="451"/>
      <c r="WLL123" s="451"/>
      <c r="WLM123" s="451"/>
      <c r="WLN123" s="451"/>
      <c r="WLO123" s="451"/>
      <c r="WLP123" s="451"/>
      <c r="WLQ123" s="451"/>
      <c r="WLR123" s="451"/>
      <c r="WLS123" s="451"/>
      <c r="WLT123" s="451"/>
      <c r="WLU123" s="451"/>
      <c r="WLV123" s="451"/>
      <c r="WLW123" s="451"/>
      <c r="WLX123" s="451"/>
      <c r="WLY123" s="451"/>
      <c r="WLZ123" s="451"/>
      <c r="WMA123" s="451"/>
      <c r="WMB123" s="451"/>
      <c r="WMC123" s="451"/>
      <c r="WMD123" s="451"/>
      <c r="WME123" s="451"/>
      <c r="WMF123" s="451"/>
      <c r="WMG123" s="451"/>
      <c r="WMH123" s="451"/>
      <c r="WMI123" s="451"/>
      <c r="WMJ123" s="451"/>
      <c r="WMK123" s="451"/>
      <c r="WML123" s="451"/>
      <c r="WMM123" s="451"/>
      <c r="WMN123" s="451"/>
      <c r="WMO123" s="451"/>
      <c r="WMP123" s="451"/>
      <c r="WMQ123" s="451"/>
      <c r="WMR123" s="451"/>
      <c r="WMS123" s="451"/>
      <c r="WMT123" s="451"/>
      <c r="WMU123" s="451"/>
      <c r="WMV123" s="451"/>
      <c r="WMW123" s="451"/>
      <c r="WMX123" s="451"/>
      <c r="WMY123" s="451"/>
      <c r="WMZ123" s="451"/>
      <c r="WNA123" s="451"/>
      <c r="WNB123" s="451"/>
      <c r="WNC123" s="451"/>
      <c r="WND123" s="451"/>
      <c r="WNE123" s="451"/>
      <c r="WNF123" s="451"/>
      <c r="WNG123" s="451"/>
      <c r="WNH123" s="451"/>
      <c r="WNI123" s="451"/>
      <c r="WNJ123" s="451"/>
      <c r="WNK123" s="451"/>
      <c r="WNL123" s="451"/>
      <c r="WNM123" s="451"/>
      <c r="WNN123" s="451"/>
      <c r="WNO123" s="451"/>
      <c r="WNP123" s="451"/>
      <c r="WNQ123" s="451"/>
      <c r="WNR123" s="451"/>
      <c r="WNS123" s="451"/>
      <c r="WNT123" s="451"/>
      <c r="WNU123" s="451"/>
      <c r="WNV123" s="451"/>
      <c r="WNW123" s="451"/>
      <c r="WNX123" s="451"/>
      <c r="WNY123" s="451"/>
      <c r="WNZ123" s="451"/>
      <c r="WOA123" s="451"/>
      <c r="WOB123" s="451"/>
      <c r="WOC123" s="451"/>
      <c r="WOD123" s="451"/>
      <c r="WOE123" s="451"/>
      <c r="WOF123" s="451"/>
      <c r="WOG123" s="451"/>
      <c r="WOH123" s="451"/>
      <c r="WOI123" s="451"/>
      <c r="WOJ123" s="451"/>
      <c r="WOK123" s="451"/>
      <c r="WOL123" s="451"/>
      <c r="WOM123" s="451"/>
      <c r="WON123" s="451"/>
      <c r="WOO123" s="451"/>
      <c r="WOP123" s="451"/>
      <c r="WOQ123" s="451"/>
      <c r="WOR123" s="451"/>
      <c r="WOS123" s="451"/>
      <c r="WOT123" s="451"/>
      <c r="WOU123" s="451"/>
      <c r="WOV123" s="451"/>
      <c r="WOW123" s="451"/>
      <c r="WOX123" s="451"/>
      <c r="WOY123" s="451"/>
      <c r="WOZ123" s="451"/>
      <c r="WPA123" s="451"/>
      <c r="WPB123" s="451"/>
      <c r="WPC123" s="451"/>
      <c r="WPD123" s="451"/>
      <c r="WPE123" s="451"/>
      <c r="WPF123" s="451"/>
      <c r="WPG123" s="451"/>
      <c r="WPH123" s="451"/>
      <c r="WPI123" s="451"/>
      <c r="WPJ123" s="451"/>
      <c r="WPK123" s="451"/>
      <c r="WPL123" s="451"/>
      <c r="WPM123" s="451"/>
      <c r="WPN123" s="451"/>
      <c r="WPO123" s="451"/>
      <c r="WPP123" s="451"/>
      <c r="WPQ123" s="451"/>
      <c r="WPR123" s="451"/>
      <c r="WPS123" s="451"/>
      <c r="WPT123" s="451"/>
      <c r="WPU123" s="451"/>
      <c r="WPV123" s="451"/>
      <c r="WPW123" s="451"/>
      <c r="WPX123" s="451"/>
      <c r="WPY123" s="451"/>
      <c r="WPZ123" s="451"/>
      <c r="WQA123" s="451"/>
      <c r="WQB123" s="451"/>
      <c r="WQC123" s="451"/>
      <c r="WQD123" s="451"/>
      <c r="WQE123" s="451"/>
      <c r="WQF123" s="451"/>
      <c r="WQG123" s="451"/>
      <c r="WQH123" s="451"/>
      <c r="WQI123" s="451"/>
      <c r="WQJ123" s="451"/>
      <c r="WQK123" s="451"/>
      <c r="WQL123" s="451"/>
      <c r="WQM123" s="451"/>
      <c r="WQN123" s="451"/>
      <c r="WQO123" s="451"/>
      <c r="WQP123" s="451"/>
      <c r="WQQ123" s="451"/>
      <c r="WQR123" s="451"/>
      <c r="WQS123" s="451"/>
      <c r="WQT123" s="451"/>
      <c r="WQU123" s="451"/>
      <c r="WQV123" s="451"/>
      <c r="WQW123" s="451"/>
      <c r="WQX123" s="451"/>
      <c r="WQY123" s="451"/>
      <c r="WQZ123" s="451"/>
      <c r="WRA123" s="451"/>
      <c r="WRB123" s="451"/>
      <c r="WRC123" s="451"/>
      <c r="WRD123" s="451"/>
      <c r="WRE123" s="451"/>
      <c r="WRF123" s="451"/>
      <c r="WRG123" s="451"/>
      <c r="WRH123" s="451"/>
      <c r="WRI123" s="451"/>
      <c r="WRJ123" s="451"/>
      <c r="WRK123" s="451"/>
      <c r="WRL123" s="451"/>
      <c r="WRM123" s="451"/>
      <c r="WRN123" s="451"/>
      <c r="WRO123" s="451"/>
      <c r="WRP123" s="451"/>
      <c r="WRQ123" s="451"/>
      <c r="WRR123" s="451"/>
      <c r="WRS123" s="451"/>
      <c r="WRT123" s="451"/>
      <c r="WRU123" s="451"/>
      <c r="WRV123" s="451"/>
      <c r="WRW123" s="451"/>
      <c r="WRX123" s="451"/>
      <c r="WRY123" s="451"/>
      <c r="WRZ123" s="451"/>
      <c r="WSA123" s="451"/>
      <c r="WSB123" s="451"/>
      <c r="WSC123" s="451"/>
      <c r="WSD123" s="451"/>
      <c r="WSE123" s="451"/>
      <c r="WSF123" s="451"/>
      <c r="WSG123" s="451"/>
      <c r="WSH123" s="451"/>
      <c r="WSI123" s="451"/>
      <c r="WSJ123" s="451"/>
      <c r="WSK123" s="451"/>
      <c r="WSL123" s="451"/>
      <c r="WSM123" s="451"/>
      <c r="WSN123" s="451"/>
      <c r="WSO123" s="451"/>
      <c r="WSP123" s="451"/>
      <c r="WSQ123" s="451"/>
      <c r="WSR123" s="451"/>
      <c r="WSS123" s="451"/>
      <c r="WST123" s="451"/>
      <c r="WSU123" s="451"/>
      <c r="WSV123" s="451"/>
      <c r="WSW123" s="451"/>
      <c r="WSX123" s="451"/>
      <c r="WSY123" s="451"/>
      <c r="WSZ123" s="451"/>
      <c r="WTA123" s="451"/>
      <c r="WTB123" s="451"/>
      <c r="WTC123" s="451"/>
      <c r="WTD123" s="451"/>
      <c r="WTE123" s="451"/>
      <c r="WTF123" s="451"/>
      <c r="WTG123" s="451"/>
      <c r="WTH123" s="451"/>
      <c r="WTI123" s="451"/>
      <c r="WTJ123" s="451"/>
      <c r="WTK123" s="451"/>
      <c r="WTL123" s="451"/>
      <c r="WTM123" s="451"/>
      <c r="WTN123" s="451"/>
      <c r="WTO123" s="451"/>
      <c r="WTP123" s="451"/>
      <c r="WTQ123" s="451"/>
      <c r="WTR123" s="451"/>
      <c r="WTS123" s="451"/>
      <c r="WTT123" s="451"/>
      <c r="WTU123" s="451"/>
      <c r="WTV123" s="451"/>
      <c r="WTW123" s="451"/>
      <c r="WTX123" s="451"/>
      <c r="WTY123" s="451"/>
      <c r="WTZ123" s="451"/>
      <c r="WUA123" s="451"/>
      <c r="WUB123" s="451"/>
      <c r="WUC123" s="451"/>
      <c r="WUD123" s="451"/>
      <c r="WUE123" s="451"/>
      <c r="WUF123" s="451"/>
      <c r="WUG123" s="451"/>
      <c r="WUH123" s="451"/>
      <c r="WUI123" s="451"/>
      <c r="WUJ123" s="451"/>
      <c r="WUK123" s="451"/>
      <c r="WUL123" s="451"/>
      <c r="WUM123" s="451"/>
      <c r="WUN123" s="451"/>
      <c r="WUO123" s="451"/>
      <c r="WUP123" s="451"/>
      <c r="WUQ123" s="451"/>
      <c r="WUR123" s="451"/>
      <c r="WUS123" s="451"/>
      <c r="WUT123" s="451"/>
      <c r="WUU123" s="451"/>
      <c r="WUV123" s="451"/>
      <c r="WUW123" s="451"/>
      <c r="WUX123" s="451"/>
      <c r="WUY123" s="451"/>
      <c r="WUZ123" s="451"/>
      <c r="WVA123" s="451"/>
      <c r="WVB123" s="451"/>
      <c r="WVC123" s="451"/>
      <c r="WVD123" s="451"/>
      <c r="WVE123" s="451"/>
      <c r="WVF123" s="451"/>
      <c r="WVG123" s="451"/>
      <c r="WVH123" s="451"/>
      <c r="WVI123" s="451"/>
      <c r="WVJ123" s="451"/>
      <c r="WVK123" s="451"/>
      <c r="WVL123" s="451"/>
      <c r="WVM123" s="451"/>
      <c r="WVN123" s="451"/>
      <c r="WVO123" s="451"/>
      <c r="WVP123" s="451"/>
      <c r="WVQ123" s="451"/>
      <c r="WVR123" s="451"/>
      <c r="WVS123" s="451"/>
      <c r="WVT123" s="451"/>
      <c r="WVU123" s="451"/>
      <c r="WVV123" s="451"/>
      <c r="WVW123" s="451"/>
      <c r="WVX123" s="451"/>
      <c r="WVY123" s="451"/>
      <c r="WVZ123" s="451"/>
      <c r="WWA123" s="451"/>
      <c r="WWB123" s="451"/>
      <c r="WWC123" s="451"/>
      <c r="WWD123" s="451"/>
      <c r="WWE123" s="451"/>
      <c r="WWF123" s="451"/>
      <c r="WWG123" s="451"/>
      <c r="WWH123" s="451"/>
      <c r="WWI123" s="451"/>
      <c r="WWJ123" s="451"/>
      <c r="WWK123" s="451"/>
      <c r="WWL123" s="451"/>
      <c r="WWM123" s="451"/>
      <c r="WWN123" s="451"/>
      <c r="WWO123" s="451"/>
      <c r="WWP123" s="451"/>
      <c r="WWQ123" s="451"/>
      <c r="WWR123" s="451"/>
      <c r="WWS123" s="451"/>
      <c r="WWT123" s="451"/>
      <c r="WWU123" s="451"/>
      <c r="WWV123" s="451"/>
      <c r="WWW123" s="451"/>
      <c r="WWX123" s="451"/>
      <c r="WWY123" s="451"/>
      <c r="WWZ123" s="451"/>
      <c r="WXA123" s="451"/>
      <c r="WXB123" s="451"/>
      <c r="WXC123" s="451"/>
      <c r="WXD123" s="451"/>
      <c r="WXE123" s="451"/>
      <c r="WXF123" s="451"/>
      <c r="WXG123" s="451"/>
      <c r="WXH123" s="451"/>
      <c r="WXI123" s="451"/>
      <c r="WXJ123" s="451"/>
      <c r="WXK123" s="451"/>
      <c r="WXL123" s="451"/>
      <c r="WXM123" s="451"/>
      <c r="WXN123" s="451"/>
      <c r="WXO123" s="451"/>
      <c r="WXP123" s="451"/>
      <c r="WXQ123" s="451"/>
      <c r="WXR123" s="451"/>
      <c r="WXS123" s="451"/>
      <c r="WXT123" s="451"/>
      <c r="WXU123" s="451"/>
      <c r="WXV123" s="451"/>
      <c r="WXW123" s="451"/>
      <c r="WXX123" s="451"/>
      <c r="WXY123" s="451"/>
      <c r="WXZ123" s="451"/>
      <c r="WYA123" s="451"/>
      <c r="WYB123" s="451"/>
      <c r="WYC123" s="451"/>
      <c r="WYD123" s="451"/>
      <c r="WYE123" s="451"/>
      <c r="WYF123" s="451"/>
      <c r="WYG123" s="451"/>
      <c r="WYH123" s="451"/>
      <c r="WYI123" s="451"/>
      <c r="WYJ123" s="451"/>
      <c r="WYK123" s="451"/>
      <c r="WYL123" s="451"/>
      <c r="WYM123" s="451"/>
      <c r="WYN123" s="451"/>
      <c r="WYO123" s="451"/>
      <c r="WYP123" s="451"/>
      <c r="WYQ123" s="451"/>
      <c r="WYR123" s="451"/>
      <c r="WYS123" s="451"/>
      <c r="WYT123" s="451"/>
      <c r="WYU123" s="451"/>
      <c r="WYV123" s="451"/>
      <c r="WYW123" s="451"/>
      <c r="WYX123" s="451"/>
      <c r="WYY123" s="451"/>
      <c r="WYZ123" s="451"/>
      <c r="WZA123" s="451"/>
      <c r="WZB123" s="451"/>
      <c r="WZC123" s="451"/>
      <c r="WZD123" s="451"/>
      <c r="WZE123" s="451"/>
      <c r="WZF123" s="451"/>
      <c r="WZG123" s="451"/>
      <c r="WZH123" s="451"/>
      <c r="WZI123" s="451"/>
      <c r="WZJ123" s="451"/>
      <c r="WZK123" s="451"/>
      <c r="WZL123" s="451"/>
      <c r="WZM123" s="451"/>
      <c r="WZN123" s="451"/>
      <c r="WZO123" s="451"/>
      <c r="WZP123" s="451"/>
      <c r="WZQ123" s="451"/>
      <c r="WZR123" s="451"/>
      <c r="WZS123" s="451"/>
      <c r="WZT123" s="451"/>
      <c r="WZU123" s="451"/>
      <c r="WZV123" s="451"/>
      <c r="WZW123" s="451"/>
      <c r="WZX123" s="451"/>
      <c r="WZY123" s="451"/>
      <c r="WZZ123" s="451"/>
      <c r="XAA123" s="451"/>
      <c r="XAB123" s="451"/>
      <c r="XAC123" s="451"/>
      <c r="XAD123" s="451"/>
      <c r="XAE123" s="451"/>
      <c r="XAF123" s="451"/>
      <c r="XAG123" s="451"/>
      <c r="XAH123" s="451"/>
      <c r="XAI123" s="451"/>
      <c r="XAJ123" s="451"/>
      <c r="XAK123" s="451"/>
      <c r="XAL123" s="451"/>
      <c r="XAM123" s="451"/>
      <c r="XAN123" s="451"/>
      <c r="XAO123" s="451"/>
      <c r="XAP123" s="451"/>
      <c r="XAQ123" s="451"/>
      <c r="XAR123" s="451"/>
      <c r="XAS123" s="451"/>
      <c r="XAT123" s="451"/>
      <c r="XAU123" s="451"/>
      <c r="XAV123" s="451"/>
      <c r="XAW123" s="451"/>
      <c r="XAX123" s="451"/>
      <c r="XAY123" s="451"/>
      <c r="XAZ123" s="451"/>
      <c r="XBA123" s="451"/>
      <c r="XBB123" s="451"/>
      <c r="XBC123" s="451"/>
      <c r="XBD123" s="451"/>
      <c r="XBE123" s="451"/>
      <c r="XBF123" s="451"/>
      <c r="XBG123" s="451"/>
      <c r="XBH123" s="451"/>
      <c r="XBI123" s="451"/>
      <c r="XBJ123" s="451"/>
      <c r="XBK123" s="451"/>
      <c r="XBL123" s="451"/>
      <c r="XBM123" s="451"/>
      <c r="XBN123" s="451"/>
      <c r="XBO123" s="451"/>
      <c r="XBP123" s="451"/>
      <c r="XBQ123" s="451"/>
      <c r="XBR123" s="451"/>
      <c r="XBS123" s="451"/>
      <c r="XBT123" s="451"/>
      <c r="XBU123" s="451"/>
      <c r="XBV123" s="451"/>
      <c r="XBW123" s="451"/>
      <c r="XBX123" s="451"/>
      <c r="XBY123" s="451"/>
      <c r="XBZ123" s="451"/>
      <c r="XCA123" s="451"/>
      <c r="XCB123" s="451"/>
      <c r="XCC123" s="451"/>
      <c r="XCD123" s="451"/>
      <c r="XCE123" s="451"/>
      <c r="XCF123" s="451"/>
      <c r="XCG123" s="451"/>
      <c r="XCH123" s="451"/>
      <c r="XCI123" s="451"/>
      <c r="XCJ123" s="451"/>
      <c r="XCK123" s="451"/>
      <c r="XCL123" s="451"/>
      <c r="XCM123" s="451"/>
      <c r="XCN123" s="451"/>
      <c r="XCO123" s="451"/>
      <c r="XCP123" s="451"/>
      <c r="XCQ123" s="451"/>
      <c r="XCR123" s="451"/>
      <c r="XCS123" s="451"/>
      <c r="XCT123" s="451"/>
      <c r="XCU123" s="451"/>
      <c r="XCV123" s="451"/>
      <c r="XCW123" s="451"/>
      <c r="XCX123" s="451"/>
      <c r="XCY123" s="451"/>
      <c r="XCZ123" s="451"/>
      <c r="XDA123" s="451"/>
      <c r="XDB123" s="451"/>
      <c r="XDC123" s="451"/>
      <c r="XDD123" s="451"/>
      <c r="XDE123" s="451"/>
      <c r="XDF123" s="451"/>
      <c r="XDG123" s="451"/>
      <c r="XDH123" s="451"/>
      <c r="XDI123" s="451"/>
      <c r="XDJ123" s="451"/>
      <c r="XDK123" s="451"/>
      <c r="XDL123" s="451"/>
      <c r="XDM123" s="451"/>
      <c r="XDN123" s="451"/>
      <c r="XDO123" s="451"/>
      <c r="XDP123" s="451"/>
      <c r="XDQ123" s="451"/>
      <c r="XDR123" s="451"/>
      <c r="XDS123" s="451"/>
      <c r="XDT123" s="451"/>
      <c r="XDU123" s="451"/>
      <c r="XDV123" s="451"/>
      <c r="XDW123" s="451"/>
      <c r="XDX123" s="451"/>
      <c r="XDY123" s="451"/>
      <c r="XDZ123" s="451"/>
      <c r="XEA123" s="451"/>
      <c r="XEB123" s="451"/>
      <c r="XEC123" s="451"/>
      <c r="XED123" s="451"/>
      <c r="XEE123" s="451"/>
      <c r="XEF123" s="451"/>
      <c r="XEG123" s="451"/>
      <c r="XEH123" s="451"/>
      <c r="XEI123" s="451"/>
      <c r="XEJ123" s="451"/>
      <c r="XEK123" s="451"/>
      <c r="XEL123" s="451"/>
      <c r="XEM123" s="451"/>
      <c r="XEN123" s="451"/>
      <c r="XEO123" s="451"/>
      <c r="XEP123" s="451"/>
      <c r="XEQ123" s="451"/>
      <c r="XER123" s="451"/>
      <c r="XES123" s="451"/>
      <c r="XET123" s="451"/>
      <c r="XEU123" s="451"/>
      <c r="XEV123" s="451"/>
      <c r="XEW123" s="451"/>
      <c r="XEX123" s="451"/>
      <c r="XEY123" s="451"/>
      <c r="XEZ123" s="451"/>
      <c r="XFA123" s="451"/>
      <c r="XFB123" s="451"/>
    </row>
    <row r="124" spans="1:16382" s="451" customFormat="1" ht="15" customHeight="1" x14ac:dyDescent="0.25">
      <c r="A124" s="564" t="s">
        <v>304</v>
      </c>
      <c r="B124" s="565">
        <f>[11]Pa!$C250</f>
        <v>0.57781635988931812</v>
      </c>
      <c r="C124" s="565">
        <f>[11]Pa!$P250</f>
        <v>0.72797223263316679</v>
      </c>
      <c r="D124" s="565">
        <f>[11]Pa!$S250</f>
        <v>0.52543142059492687</v>
      </c>
      <c r="E124" s="566">
        <f>[11]Pa!$M250</f>
        <v>47.079911370655843</v>
      </c>
      <c r="F124" s="565">
        <f>[11]Pa!$J250</f>
        <v>0.32395996082396733</v>
      </c>
      <c r="G124" s="565">
        <f>[11]Pa!$G250</f>
        <v>0.3603821405189378</v>
      </c>
      <c r="H124" s="567">
        <f>[11]Pa!$H250</f>
        <v>0.98241483477940639</v>
      </c>
    </row>
    <row r="125" spans="1:16382" ht="15" customHeight="1" x14ac:dyDescent="0.25">
      <c r="A125" s="564" t="s">
        <v>305</v>
      </c>
      <c r="B125" s="565">
        <f>[11]Pa!$C253</f>
        <v>0.56901301172367036</v>
      </c>
      <c r="C125" s="565">
        <f>[11]Pa!$P253</f>
        <v>0.73720058601559069</v>
      </c>
      <c r="D125" s="565">
        <f>[11]Pa!$S253</f>
        <v>0.52315032482147217</v>
      </c>
      <c r="E125" s="566">
        <f>[11]Pa!$M253</f>
        <v>47.307421910202102</v>
      </c>
      <c r="F125" s="565">
        <f>[11]Pa!$J253</f>
        <v>0.34749982197146484</v>
      </c>
      <c r="G125" s="565">
        <f>[11]Pa!$G253</f>
        <v>0.38546119662730588</v>
      </c>
      <c r="H125" s="567">
        <f>[11]Pa!$H253</f>
        <v>0.97331169614860968</v>
      </c>
    </row>
    <row r="126" spans="1:16382" ht="15" customHeight="1" x14ac:dyDescent="0.25">
      <c r="A126" s="564" t="s">
        <v>306</v>
      </c>
      <c r="B126" s="565">
        <f>[11]Pa!$C244</f>
        <v>0.60887971067277213</v>
      </c>
      <c r="C126" s="565">
        <f>[11]Pa!$P256</f>
        <v>0.73356638341025693</v>
      </c>
      <c r="D126" s="565">
        <f>[11]Pa!$S256</f>
        <v>0.51310155907320598</v>
      </c>
      <c r="E126" s="566">
        <f>[11]Pa!$M256</f>
        <v>46.563979678734654</v>
      </c>
      <c r="F126" s="565">
        <f>[11]Pa!$J256</f>
        <v>0.34788738729083346</v>
      </c>
      <c r="G126" s="565">
        <f>[11]Pa!$G256</f>
        <v>0.41991785729839687</v>
      </c>
      <c r="H126" s="567">
        <f>[11]Pa!$H256</f>
        <v>0.98083485731927178</v>
      </c>
    </row>
    <row r="127" spans="1:16382" s="452" customFormat="1" ht="15" customHeight="1" x14ac:dyDescent="0.25">
      <c r="A127" s="564" t="s">
        <v>307</v>
      </c>
      <c r="B127" s="565">
        <f>[11]Pa!$C259</f>
        <v>0.55479972147797096</v>
      </c>
      <c r="C127" s="565">
        <f>[11]Pa!$P259</f>
        <v>0.71311065316922739</v>
      </c>
      <c r="D127" s="565">
        <f>[11]Pa!$S259</f>
        <v>0.52285776851755195</v>
      </c>
      <c r="E127" s="566">
        <f>[11]Pa!$M259</f>
        <v>44.101059075557828</v>
      </c>
      <c r="F127" s="565">
        <f>[11]Pa!$J259</f>
        <v>0.33617611242821721</v>
      </c>
      <c r="G127" s="565">
        <f>[11]Pa!$G259</f>
        <v>0.40115682035684586</v>
      </c>
      <c r="H127" s="567">
        <f>[11]Pa!$H259</f>
        <v>0.95698395243991496</v>
      </c>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1"/>
      <c r="BM127" s="451"/>
      <c r="BN127" s="451"/>
      <c r="BO127" s="451"/>
      <c r="BP127" s="451"/>
      <c r="BQ127" s="451"/>
      <c r="BR127" s="451"/>
      <c r="BS127" s="451"/>
      <c r="BT127" s="451"/>
      <c r="BU127" s="451"/>
      <c r="BV127" s="451"/>
      <c r="BW127" s="451"/>
      <c r="BX127" s="451"/>
      <c r="BY127" s="451"/>
      <c r="BZ127" s="451"/>
      <c r="CA127" s="451"/>
      <c r="CB127" s="451"/>
      <c r="CC127" s="451"/>
      <c r="CD127" s="451"/>
      <c r="CE127" s="451"/>
      <c r="CF127" s="451"/>
      <c r="CG127" s="451"/>
      <c r="CH127" s="451"/>
      <c r="CI127" s="451"/>
      <c r="CJ127" s="451"/>
      <c r="CK127" s="451"/>
      <c r="CL127" s="451"/>
      <c r="CM127" s="451"/>
      <c r="CN127" s="451"/>
      <c r="CO127" s="451"/>
      <c r="CP127" s="451"/>
      <c r="CQ127" s="451"/>
      <c r="CR127" s="451"/>
      <c r="CS127" s="451"/>
      <c r="CT127" s="451"/>
      <c r="CU127" s="451"/>
      <c r="CV127" s="451"/>
      <c r="CW127" s="451"/>
      <c r="CX127" s="451"/>
      <c r="CY127" s="451"/>
      <c r="CZ127" s="451"/>
      <c r="DA127" s="451"/>
      <c r="DB127" s="451"/>
      <c r="DC127" s="451"/>
      <c r="DD127" s="451"/>
      <c r="DE127" s="451"/>
      <c r="DF127" s="451"/>
      <c r="DG127" s="451"/>
      <c r="DH127" s="451"/>
      <c r="DI127" s="451"/>
      <c r="DJ127" s="451"/>
      <c r="DK127" s="451"/>
      <c r="DL127" s="451"/>
      <c r="DM127" s="451"/>
      <c r="DN127" s="451"/>
      <c r="DO127" s="451"/>
      <c r="DP127" s="451"/>
      <c r="DQ127" s="451"/>
      <c r="DR127" s="451"/>
      <c r="DS127" s="451"/>
      <c r="DT127" s="451"/>
      <c r="DU127" s="451"/>
      <c r="DV127" s="451"/>
      <c r="DW127" s="451"/>
      <c r="DX127" s="451"/>
      <c r="DY127" s="451"/>
      <c r="DZ127" s="451"/>
      <c r="EA127" s="451"/>
      <c r="EB127" s="451"/>
      <c r="EC127" s="451"/>
      <c r="ED127" s="451"/>
      <c r="EE127" s="451"/>
      <c r="EF127" s="451"/>
      <c r="EG127" s="451"/>
      <c r="EH127" s="451"/>
      <c r="EI127" s="451"/>
      <c r="EJ127" s="451"/>
      <c r="EK127" s="451"/>
      <c r="EL127" s="451"/>
      <c r="EM127" s="451"/>
      <c r="EN127" s="451"/>
      <c r="EO127" s="451"/>
      <c r="EP127" s="451"/>
      <c r="EQ127" s="451"/>
      <c r="ER127" s="451"/>
      <c r="ES127" s="451"/>
      <c r="ET127" s="451"/>
      <c r="EU127" s="451"/>
      <c r="EV127" s="451"/>
      <c r="EW127" s="451"/>
      <c r="EX127" s="451"/>
      <c r="EY127" s="451"/>
      <c r="EZ127" s="451"/>
      <c r="FA127" s="451"/>
      <c r="FB127" s="451"/>
      <c r="FC127" s="451"/>
      <c r="FD127" s="451"/>
      <c r="FE127" s="451"/>
      <c r="FF127" s="451"/>
      <c r="FG127" s="451"/>
      <c r="FH127" s="451"/>
      <c r="FI127" s="451"/>
      <c r="FJ127" s="451"/>
      <c r="FK127" s="451"/>
      <c r="FL127" s="451"/>
      <c r="FM127" s="451"/>
      <c r="FN127" s="451"/>
      <c r="FO127" s="451"/>
      <c r="FP127" s="451"/>
      <c r="FQ127" s="451"/>
      <c r="FR127" s="451"/>
      <c r="FS127" s="451"/>
      <c r="FT127" s="451"/>
      <c r="FU127" s="451"/>
      <c r="FV127" s="451"/>
      <c r="FW127" s="451"/>
      <c r="FX127" s="451"/>
      <c r="FY127" s="451"/>
      <c r="FZ127" s="451"/>
      <c r="GA127" s="451"/>
      <c r="GB127" s="451"/>
      <c r="GC127" s="451"/>
      <c r="GD127" s="451"/>
      <c r="GE127" s="451"/>
      <c r="GF127" s="451"/>
      <c r="GG127" s="451"/>
      <c r="GH127" s="451"/>
      <c r="GI127" s="451"/>
      <c r="GJ127" s="451"/>
      <c r="GK127" s="451"/>
      <c r="GL127" s="451"/>
      <c r="GM127" s="451"/>
      <c r="GN127" s="451"/>
      <c r="GO127" s="451"/>
      <c r="GP127" s="451"/>
      <c r="GQ127" s="451"/>
      <c r="GR127" s="451"/>
      <c r="GS127" s="451"/>
      <c r="GT127" s="451"/>
      <c r="GU127" s="451"/>
      <c r="GV127" s="451"/>
      <c r="GW127" s="451"/>
      <c r="GX127" s="451"/>
      <c r="GY127" s="451"/>
      <c r="GZ127" s="451"/>
      <c r="HA127" s="451"/>
      <c r="HB127" s="451"/>
      <c r="HC127" s="451"/>
      <c r="HD127" s="451"/>
      <c r="HE127" s="451"/>
      <c r="HF127" s="451"/>
      <c r="HG127" s="451"/>
      <c r="HH127" s="451"/>
      <c r="HI127" s="451"/>
      <c r="HJ127" s="451"/>
      <c r="HK127" s="451"/>
      <c r="HL127" s="451"/>
      <c r="HM127" s="451"/>
      <c r="HN127" s="451"/>
      <c r="HO127" s="451"/>
      <c r="HP127" s="451"/>
      <c r="HQ127" s="451"/>
      <c r="HR127" s="451"/>
      <c r="HS127" s="451"/>
      <c r="HT127" s="451"/>
      <c r="HU127" s="451"/>
      <c r="HV127" s="451"/>
      <c r="HW127" s="451"/>
      <c r="HX127" s="451"/>
      <c r="HY127" s="451"/>
      <c r="HZ127" s="451"/>
      <c r="IA127" s="451"/>
      <c r="IB127" s="451"/>
      <c r="IC127" s="451"/>
      <c r="ID127" s="451"/>
      <c r="IE127" s="451"/>
      <c r="IF127" s="451"/>
      <c r="IG127" s="451"/>
      <c r="IH127" s="451"/>
      <c r="II127" s="451"/>
      <c r="IJ127" s="451"/>
      <c r="IK127" s="451"/>
      <c r="IL127" s="451"/>
      <c r="IM127" s="451"/>
      <c r="IN127" s="451"/>
      <c r="IO127" s="451"/>
      <c r="IP127" s="451"/>
      <c r="IQ127" s="451"/>
      <c r="IR127" s="451"/>
      <c r="IS127" s="451"/>
      <c r="IT127" s="451"/>
      <c r="IU127" s="451"/>
      <c r="IV127" s="451"/>
      <c r="IW127" s="451"/>
      <c r="IX127" s="451"/>
      <c r="IY127" s="451"/>
      <c r="IZ127" s="451"/>
      <c r="JA127" s="451"/>
      <c r="JB127" s="451"/>
      <c r="JC127" s="451"/>
      <c r="JD127" s="451"/>
      <c r="JE127" s="451"/>
      <c r="JF127" s="451"/>
      <c r="JG127" s="451"/>
      <c r="JH127" s="451"/>
      <c r="JI127" s="451"/>
      <c r="JJ127" s="451"/>
      <c r="JK127" s="451"/>
      <c r="JL127" s="451"/>
      <c r="JM127" s="451"/>
      <c r="JN127" s="451"/>
      <c r="JO127" s="451"/>
      <c r="JP127" s="451"/>
      <c r="JQ127" s="451"/>
      <c r="JR127" s="451"/>
      <c r="JS127" s="451"/>
      <c r="JT127" s="451"/>
      <c r="JU127" s="451"/>
      <c r="JV127" s="451"/>
      <c r="JW127" s="451"/>
      <c r="JX127" s="451"/>
      <c r="JY127" s="451"/>
      <c r="JZ127" s="451"/>
      <c r="KA127" s="451"/>
      <c r="KB127" s="451"/>
      <c r="KC127" s="451"/>
      <c r="KD127" s="451"/>
      <c r="KE127" s="451"/>
      <c r="KF127" s="451"/>
      <c r="KG127" s="451"/>
      <c r="KH127" s="451"/>
      <c r="KI127" s="451"/>
      <c r="KJ127" s="451"/>
      <c r="KK127" s="451"/>
      <c r="KL127" s="451"/>
      <c r="KM127" s="451"/>
      <c r="KN127" s="451"/>
      <c r="KO127" s="451"/>
      <c r="KP127" s="451"/>
      <c r="KQ127" s="451"/>
      <c r="KR127" s="451"/>
      <c r="KS127" s="451"/>
      <c r="KT127" s="451"/>
      <c r="KU127" s="451"/>
      <c r="KV127" s="451"/>
      <c r="KW127" s="451"/>
      <c r="KX127" s="451"/>
      <c r="KY127" s="451"/>
      <c r="KZ127" s="451"/>
      <c r="LA127" s="451"/>
      <c r="LB127" s="451"/>
      <c r="LC127" s="451"/>
      <c r="LD127" s="451"/>
      <c r="LE127" s="451"/>
      <c r="LF127" s="451"/>
      <c r="LG127" s="451"/>
      <c r="LH127" s="451"/>
      <c r="LI127" s="451"/>
      <c r="LJ127" s="451"/>
      <c r="LK127" s="451"/>
      <c r="LL127" s="451"/>
      <c r="LM127" s="451"/>
      <c r="LN127" s="451"/>
      <c r="LO127" s="451"/>
      <c r="LP127" s="451"/>
      <c r="LQ127" s="451"/>
      <c r="LR127" s="451"/>
      <c r="LS127" s="451"/>
      <c r="LT127" s="451"/>
      <c r="LU127" s="451"/>
      <c r="LV127" s="451"/>
      <c r="LW127" s="451"/>
      <c r="LX127" s="451"/>
      <c r="LY127" s="451"/>
      <c r="LZ127" s="451"/>
      <c r="MA127" s="451"/>
      <c r="MB127" s="451"/>
      <c r="MC127" s="451"/>
      <c r="MD127" s="451"/>
      <c r="ME127" s="451"/>
      <c r="MF127" s="451"/>
      <c r="MG127" s="451"/>
      <c r="MH127" s="451"/>
      <c r="MI127" s="451"/>
      <c r="MJ127" s="451"/>
      <c r="MK127" s="451"/>
      <c r="ML127" s="451"/>
      <c r="MM127" s="451"/>
      <c r="MN127" s="451"/>
      <c r="MO127" s="451"/>
      <c r="MP127" s="451"/>
      <c r="MQ127" s="451"/>
      <c r="MR127" s="451"/>
      <c r="MS127" s="451"/>
      <c r="MT127" s="451"/>
      <c r="MU127" s="451"/>
      <c r="MV127" s="451"/>
      <c r="MW127" s="451"/>
      <c r="MX127" s="451"/>
      <c r="MY127" s="451"/>
      <c r="MZ127" s="451"/>
      <c r="NA127" s="451"/>
      <c r="NB127" s="451"/>
      <c r="NC127" s="451"/>
      <c r="ND127" s="451"/>
      <c r="NE127" s="451"/>
      <c r="NF127" s="451"/>
      <c r="NG127" s="451"/>
      <c r="NH127" s="451"/>
      <c r="NI127" s="451"/>
      <c r="NJ127" s="451"/>
      <c r="NK127" s="451"/>
      <c r="NL127" s="451"/>
      <c r="NM127" s="451"/>
      <c r="NN127" s="451"/>
      <c r="NO127" s="451"/>
      <c r="NP127" s="451"/>
      <c r="NQ127" s="451"/>
      <c r="NR127" s="451"/>
      <c r="NS127" s="451"/>
      <c r="NT127" s="451"/>
      <c r="NU127" s="451"/>
      <c r="NV127" s="451"/>
      <c r="NW127" s="451"/>
      <c r="NX127" s="451"/>
      <c r="NY127" s="451"/>
      <c r="NZ127" s="451"/>
      <c r="OA127" s="451"/>
      <c r="OB127" s="451"/>
      <c r="OC127" s="451"/>
      <c r="OD127" s="451"/>
      <c r="OE127" s="451"/>
      <c r="OF127" s="451"/>
      <c r="OG127" s="451"/>
      <c r="OH127" s="451"/>
      <c r="OI127" s="451"/>
      <c r="OJ127" s="451"/>
      <c r="OK127" s="451"/>
      <c r="OL127" s="451"/>
      <c r="OM127" s="451"/>
      <c r="ON127" s="451"/>
      <c r="OO127" s="451"/>
      <c r="OP127" s="451"/>
      <c r="OQ127" s="451"/>
      <c r="OR127" s="451"/>
      <c r="OS127" s="451"/>
      <c r="OT127" s="451"/>
      <c r="OU127" s="451"/>
      <c r="OV127" s="451"/>
      <c r="OW127" s="451"/>
      <c r="OX127" s="451"/>
      <c r="OY127" s="451"/>
      <c r="OZ127" s="451"/>
      <c r="PA127" s="451"/>
      <c r="PB127" s="451"/>
      <c r="PC127" s="451"/>
      <c r="PD127" s="451"/>
      <c r="PE127" s="451"/>
      <c r="PF127" s="451"/>
      <c r="PG127" s="451"/>
      <c r="PH127" s="451"/>
      <c r="PI127" s="451"/>
      <c r="PJ127" s="451"/>
      <c r="PK127" s="451"/>
      <c r="PL127" s="451"/>
      <c r="PM127" s="451"/>
      <c r="PN127" s="451"/>
      <c r="PO127" s="451"/>
      <c r="PP127" s="451"/>
      <c r="PQ127" s="451"/>
      <c r="PR127" s="451"/>
      <c r="PS127" s="451"/>
      <c r="PT127" s="451"/>
      <c r="PU127" s="451"/>
      <c r="PV127" s="451"/>
      <c r="PW127" s="451"/>
      <c r="PX127" s="451"/>
      <c r="PY127" s="451"/>
      <c r="PZ127" s="451"/>
      <c r="QA127" s="451"/>
      <c r="QB127" s="451"/>
      <c r="QC127" s="451"/>
      <c r="QD127" s="451"/>
      <c r="QE127" s="451"/>
      <c r="QF127" s="451"/>
      <c r="QG127" s="451"/>
      <c r="QH127" s="451"/>
      <c r="QI127" s="451"/>
      <c r="QJ127" s="451"/>
      <c r="QK127" s="451"/>
      <c r="QL127" s="451"/>
      <c r="QM127" s="451"/>
      <c r="QN127" s="451"/>
      <c r="QO127" s="451"/>
      <c r="QP127" s="451"/>
      <c r="QQ127" s="451"/>
      <c r="QR127" s="451"/>
      <c r="QS127" s="451"/>
      <c r="QT127" s="451"/>
      <c r="QU127" s="451"/>
      <c r="QV127" s="451"/>
      <c r="QW127" s="451"/>
      <c r="QX127" s="451"/>
      <c r="QY127" s="451"/>
      <c r="QZ127" s="451"/>
      <c r="RA127" s="451"/>
      <c r="RB127" s="451"/>
      <c r="RC127" s="451"/>
      <c r="RD127" s="451"/>
      <c r="RE127" s="451"/>
      <c r="RF127" s="451"/>
      <c r="RG127" s="451"/>
      <c r="RH127" s="451"/>
      <c r="RI127" s="451"/>
      <c r="RJ127" s="451"/>
      <c r="RK127" s="451"/>
      <c r="RL127" s="451"/>
      <c r="RM127" s="451"/>
      <c r="RN127" s="451"/>
      <c r="RO127" s="451"/>
      <c r="RP127" s="451"/>
      <c r="RQ127" s="451"/>
      <c r="RR127" s="451"/>
      <c r="RS127" s="451"/>
      <c r="RT127" s="451"/>
      <c r="RU127" s="451"/>
      <c r="RV127" s="451"/>
      <c r="RW127" s="451"/>
      <c r="RX127" s="451"/>
      <c r="RY127" s="451"/>
      <c r="RZ127" s="451"/>
      <c r="SA127" s="451"/>
      <c r="SB127" s="451"/>
      <c r="SC127" s="451"/>
      <c r="SD127" s="451"/>
      <c r="SE127" s="451"/>
      <c r="SF127" s="451"/>
      <c r="SG127" s="451"/>
      <c r="SH127" s="451"/>
      <c r="SI127" s="451"/>
      <c r="SJ127" s="451"/>
      <c r="SK127" s="451"/>
      <c r="SL127" s="451"/>
      <c r="SM127" s="451"/>
      <c r="SN127" s="451"/>
      <c r="SO127" s="451"/>
      <c r="SP127" s="451"/>
      <c r="SQ127" s="451"/>
      <c r="SR127" s="451"/>
      <c r="SS127" s="451"/>
      <c r="ST127" s="451"/>
      <c r="SU127" s="451"/>
      <c r="SV127" s="451"/>
      <c r="SW127" s="451"/>
      <c r="SX127" s="451"/>
      <c r="SY127" s="451"/>
      <c r="SZ127" s="451"/>
      <c r="TA127" s="451"/>
      <c r="TB127" s="451"/>
      <c r="TC127" s="451"/>
      <c r="TD127" s="451"/>
      <c r="TE127" s="451"/>
      <c r="TF127" s="451"/>
      <c r="TG127" s="451"/>
      <c r="TH127" s="451"/>
      <c r="TI127" s="451"/>
      <c r="TJ127" s="451"/>
      <c r="TK127" s="451"/>
      <c r="TL127" s="451"/>
      <c r="TM127" s="451"/>
      <c r="TN127" s="451"/>
      <c r="TO127" s="451"/>
      <c r="TP127" s="451"/>
      <c r="TQ127" s="451"/>
      <c r="TR127" s="451"/>
      <c r="TS127" s="451"/>
      <c r="TT127" s="451"/>
      <c r="TU127" s="451"/>
      <c r="TV127" s="451"/>
      <c r="TW127" s="451"/>
      <c r="TX127" s="451"/>
      <c r="TY127" s="451"/>
      <c r="TZ127" s="451"/>
      <c r="UA127" s="451"/>
      <c r="UB127" s="451"/>
      <c r="UC127" s="451"/>
      <c r="UD127" s="451"/>
      <c r="UE127" s="451"/>
      <c r="UF127" s="451"/>
      <c r="UG127" s="451"/>
      <c r="UH127" s="451"/>
      <c r="UI127" s="451"/>
      <c r="UJ127" s="451"/>
      <c r="UK127" s="451"/>
      <c r="UL127" s="451"/>
      <c r="UM127" s="451"/>
      <c r="UN127" s="451"/>
      <c r="UO127" s="451"/>
      <c r="UP127" s="451"/>
      <c r="UQ127" s="451"/>
      <c r="UR127" s="451"/>
      <c r="US127" s="451"/>
      <c r="UT127" s="451"/>
      <c r="UU127" s="451"/>
      <c r="UV127" s="451"/>
      <c r="UW127" s="451"/>
      <c r="UX127" s="451"/>
      <c r="UY127" s="451"/>
      <c r="UZ127" s="451"/>
      <c r="VA127" s="451"/>
      <c r="VB127" s="451"/>
      <c r="VC127" s="451"/>
      <c r="VD127" s="451"/>
      <c r="VE127" s="451"/>
      <c r="VF127" s="451"/>
      <c r="VG127" s="451"/>
      <c r="VH127" s="451"/>
      <c r="VI127" s="451"/>
      <c r="VJ127" s="451"/>
      <c r="VK127" s="451"/>
      <c r="VL127" s="451"/>
      <c r="VM127" s="451"/>
      <c r="VN127" s="451"/>
      <c r="VO127" s="451"/>
      <c r="VP127" s="451"/>
      <c r="VQ127" s="451"/>
      <c r="VR127" s="451"/>
      <c r="VS127" s="451"/>
      <c r="VT127" s="451"/>
      <c r="VU127" s="451"/>
      <c r="VV127" s="451"/>
      <c r="VW127" s="451"/>
      <c r="VX127" s="451"/>
      <c r="VY127" s="451"/>
      <c r="VZ127" s="451"/>
      <c r="WA127" s="451"/>
      <c r="WB127" s="451"/>
      <c r="WC127" s="451"/>
      <c r="WD127" s="451"/>
      <c r="WE127" s="451"/>
      <c r="WF127" s="451"/>
      <c r="WG127" s="451"/>
      <c r="WH127" s="451"/>
      <c r="WI127" s="451"/>
      <c r="WJ127" s="451"/>
      <c r="WK127" s="451"/>
      <c r="WL127" s="451"/>
      <c r="WM127" s="451"/>
      <c r="WN127" s="451"/>
      <c r="WO127" s="451"/>
      <c r="WP127" s="451"/>
      <c r="WQ127" s="451"/>
      <c r="WR127" s="451"/>
      <c r="WS127" s="451"/>
      <c r="WT127" s="451"/>
      <c r="WU127" s="451"/>
      <c r="WV127" s="451"/>
      <c r="WW127" s="451"/>
      <c r="WX127" s="451"/>
      <c r="WY127" s="451"/>
      <c r="WZ127" s="451"/>
      <c r="XA127" s="451"/>
      <c r="XB127" s="451"/>
      <c r="XC127" s="451"/>
      <c r="XD127" s="451"/>
      <c r="XE127" s="451"/>
      <c r="XF127" s="451"/>
      <c r="XG127" s="451"/>
      <c r="XH127" s="451"/>
      <c r="XI127" s="451"/>
      <c r="XJ127" s="451"/>
      <c r="XK127" s="451"/>
      <c r="XL127" s="451"/>
      <c r="XM127" s="451"/>
      <c r="XN127" s="451"/>
      <c r="XO127" s="451"/>
      <c r="XP127" s="451"/>
      <c r="XQ127" s="451"/>
      <c r="XR127" s="451"/>
      <c r="XS127" s="451"/>
      <c r="XT127" s="451"/>
      <c r="XU127" s="451"/>
      <c r="XV127" s="451"/>
      <c r="XW127" s="451"/>
      <c r="XX127" s="451"/>
      <c r="XY127" s="451"/>
      <c r="XZ127" s="451"/>
      <c r="YA127" s="451"/>
      <c r="YB127" s="451"/>
      <c r="YC127" s="451"/>
      <c r="YD127" s="451"/>
      <c r="YE127" s="451"/>
      <c r="YF127" s="451"/>
      <c r="YG127" s="451"/>
      <c r="YH127" s="451"/>
      <c r="YI127" s="451"/>
      <c r="YJ127" s="451"/>
      <c r="YK127" s="451"/>
      <c r="YL127" s="451"/>
      <c r="YM127" s="451"/>
      <c r="YN127" s="451"/>
      <c r="YO127" s="451"/>
      <c r="YP127" s="451"/>
      <c r="YQ127" s="451"/>
      <c r="YR127" s="451"/>
      <c r="YS127" s="451"/>
      <c r="YT127" s="451"/>
      <c r="YU127" s="451"/>
      <c r="YV127" s="451"/>
      <c r="YW127" s="451"/>
      <c r="YX127" s="451"/>
      <c r="YY127" s="451"/>
      <c r="YZ127" s="451"/>
      <c r="ZA127" s="451"/>
      <c r="ZB127" s="451"/>
      <c r="ZC127" s="451"/>
      <c r="ZD127" s="451"/>
      <c r="ZE127" s="451"/>
      <c r="ZF127" s="451"/>
      <c r="ZG127" s="451"/>
      <c r="ZH127" s="451"/>
      <c r="ZI127" s="451"/>
      <c r="ZJ127" s="451"/>
      <c r="ZK127" s="451"/>
      <c r="ZL127" s="451"/>
      <c r="ZM127" s="451"/>
      <c r="ZN127" s="451"/>
      <c r="ZO127" s="451"/>
      <c r="ZP127" s="451"/>
      <c r="ZQ127" s="451"/>
      <c r="ZR127" s="451"/>
      <c r="ZS127" s="451"/>
      <c r="ZT127" s="451"/>
      <c r="ZU127" s="451"/>
      <c r="ZV127" s="451"/>
      <c r="ZW127" s="451"/>
      <c r="ZX127" s="451"/>
      <c r="ZY127" s="451"/>
      <c r="ZZ127" s="451"/>
      <c r="AAA127" s="451"/>
      <c r="AAB127" s="451"/>
      <c r="AAC127" s="451"/>
      <c r="AAD127" s="451"/>
      <c r="AAE127" s="451"/>
      <c r="AAF127" s="451"/>
      <c r="AAG127" s="451"/>
      <c r="AAH127" s="451"/>
      <c r="AAI127" s="451"/>
      <c r="AAJ127" s="451"/>
      <c r="AAK127" s="451"/>
      <c r="AAL127" s="451"/>
      <c r="AAM127" s="451"/>
      <c r="AAN127" s="451"/>
      <c r="AAO127" s="451"/>
      <c r="AAP127" s="451"/>
      <c r="AAQ127" s="451"/>
      <c r="AAR127" s="451"/>
      <c r="AAS127" s="451"/>
      <c r="AAT127" s="451"/>
      <c r="AAU127" s="451"/>
      <c r="AAV127" s="451"/>
      <c r="AAW127" s="451"/>
      <c r="AAX127" s="451"/>
      <c r="AAY127" s="451"/>
      <c r="AAZ127" s="451"/>
      <c r="ABA127" s="451"/>
      <c r="ABB127" s="451"/>
      <c r="ABC127" s="451"/>
      <c r="ABD127" s="451"/>
      <c r="ABE127" s="451"/>
      <c r="ABF127" s="451"/>
      <c r="ABG127" s="451"/>
      <c r="ABH127" s="451"/>
      <c r="ABI127" s="451"/>
      <c r="ABJ127" s="451"/>
      <c r="ABK127" s="451"/>
      <c r="ABL127" s="451"/>
      <c r="ABM127" s="451"/>
      <c r="ABN127" s="451"/>
      <c r="ABO127" s="451"/>
      <c r="ABP127" s="451"/>
      <c r="ABQ127" s="451"/>
      <c r="ABR127" s="451"/>
      <c r="ABS127" s="451"/>
      <c r="ABT127" s="451"/>
      <c r="ABU127" s="451"/>
      <c r="ABV127" s="451"/>
      <c r="ABW127" s="451"/>
      <c r="ABX127" s="451"/>
      <c r="ABY127" s="451"/>
      <c r="ABZ127" s="451"/>
      <c r="ACA127" s="451"/>
      <c r="ACB127" s="451"/>
      <c r="ACC127" s="451"/>
      <c r="ACD127" s="451"/>
      <c r="ACE127" s="451"/>
      <c r="ACF127" s="451"/>
      <c r="ACG127" s="451"/>
      <c r="ACH127" s="451"/>
      <c r="ACI127" s="451"/>
      <c r="ACJ127" s="451"/>
      <c r="ACK127" s="451"/>
      <c r="ACL127" s="451"/>
      <c r="ACM127" s="451"/>
      <c r="ACN127" s="451"/>
      <c r="ACO127" s="451"/>
      <c r="ACP127" s="451"/>
      <c r="ACQ127" s="451"/>
      <c r="ACR127" s="451"/>
      <c r="ACS127" s="451"/>
      <c r="ACT127" s="451"/>
      <c r="ACU127" s="451"/>
      <c r="ACV127" s="451"/>
      <c r="ACW127" s="451"/>
      <c r="ACX127" s="451"/>
      <c r="ACY127" s="451"/>
      <c r="ACZ127" s="451"/>
      <c r="ADA127" s="451"/>
      <c r="ADB127" s="451"/>
      <c r="ADC127" s="451"/>
      <c r="ADD127" s="451"/>
      <c r="ADE127" s="451"/>
      <c r="ADF127" s="451"/>
      <c r="ADG127" s="451"/>
      <c r="ADH127" s="451"/>
      <c r="ADI127" s="451"/>
      <c r="ADJ127" s="451"/>
      <c r="ADK127" s="451"/>
      <c r="ADL127" s="451"/>
      <c r="ADM127" s="451"/>
      <c r="ADN127" s="451"/>
      <c r="ADO127" s="451"/>
      <c r="ADP127" s="451"/>
      <c r="ADQ127" s="451"/>
      <c r="ADR127" s="451"/>
      <c r="ADS127" s="451"/>
      <c r="ADT127" s="451"/>
      <c r="ADU127" s="451"/>
      <c r="ADV127" s="451"/>
      <c r="ADW127" s="451"/>
      <c r="ADX127" s="451"/>
      <c r="ADY127" s="451"/>
      <c r="ADZ127" s="451"/>
      <c r="AEA127" s="451"/>
      <c r="AEB127" s="451"/>
      <c r="AEC127" s="451"/>
      <c r="AED127" s="451"/>
      <c r="AEE127" s="451"/>
      <c r="AEF127" s="451"/>
      <c r="AEG127" s="451"/>
      <c r="AEH127" s="451"/>
      <c r="AEI127" s="451"/>
      <c r="AEJ127" s="451"/>
      <c r="AEK127" s="451"/>
      <c r="AEL127" s="451"/>
      <c r="AEM127" s="451"/>
      <c r="AEN127" s="451"/>
      <c r="AEO127" s="451"/>
      <c r="AEP127" s="451"/>
      <c r="AEQ127" s="451"/>
      <c r="AER127" s="451"/>
      <c r="AES127" s="451"/>
      <c r="AET127" s="451"/>
      <c r="AEU127" s="451"/>
      <c r="AEV127" s="451"/>
      <c r="AEW127" s="451"/>
      <c r="AEX127" s="451"/>
      <c r="AEY127" s="451"/>
      <c r="AEZ127" s="451"/>
      <c r="AFA127" s="451"/>
      <c r="AFB127" s="451"/>
      <c r="AFC127" s="451"/>
      <c r="AFD127" s="451"/>
      <c r="AFE127" s="451"/>
      <c r="AFF127" s="451"/>
      <c r="AFG127" s="451"/>
      <c r="AFH127" s="451"/>
      <c r="AFI127" s="451"/>
      <c r="AFJ127" s="451"/>
      <c r="AFK127" s="451"/>
      <c r="AFL127" s="451"/>
      <c r="AFM127" s="451"/>
      <c r="AFN127" s="451"/>
      <c r="AFO127" s="451"/>
      <c r="AFP127" s="451"/>
      <c r="AFQ127" s="451"/>
      <c r="AFR127" s="451"/>
      <c r="AFS127" s="451"/>
      <c r="AFT127" s="451"/>
      <c r="AFU127" s="451"/>
      <c r="AFV127" s="451"/>
      <c r="AFW127" s="451"/>
      <c r="AFX127" s="451"/>
      <c r="AFY127" s="451"/>
      <c r="AFZ127" s="451"/>
      <c r="AGA127" s="451"/>
      <c r="AGB127" s="451"/>
      <c r="AGC127" s="451"/>
      <c r="AGD127" s="451"/>
      <c r="AGE127" s="451"/>
      <c r="AGF127" s="451"/>
      <c r="AGG127" s="451"/>
      <c r="AGH127" s="451"/>
      <c r="AGI127" s="451"/>
      <c r="AGJ127" s="451"/>
      <c r="AGK127" s="451"/>
      <c r="AGL127" s="451"/>
      <c r="AGM127" s="451"/>
      <c r="AGN127" s="451"/>
      <c r="AGO127" s="451"/>
      <c r="AGP127" s="451"/>
      <c r="AGQ127" s="451"/>
      <c r="AGR127" s="451"/>
      <c r="AGS127" s="451"/>
      <c r="AGT127" s="451"/>
      <c r="AGU127" s="451"/>
      <c r="AGV127" s="451"/>
      <c r="AGW127" s="451"/>
      <c r="AGX127" s="451"/>
      <c r="AGY127" s="451"/>
      <c r="AGZ127" s="451"/>
      <c r="AHA127" s="451"/>
      <c r="AHB127" s="451"/>
      <c r="AHC127" s="451"/>
      <c r="AHD127" s="451"/>
      <c r="AHE127" s="451"/>
      <c r="AHF127" s="451"/>
      <c r="AHG127" s="451"/>
      <c r="AHH127" s="451"/>
      <c r="AHI127" s="451"/>
      <c r="AHJ127" s="451"/>
      <c r="AHK127" s="451"/>
      <c r="AHL127" s="451"/>
      <c r="AHM127" s="451"/>
      <c r="AHN127" s="451"/>
      <c r="AHO127" s="451"/>
      <c r="AHP127" s="451"/>
      <c r="AHQ127" s="451"/>
      <c r="AHR127" s="451"/>
      <c r="AHS127" s="451"/>
      <c r="AHT127" s="451"/>
      <c r="AHU127" s="451"/>
      <c r="AHV127" s="451"/>
      <c r="AHW127" s="451"/>
      <c r="AHX127" s="451"/>
      <c r="AHY127" s="451"/>
      <c r="AHZ127" s="451"/>
      <c r="AIA127" s="451"/>
      <c r="AIB127" s="451"/>
      <c r="AIC127" s="451"/>
      <c r="AID127" s="451"/>
      <c r="AIE127" s="451"/>
      <c r="AIF127" s="451"/>
      <c r="AIG127" s="451"/>
      <c r="AIH127" s="451"/>
      <c r="AII127" s="451"/>
      <c r="AIJ127" s="451"/>
      <c r="AIK127" s="451"/>
      <c r="AIL127" s="451"/>
      <c r="AIM127" s="451"/>
      <c r="AIN127" s="451"/>
      <c r="AIO127" s="451"/>
      <c r="AIP127" s="451"/>
      <c r="AIQ127" s="451"/>
      <c r="AIR127" s="451"/>
      <c r="AIS127" s="451"/>
      <c r="AIT127" s="451"/>
      <c r="AIU127" s="451"/>
      <c r="AIV127" s="451"/>
      <c r="AIW127" s="451"/>
      <c r="AIX127" s="451"/>
      <c r="AIY127" s="451"/>
      <c r="AIZ127" s="451"/>
      <c r="AJA127" s="451"/>
      <c r="AJB127" s="451"/>
      <c r="AJC127" s="451"/>
      <c r="AJD127" s="451"/>
      <c r="AJE127" s="451"/>
      <c r="AJF127" s="451"/>
      <c r="AJG127" s="451"/>
      <c r="AJH127" s="451"/>
      <c r="AJI127" s="451"/>
      <c r="AJJ127" s="451"/>
      <c r="AJK127" s="451"/>
      <c r="AJL127" s="451"/>
      <c r="AJM127" s="451"/>
      <c r="AJN127" s="451"/>
      <c r="AJO127" s="451"/>
      <c r="AJP127" s="451"/>
      <c r="AJQ127" s="451"/>
      <c r="AJR127" s="451"/>
      <c r="AJS127" s="451"/>
      <c r="AJT127" s="451"/>
      <c r="AJU127" s="451"/>
      <c r="AJV127" s="451"/>
      <c r="AJW127" s="451"/>
      <c r="AJX127" s="451"/>
      <c r="AJY127" s="451"/>
      <c r="AJZ127" s="451"/>
      <c r="AKA127" s="451"/>
      <c r="AKB127" s="451"/>
      <c r="AKC127" s="451"/>
      <c r="AKD127" s="451"/>
      <c r="AKE127" s="451"/>
      <c r="AKF127" s="451"/>
      <c r="AKG127" s="451"/>
      <c r="AKH127" s="451"/>
      <c r="AKI127" s="451"/>
      <c r="AKJ127" s="451"/>
      <c r="AKK127" s="451"/>
      <c r="AKL127" s="451"/>
      <c r="AKM127" s="451"/>
      <c r="AKN127" s="451"/>
      <c r="AKO127" s="451"/>
      <c r="AKP127" s="451"/>
      <c r="AKQ127" s="451"/>
      <c r="AKR127" s="451"/>
      <c r="AKS127" s="451"/>
      <c r="AKT127" s="451"/>
      <c r="AKU127" s="451"/>
      <c r="AKV127" s="451"/>
      <c r="AKW127" s="451"/>
      <c r="AKX127" s="451"/>
      <c r="AKY127" s="451"/>
      <c r="AKZ127" s="451"/>
      <c r="ALA127" s="451"/>
      <c r="ALB127" s="451"/>
      <c r="ALC127" s="451"/>
      <c r="ALD127" s="451"/>
      <c r="ALE127" s="451"/>
      <c r="ALF127" s="451"/>
      <c r="ALG127" s="451"/>
      <c r="ALH127" s="451"/>
      <c r="ALI127" s="451"/>
      <c r="ALJ127" s="451"/>
      <c r="ALK127" s="451"/>
      <c r="ALL127" s="451"/>
      <c r="ALM127" s="451"/>
      <c r="ALN127" s="451"/>
      <c r="ALO127" s="451"/>
      <c r="ALP127" s="451"/>
      <c r="ALQ127" s="451"/>
      <c r="ALR127" s="451"/>
      <c r="ALS127" s="451"/>
      <c r="ALT127" s="451"/>
      <c r="ALU127" s="451"/>
      <c r="ALV127" s="451"/>
      <c r="ALW127" s="451"/>
      <c r="ALX127" s="451"/>
      <c r="ALY127" s="451"/>
      <c r="ALZ127" s="451"/>
      <c r="AMA127" s="451"/>
      <c r="AMB127" s="451"/>
      <c r="AMC127" s="451"/>
      <c r="AMD127" s="451"/>
      <c r="AME127" s="451"/>
      <c r="AMF127" s="451"/>
      <c r="AMG127" s="451"/>
      <c r="AMH127" s="451"/>
      <c r="AMI127" s="451"/>
      <c r="AMJ127" s="451"/>
      <c r="AMK127" s="451"/>
      <c r="AML127" s="451"/>
      <c r="AMM127" s="451"/>
      <c r="AMN127" s="451"/>
      <c r="AMO127" s="451"/>
      <c r="AMP127" s="451"/>
      <c r="AMQ127" s="451"/>
      <c r="AMR127" s="451"/>
      <c r="AMS127" s="451"/>
      <c r="AMT127" s="451"/>
      <c r="AMU127" s="451"/>
      <c r="AMV127" s="451"/>
      <c r="AMW127" s="451"/>
      <c r="AMX127" s="451"/>
      <c r="AMY127" s="451"/>
      <c r="AMZ127" s="451"/>
      <c r="ANA127" s="451"/>
      <c r="ANB127" s="451"/>
      <c r="ANC127" s="451"/>
      <c r="AND127" s="451"/>
      <c r="ANE127" s="451"/>
      <c r="ANF127" s="451"/>
      <c r="ANG127" s="451"/>
      <c r="ANH127" s="451"/>
      <c r="ANI127" s="451"/>
      <c r="ANJ127" s="451"/>
      <c r="ANK127" s="451"/>
      <c r="ANL127" s="451"/>
      <c r="ANM127" s="451"/>
      <c r="ANN127" s="451"/>
      <c r="ANO127" s="451"/>
      <c r="ANP127" s="451"/>
      <c r="ANQ127" s="451"/>
      <c r="ANR127" s="451"/>
      <c r="ANS127" s="451"/>
      <c r="ANT127" s="451"/>
      <c r="ANU127" s="451"/>
      <c r="ANV127" s="451"/>
      <c r="ANW127" s="451"/>
      <c r="ANX127" s="451"/>
      <c r="ANY127" s="451"/>
      <c r="ANZ127" s="451"/>
      <c r="AOA127" s="451"/>
      <c r="AOB127" s="451"/>
      <c r="AOC127" s="451"/>
      <c r="AOD127" s="451"/>
      <c r="AOE127" s="451"/>
      <c r="AOF127" s="451"/>
      <c r="AOG127" s="451"/>
      <c r="AOH127" s="451"/>
      <c r="AOI127" s="451"/>
      <c r="AOJ127" s="451"/>
      <c r="AOK127" s="451"/>
      <c r="AOL127" s="451"/>
      <c r="AOM127" s="451"/>
      <c r="AON127" s="451"/>
      <c r="AOO127" s="451"/>
      <c r="AOP127" s="451"/>
      <c r="AOQ127" s="451"/>
      <c r="AOR127" s="451"/>
      <c r="AOS127" s="451"/>
      <c r="AOT127" s="451"/>
      <c r="AOU127" s="451"/>
      <c r="AOV127" s="451"/>
      <c r="AOW127" s="451"/>
      <c r="AOX127" s="451"/>
      <c r="AOY127" s="451"/>
      <c r="AOZ127" s="451"/>
      <c r="APA127" s="451"/>
      <c r="APB127" s="451"/>
      <c r="APC127" s="451"/>
      <c r="APD127" s="451"/>
      <c r="APE127" s="451"/>
      <c r="APF127" s="451"/>
      <c r="APG127" s="451"/>
      <c r="APH127" s="451"/>
      <c r="API127" s="451"/>
      <c r="APJ127" s="451"/>
      <c r="APK127" s="451"/>
      <c r="APL127" s="451"/>
      <c r="APM127" s="451"/>
      <c r="APN127" s="451"/>
      <c r="APO127" s="451"/>
      <c r="APP127" s="451"/>
      <c r="APQ127" s="451"/>
      <c r="APR127" s="451"/>
      <c r="APS127" s="451"/>
      <c r="APT127" s="451"/>
      <c r="APU127" s="451"/>
      <c r="APV127" s="451"/>
      <c r="APW127" s="451"/>
      <c r="APX127" s="451"/>
      <c r="APY127" s="451"/>
      <c r="APZ127" s="451"/>
      <c r="AQA127" s="451"/>
      <c r="AQB127" s="451"/>
      <c r="AQC127" s="451"/>
      <c r="AQD127" s="451"/>
      <c r="AQE127" s="451"/>
      <c r="AQF127" s="451"/>
      <c r="AQG127" s="451"/>
      <c r="AQH127" s="451"/>
      <c r="AQI127" s="451"/>
      <c r="AQJ127" s="451"/>
      <c r="AQK127" s="451"/>
      <c r="AQL127" s="451"/>
      <c r="AQM127" s="451"/>
      <c r="AQN127" s="451"/>
      <c r="AQO127" s="451"/>
      <c r="AQP127" s="451"/>
      <c r="AQQ127" s="451"/>
      <c r="AQR127" s="451"/>
      <c r="AQS127" s="451"/>
      <c r="AQT127" s="451"/>
      <c r="AQU127" s="451"/>
      <c r="AQV127" s="451"/>
      <c r="AQW127" s="451"/>
      <c r="AQX127" s="451"/>
      <c r="AQY127" s="451"/>
      <c r="AQZ127" s="451"/>
      <c r="ARA127" s="451"/>
      <c r="ARB127" s="451"/>
      <c r="ARC127" s="451"/>
      <c r="ARD127" s="451"/>
      <c r="ARE127" s="451"/>
      <c r="ARF127" s="451"/>
      <c r="ARG127" s="451"/>
      <c r="ARH127" s="451"/>
      <c r="ARI127" s="451"/>
      <c r="ARJ127" s="451"/>
      <c r="ARK127" s="451"/>
      <c r="ARL127" s="451"/>
      <c r="ARM127" s="451"/>
      <c r="ARN127" s="451"/>
      <c r="ARO127" s="451"/>
      <c r="ARP127" s="451"/>
      <c r="ARQ127" s="451"/>
      <c r="ARR127" s="451"/>
      <c r="ARS127" s="451"/>
      <c r="ART127" s="451"/>
      <c r="ARU127" s="451"/>
      <c r="ARV127" s="451"/>
      <c r="ARW127" s="451"/>
      <c r="ARX127" s="451"/>
      <c r="ARY127" s="451"/>
      <c r="ARZ127" s="451"/>
      <c r="ASA127" s="451"/>
      <c r="ASB127" s="451"/>
      <c r="ASC127" s="451"/>
      <c r="ASD127" s="451"/>
      <c r="ASE127" s="451"/>
      <c r="ASF127" s="451"/>
      <c r="ASG127" s="451"/>
      <c r="ASH127" s="451"/>
      <c r="ASI127" s="451"/>
      <c r="ASJ127" s="451"/>
      <c r="ASK127" s="451"/>
      <c r="ASL127" s="451"/>
      <c r="ASM127" s="451"/>
      <c r="ASN127" s="451"/>
      <c r="ASO127" s="451"/>
      <c r="ASP127" s="451"/>
      <c r="ASQ127" s="451"/>
      <c r="ASR127" s="451"/>
      <c r="ASS127" s="451"/>
      <c r="AST127" s="451"/>
      <c r="ASU127" s="451"/>
      <c r="ASV127" s="451"/>
      <c r="ASW127" s="451"/>
      <c r="ASX127" s="451"/>
      <c r="ASY127" s="451"/>
      <c r="ASZ127" s="451"/>
      <c r="ATA127" s="451"/>
      <c r="ATB127" s="451"/>
      <c r="ATC127" s="451"/>
      <c r="ATD127" s="451"/>
      <c r="ATE127" s="451"/>
      <c r="ATF127" s="451"/>
      <c r="ATG127" s="451"/>
      <c r="ATH127" s="451"/>
      <c r="ATI127" s="451"/>
      <c r="ATJ127" s="451"/>
      <c r="ATK127" s="451"/>
      <c r="ATL127" s="451"/>
      <c r="ATM127" s="451"/>
      <c r="ATN127" s="451"/>
      <c r="ATO127" s="451"/>
      <c r="ATP127" s="451"/>
      <c r="ATQ127" s="451"/>
      <c r="ATR127" s="451"/>
      <c r="ATS127" s="451"/>
      <c r="ATT127" s="451"/>
      <c r="ATU127" s="451"/>
      <c r="ATV127" s="451"/>
      <c r="ATW127" s="451"/>
      <c r="ATX127" s="451"/>
      <c r="ATY127" s="451"/>
      <c r="ATZ127" s="451"/>
      <c r="AUA127" s="451"/>
      <c r="AUB127" s="451"/>
      <c r="AUC127" s="451"/>
      <c r="AUD127" s="451"/>
      <c r="AUE127" s="451"/>
      <c r="AUF127" s="451"/>
      <c r="AUG127" s="451"/>
      <c r="AUH127" s="451"/>
      <c r="AUI127" s="451"/>
      <c r="AUJ127" s="451"/>
      <c r="AUK127" s="451"/>
      <c r="AUL127" s="451"/>
      <c r="AUM127" s="451"/>
      <c r="AUN127" s="451"/>
      <c r="AUO127" s="451"/>
      <c r="AUP127" s="451"/>
      <c r="AUQ127" s="451"/>
      <c r="AUR127" s="451"/>
      <c r="AUS127" s="451"/>
      <c r="AUT127" s="451"/>
      <c r="AUU127" s="451"/>
      <c r="AUV127" s="451"/>
      <c r="AUW127" s="451"/>
      <c r="AUX127" s="451"/>
      <c r="AUY127" s="451"/>
      <c r="AUZ127" s="451"/>
      <c r="AVA127" s="451"/>
      <c r="AVB127" s="451"/>
      <c r="AVC127" s="451"/>
      <c r="AVD127" s="451"/>
      <c r="AVE127" s="451"/>
      <c r="AVF127" s="451"/>
      <c r="AVG127" s="451"/>
      <c r="AVH127" s="451"/>
      <c r="AVI127" s="451"/>
      <c r="AVJ127" s="451"/>
      <c r="AVK127" s="451"/>
      <c r="AVL127" s="451"/>
      <c r="AVM127" s="451"/>
      <c r="AVN127" s="451"/>
      <c r="AVO127" s="451"/>
      <c r="AVP127" s="451"/>
      <c r="AVQ127" s="451"/>
      <c r="AVR127" s="451"/>
      <c r="AVS127" s="451"/>
      <c r="AVT127" s="451"/>
      <c r="AVU127" s="451"/>
      <c r="AVV127" s="451"/>
      <c r="AVW127" s="451"/>
      <c r="AVX127" s="451"/>
      <c r="AVY127" s="451"/>
      <c r="AVZ127" s="451"/>
      <c r="AWA127" s="451"/>
      <c r="AWB127" s="451"/>
      <c r="AWC127" s="451"/>
      <c r="AWD127" s="451"/>
      <c r="AWE127" s="451"/>
      <c r="AWF127" s="451"/>
      <c r="AWG127" s="451"/>
      <c r="AWH127" s="451"/>
      <c r="AWI127" s="451"/>
      <c r="AWJ127" s="451"/>
      <c r="AWK127" s="451"/>
      <c r="AWL127" s="451"/>
      <c r="AWM127" s="451"/>
      <c r="AWN127" s="451"/>
      <c r="AWO127" s="451"/>
      <c r="AWP127" s="451"/>
      <c r="AWQ127" s="451"/>
      <c r="AWR127" s="451"/>
      <c r="AWS127" s="451"/>
      <c r="AWT127" s="451"/>
      <c r="AWU127" s="451"/>
      <c r="AWV127" s="451"/>
      <c r="AWW127" s="451"/>
      <c r="AWX127" s="451"/>
      <c r="AWY127" s="451"/>
      <c r="AWZ127" s="451"/>
      <c r="AXA127" s="451"/>
      <c r="AXB127" s="451"/>
      <c r="AXC127" s="451"/>
      <c r="AXD127" s="451"/>
      <c r="AXE127" s="451"/>
      <c r="AXF127" s="451"/>
      <c r="AXG127" s="451"/>
      <c r="AXH127" s="451"/>
      <c r="AXI127" s="451"/>
      <c r="AXJ127" s="451"/>
      <c r="AXK127" s="451"/>
      <c r="AXL127" s="451"/>
      <c r="AXM127" s="451"/>
      <c r="AXN127" s="451"/>
      <c r="AXO127" s="451"/>
      <c r="AXP127" s="451"/>
      <c r="AXQ127" s="451"/>
      <c r="AXR127" s="451"/>
      <c r="AXS127" s="451"/>
      <c r="AXT127" s="451"/>
      <c r="AXU127" s="451"/>
      <c r="AXV127" s="451"/>
      <c r="AXW127" s="451"/>
      <c r="AXX127" s="451"/>
      <c r="AXY127" s="451"/>
      <c r="AXZ127" s="451"/>
      <c r="AYA127" s="451"/>
      <c r="AYB127" s="451"/>
      <c r="AYC127" s="451"/>
      <c r="AYD127" s="451"/>
      <c r="AYE127" s="451"/>
      <c r="AYF127" s="451"/>
      <c r="AYG127" s="451"/>
      <c r="AYH127" s="451"/>
      <c r="AYI127" s="451"/>
      <c r="AYJ127" s="451"/>
      <c r="AYK127" s="451"/>
      <c r="AYL127" s="451"/>
      <c r="AYM127" s="451"/>
      <c r="AYN127" s="451"/>
      <c r="AYO127" s="451"/>
      <c r="AYP127" s="451"/>
      <c r="AYQ127" s="451"/>
      <c r="AYR127" s="451"/>
      <c r="AYS127" s="451"/>
      <c r="AYT127" s="451"/>
      <c r="AYU127" s="451"/>
      <c r="AYV127" s="451"/>
      <c r="AYW127" s="451"/>
      <c r="AYX127" s="451"/>
      <c r="AYY127" s="451"/>
      <c r="AYZ127" s="451"/>
      <c r="AZA127" s="451"/>
      <c r="AZB127" s="451"/>
      <c r="AZC127" s="451"/>
      <c r="AZD127" s="451"/>
      <c r="AZE127" s="451"/>
      <c r="AZF127" s="451"/>
      <c r="AZG127" s="451"/>
      <c r="AZH127" s="451"/>
      <c r="AZI127" s="451"/>
      <c r="AZJ127" s="451"/>
      <c r="AZK127" s="451"/>
      <c r="AZL127" s="451"/>
      <c r="AZM127" s="451"/>
      <c r="AZN127" s="451"/>
      <c r="AZO127" s="451"/>
      <c r="AZP127" s="451"/>
      <c r="AZQ127" s="451"/>
      <c r="AZR127" s="451"/>
      <c r="AZS127" s="451"/>
      <c r="AZT127" s="451"/>
      <c r="AZU127" s="451"/>
      <c r="AZV127" s="451"/>
      <c r="AZW127" s="451"/>
      <c r="AZX127" s="451"/>
      <c r="AZY127" s="451"/>
      <c r="AZZ127" s="451"/>
      <c r="BAA127" s="451"/>
      <c r="BAB127" s="451"/>
      <c r="BAC127" s="451"/>
      <c r="BAD127" s="451"/>
      <c r="BAE127" s="451"/>
      <c r="BAF127" s="451"/>
      <c r="BAG127" s="451"/>
      <c r="BAH127" s="451"/>
      <c r="BAI127" s="451"/>
      <c r="BAJ127" s="451"/>
      <c r="BAK127" s="451"/>
      <c r="BAL127" s="451"/>
      <c r="BAM127" s="451"/>
      <c r="BAN127" s="451"/>
      <c r="BAO127" s="451"/>
      <c r="BAP127" s="451"/>
      <c r="BAQ127" s="451"/>
      <c r="BAR127" s="451"/>
      <c r="BAS127" s="451"/>
      <c r="BAT127" s="451"/>
      <c r="BAU127" s="451"/>
      <c r="BAV127" s="451"/>
      <c r="BAW127" s="451"/>
      <c r="BAX127" s="451"/>
      <c r="BAY127" s="451"/>
      <c r="BAZ127" s="451"/>
      <c r="BBA127" s="451"/>
      <c r="BBB127" s="451"/>
      <c r="BBC127" s="451"/>
      <c r="BBD127" s="451"/>
      <c r="BBE127" s="451"/>
      <c r="BBF127" s="451"/>
      <c r="BBG127" s="451"/>
      <c r="BBH127" s="451"/>
      <c r="BBI127" s="451"/>
      <c r="BBJ127" s="451"/>
      <c r="BBK127" s="451"/>
      <c r="BBL127" s="451"/>
      <c r="BBM127" s="451"/>
      <c r="BBN127" s="451"/>
      <c r="BBO127" s="451"/>
      <c r="BBP127" s="451"/>
      <c r="BBQ127" s="451"/>
      <c r="BBR127" s="451"/>
      <c r="BBS127" s="451"/>
      <c r="BBT127" s="451"/>
      <c r="BBU127" s="451"/>
      <c r="BBV127" s="451"/>
      <c r="BBW127" s="451"/>
      <c r="BBX127" s="451"/>
      <c r="BBY127" s="451"/>
      <c r="BBZ127" s="451"/>
      <c r="BCA127" s="451"/>
      <c r="BCB127" s="451"/>
      <c r="BCC127" s="451"/>
      <c r="BCD127" s="451"/>
      <c r="BCE127" s="451"/>
      <c r="BCF127" s="451"/>
      <c r="BCG127" s="451"/>
      <c r="BCH127" s="451"/>
      <c r="BCI127" s="451"/>
      <c r="BCJ127" s="451"/>
      <c r="BCK127" s="451"/>
      <c r="BCL127" s="451"/>
      <c r="BCM127" s="451"/>
      <c r="BCN127" s="451"/>
      <c r="BCO127" s="451"/>
      <c r="BCP127" s="451"/>
      <c r="BCQ127" s="451"/>
      <c r="BCR127" s="451"/>
      <c r="BCS127" s="451"/>
      <c r="BCT127" s="451"/>
      <c r="BCU127" s="451"/>
      <c r="BCV127" s="451"/>
      <c r="BCW127" s="451"/>
      <c r="BCX127" s="451"/>
      <c r="BCY127" s="451"/>
      <c r="BCZ127" s="451"/>
      <c r="BDA127" s="451"/>
      <c r="BDB127" s="451"/>
      <c r="BDC127" s="451"/>
      <c r="BDD127" s="451"/>
      <c r="BDE127" s="451"/>
      <c r="BDF127" s="451"/>
      <c r="BDG127" s="451"/>
      <c r="BDH127" s="451"/>
      <c r="BDI127" s="451"/>
      <c r="BDJ127" s="451"/>
      <c r="BDK127" s="451"/>
      <c r="BDL127" s="451"/>
      <c r="BDM127" s="451"/>
      <c r="BDN127" s="451"/>
      <c r="BDO127" s="451"/>
      <c r="BDP127" s="451"/>
      <c r="BDQ127" s="451"/>
      <c r="BDR127" s="451"/>
      <c r="BDS127" s="451"/>
      <c r="BDT127" s="451"/>
      <c r="BDU127" s="451"/>
      <c r="BDV127" s="451"/>
      <c r="BDW127" s="451"/>
      <c r="BDX127" s="451"/>
      <c r="BDY127" s="451"/>
      <c r="BDZ127" s="451"/>
      <c r="BEA127" s="451"/>
      <c r="BEB127" s="451"/>
      <c r="BEC127" s="451"/>
      <c r="BED127" s="451"/>
      <c r="BEE127" s="451"/>
      <c r="BEF127" s="451"/>
      <c r="BEG127" s="451"/>
      <c r="BEH127" s="451"/>
      <c r="BEI127" s="451"/>
      <c r="BEJ127" s="451"/>
      <c r="BEK127" s="451"/>
      <c r="BEL127" s="451"/>
      <c r="BEM127" s="451"/>
      <c r="BEN127" s="451"/>
      <c r="BEO127" s="451"/>
      <c r="BEP127" s="451"/>
      <c r="BEQ127" s="451"/>
      <c r="BER127" s="451"/>
      <c r="BES127" s="451"/>
      <c r="BET127" s="451"/>
      <c r="BEU127" s="451"/>
      <c r="BEV127" s="451"/>
      <c r="BEW127" s="451"/>
      <c r="BEX127" s="451"/>
      <c r="BEY127" s="451"/>
      <c r="BEZ127" s="451"/>
      <c r="BFA127" s="451"/>
      <c r="BFB127" s="451"/>
      <c r="BFC127" s="451"/>
      <c r="BFD127" s="451"/>
      <c r="BFE127" s="451"/>
      <c r="BFF127" s="451"/>
      <c r="BFG127" s="451"/>
      <c r="BFH127" s="451"/>
      <c r="BFI127" s="451"/>
      <c r="BFJ127" s="451"/>
      <c r="BFK127" s="451"/>
      <c r="BFL127" s="451"/>
      <c r="BFM127" s="451"/>
      <c r="BFN127" s="451"/>
      <c r="BFO127" s="451"/>
      <c r="BFP127" s="451"/>
      <c r="BFQ127" s="451"/>
      <c r="BFR127" s="451"/>
      <c r="BFS127" s="451"/>
      <c r="BFT127" s="451"/>
      <c r="BFU127" s="451"/>
      <c r="BFV127" s="451"/>
      <c r="BFW127" s="451"/>
      <c r="BFX127" s="451"/>
      <c r="BFY127" s="451"/>
      <c r="BFZ127" s="451"/>
      <c r="BGA127" s="451"/>
      <c r="BGB127" s="451"/>
      <c r="BGC127" s="451"/>
      <c r="BGD127" s="451"/>
      <c r="BGE127" s="451"/>
      <c r="BGF127" s="451"/>
      <c r="BGG127" s="451"/>
      <c r="BGH127" s="451"/>
      <c r="BGI127" s="451"/>
      <c r="BGJ127" s="451"/>
      <c r="BGK127" s="451"/>
      <c r="BGL127" s="451"/>
      <c r="BGM127" s="451"/>
      <c r="BGN127" s="451"/>
      <c r="BGO127" s="451"/>
      <c r="BGP127" s="451"/>
      <c r="BGQ127" s="451"/>
      <c r="BGR127" s="451"/>
      <c r="BGS127" s="451"/>
      <c r="BGT127" s="451"/>
      <c r="BGU127" s="451"/>
      <c r="BGV127" s="451"/>
      <c r="BGW127" s="451"/>
      <c r="BGX127" s="451"/>
      <c r="BGY127" s="451"/>
      <c r="BGZ127" s="451"/>
      <c r="BHA127" s="451"/>
      <c r="BHB127" s="451"/>
      <c r="BHC127" s="451"/>
      <c r="BHD127" s="451"/>
      <c r="BHE127" s="451"/>
      <c r="BHF127" s="451"/>
      <c r="BHG127" s="451"/>
      <c r="BHH127" s="451"/>
      <c r="BHI127" s="451"/>
      <c r="BHJ127" s="451"/>
      <c r="BHK127" s="451"/>
      <c r="BHL127" s="451"/>
      <c r="BHM127" s="451"/>
      <c r="BHN127" s="451"/>
      <c r="BHO127" s="451"/>
      <c r="BHP127" s="451"/>
      <c r="BHQ127" s="451"/>
      <c r="BHR127" s="451"/>
      <c r="BHS127" s="451"/>
      <c r="BHT127" s="451"/>
      <c r="BHU127" s="451"/>
      <c r="BHV127" s="451"/>
      <c r="BHW127" s="451"/>
      <c r="BHX127" s="451"/>
      <c r="BHY127" s="451"/>
      <c r="BHZ127" s="451"/>
      <c r="BIA127" s="451"/>
      <c r="BIB127" s="451"/>
      <c r="BIC127" s="451"/>
      <c r="BID127" s="451"/>
      <c r="BIE127" s="451"/>
      <c r="BIF127" s="451"/>
      <c r="BIG127" s="451"/>
      <c r="BIH127" s="451"/>
      <c r="BII127" s="451"/>
      <c r="BIJ127" s="451"/>
      <c r="BIK127" s="451"/>
      <c r="BIL127" s="451"/>
      <c r="BIM127" s="451"/>
      <c r="BIN127" s="451"/>
      <c r="BIO127" s="451"/>
      <c r="BIP127" s="451"/>
      <c r="BIQ127" s="451"/>
      <c r="BIR127" s="451"/>
      <c r="BIS127" s="451"/>
      <c r="BIT127" s="451"/>
      <c r="BIU127" s="451"/>
      <c r="BIV127" s="451"/>
      <c r="BIW127" s="451"/>
      <c r="BIX127" s="451"/>
      <c r="BIY127" s="451"/>
      <c r="BIZ127" s="451"/>
      <c r="BJA127" s="451"/>
      <c r="BJB127" s="451"/>
      <c r="BJC127" s="451"/>
      <c r="BJD127" s="451"/>
      <c r="BJE127" s="451"/>
      <c r="BJF127" s="451"/>
      <c r="BJG127" s="451"/>
      <c r="BJH127" s="451"/>
      <c r="BJI127" s="451"/>
      <c r="BJJ127" s="451"/>
      <c r="BJK127" s="451"/>
      <c r="BJL127" s="451"/>
      <c r="BJM127" s="451"/>
      <c r="BJN127" s="451"/>
      <c r="BJO127" s="451"/>
      <c r="BJP127" s="451"/>
      <c r="BJQ127" s="451"/>
      <c r="BJR127" s="451"/>
      <c r="BJS127" s="451"/>
      <c r="BJT127" s="451"/>
      <c r="BJU127" s="451"/>
      <c r="BJV127" s="451"/>
      <c r="BJW127" s="451"/>
      <c r="BJX127" s="451"/>
      <c r="BJY127" s="451"/>
      <c r="BJZ127" s="451"/>
      <c r="BKA127" s="451"/>
      <c r="BKB127" s="451"/>
      <c r="BKC127" s="451"/>
      <c r="BKD127" s="451"/>
      <c r="BKE127" s="451"/>
      <c r="BKF127" s="451"/>
      <c r="BKG127" s="451"/>
      <c r="BKH127" s="451"/>
      <c r="BKI127" s="451"/>
      <c r="BKJ127" s="451"/>
      <c r="BKK127" s="451"/>
      <c r="BKL127" s="451"/>
      <c r="BKM127" s="451"/>
      <c r="BKN127" s="451"/>
      <c r="BKO127" s="451"/>
      <c r="BKP127" s="451"/>
      <c r="BKQ127" s="451"/>
      <c r="BKR127" s="451"/>
      <c r="BKS127" s="451"/>
      <c r="BKT127" s="451"/>
      <c r="BKU127" s="451"/>
      <c r="BKV127" s="451"/>
      <c r="BKW127" s="451"/>
      <c r="BKX127" s="451"/>
      <c r="BKY127" s="451"/>
      <c r="BKZ127" s="451"/>
      <c r="BLA127" s="451"/>
      <c r="BLB127" s="451"/>
      <c r="BLC127" s="451"/>
      <c r="BLD127" s="451"/>
      <c r="BLE127" s="451"/>
      <c r="BLF127" s="451"/>
      <c r="BLG127" s="451"/>
      <c r="BLH127" s="451"/>
      <c r="BLI127" s="451"/>
      <c r="BLJ127" s="451"/>
      <c r="BLK127" s="451"/>
      <c r="BLL127" s="451"/>
      <c r="BLM127" s="451"/>
      <c r="BLN127" s="451"/>
      <c r="BLO127" s="451"/>
      <c r="BLP127" s="451"/>
      <c r="BLQ127" s="451"/>
      <c r="BLR127" s="451"/>
      <c r="BLS127" s="451"/>
      <c r="BLT127" s="451"/>
      <c r="BLU127" s="451"/>
      <c r="BLV127" s="451"/>
      <c r="BLW127" s="451"/>
      <c r="BLX127" s="451"/>
      <c r="BLY127" s="451"/>
      <c r="BLZ127" s="451"/>
      <c r="BMA127" s="451"/>
      <c r="BMB127" s="451"/>
      <c r="BMC127" s="451"/>
      <c r="BMD127" s="451"/>
      <c r="BME127" s="451"/>
      <c r="BMF127" s="451"/>
      <c r="BMG127" s="451"/>
      <c r="BMH127" s="451"/>
      <c r="BMI127" s="451"/>
      <c r="BMJ127" s="451"/>
      <c r="BMK127" s="451"/>
      <c r="BML127" s="451"/>
      <c r="BMM127" s="451"/>
      <c r="BMN127" s="451"/>
      <c r="BMO127" s="451"/>
      <c r="BMP127" s="451"/>
      <c r="BMQ127" s="451"/>
      <c r="BMR127" s="451"/>
      <c r="BMS127" s="451"/>
      <c r="BMT127" s="451"/>
      <c r="BMU127" s="451"/>
      <c r="BMV127" s="451"/>
      <c r="BMW127" s="451"/>
      <c r="BMX127" s="451"/>
      <c r="BMY127" s="451"/>
      <c r="BMZ127" s="451"/>
      <c r="BNA127" s="451"/>
      <c r="BNB127" s="451"/>
      <c r="BNC127" s="451"/>
      <c r="BND127" s="451"/>
      <c r="BNE127" s="451"/>
      <c r="BNF127" s="451"/>
      <c r="BNG127" s="451"/>
      <c r="BNH127" s="451"/>
      <c r="BNI127" s="451"/>
      <c r="BNJ127" s="451"/>
      <c r="BNK127" s="451"/>
      <c r="BNL127" s="451"/>
      <c r="BNM127" s="451"/>
      <c r="BNN127" s="451"/>
      <c r="BNO127" s="451"/>
      <c r="BNP127" s="451"/>
      <c r="BNQ127" s="451"/>
      <c r="BNR127" s="451"/>
      <c r="BNS127" s="451"/>
      <c r="BNT127" s="451"/>
      <c r="BNU127" s="451"/>
      <c r="BNV127" s="451"/>
      <c r="BNW127" s="451"/>
      <c r="BNX127" s="451"/>
      <c r="BNY127" s="451"/>
      <c r="BNZ127" s="451"/>
      <c r="BOA127" s="451"/>
      <c r="BOB127" s="451"/>
      <c r="BOC127" s="451"/>
      <c r="BOD127" s="451"/>
      <c r="BOE127" s="451"/>
      <c r="BOF127" s="451"/>
      <c r="BOG127" s="451"/>
      <c r="BOH127" s="451"/>
      <c r="BOI127" s="451"/>
      <c r="BOJ127" s="451"/>
      <c r="BOK127" s="451"/>
      <c r="BOL127" s="451"/>
      <c r="BOM127" s="451"/>
      <c r="BON127" s="451"/>
      <c r="BOO127" s="451"/>
      <c r="BOP127" s="451"/>
      <c r="BOQ127" s="451"/>
      <c r="BOR127" s="451"/>
      <c r="BOS127" s="451"/>
      <c r="BOT127" s="451"/>
      <c r="BOU127" s="451"/>
      <c r="BOV127" s="451"/>
      <c r="BOW127" s="451"/>
      <c r="BOX127" s="451"/>
      <c r="BOY127" s="451"/>
      <c r="BOZ127" s="451"/>
      <c r="BPA127" s="451"/>
      <c r="BPB127" s="451"/>
      <c r="BPC127" s="451"/>
      <c r="BPD127" s="451"/>
      <c r="BPE127" s="451"/>
      <c r="BPF127" s="451"/>
      <c r="BPG127" s="451"/>
      <c r="BPH127" s="451"/>
      <c r="BPI127" s="451"/>
      <c r="BPJ127" s="451"/>
      <c r="BPK127" s="451"/>
      <c r="BPL127" s="451"/>
      <c r="BPM127" s="451"/>
      <c r="BPN127" s="451"/>
      <c r="BPO127" s="451"/>
      <c r="BPP127" s="451"/>
      <c r="BPQ127" s="451"/>
      <c r="BPR127" s="451"/>
      <c r="BPS127" s="451"/>
      <c r="BPT127" s="451"/>
      <c r="BPU127" s="451"/>
      <c r="BPV127" s="451"/>
      <c r="BPW127" s="451"/>
      <c r="BPX127" s="451"/>
      <c r="BPY127" s="451"/>
      <c r="BPZ127" s="451"/>
      <c r="BQA127" s="451"/>
      <c r="BQB127" s="451"/>
      <c r="BQC127" s="451"/>
      <c r="BQD127" s="451"/>
      <c r="BQE127" s="451"/>
      <c r="BQF127" s="451"/>
      <c r="BQG127" s="451"/>
      <c r="BQH127" s="451"/>
      <c r="BQI127" s="451"/>
      <c r="BQJ127" s="451"/>
      <c r="BQK127" s="451"/>
      <c r="BQL127" s="451"/>
      <c r="BQM127" s="451"/>
      <c r="BQN127" s="451"/>
      <c r="BQO127" s="451"/>
      <c r="BQP127" s="451"/>
      <c r="BQQ127" s="451"/>
      <c r="BQR127" s="451"/>
      <c r="BQS127" s="451"/>
      <c r="BQT127" s="451"/>
      <c r="BQU127" s="451"/>
      <c r="BQV127" s="451"/>
      <c r="BQW127" s="451"/>
      <c r="BQX127" s="451"/>
      <c r="BQY127" s="451"/>
      <c r="BQZ127" s="451"/>
      <c r="BRA127" s="451"/>
      <c r="BRB127" s="451"/>
      <c r="BRC127" s="451"/>
      <c r="BRD127" s="451"/>
      <c r="BRE127" s="451"/>
      <c r="BRF127" s="451"/>
      <c r="BRG127" s="451"/>
      <c r="BRH127" s="451"/>
      <c r="BRI127" s="451"/>
      <c r="BRJ127" s="451"/>
      <c r="BRK127" s="451"/>
      <c r="BRL127" s="451"/>
      <c r="BRM127" s="451"/>
      <c r="BRN127" s="451"/>
      <c r="BRO127" s="451"/>
      <c r="BRP127" s="451"/>
      <c r="BRQ127" s="451"/>
      <c r="BRR127" s="451"/>
      <c r="BRS127" s="451"/>
      <c r="BRT127" s="451"/>
      <c r="BRU127" s="451"/>
      <c r="BRV127" s="451"/>
      <c r="BRW127" s="451"/>
      <c r="BRX127" s="451"/>
      <c r="BRY127" s="451"/>
      <c r="BRZ127" s="451"/>
      <c r="BSA127" s="451"/>
      <c r="BSB127" s="451"/>
      <c r="BSC127" s="451"/>
      <c r="BSD127" s="451"/>
      <c r="BSE127" s="451"/>
      <c r="BSF127" s="451"/>
      <c r="BSG127" s="451"/>
      <c r="BSH127" s="451"/>
      <c r="BSI127" s="451"/>
      <c r="BSJ127" s="451"/>
      <c r="BSK127" s="451"/>
      <c r="BSL127" s="451"/>
      <c r="BSM127" s="451"/>
      <c r="BSN127" s="451"/>
      <c r="BSO127" s="451"/>
      <c r="BSP127" s="451"/>
      <c r="BSQ127" s="451"/>
      <c r="BSR127" s="451"/>
      <c r="BSS127" s="451"/>
      <c r="BST127" s="451"/>
      <c r="BSU127" s="451"/>
      <c r="BSV127" s="451"/>
      <c r="BSW127" s="451"/>
      <c r="BSX127" s="451"/>
      <c r="BSY127" s="451"/>
      <c r="BSZ127" s="451"/>
      <c r="BTA127" s="451"/>
      <c r="BTB127" s="451"/>
      <c r="BTC127" s="451"/>
      <c r="BTD127" s="451"/>
      <c r="BTE127" s="451"/>
      <c r="BTF127" s="451"/>
      <c r="BTG127" s="451"/>
      <c r="BTH127" s="451"/>
      <c r="BTI127" s="451"/>
      <c r="BTJ127" s="451"/>
      <c r="BTK127" s="451"/>
      <c r="BTL127" s="451"/>
      <c r="BTM127" s="451"/>
      <c r="BTN127" s="451"/>
      <c r="BTO127" s="451"/>
      <c r="BTP127" s="451"/>
      <c r="BTQ127" s="451"/>
      <c r="BTR127" s="451"/>
      <c r="BTS127" s="451"/>
      <c r="BTT127" s="451"/>
      <c r="BTU127" s="451"/>
      <c r="BTV127" s="451"/>
      <c r="BTW127" s="451"/>
      <c r="BTX127" s="451"/>
      <c r="BTY127" s="451"/>
      <c r="BTZ127" s="451"/>
      <c r="BUA127" s="451"/>
      <c r="BUB127" s="451"/>
      <c r="BUC127" s="451"/>
      <c r="BUD127" s="451"/>
      <c r="BUE127" s="451"/>
      <c r="BUF127" s="451"/>
      <c r="BUG127" s="451"/>
      <c r="BUH127" s="451"/>
      <c r="BUI127" s="451"/>
      <c r="BUJ127" s="451"/>
      <c r="BUK127" s="451"/>
      <c r="BUL127" s="451"/>
      <c r="BUM127" s="451"/>
      <c r="BUN127" s="451"/>
      <c r="BUO127" s="451"/>
      <c r="BUP127" s="451"/>
      <c r="BUQ127" s="451"/>
      <c r="BUR127" s="451"/>
      <c r="BUS127" s="451"/>
      <c r="BUT127" s="451"/>
      <c r="BUU127" s="451"/>
      <c r="BUV127" s="451"/>
      <c r="BUW127" s="451"/>
      <c r="BUX127" s="451"/>
      <c r="BUY127" s="451"/>
      <c r="BUZ127" s="451"/>
      <c r="BVA127" s="451"/>
      <c r="BVB127" s="451"/>
      <c r="BVC127" s="451"/>
      <c r="BVD127" s="451"/>
      <c r="BVE127" s="451"/>
      <c r="BVF127" s="451"/>
      <c r="BVG127" s="451"/>
      <c r="BVH127" s="451"/>
      <c r="BVI127" s="451"/>
      <c r="BVJ127" s="451"/>
      <c r="BVK127" s="451"/>
      <c r="BVL127" s="451"/>
      <c r="BVM127" s="451"/>
      <c r="BVN127" s="451"/>
      <c r="BVO127" s="451"/>
      <c r="BVP127" s="451"/>
      <c r="BVQ127" s="451"/>
      <c r="BVR127" s="451"/>
      <c r="BVS127" s="451"/>
      <c r="BVT127" s="451"/>
      <c r="BVU127" s="451"/>
      <c r="BVV127" s="451"/>
      <c r="BVW127" s="451"/>
      <c r="BVX127" s="451"/>
      <c r="BVY127" s="451"/>
      <c r="BVZ127" s="451"/>
      <c r="BWA127" s="451"/>
      <c r="BWB127" s="451"/>
      <c r="BWC127" s="451"/>
      <c r="BWD127" s="451"/>
      <c r="BWE127" s="451"/>
      <c r="BWF127" s="451"/>
      <c r="BWG127" s="451"/>
      <c r="BWH127" s="451"/>
      <c r="BWI127" s="451"/>
      <c r="BWJ127" s="451"/>
      <c r="BWK127" s="451"/>
      <c r="BWL127" s="451"/>
      <c r="BWM127" s="451"/>
      <c r="BWN127" s="451"/>
      <c r="BWO127" s="451"/>
      <c r="BWP127" s="451"/>
      <c r="BWQ127" s="451"/>
      <c r="BWR127" s="451"/>
      <c r="BWS127" s="451"/>
      <c r="BWT127" s="451"/>
      <c r="BWU127" s="451"/>
      <c r="BWV127" s="451"/>
      <c r="BWW127" s="451"/>
      <c r="BWX127" s="451"/>
      <c r="BWY127" s="451"/>
      <c r="BWZ127" s="451"/>
      <c r="BXA127" s="451"/>
      <c r="BXB127" s="451"/>
      <c r="BXC127" s="451"/>
      <c r="BXD127" s="451"/>
      <c r="BXE127" s="451"/>
      <c r="BXF127" s="451"/>
      <c r="BXG127" s="451"/>
      <c r="BXH127" s="451"/>
      <c r="BXI127" s="451"/>
      <c r="BXJ127" s="451"/>
      <c r="BXK127" s="451"/>
      <c r="BXL127" s="451"/>
      <c r="BXM127" s="451"/>
      <c r="BXN127" s="451"/>
      <c r="BXO127" s="451"/>
      <c r="BXP127" s="451"/>
      <c r="BXQ127" s="451"/>
      <c r="BXR127" s="451"/>
      <c r="BXS127" s="451"/>
      <c r="BXT127" s="451"/>
      <c r="BXU127" s="451"/>
      <c r="BXV127" s="451"/>
      <c r="BXW127" s="451"/>
      <c r="BXX127" s="451"/>
      <c r="BXY127" s="451"/>
      <c r="BXZ127" s="451"/>
      <c r="BYA127" s="451"/>
      <c r="BYB127" s="451"/>
      <c r="BYC127" s="451"/>
      <c r="BYD127" s="451"/>
      <c r="BYE127" s="451"/>
      <c r="BYF127" s="451"/>
      <c r="BYG127" s="451"/>
      <c r="BYH127" s="451"/>
      <c r="BYI127" s="451"/>
      <c r="BYJ127" s="451"/>
      <c r="BYK127" s="451"/>
      <c r="BYL127" s="451"/>
      <c r="BYM127" s="451"/>
      <c r="BYN127" s="451"/>
      <c r="BYO127" s="451"/>
      <c r="BYP127" s="451"/>
      <c r="BYQ127" s="451"/>
      <c r="BYR127" s="451"/>
      <c r="BYS127" s="451"/>
      <c r="BYT127" s="451"/>
      <c r="BYU127" s="451"/>
      <c r="BYV127" s="451"/>
      <c r="BYW127" s="451"/>
      <c r="BYX127" s="451"/>
      <c r="BYY127" s="451"/>
      <c r="BYZ127" s="451"/>
      <c r="BZA127" s="451"/>
      <c r="BZB127" s="451"/>
      <c r="BZC127" s="451"/>
      <c r="BZD127" s="451"/>
      <c r="BZE127" s="451"/>
      <c r="BZF127" s="451"/>
      <c r="BZG127" s="451"/>
      <c r="BZH127" s="451"/>
      <c r="BZI127" s="451"/>
      <c r="BZJ127" s="451"/>
      <c r="BZK127" s="451"/>
      <c r="BZL127" s="451"/>
      <c r="BZM127" s="451"/>
      <c r="BZN127" s="451"/>
      <c r="BZO127" s="451"/>
      <c r="BZP127" s="451"/>
      <c r="BZQ127" s="451"/>
      <c r="BZR127" s="451"/>
      <c r="BZS127" s="451"/>
      <c r="BZT127" s="451"/>
      <c r="BZU127" s="451"/>
      <c r="BZV127" s="451"/>
      <c r="BZW127" s="451"/>
      <c r="BZX127" s="451"/>
      <c r="BZY127" s="451"/>
      <c r="BZZ127" s="451"/>
      <c r="CAA127" s="451"/>
      <c r="CAB127" s="451"/>
      <c r="CAC127" s="451"/>
      <c r="CAD127" s="451"/>
      <c r="CAE127" s="451"/>
      <c r="CAF127" s="451"/>
      <c r="CAG127" s="451"/>
      <c r="CAH127" s="451"/>
      <c r="CAI127" s="451"/>
      <c r="CAJ127" s="451"/>
      <c r="CAK127" s="451"/>
      <c r="CAL127" s="451"/>
      <c r="CAM127" s="451"/>
      <c r="CAN127" s="451"/>
      <c r="CAO127" s="451"/>
      <c r="CAP127" s="451"/>
      <c r="CAQ127" s="451"/>
      <c r="CAR127" s="451"/>
      <c r="CAS127" s="451"/>
      <c r="CAT127" s="451"/>
      <c r="CAU127" s="451"/>
      <c r="CAV127" s="451"/>
      <c r="CAW127" s="451"/>
      <c r="CAX127" s="451"/>
      <c r="CAY127" s="451"/>
      <c r="CAZ127" s="451"/>
      <c r="CBA127" s="451"/>
      <c r="CBB127" s="451"/>
      <c r="CBC127" s="451"/>
      <c r="CBD127" s="451"/>
      <c r="CBE127" s="451"/>
      <c r="CBF127" s="451"/>
      <c r="CBG127" s="451"/>
      <c r="CBH127" s="451"/>
      <c r="CBI127" s="451"/>
      <c r="CBJ127" s="451"/>
      <c r="CBK127" s="451"/>
      <c r="CBL127" s="451"/>
      <c r="CBM127" s="451"/>
      <c r="CBN127" s="451"/>
      <c r="CBO127" s="451"/>
      <c r="CBP127" s="451"/>
      <c r="CBQ127" s="451"/>
      <c r="CBR127" s="451"/>
      <c r="CBS127" s="451"/>
      <c r="CBT127" s="451"/>
      <c r="CBU127" s="451"/>
      <c r="CBV127" s="451"/>
      <c r="CBW127" s="451"/>
      <c r="CBX127" s="451"/>
      <c r="CBY127" s="451"/>
      <c r="CBZ127" s="451"/>
      <c r="CCA127" s="451"/>
      <c r="CCB127" s="451"/>
      <c r="CCC127" s="451"/>
      <c r="CCD127" s="451"/>
      <c r="CCE127" s="451"/>
      <c r="CCF127" s="451"/>
      <c r="CCG127" s="451"/>
      <c r="CCH127" s="451"/>
      <c r="CCI127" s="451"/>
      <c r="CCJ127" s="451"/>
      <c r="CCK127" s="451"/>
      <c r="CCL127" s="451"/>
      <c r="CCM127" s="451"/>
      <c r="CCN127" s="451"/>
      <c r="CCO127" s="451"/>
      <c r="CCP127" s="451"/>
      <c r="CCQ127" s="451"/>
      <c r="CCR127" s="451"/>
      <c r="CCS127" s="451"/>
      <c r="CCT127" s="451"/>
      <c r="CCU127" s="451"/>
      <c r="CCV127" s="451"/>
      <c r="CCW127" s="451"/>
      <c r="CCX127" s="451"/>
      <c r="CCY127" s="451"/>
      <c r="CCZ127" s="451"/>
      <c r="CDA127" s="451"/>
      <c r="CDB127" s="451"/>
      <c r="CDC127" s="451"/>
      <c r="CDD127" s="451"/>
      <c r="CDE127" s="451"/>
      <c r="CDF127" s="451"/>
      <c r="CDG127" s="451"/>
      <c r="CDH127" s="451"/>
      <c r="CDI127" s="451"/>
      <c r="CDJ127" s="451"/>
      <c r="CDK127" s="451"/>
      <c r="CDL127" s="451"/>
      <c r="CDM127" s="451"/>
      <c r="CDN127" s="451"/>
      <c r="CDO127" s="451"/>
      <c r="CDP127" s="451"/>
      <c r="CDQ127" s="451"/>
      <c r="CDR127" s="451"/>
      <c r="CDS127" s="451"/>
      <c r="CDT127" s="451"/>
      <c r="CDU127" s="451"/>
      <c r="CDV127" s="451"/>
      <c r="CDW127" s="451"/>
      <c r="CDX127" s="451"/>
      <c r="CDY127" s="451"/>
      <c r="CDZ127" s="451"/>
      <c r="CEA127" s="451"/>
      <c r="CEB127" s="451"/>
      <c r="CEC127" s="451"/>
      <c r="CED127" s="451"/>
      <c r="CEE127" s="451"/>
      <c r="CEF127" s="451"/>
      <c r="CEG127" s="451"/>
      <c r="CEH127" s="451"/>
      <c r="CEI127" s="451"/>
      <c r="CEJ127" s="451"/>
      <c r="CEK127" s="451"/>
      <c r="CEL127" s="451"/>
      <c r="CEM127" s="451"/>
      <c r="CEN127" s="451"/>
      <c r="CEO127" s="451"/>
      <c r="CEP127" s="451"/>
      <c r="CEQ127" s="451"/>
      <c r="CER127" s="451"/>
      <c r="CES127" s="451"/>
      <c r="CET127" s="451"/>
      <c r="CEU127" s="451"/>
      <c r="CEV127" s="451"/>
      <c r="CEW127" s="451"/>
      <c r="CEX127" s="451"/>
      <c r="CEY127" s="451"/>
      <c r="CEZ127" s="451"/>
      <c r="CFA127" s="451"/>
      <c r="CFB127" s="451"/>
      <c r="CFC127" s="451"/>
      <c r="CFD127" s="451"/>
      <c r="CFE127" s="451"/>
      <c r="CFF127" s="451"/>
      <c r="CFG127" s="451"/>
      <c r="CFH127" s="451"/>
      <c r="CFI127" s="451"/>
      <c r="CFJ127" s="451"/>
      <c r="CFK127" s="451"/>
      <c r="CFL127" s="451"/>
      <c r="CFM127" s="451"/>
      <c r="CFN127" s="451"/>
      <c r="CFO127" s="451"/>
      <c r="CFP127" s="451"/>
      <c r="CFQ127" s="451"/>
      <c r="CFR127" s="451"/>
      <c r="CFS127" s="451"/>
      <c r="CFT127" s="451"/>
      <c r="CFU127" s="451"/>
      <c r="CFV127" s="451"/>
      <c r="CFW127" s="451"/>
      <c r="CFX127" s="451"/>
      <c r="CFY127" s="451"/>
      <c r="CFZ127" s="451"/>
      <c r="CGA127" s="451"/>
      <c r="CGB127" s="451"/>
      <c r="CGC127" s="451"/>
      <c r="CGD127" s="451"/>
      <c r="CGE127" s="451"/>
      <c r="CGF127" s="451"/>
      <c r="CGG127" s="451"/>
      <c r="CGH127" s="451"/>
      <c r="CGI127" s="451"/>
      <c r="CGJ127" s="451"/>
      <c r="CGK127" s="451"/>
      <c r="CGL127" s="451"/>
      <c r="CGM127" s="451"/>
      <c r="CGN127" s="451"/>
      <c r="CGO127" s="451"/>
      <c r="CGP127" s="451"/>
      <c r="CGQ127" s="451"/>
      <c r="CGR127" s="451"/>
      <c r="CGS127" s="451"/>
      <c r="CGT127" s="451"/>
      <c r="CGU127" s="451"/>
      <c r="CGV127" s="451"/>
      <c r="CGW127" s="451"/>
      <c r="CGX127" s="451"/>
      <c r="CGY127" s="451"/>
      <c r="CGZ127" s="451"/>
      <c r="CHA127" s="451"/>
      <c r="CHB127" s="451"/>
      <c r="CHC127" s="451"/>
      <c r="CHD127" s="451"/>
      <c r="CHE127" s="451"/>
      <c r="CHF127" s="451"/>
      <c r="CHG127" s="451"/>
      <c r="CHH127" s="451"/>
      <c r="CHI127" s="451"/>
      <c r="CHJ127" s="451"/>
      <c r="CHK127" s="451"/>
      <c r="CHL127" s="451"/>
      <c r="CHM127" s="451"/>
      <c r="CHN127" s="451"/>
      <c r="CHO127" s="451"/>
      <c r="CHP127" s="451"/>
      <c r="CHQ127" s="451"/>
      <c r="CHR127" s="451"/>
      <c r="CHS127" s="451"/>
      <c r="CHT127" s="451"/>
      <c r="CHU127" s="451"/>
      <c r="CHV127" s="451"/>
      <c r="CHW127" s="451"/>
      <c r="CHX127" s="451"/>
      <c r="CHY127" s="451"/>
      <c r="CHZ127" s="451"/>
      <c r="CIA127" s="451"/>
      <c r="CIB127" s="451"/>
      <c r="CIC127" s="451"/>
      <c r="CID127" s="451"/>
      <c r="CIE127" s="451"/>
      <c r="CIF127" s="451"/>
      <c r="CIG127" s="451"/>
      <c r="CIH127" s="451"/>
      <c r="CII127" s="451"/>
      <c r="CIJ127" s="451"/>
      <c r="CIK127" s="451"/>
      <c r="CIL127" s="451"/>
      <c r="CIM127" s="451"/>
      <c r="CIN127" s="451"/>
      <c r="CIO127" s="451"/>
      <c r="CIP127" s="451"/>
      <c r="CIQ127" s="451"/>
      <c r="CIR127" s="451"/>
      <c r="CIS127" s="451"/>
      <c r="CIT127" s="451"/>
      <c r="CIU127" s="451"/>
      <c r="CIV127" s="451"/>
      <c r="CIW127" s="451"/>
      <c r="CIX127" s="451"/>
      <c r="CIY127" s="451"/>
      <c r="CIZ127" s="451"/>
      <c r="CJA127" s="451"/>
      <c r="CJB127" s="451"/>
      <c r="CJC127" s="451"/>
      <c r="CJD127" s="451"/>
      <c r="CJE127" s="451"/>
      <c r="CJF127" s="451"/>
      <c r="CJG127" s="451"/>
      <c r="CJH127" s="451"/>
      <c r="CJI127" s="451"/>
      <c r="CJJ127" s="451"/>
      <c r="CJK127" s="451"/>
      <c r="CJL127" s="451"/>
      <c r="CJM127" s="451"/>
      <c r="CJN127" s="451"/>
      <c r="CJO127" s="451"/>
      <c r="CJP127" s="451"/>
      <c r="CJQ127" s="451"/>
      <c r="CJR127" s="451"/>
      <c r="CJS127" s="451"/>
      <c r="CJT127" s="451"/>
      <c r="CJU127" s="451"/>
      <c r="CJV127" s="451"/>
      <c r="CJW127" s="451"/>
      <c r="CJX127" s="451"/>
      <c r="CJY127" s="451"/>
      <c r="CJZ127" s="451"/>
      <c r="CKA127" s="451"/>
      <c r="CKB127" s="451"/>
      <c r="CKC127" s="451"/>
      <c r="CKD127" s="451"/>
      <c r="CKE127" s="451"/>
      <c r="CKF127" s="451"/>
      <c r="CKG127" s="451"/>
      <c r="CKH127" s="451"/>
      <c r="CKI127" s="451"/>
      <c r="CKJ127" s="451"/>
      <c r="CKK127" s="451"/>
      <c r="CKL127" s="451"/>
      <c r="CKM127" s="451"/>
      <c r="CKN127" s="451"/>
      <c r="CKO127" s="451"/>
      <c r="CKP127" s="451"/>
      <c r="CKQ127" s="451"/>
      <c r="CKR127" s="451"/>
      <c r="CKS127" s="451"/>
      <c r="CKT127" s="451"/>
      <c r="CKU127" s="451"/>
      <c r="CKV127" s="451"/>
      <c r="CKW127" s="451"/>
      <c r="CKX127" s="451"/>
      <c r="CKY127" s="451"/>
      <c r="CKZ127" s="451"/>
      <c r="CLA127" s="451"/>
      <c r="CLB127" s="451"/>
      <c r="CLC127" s="451"/>
      <c r="CLD127" s="451"/>
      <c r="CLE127" s="451"/>
      <c r="CLF127" s="451"/>
      <c r="CLG127" s="451"/>
      <c r="CLH127" s="451"/>
      <c r="CLI127" s="451"/>
      <c r="CLJ127" s="451"/>
      <c r="CLK127" s="451"/>
      <c r="CLL127" s="451"/>
      <c r="CLM127" s="451"/>
      <c r="CLN127" s="451"/>
      <c r="CLO127" s="451"/>
      <c r="CLP127" s="451"/>
      <c r="CLQ127" s="451"/>
      <c r="CLR127" s="451"/>
      <c r="CLS127" s="451"/>
      <c r="CLT127" s="451"/>
      <c r="CLU127" s="451"/>
      <c r="CLV127" s="451"/>
      <c r="CLW127" s="451"/>
      <c r="CLX127" s="451"/>
      <c r="CLY127" s="451"/>
      <c r="CLZ127" s="451"/>
      <c r="CMA127" s="451"/>
      <c r="CMB127" s="451"/>
      <c r="CMC127" s="451"/>
      <c r="CMD127" s="451"/>
      <c r="CME127" s="451"/>
      <c r="CMF127" s="451"/>
      <c r="CMG127" s="451"/>
      <c r="CMH127" s="451"/>
      <c r="CMI127" s="451"/>
      <c r="CMJ127" s="451"/>
      <c r="CMK127" s="451"/>
      <c r="CML127" s="451"/>
      <c r="CMM127" s="451"/>
      <c r="CMN127" s="451"/>
      <c r="CMO127" s="451"/>
      <c r="CMP127" s="451"/>
      <c r="CMQ127" s="451"/>
      <c r="CMR127" s="451"/>
      <c r="CMS127" s="451"/>
      <c r="CMT127" s="451"/>
      <c r="CMU127" s="451"/>
      <c r="CMV127" s="451"/>
      <c r="CMW127" s="451"/>
      <c r="CMX127" s="451"/>
      <c r="CMY127" s="451"/>
      <c r="CMZ127" s="451"/>
      <c r="CNA127" s="451"/>
      <c r="CNB127" s="451"/>
      <c r="CNC127" s="451"/>
      <c r="CND127" s="451"/>
      <c r="CNE127" s="451"/>
      <c r="CNF127" s="451"/>
      <c r="CNG127" s="451"/>
      <c r="CNH127" s="451"/>
      <c r="CNI127" s="451"/>
      <c r="CNJ127" s="451"/>
      <c r="CNK127" s="451"/>
      <c r="CNL127" s="451"/>
      <c r="CNM127" s="451"/>
      <c r="CNN127" s="451"/>
      <c r="CNO127" s="451"/>
      <c r="CNP127" s="451"/>
      <c r="CNQ127" s="451"/>
      <c r="CNR127" s="451"/>
      <c r="CNS127" s="451"/>
      <c r="CNT127" s="451"/>
      <c r="CNU127" s="451"/>
      <c r="CNV127" s="451"/>
      <c r="CNW127" s="451"/>
      <c r="CNX127" s="451"/>
      <c r="CNY127" s="451"/>
      <c r="CNZ127" s="451"/>
      <c r="COA127" s="451"/>
      <c r="COB127" s="451"/>
      <c r="COC127" s="451"/>
      <c r="COD127" s="451"/>
      <c r="COE127" s="451"/>
      <c r="COF127" s="451"/>
      <c r="COG127" s="451"/>
      <c r="COH127" s="451"/>
      <c r="COI127" s="451"/>
      <c r="COJ127" s="451"/>
      <c r="COK127" s="451"/>
      <c r="COL127" s="451"/>
      <c r="COM127" s="451"/>
      <c r="CON127" s="451"/>
      <c r="COO127" s="451"/>
      <c r="COP127" s="451"/>
      <c r="COQ127" s="451"/>
      <c r="COR127" s="451"/>
      <c r="COS127" s="451"/>
      <c r="COT127" s="451"/>
      <c r="COU127" s="451"/>
      <c r="COV127" s="451"/>
      <c r="COW127" s="451"/>
      <c r="COX127" s="451"/>
      <c r="COY127" s="451"/>
      <c r="COZ127" s="451"/>
      <c r="CPA127" s="451"/>
      <c r="CPB127" s="451"/>
      <c r="CPC127" s="451"/>
      <c r="CPD127" s="451"/>
      <c r="CPE127" s="451"/>
      <c r="CPF127" s="451"/>
      <c r="CPG127" s="451"/>
      <c r="CPH127" s="451"/>
      <c r="CPI127" s="451"/>
      <c r="CPJ127" s="451"/>
      <c r="CPK127" s="451"/>
      <c r="CPL127" s="451"/>
      <c r="CPM127" s="451"/>
      <c r="CPN127" s="451"/>
      <c r="CPO127" s="451"/>
      <c r="CPP127" s="451"/>
      <c r="CPQ127" s="451"/>
      <c r="CPR127" s="451"/>
      <c r="CPS127" s="451"/>
      <c r="CPT127" s="451"/>
      <c r="CPU127" s="451"/>
      <c r="CPV127" s="451"/>
      <c r="CPW127" s="451"/>
      <c r="CPX127" s="451"/>
      <c r="CPY127" s="451"/>
      <c r="CPZ127" s="451"/>
      <c r="CQA127" s="451"/>
      <c r="CQB127" s="451"/>
      <c r="CQC127" s="451"/>
      <c r="CQD127" s="451"/>
      <c r="CQE127" s="451"/>
      <c r="CQF127" s="451"/>
      <c r="CQG127" s="451"/>
      <c r="CQH127" s="451"/>
      <c r="CQI127" s="451"/>
      <c r="CQJ127" s="451"/>
      <c r="CQK127" s="451"/>
      <c r="CQL127" s="451"/>
      <c r="CQM127" s="451"/>
      <c r="CQN127" s="451"/>
      <c r="CQO127" s="451"/>
      <c r="CQP127" s="451"/>
      <c r="CQQ127" s="451"/>
      <c r="CQR127" s="451"/>
      <c r="CQS127" s="451"/>
      <c r="CQT127" s="451"/>
      <c r="CQU127" s="451"/>
      <c r="CQV127" s="451"/>
      <c r="CQW127" s="451"/>
      <c r="CQX127" s="451"/>
      <c r="CQY127" s="451"/>
      <c r="CQZ127" s="451"/>
      <c r="CRA127" s="451"/>
      <c r="CRB127" s="451"/>
      <c r="CRC127" s="451"/>
      <c r="CRD127" s="451"/>
      <c r="CRE127" s="451"/>
      <c r="CRF127" s="451"/>
      <c r="CRG127" s="451"/>
      <c r="CRH127" s="451"/>
      <c r="CRI127" s="451"/>
      <c r="CRJ127" s="451"/>
      <c r="CRK127" s="451"/>
      <c r="CRL127" s="451"/>
      <c r="CRM127" s="451"/>
      <c r="CRN127" s="451"/>
      <c r="CRO127" s="451"/>
      <c r="CRP127" s="451"/>
      <c r="CRQ127" s="451"/>
      <c r="CRR127" s="451"/>
      <c r="CRS127" s="451"/>
      <c r="CRT127" s="451"/>
      <c r="CRU127" s="451"/>
      <c r="CRV127" s="451"/>
      <c r="CRW127" s="451"/>
      <c r="CRX127" s="451"/>
      <c r="CRY127" s="451"/>
      <c r="CRZ127" s="451"/>
      <c r="CSA127" s="451"/>
      <c r="CSB127" s="451"/>
      <c r="CSC127" s="451"/>
      <c r="CSD127" s="451"/>
      <c r="CSE127" s="451"/>
      <c r="CSF127" s="451"/>
      <c r="CSG127" s="451"/>
      <c r="CSH127" s="451"/>
      <c r="CSI127" s="451"/>
      <c r="CSJ127" s="451"/>
      <c r="CSK127" s="451"/>
      <c r="CSL127" s="451"/>
      <c r="CSM127" s="451"/>
      <c r="CSN127" s="451"/>
      <c r="CSO127" s="451"/>
      <c r="CSP127" s="451"/>
      <c r="CSQ127" s="451"/>
      <c r="CSR127" s="451"/>
      <c r="CSS127" s="451"/>
      <c r="CST127" s="451"/>
      <c r="CSU127" s="451"/>
      <c r="CSV127" s="451"/>
      <c r="CSW127" s="451"/>
      <c r="CSX127" s="451"/>
      <c r="CSY127" s="451"/>
      <c r="CSZ127" s="451"/>
      <c r="CTA127" s="451"/>
      <c r="CTB127" s="451"/>
      <c r="CTC127" s="451"/>
      <c r="CTD127" s="451"/>
      <c r="CTE127" s="451"/>
      <c r="CTF127" s="451"/>
      <c r="CTG127" s="451"/>
      <c r="CTH127" s="451"/>
      <c r="CTI127" s="451"/>
      <c r="CTJ127" s="451"/>
      <c r="CTK127" s="451"/>
      <c r="CTL127" s="451"/>
      <c r="CTM127" s="451"/>
      <c r="CTN127" s="451"/>
      <c r="CTO127" s="451"/>
      <c r="CTP127" s="451"/>
      <c r="CTQ127" s="451"/>
      <c r="CTR127" s="451"/>
      <c r="CTS127" s="451"/>
      <c r="CTT127" s="451"/>
      <c r="CTU127" s="451"/>
      <c r="CTV127" s="451"/>
      <c r="CTW127" s="451"/>
      <c r="CTX127" s="451"/>
      <c r="CTY127" s="451"/>
      <c r="CTZ127" s="451"/>
      <c r="CUA127" s="451"/>
      <c r="CUB127" s="451"/>
      <c r="CUC127" s="451"/>
      <c r="CUD127" s="451"/>
      <c r="CUE127" s="451"/>
      <c r="CUF127" s="451"/>
      <c r="CUG127" s="451"/>
      <c r="CUH127" s="451"/>
      <c r="CUI127" s="451"/>
      <c r="CUJ127" s="451"/>
      <c r="CUK127" s="451"/>
      <c r="CUL127" s="451"/>
      <c r="CUM127" s="451"/>
      <c r="CUN127" s="451"/>
      <c r="CUO127" s="451"/>
      <c r="CUP127" s="451"/>
      <c r="CUQ127" s="451"/>
      <c r="CUR127" s="451"/>
      <c r="CUS127" s="451"/>
      <c r="CUT127" s="451"/>
      <c r="CUU127" s="451"/>
      <c r="CUV127" s="451"/>
      <c r="CUW127" s="451"/>
      <c r="CUX127" s="451"/>
      <c r="CUY127" s="451"/>
      <c r="CUZ127" s="451"/>
      <c r="CVA127" s="451"/>
      <c r="CVB127" s="451"/>
      <c r="CVC127" s="451"/>
      <c r="CVD127" s="451"/>
      <c r="CVE127" s="451"/>
      <c r="CVF127" s="451"/>
      <c r="CVG127" s="451"/>
      <c r="CVH127" s="451"/>
      <c r="CVI127" s="451"/>
      <c r="CVJ127" s="451"/>
      <c r="CVK127" s="451"/>
      <c r="CVL127" s="451"/>
      <c r="CVM127" s="451"/>
      <c r="CVN127" s="451"/>
      <c r="CVO127" s="451"/>
      <c r="CVP127" s="451"/>
      <c r="CVQ127" s="451"/>
      <c r="CVR127" s="451"/>
      <c r="CVS127" s="451"/>
      <c r="CVT127" s="451"/>
      <c r="CVU127" s="451"/>
      <c r="CVV127" s="451"/>
      <c r="CVW127" s="451"/>
      <c r="CVX127" s="451"/>
      <c r="CVY127" s="451"/>
      <c r="CVZ127" s="451"/>
      <c r="CWA127" s="451"/>
      <c r="CWB127" s="451"/>
      <c r="CWC127" s="451"/>
      <c r="CWD127" s="451"/>
      <c r="CWE127" s="451"/>
      <c r="CWF127" s="451"/>
      <c r="CWG127" s="451"/>
      <c r="CWH127" s="451"/>
      <c r="CWI127" s="451"/>
      <c r="CWJ127" s="451"/>
      <c r="CWK127" s="451"/>
      <c r="CWL127" s="451"/>
      <c r="CWM127" s="451"/>
      <c r="CWN127" s="451"/>
      <c r="CWO127" s="451"/>
      <c r="CWP127" s="451"/>
      <c r="CWQ127" s="451"/>
      <c r="CWR127" s="451"/>
      <c r="CWS127" s="451"/>
      <c r="CWT127" s="451"/>
      <c r="CWU127" s="451"/>
      <c r="CWV127" s="451"/>
      <c r="CWW127" s="451"/>
      <c r="CWX127" s="451"/>
      <c r="CWY127" s="451"/>
      <c r="CWZ127" s="451"/>
      <c r="CXA127" s="451"/>
      <c r="CXB127" s="451"/>
      <c r="CXC127" s="451"/>
      <c r="CXD127" s="451"/>
      <c r="CXE127" s="451"/>
      <c r="CXF127" s="451"/>
      <c r="CXG127" s="451"/>
      <c r="CXH127" s="451"/>
      <c r="CXI127" s="451"/>
      <c r="CXJ127" s="451"/>
      <c r="CXK127" s="451"/>
      <c r="CXL127" s="451"/>
      <c r="CXM127" s="451"/>
      <c r="CXN127" s="451"/>
      <c r="CXO127" s="451"/>
      <c r="CXP127" s="451"/>
      <c r="CXQ127" s="451"/>
      <c r="CXR127" s="451"/>
      <c r="CXS127" s="451"/>
      <c r="CXT127" s="451"/>
      <c r="CXU127" s="451"/>
      <c r="CXV127" s="451"/>
      <c r="CXW127" s="451"/>
      <c r="CXX127" s="451"/>
      <c r="CXY127" s="451"/>
      <c r="CXZ127" s="451"/>
      <c r="CYA127" s="451"/>
      <c r="CYB127" s="451"/>
      <c r="CYC127" s="451"/>
      <c r="CYD127" s="451"/>
      <c r="CYE127" s="451"/>
      <c r="CYF127" s="451"/>
      <c r="CYG127" s="451"/>
      <c r="CYH127" s="451"/>
      <c r="CYI127" s="451"/>
      <c r="CYJ127" s="451"/>
      <c r="CYK127" s="451"/>
      <c r="CYL127" s="451"/>
      <c r="CYM127" s="451"/>
      <c r="CYN127" s="451"/>
      <c r="CYO127" s="451"/>
      <c r="CYP127" s="451"/>
      <c r="CYQ127" s="451"/>
      <c r="CYR127" s="451"/>
      <c r="CYS127" s="451"/>
      <c r="CYT127" s="451"/>
      <c r="CYU127" s="451"/>
      <c r="CYV127" s="451"/>
      <c r="CYW127" s="451"/>
      <c r="CYX127" s="451"/>
      <c r="CYY127" s="451"/>
      <c r="CYZ127" s="451"/>
      <c r="CZA127" s="451"/>
      <c r="CZB127" s="451"/>
      <c r="CZC127" s="451"/>
      <c r="CZD127" s="451"/>
      <c r="CZE127" s="451"/>
      <c r="CZF127" s="451"/>
      <c r="CZG127" s="451"/>
      <c r="CZH127" s="451"/>
      <c r="CZI127" s="451"/>
      <c r="CZJ127" s="451"/>
      <c r="CZK127" s="451"/>
      <c r="CZL127" s="451"/>
      <c r="CZM127" s="451"/>
      <c r="CZN127" s="451"/>
      <c r="CZO127" s="451"/>
      <c r="CZP127" s="451"/>
      <c r="CZQ127" s="451"/>
      <c r="CZR127" s="451"/>
      <c r="CZS127" s="451"/>
      <c r="CZT127" s="451"/>
      <c r="CZU127" s="451"/>
      <c r="CZV127" s="451"/>
      <c r="CZW127" s="451"/>
      <c r="CZX127" s="451"/>
      <c r="CZY127" s="451"/>
      <c r="CZZ127" s="451"/>
      <c r="DAA127" s="451"/>
      <c r="DAB127" s="451"/>
      <c r="DAC127" s="451"/>
      <c r="DAD127" s="451"/>
      <c r="DAE127" s="451"/>
      <c r="DAF127" s="451"/>
      <c r="DAG127" s="451"/>
      <c r="DAH127" s="451"/>
      <c r="DAI127" s="451"/>
      <c r="DAJ127" s="451"/>
      <c r="DAK127" s="451"/>
      <c r="DAL127" s="451"/>
      <c r="DAM127" s="451"/>
      <c r="DAN127" s="451"/>
      <c r="DAO127" s="451"/>
      <c r="DAP127" s="451"/>
      <c r="DAQ127" s="451"/>
      <c r="DAR127" s="451"/>
      <c r="DAS127" s="451"/>
      <c r="DAT127" s="451"/>
      <c r="DAU127" s="451"/>
      <c r="DAV127" s="451"/>
      <c r="DAW127" s="451"/>
      <c r="DAX127" s="451"/>
      <c r="DAY127" s="451"/>
      <c r="DAZ127" s="451"/>
      <c r="DBA127" s="451"/>
      <c r="DBB127" s="451"/>
      <c r="DBC127" s="451"/>
      <c r="DBD127" s="451"/>
      <c r="DBE127" s="451"/>
      <c r="DBF127" s="451"/>
      <c r="DBG127" s="451"/>
      <c r="DBH127" s="451"/>
      <c r="DBI127" s="451"/>
      <c r="DBJ127" s="451"/>
      <c r="DBK127" s="451"/>
      <c r="DBL127" s="451"/>
      <c r="DBM127" s="451"/>
      <c r="DBN127" s="451"/>
      <c r="DBO127" s="451"/>
      <c r="DBP127" s="451"/>
      <c r="DBQ127" s="451"/>
      <c r="DBR127" s="451"/>
      <c r="DBS127" s="451"/>
      <c r="DBT127" s="451"/>
      <c r="DBU127" s="451"/>
      <c r="DBV127" s="451"/>
      <c r="DBW127" s="451"/>
      <c r="DBX127" s="451"/>
      <c r="DBY127" s="451"/>
      <c r="DBZ127" s="451"/>
      <c r="DCA127" s="451"/>
      <c r="DCB127" s="451"/>
      <c r="DCC127" s="451"/>
      <c r="DCD127" s="451"/>
      <c r="DCE127" s="451"/>
      <c r="DCF127" s="451"/>
      <c r="DCG127" s="451"/>
      <c r="DCH127" s="451"/>
      <c r="DCI127" s="451"/>
      <c r="DCJ127" s="451"/>
      <c r="DCK127" s="451"/>
      <c r="DCL127" s="451"/>
      <c r="DCM127" s="451"/>
      <c r="DCN127" s="451"/>
      <c r="DCO127" s="451"/>
      <c r="DCP127" s="451"/>
      <c r="DCQ127" s="451"/>
      <c r="DCR127" s="451"/>
      <c r="DCS127" s="451"/>
      <c r="DCT127" s="451"/>
      <c r="DCU127" s="451"/>
      <c r="DCV127" s="451"/>
      <c r="DCW127" s="451"/>
      <c r="DCX127" s="451"/>
      <c r="DCY127" s="451"/>
      <c r="DCZ127" s="451"/>
      <c r="DDA127" s="451"/>
      <c r="DDB127" s="451"/>
      <c r="DDC127" s="451"/>
      <c r="DDD127" s="451"/>
      <c r="DDE127" s="451"/>
      <c r="DDF127" s="451"/>
      <c r="DDG127" s="451"/>
      <c r="DDH127" s="451"/>
      <c r="DDI127" s="451"/>
      <c r="DDJ127" s="451"/>
      <c r="DDK127" s="451"/>
      <c r="DDL127" s="451"/>
      <c r="DDM127" s="451"/>
      <c r="DDN127" s="451"/>
      <c r="DDO127" s="451"/>
      <c r="DDP127" s="451"/>
      <c r="DDQ127" s="451"/>
      <c r="DDR127" s="451"/>
      <c r="DDS127" s="451"/>
      <c r="DDT127" s="451"/>
      <c r="DDU127" s="451"/>
      <c r="DDV127" s="451"/>
      <c r="DDW127" s="451"/>
      <c r="DDX127" s="451"/>
      <c r="DDY127" s="451"/>
      <c r="DDZ127" s="451"/>
      <c r="DEA127" s="451"/>
      <c r="DEB127" s="451"/>
      <c r="DEC127" s="451"/>
      <c r="DED127" s="451"/>
      <c r="DEE127" s="451"/>
      <c r="DEF127" s="451"/>
      <c r="DEG127" s="451"/>
      <c r="DEH127" s="451"/>
      <c r="DEI127" s="451"/>
      <c r="DEJ127" s="451"/>
      <c r="DEK127" s="451"/>
      <c r="DEL127" s="451"/>
      <c r="DEM127" s="451"/>
      <c r="DEN127" s="451"/>
      <c r="DEO127" s="451"/>
      <c r="DEP127" s="451"/>
      <c r="DEQ127" s="451"/>
      <c r="DER127" s="451"/>
      <c r="DES127" s="451"/>
      <c r="DET127" s="451"/>
      <c r="DEU127" s="451"/>
      <c r="DEV127" s="451"/>
      <c r="DEW127" s="451"/>
      <c r="DEX127" s="451"/>
      <c r="DEY127" s="451"/>
      <c r="DEZ127" s="451"/>
      <c r="DFA127" s="451"/>
      <c r="DFB127" s="451"/>
      <c r="DFC127" s="451"/>
      <c r="DFD127" s="451"/>
      <c r="DFE127" s="451"/>
      <c r="DFF127" s="451"/>
      <c r="DFG127" s="451"/>
      <c r="DFH127" s="451"/>
      <c r="DFI127" s="451"/>
      <c r="DFJ127" s="451"/>
      <c r="DFK127" s="451"/>
      <c r="DFL127" s="451"/>
      <c r="DFM127" s="451"/>
      <c r="DFN127" s="451"/>
      <c r="DFO127" s="451"/>
      <c r="DFP127" s="451"/>
      <c r="DFQ127" s="451"/>
      <c r="DFR127" s="451"/>
      <c r="DFS127" s="451"/>
      <c r="DFT127" s="451"/>
      <c r="DFU127" s="451"/>
      <c r="DFV127" s="451"/>
      <c r="DFW127" s="451"/>
      <c r="DFX127" s="451"/>
      <c r="DFY127" s="451"/>
      <c r="DFZ127" s="451"/>
      <c r="DGA127" s="451"/>
      <c r="DGB127" s="451"/>
      <c r="DGC127" s="451"/>
      <c r="DGD127" s="451"/>
      <c r="DGE127" s="451"/>
      <c r="DGF127" s="451"/>
      <c r="DGG127" s="451"/>
      <c r="DGH127" s="451"/>
      <c r="DGI127" s="451"/>
      <c r="DGJ127" s="451"/>
      <c r="DGK127" s="451"/>
      <c r="DGL127" s="451"/>
      <c r="DGM127" s="451"/>
      <c r="DGN127" s="451"/>
      <c r="DGO127" s="451"/>
      <c r="DGP127" s="451"/>
      <c r="DGQ127" s="451"/>
      <c r="DGR127" s="451"/>
      <c r="DGS127" s="451"/>
      <c r="DGT127" s="451"/>
      <c r="DGU127" s="451"/>
      <c r="DGV127" s="451"/>
      <c r="DGW127" s="451"/>
      <c r="DGX127" s="451"/>
      <c r="DGY127" s="451"/>
      <c r="DGZ127" s="451"/>
      <c r="DHA127" s="451"/>
      <c r="DHB127" s="451"/>
      <c r="DHC127" s="451"/>
      <c r="DHD127" s="451"/>
      <c r="DHE127" s="451"/>
      <c r="DHF127" s="451"/>
      <c r="DHG127" s="451"/>
      <c r="DHH127" s="451"/>
      <c r="DHI127" s="451"/>
      <c r="DHJ127" s="451"/>
      <c r="DHK127" s="451"/>
      <c r="DHL127" s="451"/>
      <c r="DHM127" s="451"/>
      <c r="DHN127" s="451"/>
      <c r="DHO127" s="451"/>
      <c r="DHP127" s="451"/>
      <c r="DHQ127" s="451"/>
      <c r="DHR127" s="451"/>
      <c r="DHS127" s="451"/>
      <c r="DHT127" s="451"/>
      <c r="DHU127" s="451"/>
      <c r="DHV127" s="451"/>
      <c r="DHW127" s="451"/>
      <c r="DHX127" s="451"/>
      <c r="DHY127" s="451"/>
      <c r="DHZ127" s="451"/>
      <c r="DIA127" s="451"/>
      <c r="DIB127" s="451"/>
      <c r="DIC127" s="451"/>
      <c r="DID127" s="451"/>
      <c r="DIE127" s="451"/>
      <c r="DIF127" s="451"/>
      <c r="DIG127" s="451"/>
      <c r="DIH127" s="451"/>
      <c r="DII127" s="451"/>
      <c r="DIJ127" s="451"/>
      <c r="DIK127" s="451"/>
      <c r="DIL127" s="451"/>
      <c r="DIM127" s="451"/>
      <c r="DIN127" s="451"/>
      <c r="DIO127" s="451"/>
      <c r="DIP127" s="451"/>
      <c r="DIQ127" s="451"/>
      <c r="DIR127" s="451"/>
      <c r="DIS127" s="451"/>
      <c r="DIT127" s="451"/>
      <c r="DIU127" s="451"/>
      <c r="DIV127" s="451"/>
      <c r="DIW127" s="451"/>
      <c r="DIX127" s="451"/>
      <c r="DIY127" s="451"/>
      <c r="DIZ127" s="451"/>
      <c r="DJA127" s="451"/>
      <c r="DJB127" s="451"/>
      <c r="DJC127" s="451"/>
      <c r="DJD127" s="451"/>
      <c r="DJE127" s="451"/>
      <c r="DJF127" s="451"/>
      <c r="DJG127" s="451"/>
      <c r="DJH127" s="451"/>
      <c r="DJI127" s="451"/>
      <c r="DJJ127" s="451"/>
      <c r="DJK127" s="451"/>
      <c r="DJL127" s="451"/>
      <c r="DJM127" s="451"/>
      <c r="DJN127" s="451"/>
      <c r="DJO127" s="451"/>
      <c r="DJP127" s="451"/>
      <c r="DJQ127" s="451"/>
      <c r="DJR127" s="451"/>
      <c r="DJS127" s="451"/>
      <c r="DJT127" s="451"/>
      <c r="DJU127" s="451"/>
      <c r="DJV127" s="451"/>
      <c r="DJW127" s="451"/>
      <c r="DJX127" s="451"/>
      <c r="DJY127" s="451"/>
      <c r="DJZ127" s="451"/>
      <c r="DKA127" s="451"/>
      <c r="DKB127" s="451"/>
      <c r="DKC127" s="451"/>
      <c r="DKD127" s="451"/>
      <c r="DKE127" s="451"/>
      <c r="DKF127" s="451"/>
      <c r="DKG127" s="451"/>
      <c r="DKH127" s="451"/>
      <c r="DKI127" s="451"/>
      <c r="DKJ127" s="451"/>
      <c r="DKK127" s="451"/>
      <c r="DKL127" s="451"/>
      <c r="DKM127" s="451"/>
      <c r="DKN127" s="451"/>
      <c r="DKO127" s="451"/>
      <c r="DKP127" s="451"/>
      <c r="DKQ127" s="451"/>
      <c r="DKR127" s="451"/>
      <c r="DKS127" s="451"/>
      <c r="DKT127" s="451"/>
      <c r="DKU127" s="451"/>
      <c r="DKV127" s="451"/>
      <c r="DKW127" s="451"/>
      <c r="DKX127" s="451"/>
      <c r="DKY127" s="451"/>
      <c r="DKZ127" s="451"/>
      <c r="DLA127" s="451"/>
      <c r="DLB127" s="451"/>
      <c r="DLC127" s="451"/>
      <c r="DLD127" s="451"/>
      <c r="DLE127" s="451"/>
      <c r="DLF127" s="451"/>
      <c r="DLG127" s="451"/>
      <c r="DLH127" s="451"/>
      <c r="DLI127" s="451"/>
      <c r="DLJ127" s="451"/>
      <c r="DLK127" s="451"/>
      <c r="DLL127" s="451"/>
      <c r="DLM127" s="451"/>
      <c r="DLN127" s="451"/>
      <c r="DLO127" s="451"/>
      <c r="DLP127" s="451"/>
      <c r="DLQ127" s="451"/>
      <c r="DLR127" s="451"/>
      <c r="DLS127" s="451"/>
      <c r="DLT127" s="451"/>
      <c r="DLU127" s="451"/>
      <c r="DLV127" s="451"/>
      <c r="DLW127" s="451"/>
      <c r="DLX127" s="451"/>
      <c r="DLY127" s="451"/>
      <c r="DLZ127" s="451"/>
      <c r="DMA127" s="451"/>
      <c r="DMB127" s="451"/>
      <c r="DMC127" s="451"/>
      <c r="DMD127" s="451"/>
      <c r="DME127" s="451"/>
      <c r="DMF127" s="451"/>
      <c r="DMG127" s="451"/>
      <c r="DMH127" s="451"/>
      <c r="DMI127" s="451"/>
      <c r="DMJ127" s="451"/>
      <c r="DMK127" s="451"/>
      <c r="DML127" s="451"/>
      <c r="DMM127" s="451"/>
      <c r="DMN127" s="451"/>
      <c r="DMO127" s="451"/>
      <c r="DMP127" s="451"/>
      <c r="DMQ127" s="451"/>
      <c r="DMR127" s="451"/>
      <c r="DMS127" s="451"/>
      <c r="DMT127" s="451"/>
      <c r="DMU127" s="451"/>
      <c r="DMV127" s="451"/>
      <c r="DMW127" s="451"/>
      <c r="DMX127" s="451"/>
      <c r="DMY127" s="451"/>
      <c r="DMZ127" s="451"/>
      <c r="DNA127" s="451"/>
      <c r="DNB127" s="451"/>
      <c r="DNC127" s="451"/>
      <c r="DND127" s="451"/>
      <c r="DNE127" s="451"/>
      <c r="DNF127" s="451"/>
      <c r="DNG127" s="451"/>
      <c r="DNH127" s="451"/>
      <c r="DNI127" s="451"/>
      <c r="DNJ127" s="451"/>
      <c r="DNK127" s="451"/>
      <c r="DNL127" s="451"/>
      <c r="DNM127" s="451"/>
      <c r="DNN127" s="451"/>
      <c r="DNO127" s="451"/>
      <c r="DNP127" s="451"/>
      <c r="DNQ127" s="451"/>
      <c r="DNR127" s="451"/>
      <c r="DNS127" s="451"/>
      <c r="DNT127" s="451"/>
      <c r="DNU127" s="451"/>
      <c r="DNV127" s="451"/>
      <c r="DNW127" s="451"/>
      <c r="DNX127" s="451"/>
      <c r="DNY127" s="451"/>
      <c r="DNZ127" s="451"/>
      <c r="DOA127" s="451"/>
      <c r="DOB127" s="451"/>
      <c r="DOC127" s="451"/>
      <c r="DOD127" s="451"/>
      <c r="DOE127" s="451"/>
      <c r="DOF127" s="451"/>
      <c r="DOG127" s="451"/>
      <c r="DOH127" s="451"/>
      <c r="DOI127" s="451"/>
      <c r="DOJ127" s="451"/>
      <c r="DOK127" s="451"/>
      <c r="DOL127" s="451"/>
      <c r="DOM127" s="451"/>
      <c r="DON127" s="451"/>
      <c r="DOO127" s="451"/>
      <c r="DOP127" s="451"/>
      <c r="DOQ127" s="451"/>
      <c r="DOR127" s="451"/>
      <c r="DOS127" s="451"/>
      <c r="DOT127" s="451"/>
      <c r="DOU127" s="451"/>
      <c r="DOV127" s="451"/>
      <c r="DOW127" s="451"/>
      <c r="DOX127" s="451"/>
      <c r="DOY127" s="451"/>
      <c r="DOZ127" s="451"/>
      <c r="DPA127" s="451"/>
      <c r="DPB127" s="451"/>
      <c r="DPC127" s="451"/>
      <c r="DPD127" s="451"/>
      <c r="DPE127" s="451"/>
      <c r="DPF127" s="451"/>
      <c r="DPG127" s="451"/>
      <c r="DPH127" s="451"/>
      <c r="DPI127" s="451"/>
      <c r="DPJ127" s="451"/>
      <c r="DPK127" s="451"/>
      <c r="DPL127" s="451"/>
      <c r="DPM127" s="451"/>
      <c r="DPN127" s="451"/>
      <c r="DPO127" s="451"/>
      <c r="DPP127" s="451"/>
      <c r="DPQ127" s="451"/>
      <c r="DPR127" s="451"/>
      <c r="DPS127" s="451"/>
      <c r="DPT127" s="451"/>
      <c r="DPU127" s="451"/>
      <c r="DPV127" s="451"/>
      <c r="DPW127" s="451"/>
      <c r="DPX127" s="451"/>
      <c r="DPY127" s="451"/>
      <c r="DPZ127" s="451"/>
      <c r="DQA127" s="451"/>
      <c r="DQB127" s="451"/>
      <c r="DQC127" s="451"/>
      <c r="DQD127" s="451"/>
      <c r="DQE127" s="451"/>
      <c r="DQF127" s="451"/>
      <c r="DQG127" s="451"/>
      <c r="DQH127" s="451"/>
      <c r="DQI127" s="451"/>
      <c r="DQJ127" s="451"/>
      <c r="DQK127" s="451"/>
      <c r="DQL127" s="451"/>
      <c r="DQM127" s="451"/>
      <c r="DQN127" s="451"/>
      <c r="DQO127" s="451"/>
      <c r="DQP127" s="451"/>
      <c r="DQQ127" s="451"/>
      <c r="DQR127" s="451"/>
      <c r="DQS127" s="451"/>
      <c r="DQT127" s="451"/>
      <c r="DQU127" s="451"/>
      <c r="DQV127" s="451"/>
      <c r="DQW127" s="451"/>
      <c r="DQX127" s="451"/>
      <c r="DQY127" s="451"/>
      <c r="DQZ127" s="451"/>
      <c r="DRA127" s="451"/>
      <c r="DRB127" s="451"/>
      <c r="DRC127" s="451"/>
      <c r="DRD127" s="451"/>
      <c r="DRE127" s="451"/>
      <c r="DRF127" s="451"/>
      <c r="DRG127" s="451"/>
      <c r="DRH127" s="451"/>
      <c r="DRI127" s="451"/>
      <c r="DRJ127" s="451"/>
      <c r="DRK127" s="451"/>
      <c r="DRL127" s="451"/>
      <c r="DRM127" s="451"/>
      <c r="DRN127" s="451"/>
      <c r="DRO127" s="451"/>
      <c r="DRP127" s="451"/>
      <c r="DRQ127" s="451"/>
      <c r="DRR127" s="451"/>
      <c r="DRS127" s="451"/>
      <c r="DRT127" s="451"/>
      <c r="DRU127" s="451"/>
      <c r="DRV127" s="451"/>
      <c r="DRW127" s="451"/>
      <c r="DRX127" s="451"/>
      <c r="DRY127" s="451"/>
      <c r="DRZ127" s="451"/>
      <c r="DSA127" s="451"/>
      <c r="DSB127" s="451"/>
      <c r="DSC127" s="451"/>
      <c r="DSD127" s="451"/>
      <c r="DSE127" s="451"/>
      <c r="DSF127" s="451"/>
      <c r="DSG127" s="451"/>
      <c r="DSH127" s="451"/>
      <c r="DSI127" s="451"/>
      <c r="DSJ127" s="451"/>
      <c r="DSK127" s="451"/>
      <c r="DSL127" s="451"/>
      <c r="DSM127" s="451"/>
      <c r="DSN127" s="451"/>
      <c r="DSO127" s="451"/>
      <c r="DSP127" s="451"/>
      <c r="DSQ127" s="451"/>
      <c r="DSR127" s="451"/>
      <c r="DSS127" s="451"/>
      <c r="DST127" s="451"/>
      <c r="DSU127" s="451"/>
      <c r="DSV127" s="451"/>
      <c r="DSW127" s="451"/>
      <c r="DSX127" s="451"/>
      <c r="DSY127" s="451"/>
      <c r="DSZ127" s="451"/>
      <c r="DTA127" s="451"/>
      <c r="DTB127" s="451"/>
      <c r="DTC127" s="451"/>
      <c r="DTD127" s="451"/>
      <c r="DTE127" s="451"/>
      <c r="DTF127" s="451"/>
      <c r="DTG127" s="451"/>
      <c r="DTH127" s="451"/>
      <c r="DTI127" s="451"/>
      <c r="DTJ127" s="451"/>
      <c r="DTK127" s="451"/>
      <c r="DTL127" s="451"/>
      <c r="DTM127" s="451"/>
      <c r="DTN127" s="451"/>
      <c r="DTO127" s="451"/>
      <c r="DTP127" s="451"/>
      <c r="DTQ127" s="451"/>
      <c r="DTR127" s="451"/>
      <c r="DTS127" s="451"/>
      <c r="DTT127" s="451"/>
      <c r="DTU127" s="451"/>
      <c r="DTV127" s="451"/>
      <c r="DTW127" s="451"/>
      <c r="DTX127" s="451"/>
      <c r="DTY127" s="451"/>
      <c r="DTZ127" s="451"/>
      <c r="DUA127" s="451"/>
      <c r="DUB127" s="451"/>
      <c r="DUC127" s="451"/>
      <c r="DUD127" s="451"/>
      <c r="DUE127" s="451"/>
      <c r="DUF127" s="451"/>
      <c r="DUG127" s="451"/>
      <c r="DUH127" s="451"/>
      <c r="DUI127" s="451"/>
      <c r="DUJ127" s="451"/>
      <c r="DUK127" s="451"/>
      <c r="DUL127" s="451"/>
      <c r="DUM127" s="451"/>
      <c r="DUN127" s="451"/>
      <c r="DUO127" s="451"/>
      <c r="DUP127" s="451"/>
      <c r="DUQ127" s="451"/>
      <c r="DUR127" s="451"/>
      <c r="DUS127" s="451"/>
      <c r="DUT127" s="451"/>
      <c r="DUU127" s="451"/>
      <c r="DUV127" s="451"/>
      <c r="DUW127" s="451"/>
      <c r="DUX127" s="451"/>
      <c r="DUY127" s="451"/>
      <c r="DUZ127" s="451"/>
      <c r="DVA127" s="451"/>
      <c r="DVB127" s="451"/>
      <c r="DVC127" s="451"/>
      <c r="DVD127" s="451"/>
      <c r="DVE127" s="451"/>
      <c r="DVF127" s="451"/>
      <c r="DVG127" s="451"/>
      <c r="DVH127" s="451"/>
      <c r="DVI127" s="451"/>
      <c r="DVJ127" s="451"/>
      <c r="DVK127" s="451"/>
      <c r="DVL127" s="451"/>
      <c r="DVM127" s="451"/>
      <c r="DVN127" s="451"/>
      <c r="DVO127" s="451"/>
      <c r="DVP127" s="451"/>
      <c r="DVQ127" s="451"/>
      <c r="DVR127" s="451"/>
      <c r="DVS127" s="451"/>
      <c r="DVT127" s="451"/>
      <c r="DVU127" s="451"/>
      <c r="DVV127" s="451"/>
      <c r="DVW127" s="451"/>
      <c r="DVX127" s="451"/>
      <c r="DVY127" s="451"/>
      <c r="DVZ127" s="451"/>
      <c r="DWA127" s="451"/>
      <c r="DWB127" s="451"/>
      <c r="DWC127" s="451"/>
      <c r="DWD127" s="451"/>
      <c r="DWE127" s="451"/>
      <c r="DWF127" s="451"/>
      <c r="DWG127" s="451"/>
      <c r="DWH127" s="451"/>
      <c r="DWI127" s="451"/>
      <c r="DWJ127" s="451"/>
      <c r="DWK127" s="451"/>
      <c r="DWL127" s="451"/>
      <c r="DWM127" s="451"/>
      <c r="DWN127" s="451"/>
      <c r="DWO127" s="451"/>
      <c r="DWP127" s="451"/>
      <c r="DWQ127" s="451"/>
      <c r="DWR127" s="451"/>
      <c r="DWS127" s="451"/>
      <c r="DWT127" s="451"/>
      <c r="DWU127" s="451"/>
      <c r="DWV127" s="451"/>
      <c r="DWW127" s="451"/>
      <c r="DWX127" s="451"/>
      <c r="DWY127" s="451"/>
      <c r="DWZ127" s="451"/>
      <c r="DXA127" s="451"/>
      <c r="DXB127" s="451"/>
      <c r="DXC127" s="451"/>
      <c r="DXD127" s="451"/>
      <c r="DXE127" s="451"/>
      <c r="DXF127" s="451"/>
      <c r="DXG127" s="451"/>
      <c r="DXH127" s="451"/>
      <c r="DXI127" s="451"/>
      <c r="DXJ127" s="451"/>
      <c r="DXK127" s="451"/>
      <c r="DXL127" s="451"/>
      <c r="DXM127" s="451"/>
      <c r="DXN127" s="451"/>
      <c r="DXO127" s="451"/>
      <c r="DXP127" s="451"/>
      <c r="DXQ127" s="451"/>
      <c r="DXR127" s="451"/>
      <c r="DXS127" s="451"/>
      <c r="DXT127" s="451"/>
      <c r="DXU127" s="451"/>
      <c r="DXV127" s="451"/>
      <c r="DXW127" s="451"/>
      <c r="DXX127" s="451"/>
      <c r="DXY127" s="451"/>
      <c r="DXZ127" s="451"/>
      <c r="DYA127" s="451"/>
      <c r="DYB127" s="451"/>
      <c r="DYC127" s="451"/>
      <c r="DYD127" s="451"/>
      <c r="DYE127" s="451"/>
      <c r="DYF127" s="451"/>
      <c r="DYG127" s="451"/>
      <c r="DYH127" s="451"/>
      <c r="DYI127" s="451"/>
      <c r="DYJ127" s="451"/>
      <c r="DYK127" s="451"/>
      <c r="DYL127" s="451"/>
      <c r="DYM127" s="451"/>
      <c r="DYN127" s="451"/>
      <c r="DYO127" s="451"/>
      <c r="DYP127" s="451"/>
      <c r="DYQ127" s="451"/>
      <c r="DYR127" s="451"/>
      <c r="DYS127" s="451"/>
      <c r="DYT127" s="451"/>
      <c r="DYU127" s="451"/>
      <c r="DYV127" s="451"/>
      <c r="DYW127" s="451"/>
      <c r="DYX127" s="451"/>
      <c r="DYY127" s="451"/>
      <c r="DYZ127" s="451"/>
      <c r="DZA127" s="451"/>
      <c r="DZB127" s="451"/>
      <c r="DZC127" s="451"/>
      <c r="DZD127" s="451"/>
      <c r="DZE127" s="451"/>
      <c r="DZF127" s="451"/>
      <c r="DZG127" s="451"/>
      <c r="DZH127" s="451"/>
      <c r="DZI127" s="451"/>
      <c r="DZJ127" s="451"/>
      <c r="DZK127" s="451"/>
      <c r="DZL127" s="451"/>
      <c r="DZM127" s="451"/>
      <c r="DZN127" s="451"/>
      <c r="DZO127" s="451"/>
      <c r="DZP127" s="451"/>
      <c r="DZQ127" s="451"/>
      <c r="DZR127" s="451"/>
      <c r="DZS127" s="451"/>
      <c r="DZT127" s="451"/>
      <c r="DZU127" s="451"/>
      <c r="DZV127" s="451"/>
      <c r="DZW127" s="451"/>
      <c r="DZX127" s="451"/>
      <c r="DZY127" s="451"/>
      <c r="DZZ127" s="451"/>
      <c r="EAA127" s="451"/>
      <c r="EAB127" s="451"/>
      <c r="EAC127" s="451"/>
      <c r="EAD127" s="451"/>
      <c r="EAE127" s="451"/>
      <c r="EAF127" s="451"/>
      <c r="EAG127" s="451"/>
      <c r="EAH127" s="451"/>
      <c r="EAI127" s="451"/>
      <c r="EAJ127" s="451"/>
      <c r="EAK127" s="451"/>
      <c r="EAL127" s="451"/>
      <c r="EAM127" s="451"/>
      <c r="EAN127" s="451"/>
      <c r="EAO127" s="451"/>
      <c r="EAP127" s="451"/>
      <c r="EAQ127" s="451"/>
      <c r="EAR127" s="451"/>
      <c r="EAS127" s="451"/>
      <c r="EAT127" s="451"/>
      <c r="EAU127" s="451"/>
      <c r="EAV127" s="451"/>
      <c r="EAW127" s="451"/>
      <c r="EAX127" s="451"/>
      <c r="EAY127" s="451"/>
      <c r="EAZ127" s="451"/>
      <c r="EBA127" s="451"/>
      <c r="EBB127" s="451"/>
      <c r="EBC127" s="451"/>
      <c r="EBD127" s="451"/>
      <c r="EBE127" s="451"/>
      <c r="EBF127" s="451"/>
      <c r="EBG127" s="451"/>
      <c r="EBH127" s="451"/>
      <c r="EBI127" s="451"/>
      <c r="EBJ127" s="451"/>
      <c r="EBK127" s="451"/>
      <c r="EBL127" s="451"/>
      <c r="EBM127" s="451"/>
      <c r="EBN127" s="451"/>
      <c r="EBO127" s="451"/>
      <c r="EBP127" s="451"/>
      <c r="EBQ127" s="451"/>
      <c r="EBR127" s="451"/>
      <c r="EBS127" s="451"/>
      <c r="EBT127" s="451"/>
      <c r="EBU127" s="451"/>
      <c r="EBV127" s="451"/>
      <c r="EBW127" s="451"/>
      <c r="EBX127" s="451"/>
      <c r="EBY127" s="451"/>
      <c r="EBZ127" s="451"/>
      <c r="ECA127" s="451"/>
      <c r="ECB127" s="451"/>
      <c r="ECC127" s="451"/>
      <c r="ECD127" s="451"/>
      <c r="ECE127" s="451"/>
      <c r="ECF127" s="451"/>
      <c r="ECG127" s="451"/>
      <c r="ECH127" s="451"/>
      <c r="ECI127" s="451"/>
      <c r="ECJ127" s="451"/>
      <c r="ECK127" s="451"/>
      <c r="ECL127" s="451"/>
      <c r="ECM127" s="451"/>
      <c r="ECN127" s="451"/>
      <c r="ECO127" s="451"/>
      <c r="ECP127" s="451"/>
      <c r="ECQ127" s="451"/>
      <c r="ECR127" s="451"/>
      <c r="ECS127" s="451"/>
      <c r="ECT127" s="451"/>
      <c r="ECU127" s="451"/>
      <c r="ECV127" s="451"/>
      <c r="ECW127" s="451"/>
      <c r="ECX127" s="451"/>
      <c r="ECY127" s="451"/>
      <c r="ECZ127" s="451"/>
      <c r="EDA127" s="451"/>
      <c r="EDB127" s="451"/>
      <c r="EDC127" s="451"/>
      <c r="EDD127" s="451"/>
      <c r="EDE127" s="451"/>
      <c r="EDF127" s="451"/>
      <c r="EDG127" s="451"/>
      <c r="EDH127" s="451"/>
      <c r="EDI127" s="451"/>
      <c r="EDJ127" s="451"/>
      <c r="EDK127" s="451"/>
      <c r="EDL127" s="451"/>
      <c r="EDM127" s="451"/>
      <c r="EDN127" s="451"/>
      <c r="EDO127" s="451"/>
      <c r="EDP127" s="451"/>
      <c r="EDQ127" s="451"/>
      <c r="EDR127" s="451"/>
      <c r="EDS127" s="451"/>
      <c r="EDT127" s="451"/>
      <c r="EDU127" s="451"/>
      <c r="EDV127" s="451"/>
      <c r="EDW127" s="451"/>
      <c r="EDX127" s="451"/>
      <c r="EDY127" s="451"/>
      <c r="EDZ127" s="451"/>
      <c r="EEA127" s="451"/>
      <c r="EEB127" s="451"/>
      <c r="EEC127" s="451"/>
      <c r="EED127" s="451"/>
      <c r="EEE127" s="451"/>
      <c r="EEF127" s="451"/>
      <c r="EEG127" s="451"/>
      <c r="EEH127" s="451"/>
      <c r="EEI127" s="451"/>
      <c r="EEJ127" s="451"/>
      <c r="EEK127" s="451"/>
      <c r="EEL127" s="451"/>
      <c r="EEM127" s="451"/>
      <c r="EEN127" s="451"/>
      <c r="EEO127" s="451"/>
      <c r="EEP127" s="451"/>
      <c r="EEQ127" s="451"/>
      <c r="EER127" s="451"/>
      <c r="EES127" s="451"/>
      <c r="EET127" s="451"/>
      <c r="EEU127" s="451"/>
      <c r="EEV127" s="451"/>
      <c r="EEW127" s="451"/>
      <c r="EEX127" s="451"/>
      <c r="EEY127" s="451"/>
      <c r="EEZ127" s="451"/>
      <c r="EFA127" s="451"/>
      <c r="EFB127" s="451"/>
      <c r="EFC127" s="451"/>
      <c r="EFD127" s="451"/>
      <c r="EFE127" s="451"/>
      <c r="EFF127" s="451"/>
      <c r="EFG127" s="451"/>
      <c r="EFH127" s="451"/>
      <c r="EFI127" s="451"/>
      <c r="EFJ127" s="451"/>
      <c r="EFK127" s="451"/>
      <c r="EFL127" s="451"/>
      <c r="EFM127" s="451"/>
      <c r="EFN127" s="451"/>
      <c r="EFO127" s="451"/>
      <c r="EFP127" s="451"/>
      <c r="EFQ127" s="451"/>
      <c r="EFR127" s="451"/>
      <c r="EFS127" s="451"/>
      <c r="EFT127" s="451"/>
      <c r="EFU127" s="451"/>
      <c r="EFV127" s="451"/>
      <c r="EFW127" s="451"/>
      <c r="EFX127" s="451"/>
      <c r="EFY127" s="451"/>
      <c r="EFZ127" s="451"/>
      <c r="EGA127" s="451"/>
      <c r="EGB127" s="451"/>
      <c r="EGC127" s="451"/>
      <c r="EGD127" s="451"/>
      <c r="EGE127" s="451"/>
      <c r="EGF127" s="451"/>
      <c r="EGG127" s="451"/>
      <c r="EGH127" s="451"/>
      <c r="EGI127" s="451"/>
      <c r="EGJ127" s="451"/>
      <c r="EGK127" s="451"/>
      <c r="EGL127" s="451"/>
      <c r="EGM127" s="451"/>
      <c r="EGN127" s="451"/>
      <c r="EGO127" s="451"/>
      <c r="EGP127" s="451"/>
      <c r="EGQ127" s="451"/>
      <c r="EGR127" s="451"/>
      <c r="EGS127" s="451"/>
      <c r="EGT127" s="451"/>
      <c r="EGU127" s="451"/>
      <c r="EGV127" s="451"/>
      <c r="EGW127" s="451"/>
      <c r="EGX127" s="451"/>
      <c r="EGY127" s="451"/>
      <c r="EGZ127" s="451"/>
      <c r="EHA127" s="451"/>
      <c r="EHB127" s="451"/>
      <c r="EHC127" s="451"/>
      <c r="EHD127" s="451"/>
      <c r="EHE127" s="451"/>
      <c r="EHF127" s="451"/>
      <c r="EHG127" s="451"/>
      <c r="EHH127" s="451"/>
      <c r="EHI127" s="451"/>
      <c r="EHJ127" s="451"/>
      <c r="EHK127" s="451"/>
      <c r="EHL127" s="451"/>
      <c r="EHM127" s="451"/>
      <c r="EHN127" s="451"/>
      <c r="EHO127" s="451"/>
      <c r="EHP127" s="451"/>
      <c r="EHQ127" s="451"/>
      <c r="EHR127" s="451"/>
      <c r="EHS127" s="451"/>
      <c r="EHT127" s="451"/>
      <c r="EHU127" s="451"/>
      <c r="EHV127" s="451"/>
      <c r="EHW127" s="451"/>
      <c r="EHX127" s="451"/>
      <c r="EHY127" s="451"/>
      <c r="EHZ127" s="451"/>
      <c r="EIA127" s="451"/>
      <c r="EIB127" s="451"/>
      <c r="EIC127" s="451"/>
      <c r="EID127" s="451"/>
      <c r="EIE127" s="451"/>
      <c r="EIF127" s="451"/>
      <c r="EIG127" s="451"/>
      <c r="EIH127" s="451"/>
      <c r="EII127" s="451"/>
      <c r="EIJ127" s="451"/>
      <c r="EIK127" s="451"/>
      <c r="EIL127" s="451"/>
      <c r="EIM127" s="451"/>
      <c r="EIN127" s="451"/>
      <c r="EIO127" s="451"/>
      <c r="EIP127" s="451"/>
      <c r="EIQ127" s="451"/>
      <c r="EIR127" s="451"/>
      <c r="EIS127" s="451"/>
      <c r="EIT127" s="451"/>
      <c r="EIU127" s="451"/>
      <c r="EIV127" s="451"/>
      <c r="EIW127" s="451"/>
      <c r="EIX127" s="451"/>
      <c r="EIY127" s="451"/>
      <c r="EIZ127" s="451"/>
      <c r="EJA127" s="451"/>
      <c r="EJB127" s="451"/>
      <c r="EJC127" s="451"/>
      <c r="EJD127" s="451"/>
      <c r="EJE127" s="451"/>
      <c r="EJF127" s="451"/>
      <c r="EJG127" s="451"/>
      <c r="EJH127" s="451"/>
      <c r="EJI127" s="451"/>
      <c r="EJJ127" s="451"/>
      <c r="EJK127" s="451"/>
      <c r="EJL127" s="451"/>
      <c r="EJM127" s="451"/>
      <c r="EJN127" s="451"/>
      <c r="EJO127" s="451"/>
      <c r="EJP127" s="451"/>
      <c r="EJQ127" s="451"/>
      <c r="EJR127" s="451"/>
      <c r="EJS127" s="451"/>
      <c r="EJT127" s="451"/>
      <c r="EJU127" s="451"/>
      <c r="EJV127" s="451"/>
      <c r="EJW127" s="451"/>
      <c r="EJX127" s="451"/>
      <c r="EJY127" s="451"/>
      <c r="EJZ127" s="451"/>
      <c r="EKA127" s="451"/>
      <c r="EKB127" s="451"/>
      <c r="EKC127" s="451"/>
      <c r="EKD127" s="451"/>
      <c r="EKE127" s="451"/>
      <c r="EKF127" s="451"/>
      <c r="EKG127" s="451"/>
      <c r="EKH127" s="451"/>
      <c r="EKI127" s="451"/>
      <c r="EKJ127" s="451"/>
      <c r="EKK127" s="451"/>
      <c r="EKL127" s="451"/>
      <c r="EKM127" s="451"/>
      <c r="EKN127" s="451"/>
      <c r="EKO127" s="451"/>
      <c r="EKP127" s="451"/>
      <c r="EKQ127" s="451"/>
      <c r="EKR127" s="451"/>
      <c r="EKS127" s="451"/>
      <c r="EKT127" s="451"/>
      <c r="EKU127" s="451"/>
      <c r="EKV127" s="451"/>
      <c r="EKW127" s="451"/>
      <c r="EKX127" s="451"/>
      <c r="EKY127" s="451"/>
      <c r="EKZ127" s="451"/>
      <c r="ELA127" s="451"/>
      <c r="ELB127" s="451"/>
      <c r="ELC127" s="451"/>
      <c r="ELD127" s="451"/>
      <c r="ELE127" s="451"/>
      <c r="ELF127" s="451"/>
      <c r="ELG127" s="451"/>
      <c r="ELH127" s="451"/>
      <c r="ELI127" s="451"/>
      <c r="ELJ127" s="451"/>
      <c r="ELK127" s="451"/>
      <c r="ELL127" s="451"/>
      <c r="ELM127" s="451"/>
      <c r="ELN127" s="451"/>
      <c r="ELO127" s="451"/>
      <c r="ELP127" s="451"/>
      <c r="ELQ127" s="451"/>
      <c r="ELR127" s="451"/>
      <c r="ELS127" s="451"/>
      <c r="ELT127" s="451"/>
      <c r="ELU127" s="451"/>
      <c r="ELV127" s="451"/>
      <c r="ELW127" s="451"/>
      <c r="ELX127" s="451"/>
      <c r="ELY127" s="451"/>
      <c r="ELZ127" s="451"/>
      <c r="EMA127" s="451"/>
      <c r="EMB127" s="451"/>
      <c r="EMC127" s="451"/>
      <c r="EMD127" s="451"/>
      <c r="EME127" s="451"/>
      <c r="EMF127" s="451"/>
      <c r="EMG127" s="451"/>
      <c r="EMH127" s="451"/>
      <c r="EMI127" s="451"/>
      <c r="EMJ127" s="451"/>
      <c r="EMK127" s="451"/>
      <c r="EML127" s="451"/>
      <c r="EMM127" s="451"/>
      <c r="EMN127" s="451"/>
      <c r="EMO127" s="451"/>
      <c r="EMP127" s="451"/>
      <c r="EMQ127" s="451"/>
      <c r="EMR127" s="451"/>
      <c r="EMS127" s="451"/>
      <c r="EMT127" s="451"/>
      <c r="EMU127" s="451"/>
      <c r="EMV127" s="451"/>
      <c r="EMW127" s="451"/>
      <c r="EMX127" s="451"/>
      <c r="EMY127" s="451"/>
      <c r="EMZ127" s="451"/>
      <c r="ENA127" s="451"/>
      <c r="ENB127" s="451"/>
      <c r="ENC127" s="451"/>
      <c r="END127" s="451"/>
      <c r="ENE127" s="451"/>
      <c r="ENF127" s="451"/>
      <c r="ENG127" s="451"/>
      <c r="ENH127" s="451"/>
      <c r="ENI127" s="451"/>
      <c r="ENJ127" s="451"/>
      <c r="ENK127" s="451"/>
      <c r="ENL127" s="451"/>
      <c r="ENM127" s="451"/>
      <c r="ENN127" s="451"/>
      <c r="ENO127" s="451"/>
      <c r="ENP127" s="451"/>
      <c r="ENQ127" s="451"/>
      <c r="ENR127" s="451"/>
      <c r="ENS127" s="451"/>
      <c r="ENT127" s="451"/>
      <c r="ENU127" s="451"/>
      <c r="ENV127" s="451"/>
      <c r="ENW127" s="451"/>
      <c r="ENX127" s="451"/>
      <c r="ENY127" s="451"/>
      <c r="ENZ127" s="451"/>
      <c r="EOA127" s="451"/>
      <c r="EOB127" s="451"/>
      <c r="EOC127" s="451"/>
      <c r="EOD127" s="451"/>
      <c r="EOE127" s="451"/>
      <c r="EOF127" s="451"/>
      <c r="EOG127" s="451"/>
      <c r="EOH127" s="451"/>
      <c r="EOI127" s="451"/>
      <c r="EOJ127" s="451"/>
      <c r="EOK127" s="451"/>
      <c r="EOL127" s="451"/>
      <c r="EOM127" s="451"/>
      <c r="EON127" s="451"/>
      <c r="EOO127" s="451"/>
      <c r="EOP127" s="451"/>
      <c r="EOQ127" s="451"/>
      <c r="EOR127" s="451"/>
      <c r="EOS127" s="451"/>
      <c r="EOT127" s="451"/>
      <c r="EOU127" s="451"/>
      <c r="EOV127" s="451"/>
      <c r="EOW127" s="451"/>
      <c r="EOX127" s="451"/>
      <c r="EOY127" s="451"/>
      <c r="EOZ127" s="451"/>
      <c r="EPA127" s="451"/>
      <c r="EPB127" s="451"/>
      <c r="EPC127" s="451"/>
      <c r="EPD127" s="451"/>
      <c r="EPE127" s="451"/>
      <c r="EPF127" s="451"/>
      <c r="EPG127" s="451"/>
      <c r="EPH127" s="451"/>
      <c r="EPI127" s="451"/>
      <c r="EPJ127" s="451"/>
      <c r="EPK127" s="451"/>
      <c r="EPL127" s="451"/>
      <c r="EPM127" s="451"/>
      <c r="EPN127" s="451"/>
      <c r="EPO127" s="451"/>
      <c r="EPP127" s="451"/>
      <c r="EPQ127" s="451"/>
      <c r="EPR127" s="451"/>
      <c r="EPS127" s="451"/>
      <c r="EPT127" s="451"/>
      <c r="EPU127" s="451"/>
      <c r="EPV127" s="451"/>
      <c r="EPW127" s="451"/>
      <c r="EPX127" s="451"/>
      <c r="EPY127" s="451"/>
      <c r="EPZ127" s="451"/>
      <c r="EQA127" s="451"/>
      <c r="EQB127" s="451"/>
      <c r="EQC127" s="451"/>
      <c r="EQD127" s="451"/>
      <c r="EQE127" s="451"/>
      <c r="EQF127" s="451"/>
      <c r="EQG127" s="451"/>
      <c r="EQH127" s="451"/>
      <c r="EQI127" s="451"/>
      <c r="EQJ127" s="451"/>
      <c r="EQK127" s="451"/>
      <c r="EQL127" s="451"/>
      <c r="EQM127" s="451"/>
      <c r="EQN127" s="451"/>
      <c r="EQO127" s="451"/>
      <c r="EQP127" s="451"/>
      <c r="EQQ127" s="451"/>
      <c r="EQR127" s="451"/>
      <c r="EQS127" s="451"/>
      <c r="EQT127" s="451"/>
      <c r="EQU127" s="451"/>
      <c r="EQV127" s="451"/>
      <c r="EQW127" s="451"/>
      <c r="EQX127" s="451"/>
      <c r="EQY127" s="451"/>
      <c r="EQZ127" s="451"/>
      <c r="ERA127" s="451"/>
      <c r="ERB127" s="451"/>
      <c r="ERC127" s="451"/>
      <c r="ERD127" s="451"/>
      <c r="ERE127" s="451"/>
      <c r="ERF127" s="451"/>
      <c r="ERG127" s="451"/>
      <c r="ERH127" s="451"/>
      <c r="ERI127" s="451"/>
      <c r="ERJ127" s="451"/>
      <c r="ERK127" s="451"/>
      <c r="ERL127" s="451"/>
      <c r="ERM127" s="451"/>
      <c r="ERN127" s="451"/>
      <c r="ERO127" s="451"/>
      <c r="ERP127" s="451"/>
      <c r="ERQ127" s="451"/>
      <c r="ERR127" s="451"/>
      <c r="ERS127" s="451"/>
      <c r="ERT127" s="451"/>
      <c r="ERU127" s="451"/>
      <c r="ERV127" s="451"/>
      <c r="ERW127" s="451"/>
      <c r="ERX127" s="451"/>
      <c r="ERY127" s="451"/>
      <c r="ERZ127" s="451"/>
      <c r="ESA127" s="451"/>
      <c r="ESB127" s="451"/>
      <c r="ESC127" s="451"/>
      <c r="ESD127" s="451"/>
      <c r="ESE127" s="451"/>
      <c r="ESF127" s="451"/>
      <c r="ESG127" s="451"/>
      <c r="ESH127" s="451"/>
      <c r="ESI127" s="451"/>
      <c r="ESJ127" s="451"/>
      <c r="ESK127" s="451"/>
      <c r="ESL127" s="451"/>
      <c r="ESM127" s="451"/>
      <c r="ESN127" s="451"/>
      <c r="ESO127" s="451"/>
      <c r="ESP127" s="451"/>
      <c r="ESQ127" s="451"/>
      <c r="ESR127" s="451"/>
      <c r="ESS127" s="451"/>
      <c r="EST127" s="451"/>
      <c r="ESU127" s="451"/>
      <c r="ESV127" s="451"/>
      <c r="ESW127" s="451"/>
      <c r="ESX127" s="451"/>
      <c r="ESY127" s="451"/>
      <c r="ESZ127" s="451"/>
      <c r="ETA127" s="451"/>
      <c r="ETB127" s="451"/>
      <c r="ETC127" s="451"/>
      <c r="ETD127" s="451"/>
      <c r="ETE127" s="451"/>
      <c r="ETF127" s="451"/>
      <c r="ETG127" s="451"/>
      <c r="ETH127" s="451"/>
      <c r="ETI127" s="451"/>
      <c r="ETJ127" s="451"/>
      <c r="ETK127" s="451"/>
      <c r="ETL127" s="451"/>
      <c r="ETM127" s="451"/>
      <c r="ETN127" s="451"/>
      <c r="ETO127" s="451"/>
      <c r="ETP127" s="451"/>
      <c r="ETQ127" s="451"/>
      <c r="ETR127" s="451"/>
      <c r="ETS127" s="451"/>
      <c r="ETT127" s="451"/>
      <c r="ETU127" s="451"/>
      <c r="ETV127" s="451"/>
      <c r="ETW127" s="451"/>
      <c r="ETX127" s="451"/>
      <c r="ETY127" s="451"/>
      <c r="ETZ127" s="451"/>
      <c r="EUA127" s="451"/>
      <c r="EUB127" s="451"/>
      <c r="EUC127" s="451"/>
      <c r="EUD127" s="451"/>
      <c r="EUE127" s="451"/>
      <c r="EUF127" s="451"/>
      <c r="EUG127" s="451"/>
      <c r="EUH127" s="451"/>
      <c r="EUI127" s="451"/>
      <c r="EUJ127" s="451"/>
      <c r="EUK127" s="451"/>
      <c r="EUL127" s="451"/>
      <c r="EUM127" s="451"/>
      <c r="EUN127" s="451"/>
      <c r="EUO127" s="451"/>
      <c r="EUP127" s="451"/>
      <c r="EUQ127" s="451"/>
      <c r="EUR127" s="451"/>
      <c r="EUS127" s="451"/>
      <c r="EUT127" s="451"/>
      <c r="EUU127" s="451"/>
      <c r="EUV127" s="451"/>
      <c r="EUW127" s="451"/>
      <c r="EUX127" s="451"/>
      <c r="EUY127" s="451"/>
      <c r="EUZ127" s="451"/>
      <c r="EVA127" s="451"/>
      <c r="EVB127" s="451"/>
      <c r="EVC127" s="451"/>
      <c r="EVD127" s="451"/>
      <c r="EVE127" s="451"/>
      <c r="EVF127" s="451"/>
      <c r="EVG127" s="451"/>
      <c r="EVH127" s="451"/>
      <c r="EVI127" s="451"/>
      <c r="EVJ127" s="451"/>
      <c r="EVK127" s="451"/>
      <c r="EVL127" s="451"/>
      <c r="EVM127" s="451"/>
      <c r="EVN127" s="451"/>
      <c r="EVO127" s="451"/>
      <c r="EVP127" s="451"/>
      <c r="EVQ127" s="451"/>
      <c r="EVR127" s="451"/>
      <c r="EVS127" s="451"/>
      <c r="EVT127" s="451"/>
      <c r="EVU127" s="451"/>
      <c r="EVV127" s="451"/>
      <c r="EVW127" s="451"/>
      <c r="EVX127" s="451"/>
      <c r="EVY127" s="451"/>
      <c r="EVZ127" s="451"/>
      <c r="EWA127" s="451"/>
      <c r="EWB127" s="451"/>
      <c r="EWC127" s="451"/>
      <c r="EWD127" s="451"/>
      <c r="EWE127" s="451"/>
      <c r="EWF127" s="451"/>
      <c r="EWG127" s="451"/>
      <c r="EWH127" s="451"/>
      <c r="EWI127" s="451"/>
      <c r="EWJ127" s="451"/>
      <c r="EWK127" s="451"/>
      <c r="EWL127" s="451"/>
      <c r="EWM127" s="451"/>
      <c r="EWN127" s="451"/>
      <c r="EWO127" s="451"/>
      <c r="EWP127" s="451"/>
      <c r="EWQ127" s="451"/>
      <c r="EWR127" s="451"/>
      <c r="EWS127" s="451"/>
      <c r="EWT127" s="451"/>
      <c r="EWU127" s="451"/>
      <c r="EWV127" s="451"/>
      <c r="EWW127" s="451"/>
      <c r="EWX127" s="451"/>
      <c r="EWY127" s="451"/>
      <c r="EWZ127" s="451"/>
      <c r="EXA127" s="451"/>
      <c r="EXB127" s="451"/>
      <c r="EXC127" s="451"/>
      <c r="EXD127" s="451"/>
      <c r="EXE127" s="451"/>
      <c r="EXF127" s="451"/>
      <c r="EXG127" s="451"/>
      <c r="EXH127" s="451"/>
      <c r="EXI127" s="451"/>
      <c r="EXJ127" s="451"/>
      <c r="EXK127" s="451"/>
      <c r="EXL127" s="451"/>
      <c r="EXM127" s="451"/>
      <c r="EXN127" s="451"/>
      <c r="EXO127" s="451"/>
      <c r="EXP127" s="451"/>
      <c r="EXQ127" s="451"/>
      <c r="EXR127" s="451"/>
      <c r="EXS127" s="451"/>
      <c r="EXT127" s="451"/>
      <c r="EXU127" s="451"/>
      <c r="EXV127" s="451"/>
      <c r="EXW127" s="451"/>
      <c r="EXX127" s="451"/>
      <c r="EXY127" s="451"/>
      <c r="EXZ127" s="451"/>
      <c r="EYA127" s="451"/>
      <c r="EYB127" s="451"/>
      <c r="EYC127" s="451"/>
      <c r="EYD127" s="451"/>
      <c r="EYE127" s="451"/>
      <c r="EYF127" s="451"/>
      <c r="EYG127" s="451"/>
      <c r="EYH127" s="451"/>
      <c r="EYI127" s="451"/>
      <c r="EYJ127" s="451"/>
      <c r="EYK127" s="451"/>
      <c r="EYL127" s="451"/>
      <c r="EYM127" s="451"/>
      <c r="EYN127" s="451"/>
      <c r="EYO127" s="451"/>
      <c r="EYP127" s="451"/>
      <c r="EYQ127" s="451"/>
      <c r="EYR127" s="451"/>
      <c r="EYS127" s="451"/>
      <c r="EYT127" s="451"/>
      <c r="EYU127" s="451"/>
      <c r="EYV127" s="451"/>
      <c r="EYW127" s="451"/>
      <c r="EYX127" s="451"/>
      <c r="EYY127" s="451"/>
      <c r="EYZ127" s="451"/>
      <c r="EZA127" s="451"/>
      <c r="EZB127" s="451"/>
      <c r="EZC127" s="451"/>
      <c r="EZD127" s="451"/>
      <c r="EZE127" s="451"/>
      <c r="EZF127" s="451"/>
      <c r="EZG127" s="451"/>
      <c r="EZH127" s="451"/>
      <c r="EZI127" s="451"/>
      <c r="EZJ127" s="451"/>
      <c r="EZK127" s="451"/>
      <c r="EZL127" s="451"/>
      <c r="EZM127" s="451"/>
      <c r="EZN127" s="451"/>
      <c r="EZO127" s="451"/>
      <c r="EZP127" s="451"/>
      <c r="EZQ127" s="451"/>
      <c r="EZR127" s="451"/>
      <c r="EZS127" s="451"/>
      <c r="EZT127" s="451"/>
      <c r="EZU127" s="451"/>
      <c r="EZV127" s="451"/>
      <c r="EZW127" s="451"/>
      <c r="EZX127" s="451"/>
      <c r="EZY127" s="451"/>
      <c r="EZZ127" s="451"/>
      <c r="FAA127" s="451"/>
      <c r="FAB127" s="451"/>
      <c r="FAC127" s="451"/>
      <c r="FAD127" s="451"/>
      <c r="FAE127" s="451"/>
      <c r="FAF127" s="451"/>
      <c r="FAG127" s="451"/>
      <c r="FAH127" s="451"/>
      <c r="FAI127" s="451"/>
      <c r="FAJ127" s="451"/>
      <c r="FAK127" s="451"/>
      <c r="FAL127" s="451"/>
      <c r="FAM127" s="451"/>
      <c r="FAN127" s="451"/>
      <c r="FAO127" s="451"/>
      <c r="FAP127" s="451"/>
      <c r="FAQ127" s="451"/>
      <c r="FAR127" s="451"/>
      <c r="FAS127" s="451"/>
      <c r="FAT127" s="451"/>
      <c r="FAU127" s="451"/>
      <c r="FAV127" s="451"/>
      <c r="FAW127" s="451"/>
      <c r="FAX127" s="451"/>
      <c r="FAY127" s="451"/>
      <c r="FAZ127" s="451"/>
      <c r="FBA127" s="451"/>
      <c r="FBB127" s="451"/>
      <c r="FBC127" s="451"/>
      <c r="FBD127" s="451"/>
      <c r="FBE127" s="451"/>
      <c r="FBF127" s="451"/>
      <c r="FBG127" s="451"/>
      <c r="FBH127" s="451"/>
      <c r="FBI127" s="451"/>
      <c r="FBJ127" s="451"/>
      <c r="FBK127" s="451"/>
      <c r="FBL127" s="451"/>
      <c r="FBM127" s="451"/>
      <c r="FBN127" s="451"/>
      <c r="FBO127" s="451"/>
      <c r="FBP127" s="451"/>
      <c r="FBQ127" s="451"/>
      <c r="FBR127" s="451"/>
      <c r="FBS127" s="451"/>
      <c r="FBT127" s="451"/>
      <c r="FBU127" s="451"/>
      <c r="FBV127" s="451"/>
      <c r="FBW127" s="451"/>
      <c r="FBX127" s="451"/>
      <c r="FBY127" s="451"/>
      <c r="FBZ127" s="451"/>
      <c r="FCA127" s="451"/>
      <c r="FCB127" s="451"/>
      <c r="FCC127" s="451"/>
      <c r="FCD127" s="451"/>
      <c r="FCE127" s="451"/>
      <c r="FCF127" s="451"/>
      <c r="FCG127" s="451"/>
      <c r="FCH127" s="451"/>
      <c r="FCI127" s="451"/>
      <c r="FCJ127" s="451"/>
      <c r="FCK127" s="451"/>
      <c r="FCL127" s="451"/>
      <c r="FCM127" s="451"/>
      <c r="FCN127" s="451"/>
      <c r="FCO127" s="451"/>
      <c r="FCP127" s="451"/>
      <c r="FCQ127" s="451"/>
      <c r="FCR127" s="451"/>
      <c r="FCS127" s="451"/>
      <c r="FCT127" s="451"/>
      <c r="FCU127" s="451"/>
      <c r="FCV127" s="451"/>
      <c r="FCW127" s="451"/>
      <c r="FCX127" s="451"/>
      <c r="FCY127" s="451"/>
      <c r="FCZ127" s="451"/>
      <c r="FDA127" s="451"/>
      <c r="FDB127" s="451"/>
      <c r="FDC127" s="451"/>
      <c r="FDD127" s="451"/>
      <c r="FDE127" s="451"/>
      <c r="FDF127" s="451"/>
      <c r="FDG127" s="451"/>
      <c r="FDH127" s="451"/>
      <c r="FDI127" s="451"/>
      <c r="FDJ127" s="451"/>
      <c r="FDK127" s="451"/>
      <c r="FDL127" s="451"/>
      <c r="FDM127" s="451"/>
      <c r="FDN127" s="451"/>
      <c r="FDO127" s="451"/>
      <c r="FDP127" s="451"/>
      <c r="FDQ127" s="451"/>
      <c r="FDR127" s="451"/>
      <c r="FDS127" s="451"/>
      <c r="FDT127" s="451"/>
      <c r="FDU127" s="451"/>
      <c r="FDV127" s="451"/>
      <c r="FDW127" s="451"/>
      <c r="FDX127" s="451"/>
      <c r="FDY127" s="451"/>
      <c r="FDZ127" s="451"/>
      <c r="FEA127" s="451"/>
      <c r="FEB127" s="451"/>
      <c r="FEC127" s="451"/>
      <c r="FED127" s="451"/>
      <c r="FEE127" s="451"/>
      <c r="FEF127" s="451"/>
      <c r="FEG127" s="451"/>
      <c r="FEH127" s="451"/>
      <c r="FEI127" s="451"/>
      <c r="FEJ127" s="451"/>
      <c r="FEK127" s="451"/>
      <c r="FEL127" s="451"/>
      <c r="FEM127" s="451"/>
      <c r="FEN127" s="451"/>
      <c r="FEO127" s="451"/>
      <c r="FEP127" s="451"/>
      <c r="FEQ127" s="451"/>
      <c r="FER127" s="451"/>
      <c r="FES127" s="451"/>
      <c r="FET127" s="451"/>
      <c r="FEU127" s="451"/>
      <c r="FEV127" s="451"/>
      <c r="FEW127" s="451"/>
      <c r="FEX127" s="451"/>
      <c r="FEY127" s="451"/>
      <c r="FEZ127" s="451"/>
      <c r="FFA127" s="451"/>
      <c r="FFB127" s="451"/>
      <c r="FFC127" s="451"/>
      <c r="FFD127" s="451"/>
      <c r="FFE127" s="451"/>
      <c r="FFF127" s="451"/>
      <c r="FFG127" s="451"/>
      <c r="FFH127" s="451"/>
      <c r="FFI127" s="451"/>
      <c r="FFJ127" s="451"/>
      <c r="FFK127" s="451"/>
      <c r="FFL127" s="451"/>
      <c r="FFM127" s="451"/>
      <c r="FFN127" s="451"/>
      <c r="FFO127" s="451"/>
      <c r="FFP127" s="451"/>
      <c r="FFQ127" s="451"/>
      <c r="FFR127" s="451"/>
      <c r="FFS127" s="451"/>
      <c r="FFT127" s="451"/>
      <c r="FFU127" s="451"/>
      <c r="FFV127" s="451"/>
      <c r="FFW127" s="451"/>
      <c r="FFX127" s="451"/>
      <c r="FFY127" s="451"/>
      <c r="FFZ127" s="451"/>
      <c r="FGA127" s="451"/>
      <c r="FGB127" s="451"/>
      <c r="FGC127" s="451"/>
      <c r="FGD127" s="451"/>
      <c r="FGE127" s="451"/>
      <c r="FGF127" s="451"/>
      <c r="FGG127" s="451"/>
      <c r="FGH127" s="451"/>
      <c r="FGI127" s="451"/>
      <c r="FGJ127" s="451"/>
      <c r="FGK127" s="451"/>
      <c r="FGL127" s="451"/>
      <c r="FGM127" s="451"/>
      <c r="FGN127" s="451"/>
      <c r="FGO127" s="451"/>
      <c r="FGP127" s="451"/>
      <c r="FGQ127" s="451"/>
      <c r="FGR127" s="451"/>
      <c r="FGS127" s="451"/>
      <c r="FGT127" s="451"/>
      <c r="FGU127" s="451"/>
      <c r="FGV127" s="451"/>
      <c r="FGW127" s="451"/>
      <c r="FGX127" s="451"/>
      <c r="FGY127" s="451"/>
      <c r="FGZ127" s="451"/>
      <c r="FHA127" s="451"/>
      <c r="FHB127" s="451"/>
      <c r="FHC127" s="451"/>
      <c r="FHD127" s="451"/>
      <c r="FHE127" s="451"/>
      <c r="FHF127" s="451"/>
      <c r="FHG127" s="451"/>
      <c r="FHH127" s="451"/>
      <c r="FHI127" s="451"/>
      <c r="FHJ127" s="451"/>
      <c r="FHK127" s="451"/>
      <c r="FHL127" s="451"/>
      <c r="FHM127" s="451"/>
      <c r="FHN127" s="451"/>
      <c r="FHO127" s="451"/>
      <c r="FHP127" s="451"/>
      <c r="FHQ127" s="451"/>
      <c r="FHR127" s="451"/>
      <c r="FHS127" s="451"/>
      <c r="FHT127" s="451"/>
      <c r="FHU127" s="451"/>
      <c r="FHV127" s="451"/>
      <c r="FHW127" s="451"/>
      <c r="FHX127" s="451"/>
      <c r="FHY127" s="451"/>
      <c r="FHZ127" s="451"/>
      <c r="FIA127" s="451"/>
      <c r="FIB127" s="451"/>
      <c r="FIC127" s="451"/>
      <c r="FID127" s="451"/>
      <c r="FIE127" s="451"/>
      <c r="FIF127" s="451"/>
      <c r="FIG127" s="451"/>
      <c r="FIH127" s="451"/>
      <c r="FII127" s="451"/>
      <c r="FIJ127" s="451"/>
      <c r="FIK127" s="451"/>
      <c r="FIL127" s="451"/>
      <c r="FIM127" s="451"/>
      <c r="FIN127" s="451"/>
      <c r="FIO127" s="451"/>
      <c r="FIP127" s="451"/>
      <c r="FIQ127" s="451"/>
      <c r="FIR127" s="451"/>
      <c r="FIS127" s="451"/>
      <c r="FIT127" s="451"/>
      <c r="FIU127" s="451"/>
      <c r="FIV127" s="451"/>
      <c r="FIW127" s="451"/>
      <c r="FIX127" s="451"/>
      <c r="FIY127" s="451"/>
      <c r="FIZ127" s="451"/>
      <c r="FJA127" s="451"/>
      <c r="FJB127" s="451"/>
      <c r="FJC127" s="451"/>
      <c r="FJD127" s="451"/>
      <c r="FJE127" s="451"/>
      <c r="FJF127" s="451"/>
      <c r="FJG127" s="451"/>
      <c r="FJH127" s="451"/>
      <c r="FJI127" s="451"/>
      <c r="FJJ127" s="451"/>
      <c r="FJK127" s="451"/>
      <c r="FJL127" s="451"/>
      <c r="FJM127" s="451"/>
      <c r="FJN127" s="451"/>
      <c r="FJO127" s="451"/>
      <c r="FJP127" s="451"/>
      <c r="FJQ127" s="451"/>
      <c r="FJR127" s="451"/>
      <c r="FJS127" s="451"/>
      <c r="FJT127" s="451"/>
      <c r="FJU127" s="451"/>
      <c r="FJV127" s="451"/>
      <c r="FJW127" s="451"/>
      <c r="FJX127" s="451"/>
      <c r="FJY127" s="451"/>
      <c r="FJZ127" s="451"/>
      <c r="FKA127" s="451"/>
      <c r="FKB127" s="451"/>
      <c r="FKC127" s="451"/>
      <c r="FKD127" s="451"/>
      <c r="FKE127" s="451"/>
      <c r="FKF127" s="451"/>
      <c r="FKG127" s="451"/>
      <c r="FKH127" s="451"/>
      <c r="FKI127" s="451"/>
      <c r="FKJ127" s="451"/>
      <c r="FKK127" s="451"/>
      <c r="FKL127" s="451"/>
      <c r="FKM127" s="451"/>
      <c r="FKN127" s="451"/>
      <c r="FKO127" s="451"/>
      <c r="FKP127" s="451"/>
      <c r="FKQ127" s="451"/>
      <c r="FKR127" s="451"/>
      <c r="FKS127" s="451"/>
      <c r="FKT127" s="451"/>
      <c r="FKU127" s="451"/>
      <c r="FKV127" s="451"/>
      <c r="FKW127" s="451"/>
      <c r="FKX127" s="451"/>
      <c r="FKY127" s="451"/>
      <c r="FKZ127" s="451"/>
      <c r="FLA127" s="451"/>
      <c r="FLB127" s="451"/>
      <c r="FLC127" s="451"/>
      <c r="FLD127" s="451"/>
      <c r="FLE127" s="451"/>
      <c r="FLF127" s="451"/>
      <c r="FLG127" s="451"/>
      <c r="FLH127" s="451"/>
      <c r="FLI127" s="451"/>
      <c r="FLJ127" s="451"/>
      <c r="FLK127" s="451"/>
      <c r="FLL127" s="451"/>
      <c r="FLM127" s="451"/>
      <c r="FLN127" s="451"/>
      <c r="FLO127" s="451"/>
      <c r="FLP127" s="451"/>
      <c r="FLQ127" s="451"/>
      <c r="FLR127" s="451"/>
      <c r="FLS127" s="451"/>
      <c r="FLT127" s="451"/>
      <c r="FLU127" s="451"/>
      <c r="FLV127" s="451"/>
      <c r="FLW127" s="451"/>
      <c r="FLX127" s="451"/>
      <c r="FLY127" s="451"/>
      <c r="FLZ127" s="451"/>
      <c r="FMA127" s="451"/>
      <c r="FMB127" s="451"/>
      <c r="FMC127" s="451"/>
      <c r="FMD127" s="451"/>
      <c r="FME127" s="451"/>
      <c r="FMF127" s="451"/>
      <c r="FMG127" s="451"/>
      <c r="FMH127" s="451"/>
      <c r="FMI127" s="451"/>
      <c r="FMJ127" s="451"/>
      <c r="FMK127" s="451"/>
      <c r="FML127" s="451"/>
      <c r="FMM127" s="451"/>
      <c r="FMN127" s="451"/>
      <c r="FMO127" s="451"/>
      <c r="FMP127" s="451"/>
      <c r="FMQ127" s="451"/>
      <c r="FMR127" s="451"/>
      <c r="FMS127" s="451"/>
      <c r="FMT127" s="451"/>
      <c r="FMU127" s="451"/>
      <c r="FMV127" s="451"/>
      <c r="FMW127" s="451"/>
      <c r="FMX127" s="451"/>
      <c r="FMY127" s="451"/>
      <c r="FMZ127" s="451"/>
      <c r="FNA127" s="451"/>
      <c r="FNB127" s="451"/>
      <c r="FNC127" s="451"/>
      <c r="FND127" s="451"/>
      <c r="FNE127" s="451"/>
      <c r="FNF127" s="451"/>
      <c r="FNG127" s="451"/>
      <c r="FNH127" s="451"/>
      <c r="FNI127" s="451"/>
      <c r="FNJ127" s="451"/>
      <c r="FNK127" s="451"/>
      <c r="FNL127" s="451"/>
      <c r="FNM127" s="451"/>
      <c r="FNN127" s="451"/>
      <c r="FNO127" s="451"/>
      <c r="FNP127" s="451"/>
      <c r="FNQ127" s="451"/>
      <c r="FNR127" s="451"/>
      <c r="FNS127" s="451"/>
      <c r="FNT127" s="451"/>
      <c r="FNU127" s="451"/>
      <c r="FNV127" s="451"/>
      <c r="FNW127" s="451"/>
      <c r="FNX127" s="451"/>
      <c r="FNY127" s="451"/>
      <c r="FNZ127" s="451"/>
      <c r="FOA127" s="451"/>
      <c r="FOB127" s="451"/>
      <c r="FOC127" s="451"/>
      <c r="FOD127" s="451"/>
      <c r="FOE127" s="451"/>
      <c r="FOF127" s="451"/>
      <c r="FOG127" s="451"/>
      <c r="FOH127" s="451"/>
      <c r="FOI127" s="451"/>
      <c r="FOJ127" s="451"/>
      <c r="FOK127" s="451"/>
      <c r="FOL127" s="451"/>
      <c r="FOM127" s="451"/>
      <c r="FON127" s="451"/>
      <c r="FOO127" s="451"/>
      <c r="FOP127" s="451"/>
      <c r="FOQ127" s="451"/>
      <c r="FOR127" s="451"/>
      <c r="FOS127" s="451"/>
      <c r="FOT127" s="451"/>
      <c r="FOU127" s="451"/>
      <c r="FOV127" s="451"/>
      <c r="FOW127" s="451"/>
      <c r="FOX127" s="451"/>
      <c r="FOY127" s="451"/>
      <c r="FOZ127" s="451"/>
      <c r="FPA127" s="451"/>
      <c r="FPB127" s="451"/>
      <c r="FPC127" s="451"/>
      <c r="FPD127" s="451"/>
      <c r="FPE127" s="451"/>
      <c r="FPF127" s="451"/>
      <c r="FPG127" s="451"/>
      <c r="FPH127" s="451"/>
      <c r="FPI127" s="451"/>
      <c r="FPJ127" s="451"/>
      <c r="FPK127" s="451"/>
      <c r="FPL127" s="451"/>
      <c r="FPM127" s="451"/>
      <c r="FPN127" s="451"/>
      <c r="FPO127" s="451"/>
      <c r="FPP127" s="451"/>
      <c r="FPQ127" s="451"/>
      <c r="FPR127" s="451"/>
      <c r="FPS127" s="451"/>
      <c r="FPT127" s="451"/>
      <c r="FPU127" s="451"/>
      <c r="FPV127" s="451"/>
      <c r="FPW127" s="451"/>
      <c r="FPX127" s="451"/>
      <c r="FPY127" s="451"/>
      <c r="FPZ127" s="451"/>
      <c r="FQA127" s="451"/>
      <c r="FQB127" s="451"/>
      <c r="FQC127" s="451"/>
      <c r="FQD127" s="451"/>
      <c r="FQE127" s="451"/>
      <c r="FQF127" s="451"/>
      <c r="FQG127" s="451"/>
      <c r="FQH127" s="451"/>
      <c r="FQI127" s="451"/>
      <c r="FQJ127" s="451"/>
      <c r="FQK127" s="451"/>
      <c r="FQL127" s="451"/>
      <c r="FQM127" s="451"/>
      <c r="FQN127" s="451"/>
      <c r="FQO127" s="451"/>
      <c r="FQP127" s="451"/>
      <c r="FQQ127" s="451"/>
      <c r="FQR127" s="451"/>
      <c r="FQS127" s="451"/>
      <c r="FQT127" s="451"/>
      <c r="FQU127" s="451"/>
      <c r="FQV127" s="451"/>
      <c r="FQW127" s="451"/>
      <c r="FQX127" s="451"/>
      <c r="FQY127" s="451"/>
      <c r="FQZ127" s="451"/>
      <c r="FRA127" s="451"/>
      <c r="FRB127" s="451"/>
      <c r="FRC127" s="451"/>
      <c r="FRD127" s="451"/>
      <c r="FRE127" s="451"/>
      <c r="FRF127" s="451"/>
      <c r="FRG127" s="451"/>
      <c r="FRH127" s="451"/>
      <c r="FRI127" s="451"/>
      <c r="FRJ127" s="451"/>
      <c r="FRK127" s="451"/>
      <c r="FRL127" s="451"/>
      <c r="FRM127" s="451"/>
      <c r="FRN127" s="451"/>
      <c r="FRO127" s="451"/>
      <c r="FRP127" s="451"/>
      <c r="FRQ127" s="451"/>
      <c r="FRR127" s="451"/>
      <c r="FRS127" s="451"/>
      <c r="FRT127" s="451"/>
      <c r="FRU127" s="451"/>
      <c r="FRV127" s="451"/>
      <c r="FRW127" s="451"/>
      <c r="FRX127" s="451"/>
      <c r="FRY127" s="451"/>
      <c r="FRZ127" s="451"/>
      <c r="FSA127" s="451"/>
      <c r="FSB127" s="451"/>
      <c r="FSC127" s="451"/>
      <c r="FSD127" s="451"/>
      <c r="FSE127" s="451"/>
      <c r="FSF127" s="451"/>
      <c r="FSG127" s="451"/>
      <c r="FSH127" s="451"/>
      <c r="FSI127" s="451"/>
      <c r="FSJ127" s="451"/>
      <c r="FSK127" s="451"/>
      <c r="FSL127" s="451"/>
      <c r="FSM127" s="451"/>
      <c r="FSN127" s="451"/>
      <c r="FSO127" s="451"/>
      <c r="FSP127" s="451"/>
      <c r="FSQ127" s="451"/>
      <c r="FSR127" s="451"/>
      <c r="FSS127" s="451"/>
      <c r="FST127" s="451"/>
      <c r="FSU127" s="451"/>
      <c r="FSV127" s="451"/>
      <c r="FSW127" s="451"/>
      <c r="FSX127" s="451"/>
      <c r="FSY127" s="451"/>
      <c r="FSZ127" s="451"/>
      <c r="FTA127" s="451"/>
      <c r="FTB127" s="451"/>
      <c r="FTC127" s="451"/>
      <c r="FTD127" s="451"/>
      <c r="FTE127" s="451"/>
      <c r="FTF127" s="451"/>
      <c r="FTG127" s="451"/>
      <c r="FTH127" s="451"/>
      <c r="FTI127" s="451"/>
      <c r="FTJ127" s="451"/>
      <c r="FTK127" s="451"/>
      <c r="FTL127" s="451"/>
      <c r="FTM127" s="451"/>
      <c r="FTN127" s="451"/>
      <c r="FTO127" s="451"/>
      <c r="FTP127" s="451"/>
      <c r="FTQ127" s="451"/>
      <c r="FTR127" s="451"/>
      <c r="FTS127" s="451"/>
      <c r="FTT127" s="451"/>
      <c r="FTU127" s="451"/>
      <c r="FTV127" s="451"/>
      <c r="FTW127" s="451"/>
      <c r="FTX127" s="451"/>
      <c r="FTY127" s="451"/>
      <c r="FTZ127" s="451"/>
      <c r="FUA127" s="451"/>
      <c r="FUB127" s="451"/>
      <c r="FUC127" s="451"/>
      <c r="FUD127" s="451"/>
      <c r="FUE127" s="451"/>
      <c r="FUF127" s="451"/>
      <c r="FUG127" s="451"/>
      <c r="FUH127" s="451"/>
      <c r="FUI127" s="451"/>
      <c r="FUJ127" s="451"/>
      <c r="FUK127" s="451"/>
      <c r="FUL127" s="451"/>
      <c r="FUM127" s="451"/>
      <c r="FUN127" s="451"/>
      <c r="FUO127" s="451"/>
      <c r="FUP127" s="451"/>
      <c r="FUQ127" s="451"/>
      <c r="FUR127" s="451"/>
      <c r="FUS127" s="451"/>
      <c r="FUT127" s="451"/>
      <c r="FUU127" s="451"/>
      <c r="FUV127" s="451"/>
      <c r="FUW127" s="451"/>
      <c r="FUX127" s="451"/>
      <c r="FUY127" s="451"/>
      <c r="FUZ127" s="451"/>
      <c r="FVA127" s="451"/>
      <c r="FVB127" s="451"/>
      <c r="FVC127" s="451"/>
      <c r="FVD127" s="451"/>
      <c r="FVE127" s="451"/>
      <c r="FVF127" s="451"/>
      <c r="FVG127" s="451"/>
      <c r="FVH127" s="451"/>
      <c r="FVI127" s="451"/>
      <c r="FVJ127" s="451"/>
      <c r="FVK127" s="451"/>
      <c r="FVL127" s="451"/>
      <c r="FVM127" s="451"/>
      <c r="FVN127" s="451"/>
      <c r="FVO127" s="451"/>
      <c r="FVP127" s="451"/>
      <c r="FVQ127" s="451"/>
      <c r="FVR127" s="451"/>
      <c r="FVS127" s="451"/>
      <c r="FVT127" s="451"/>
      <c r="FVU127" s="451"/>
      <c r="FVV127" s="451"/>
      <c r="FVW127" s="451"/>
      <c r="FVX127" s="451"/>
      <c r="FVY127" s="451"/>
      <c r="FVZ127" s="451"/>
      <c r="FWA127" s="451"/>
      <c r="FWB127" s="451"/>
      <c r="FWC127" s="451"/>
      <c r="FWD127" s="451"/>
      <c r="FWE127" s="451"/>
      <c r="FWF127" s="451"/>
      <c r="FWG127" s="451"/>
      <c r="FWH127" s="451"/>
      <c r="FWI127" s="451"/>
      <c r="FWJ127" s="451"/>
      <c r="FWK127" s="451"/>
      <c r="FWL127" s="451"/>
      <c r="FWM127" s="451"/>
      <c r="FWN127" s="451"/>
      <c r="FWO127" s="451"/>
      <c r="FWP127" s="451"/>
      <c r="FWQ127" s="451"/>
      <c r="FWR127" s="451"/>
      <c r="FWS127" s="451"/>
      <c r="FWT127" s="451"/>
      <c r="FWU127" s="451"/>
      <c r="FWV127" s="451"/>
      <c r="FWW127" s="451"/>
      <c r="FWX127" s="451"/>
      <c r="FWY127" s="451"/>
      <c r="FWZ127" s="451"/>
      <c r="FXA127" s="451"/>
      <c r="FXB127" s="451"/>
      <c r="FXC127" s="451"/>
      <c r="FXD127" s="451"/>
      <c r="FXE127" s="451"/>
      <c r="FXF127" s="451"/>
      <c r="FXG127" s="451"/>
      <c r="FXH127" s="451"/>
      <c r="FXI127" s="451"/>
      <c r="FXJ127" s="451"/>
      <c r="FXK127" s="451"/>
      <c r="FXL127" s="451"/>
      <c r="FXM127" s="451"/>
      <c r="FXN127" s="451"/>
      <c r="FXO127" s="451"/>
      <c r="FXP127" s="451"/>
      <c r="FXQ127" s="451"/>
      <c r="FXR127" s="451"/>
      <c r="FXS127" s="451"/>
      <c r="FXT127" s="451"/>
      <c r="FXU127" s="451"/>
      <c r="FXV127" s="451"/>
      <c r="FXW127" s="451"/>
      <c r="FXX127" s="451"/>
      <c r="FXY127" s="451"/>
      <c r="FXZ127" s="451"/>
      <c r="FYA127" s="451"/>
      <c r="FYB127" s="451"/>
      <c r="FYC127" s="451"/>
      <c r="FYD127" s="451"/>
      <c r="FYE127" s="451"/>
      <c r="FYF127" s="451"/>
      <c r="FYG127" s="451"/>
      <c r="FYH127" s="451"/>
      <c r="FYI127" s="451"/>
      <c r="FYJ127" s="451"/>
      <c r="FYK127" s="451"/>
      <c r="FYL127" s="451"/>
      <c r="FYM127" s="451"/>
      <c r="FYN127" s="451"/>
      <c r="FYO127" s="451"/>
      <c r="FYP127" s="451"/>
      <c r="FYQ127" s="451"/>
      <c r="FYR127" s="451"/>
      <c r="FYS127" s="451"/>
      <c r="FYT127" s="451"/>
      <c r="FYU127" s="451"/>
      <c r="FYV127" s="451"/>
      <c r="FYW127" s="451"/>
      <c r="FYX127" s="451"/>
      <c r="FYY127" s="451"/>
      <c r="FYZ127" s="451"/>
      <c r="FZA127" s="451"/>
      <c r="FZB127" s="451"/>
      <c r="FZC127" s="451"/>
      <c r="FZD127" s="451"/>
      <c r="FZE127" s="451"/>
      <c r="FZF127" s="451"/>
      <c r="FZG127" s="451"/>
      <c r="FZH127" s="451"/>
      <c r="FZI127" s="451"/>
      <c r="FZJ127" s="451"/>
      <c r="FZK127" s="451"/>
      <c r="FZL127" s="451"/>
      <c r="FZM127" s="451"/>
      <c r="FZN127" s="451"/>
      <c r="FZO127" s="451"/>
      <c r="FZP127" s="451"/>
      <c r="FZQ127" s="451"/>
      <c r="FZR127" s="451"/>
      <c r="FZS127" s="451"/>
      <c r="FZT127" s="451"/>
      <c r="FZU127" s="451"/>
      <c r="FZV127" s="451"/>
      <c r="FZW127" s="451"/>
      <c r="FZX127" s="451"/>
      <c r="FZY127" s="451"/>
      <c r="FZZ127" s="451"/>
      <c r="GAA127" s="451"/>
      <c r="GAB127" s="451"/>
      <c r="GAC127" s="451"/>
      <c r="GAD127" s="451"/>
      <c r="GAE127" s="451"/>
      <c r="GAF127" s="451"/>
      <c r="GAG127" s="451"/>
      <c r="GAH127" s="451"/>
      <c r="GAI127" s="451"/>
      <c r="GAJ127" s="451"/>
      <c r="GAK127" s="451"/>
      <c r="GAL127" s="451"/>
      <c r="GAM127" s="451"/>
      <c r="GAN127" s="451"/>
      <c r="GAO127" s="451"/>
      <c r="GAP127" s="451"/>
      <c r="GAQ127" s="451"/>
      <c r="GAR127" s="451"/>
      <c r="GAS127" s="451"/>
      <c r="GAT127" s="451"/>
      <c r="GAU127" s="451"/>
      <c r="GAV127" s="451"/>
      <c r="GAW127" s="451"/>
      <c r="GAX127" s="451"/>
      <c r="GAY127" s="451"/>
      <c r="GAZ127" s="451"/>
      <c r="GBA127" s="451"/>
      <c r="GBB127" s="451"/>
      <c r="GBC127" s="451"/>
      <c r="GBD127" s="451"/>
      <c r="GBE127" s="451"/>
      <c r="GBF127" s="451"/>
      <c r="GBG127" s="451"/>
      <c r="GBH127" s="451"/>
      <c r="GBI127" s="451"/>
      <c r="GBJ127" s="451"/>
      <c r="GBK127" s="451"/>
      <c r="GBL127" s="451"/>
      <c r="GBM127" s="451"/>
      <c r="GBN127" s="451"/>
      <c r="GBO127" s="451"/>
      <c r="GBP127" s="451"/>
      <c r="GBQ127" s="451"/>
      <c r="GBR127" s="451"/>
      <c r="GBS127" s="451"/>
      <c r="GBT127" s="451"/>
      <c r="GBU127" s="451"/>
      <c r="GBV127" s="451"/>
      <c r="GBW127" s="451"/>
      <c r="GBX127" s="451"/>
      <c r="GBY127" s="451"/>
      <c r="GBZ127" s="451"/>
      <c r="GCA127" s="451"/>
      <c r="GCB127" s="451"/>
      <c r="GCC127" s="451"/>
      <c r="GCD127" s="451"/>
      <c r="GCE127" s="451"/>
      <c r="GCF127" s="451"/>
      <c r="GCG127" s="451"/>
      <c r="GCH127" s="451"/>
      <c r="GCI127" s="451"/>
      <c r="GCJ127" s="451"/>
      <c r="GCK127" s="451"/>
      <c r="GCL127" s="451"/>
      <c r="GCM127" s="451"/>
      <c r="GCN127" s="451"/>
      <c r="GCO127" s="451"/>
      <c r="GCP127" s="451"/>
      <c r="GCQ127" s="451"/>
      <c r="GCR127" s="451"/>
      <c r="GCS127" s="451"/>
      <c r="GCT127" s="451"/>
      <c r="GCU127" s="451"/>
      <c r="GCV127" s="451"/>
      <c r="GCW127" s="451"/>
      <c r="GCX127" s="451"/>
      <c r="GCY127" s="451"/>
      <c r="GCZ127" s="451"/>
      <c r="GDA127" s="451"/>
      <c r="GDB127" s="451"/>
      <c r="GDC127" s="451"/>
      <c r="GDD127" s="451"/>
      <c r="GDE127" s="451"/>
      <c r="GDF127" s="451"/>
      <c r="GDG127" s="451"/>
      <c r="GDH127" s="451"/>
      <c r="GDI127" s="451"/>
      <c r="GDJ127" s="451"/>
      <c r="GDK127" s="451"/>
      <c r="GDL127" s="451"/>
      <c r="GDM127" s="451"/>
      <c r="GDN127" s="451"/>
      <c r="GDO127" s="451"/>
      <c r="GDP127" s="451"/>
      <c r="GDQ127" s="451"/>
      <c r="GDR127" s="451"/>
      <c r="GDS127" s="451"/>
      <c r="GDT127" s="451"/>
      <c r="GDU127" s="451"/>
      <c r="GDV127" s="451"/>
      <c r="GDW127" s="451"/>
      <c r="GDX127" s="451"/>
      <c r="GDY127" s="451"/>
      <c r="GDZ127" s="451"/>
      <c r="GEA127" s="451"/>
      <c r="GEB127" s="451"/>
      <c r="GEC127" s="451"/>
      <c r="GED127" s="451"/>
      <c r="GEE127" s="451"/>
      <c r="GEF127" s="451"/>
      <c r="GEG127" s="451"/>
      <c r="GEH127" s="451"/>
      <c r="GEI127" s="451"/>
      <c r="GEJ127" s="451"/>
      <c r="GEK127" s="451"/>
      <c r="GEL127" s="451"/>
      <c r="GEM127" s="451"/>
      <c r="GEN127" s="451"/>
      <c r="GEO127" s="451"/>
      <c r="GEP127" s="451"/>
      <c r="GEQ127" s="451"/>
      <c r="GER127" s="451"/>
      <c r="GES127" s="451"/>
      <c r="GET127" s="451"/>
      <c r="GEU127" s="451"/>
      <c r="GEV127" s="451"/>
      <c r="GEW127" s="451"/>
      <c r="GEX127" s="451"/>
      <c r="GEY127" s="451"/>
      <c r="GEZ127" s="451"/>
      <c r="GFA127" s="451"/>
      <c r="GFB127" s="451"/>
      <c r="GFC127" s="451"/>
      <c r="GFD127" s="451"/>
      <c r="GFE127" s="451"/>
      <c r="GFF127" s="451"/>
      <c r="GFG127" s="451"/>
      <c r="GFH127" s="451"/>
      <c r="GFI127" s="451"/>
      <c r="GFJ127" s="451"/>
      <c r="GFK127" s="451"/>
      <c r="GFL127" s="451"/>
      <c r="GFM127" s="451"/>
      <c r="GFN127" s="451"/>
      <c r="GFO127" s="451"/>
      <c r="GFP127" s="451"/>
      <c r="GFQ127" s="451"/>
      <c r="GFR127" s="451"/>
      <c r="GFS127" s="451"/>
      <c r="GFT127" s="451"/>
      <c r="GFU127" s="451"/>
      <c r="GFV127" s="451"/>
      <c r="GFW127" s="451"/>
      <c r="GFX127" s="451"/>
      <c r="GFY127" s="451"/>
      <c r="GFZ127" s="451"/>
      <c r="GGA127" s="451"/>
      <c r="GGB127" s="451"/>
      <c r="GGC127" s="451"/>
      <c r="GGD127" s="451"/>
      <c r="GGE127" s="451"/>
      <c r="GGF127" s="451"/>
      <c r="GGG127" s="451"/>
      <c r="GGH127" s="451"/>
      <c r="GGI127" s="451"/>
      <c r="GGJ127" s="451"/>
      <c r="GGK127" s="451"/>
      <c r="GGL127" s="451"/>
      <c r="GGM127" s="451"/>
      <c r="GGN127" s="451"/>
      <c r="GGO127" s="451"/>
      <c r="GGP127" s="451"/>
      <c r="GGQ127" s="451"/>
      <c r="GGR127" s="451"/>
      <c r="GGS127" s="451"/>
      <c r="GGT127" s="451"/>
      <c r="GGU127" s="451"/>
      <c r="GGV127" s="451"/>
      <c r="GGW127" s="451"/>
      <c r="GGX127" s="451"/>
      <c r="GGY127" s="451"/>
      <c r="GGZ127" s="451"/>
      <c r="GHA127" s="451"/>
      <c r="GHB127" s="451"/>
      <c r="GHC127" s="451"/>
      <c r="GHD127" s="451"/>
      <c r="GHE127" s="451"/>
      <c r="GHF127" s="451"/>
      <c r="GHG127" s="451"/>
      <c r="GHH127" s="451"/>
      <c r="GHI127" s="451"/>
      <c r="GHJ127" s="451"/>
      <c r="GHK127" s="451"/>
      <c r="GHL127" s="451"/>
      <c r="GHM127" s="451"/>
      <c r="GHN127" s="451"/>
      <c r="GHO127" s="451"/>
      <c r="GHP127" s="451"/>
      <c r="GHQ127" s="451"/>
      <c r="GHR127" s="451"/>
      <c r="GHS127" s="451"/>
      <c r="GHT127" s="451"/>
      <c r="GHU127" s="451"/>
      <c r="GHV127" s="451"/>
      <c r="GHW127" s="451"/>
      <c r="GHX127" s="451"/>
      <c r="GHY127" s="451"/>
      <c r="GHZ127" s="451"/>
      <c r="GIA127" s="451"/>
      <c r="GIB127" s="451"/>
      <c r="GIC127" s="451"/>
      <c r="GID127" s="451"/>
      <c r="GIE127" s="451"/>
      <c r="GIF127" s="451"/>
      <c r="GIG127" s="451"/>
      <c r="GIH127" s="451"/>
      <c r="GII127" s="451"/>
      <c r="GIJ127" s="451"/>
      <c r="GIK127" s="451"/>
      <c r="GIL127" s="451"/>
      <c r="GIM127" s="451"/>
      <c r="GIN127" s="451"/>
      <c r="GIO127" s="451"/>
      <c r="GIP127" s="451"/>
      <c r="GIQ127" s="451"/>
      <c r="GIR127" s="451"/>
      <c r="GIS127" s="451"/>
      <c r="GIT127" s="451"/>
      <c r="GIU127" s="451"/>
      <c r="GIV127" s="451"/>
      <c r="GIW127" s="451"/>
      <c r="GIX127" s="451"/>
      <c r="GIY127" s="451"/>
      <c r="GIZ127" s="451"/>
      <c r="GJA127" s="451"/>
      <c r="GJB127" s="451"/>
      <c r="GJC127" s="451"/>
      <c r="GJD127" s="451"/>
      <c r="GJE127" s="451"/>
      <c r="GJF127" s="451"/>
      <c r="GJG127" s="451"/>
      <c r="GJH127" s="451"/>
      <c r="GJI127" s="451"/>
      <c r="GJJ127" s="451"/>
      <c r="GJK127" s="451"/>
      <c r="GJL127" s="451"/>
      <c r="GJM127" s="451"/>
      <c r="GJN127" s="451"/>
      <c r="GJO127" s="451"/>
      <c r="GJP127" s="451"/>
      <c r="GJQ127" s="451"/>
      <c r="GJR127" s="451"/>
      <c r="GJS127" s="451"/>
      <c r="GJT127" s="451"/>
      <c r="GJU127" s="451"/>
      <c r="GJV127" s="451"/>
      <c r="GJW127" s="451"/>
      <c r="GJX127" s="451"/>
      <c r="GJY127" s="451"/>
      <c r="GJZ127" s="451"/>
      <c r="GKA127" s="451"/>
      <c r="GKB127" s="451"/>
      <c r="GKC127" s="451"/>
      <c r="GKD127" s="451"/>
      <c r="GKE127" s="451"/>
      <c r="GKF127" s="451"/>
      <c r="GKG127" s="451"/>
      <c r="GKH127" s="451"/>
      <c r="GKI127" s="451"/>
      <c r="GKJ127" s="451"/>
      <c r="GKK127" s="451"/>
      <c r="GKL127" s="451"/>
      <c r="GKM127" s="451"/>
      <c r="GKN127" s="451"/>
      <c r="GKO127" s="451"/>
      <c r="GKP127" s="451"/>
      <c r="GKQ127" s="451"/>
      <c r="GKR127" s="451"/>
      <c r="GKS127" s="451"/>
      <c r="GKT127" s="451"/>
      <c r="GKU127" s="451"/>
      <c r="GKV127" s="451"/>
      <c r="GKW127" s="451"/>
      <c r="GKX127" s="451"/>
      <c r="GKY127" s="451"/>
      <c r="GKZ127" s="451"/>
      <c r="GLA127" s="451"/>
      <c r="GLB127" s="451"/>
      <c r="GLC127" s="451"/>
      <c r="GLD127" s="451"/>
      <c r="GLE127" s="451"/>
      <c r="GLF127" s="451"/>
      <c r="GLG127" s="451"/>
      <c r="GLH127" s="451"/>
      <c r="GLI127" s="451"/>
      <c r="GLJ127" s="451"/>
      <c r="GLK127" s="451"/>
      <c r="GLL127" s="451"/>
      <c r="GLM127" s="451"/>
      <c r="GLN127" s="451"/>
      <c r="GLO127" s="451"/>
      <c r="GLP127" s="451"/>
      <c r="GLQ127" s="451"/>
      <c r="GLR127" s="451"/>
      <c r="GLS127" s="451"/>
      <c r="GLT127" s="451"/>
      <c r="GLU127" s="451"/>
      <c r="GLV127" s="451"/>
      <c r="GLW127" s="451"/>
      <c r="GLX127" s="451"/>
      <c r="GLY127" s="451"/>
      <c r="GLZ127" s="451"/>
      <c r="GMA127" s="451"/>
      <c r="GMB127" s="451"/>
      <c r="GMC127" s="451"/>
      <c r="GMD127" s="451"/>
      <c r="GME127" s="451"/>
      <c r="GMF127" s="451"/>
      <c r="GMG127" s="451"/>
      <c r="GMH127" s="451"/>
      <c r="GMI127" s="451"/>
      <c r="GMJ127" s="451"/>
      <c r="GMK127" s="451"/>
      <c r="GML127" s="451"/>
      <c r="GMM127" s="451"/>
      <c r="GMN127" s="451"/>
      <c r="GMO127" s="451"/>
      <c r="GMP127" s="451"/>
      <c r="GMQ127" s="451"/>
      <c r="GMR127" s="451"/>
      <c r="GMS127" s="451"/>
      <c r="GMT127" s="451"/>
      <c r="GMU127" s="451"/>
      <c r="GMV127" s="451"/>
      <c r="GMW127" s="451"/>
      <c r="GMX127" s="451"/>
      <c r="GMY127" s="451"/>
      <c r="GMZ127" s="451"/>
      <c r="GNA127" s="451"/>
      <c r="GNB127" s="451"/>
      <c r="GNC127" s="451"/>
      <c r="GND127" s="451"/>
      <c r="GNE127" s="451"/>
      <c r="GNF127" s="451"/>
      <c r="GNG127" s="451"/>
      <c r="GNH127" s="451"/>
      <c r="GNI127" s="451"/>
      <c r="GNJ127" s="451"/>
      <c r="GNK127" s="451"/>
      <c r="GNL127" s="451"/>
      <c r="GNM127" s="451"/>
      <c r="GNN127" s="451"/>
      <c r="GNO127" s="451"/>
      <c r="GNP127" s="451"/>
      <c r="GNQ127" s="451"/>
      <c r="GNR127" s="451"/>
      <c r="GNS127" s="451"/>
      <c r="GNT127" s="451"/>
      <c r="GNU127" s="451"/>
      <c r="GNV127" s="451"/>
      <c r="GNW127" s="451"/>
      <c r="GNX127" s="451"/>
      <c r="GNY127" s="451"/>
      <c r="GNZ127" s="451"/>
      <c r="GOA127" s="451"/>
      <c r="GOB127" s="451"/>
      <c r="GOC127" s="451"/>
      <c r="GOD127" s="451"/>
      <c r="GOE127" s="451"/>
      <c r="GOF127" s="451"/>
      <c r="GOG127" s="451"/>
      <c r="GOH127" s="451"/>
      <c r="GOI127" s="451"/>
      <c r="GOJ127" s="451"/>
      <c r="GOK127" s="451"/>
      <c r="GOL127" s="451"/>
      <c r="GOM127" s="451"/>
      <c r="GON127" s="451"/>
      <c r="GOO127" s="451"/>
      <c r="GOP127" s="451"/>
      <c r="GOQ127" s="451"/>
      <c r="GOR127" s="451"/>
      <c r="GOS127" s="451"/>
      <c r="GOT127" s="451"/>
      <c r="GOU127" s="451"/>
      <c r="GOV127" s="451"/>
      <c r="GOW127" s="451"/>
      <c r="GOX127" s="451"/>
      <c r="GOY127" s="451"/>
      <c r="GOZ127" s="451"/>
      <c r="GPA127" s="451"/>
      <c r="GPB127" s="451"/>
      <c r="GPC127" s="451"/>
      <c r="GPD127" s="451"/>
      <c r="GPE127" s="451"/>
      <c r="GPF127" s="451"/>
      <c r="GPG127" s="451"/>
      <c r="GPH127" s="451"/>
      <c r="GPI127" s="451"/>
      <c r="GPJ127" s="451"/>
      <c r="GPK127" s="451"/>
      <c r="GPL127" s="451"/>
      <c r="GPM127" s="451"/>
      <c r="GPN127" s="451"/>
      <c r="GPO127" s="451"/>
      <c r="GPP127" s="451"/>
      <c r="GPQ127" s="451"/>
      <c r="GPR127" s="451"/>
      <c r="GPS127" s="451"/>
      <c r="GPT127" s="451"/>
      <c r="GPU127" s="451"/>
      <c r="GPV127" s="451"/>
      <c r="GPW127" s="451"/>
      <c r="GPX127" s="451"/>
      <c r="GPY127" s="451"/>
      <c r="GPZ127" s="451"/>
      <c r="GQA127" s="451"/>
      <c r="GQB127" s="451"/>
      <c r="GQC127" s="451"/>
      <c r="GQD127" s="451"/>
      <c r="GQE127" s="451"/>
      <c r="GQF127" s="451"/>
      <c r="GQG127" s="451"/>
      <c r="GQH127" s="451"/>
      <c r="GQI127" s="451"/>
      <c r="GQJ127" s="451"/>
      <c r="GQK127" s="451"/>
      <c r="GQL127" s="451"/>
      <c r="GQM127" s="451"/>
      <c r="GQN127" s="451"/>
      <c r="GQO127" s="451"/>
      <c r="GQP127" s="451"/>
      <c r="GQQ127" s="451"/>
      <c r="GQR127" s="451"/>
      <c r="GQS127" s="451"/>
      <c r="GQT127" s="451"/>
      <c r="GQU127" s="451"/>
      <c r="GQV127" s="451"/>
      <c r="GQW127" s="451"/>
      <c r="GQX127" s="451"/>
      <c r="GQY127" s="451"/>
      <c r="GQZ127" s="451"/>
      <c r="GRA127" s="451"/>
      <c r="GRB127" s="451"/>
      <c r="GRC127" s="451"/>
      <c r="GRD127" s="451"/>
      <c r="GRE127" s="451"/>
      <c r="GRF127" s="451"/>
      <c r="GRG127" s="451"/>
      <c r="GRH127" s="451"/>
      <c r="GRI127" s="451"/>
      <c r="GRJ127" s="451"/>
      <c r="GRK127" s="451"/>
      <c r="GRL127" s="451"/>
      <c r="GRM127" s="451"/>
      <c r="GRN127" s="451"/>
      <c r="GRO127" s="451"/>
      <c r="GRP127" s="451"/>
      <c r="GRQ127" s="451"/>
      <c r="GRR127" s="451"/>
      <c r="GRS127" s="451"/>
      <c r="GRT127" s="451"/>
      <c r="GRU127" s="451"/>
      <c r="GRV127" s="451"/>
      <c r="GRW127" s="451"/>
      <c r="GRX127" s="451"/>
      <c r="GRY127" s="451"/>
      <c r="GRZ127" s="451"/>
      <c r="GSA127" s="451"/>
      <c r="GSB127" s="451"/>
      <c r="GSC127" s="451"/>
      <c r="GSD127" s="451"/>
      <c r="GSE127" s="451"/>
      <c r="GSF127" s="451"/>
      <c r="GSG127" s="451"/>
      <c r="GSH127" s="451"/>
      <c r="GSI127" s="451"/>
      <c r="GSJ127" s="451"/>
      <c r="GSK127" s="451"/>
      <c r="GSL127" s="451"/>
      <c r="GSM127" s="451"/>
      <c r="GSN127" s="451"/>
      <c r="GSO127" s="451"/>
      <c r="GSP127" s="451"/>
      <c r="GSQ127" s="451"/>
      <c r="GSR127" s="451"/>
      <c r="GSS127" s="451"/>
      <c r="GST127" s="451"/>
      <c r="GSU127" s="451"/>
      <c r="GSV127" s="451"/>
      <c r="GSW127" s="451"/>
      <c r="GSX127" s="451"/>
      <c r="GSY127" s="451"/>
      <c r="GSZ127" s="451"/>
      <c r="GTA127" s="451"/>
      <c r="GTB127" s="451"/>
      <c r="GTC127" s="451"/>
      <c r="GTD127" s="451"/>
      <c r="GTE127" s="451"/>
      <c r="GTF127" s="451"/>
      <c r="GTG127" s="451"/>
      <c r="GTH127" s="451"/>
      <c r="GTI127" s="451"/>
      <c r="GTJ127" s="451"/>
      <c r="GTK127" s="451"/>
      <c r="GTL127" s="451"/>
      <c r="GTM127" s="451"/>
      <c r="GTN127" s="451"/>
      <c r="GTO127" s="451"/>
      <c r="GTP127" s="451"/>
      <c r="GTQ127" s="451"/>
      <c r="GTR127" s="451"/>
      <c r="GTS127" s="451"/>
      <c r="GTT127" s="451"/>
      <c r="GTU127" s="451"/>
      <c r="GTV127" s="451"/>
      <c r="GTW127" s="451"/>
      <c r="GTX127" s="451"/>
      <c r="GTY127" s="451"/>
      <c r="GTZ127" s="451"/>
      <c r="GUA127" s="451"/>
      <c r="GUB127" s="451"/>
      <c r="GUC127" s="451"/>
      <c r="GUD127" s="451"/>
      <c r="GUE127" s="451"/>
      <c r="GUF127" s="451"/>
      <c r="GUG127" s="451"/>
      <c r="GUH127" s="451"/>
      <c r="GUI127" s="451"/>
      <c r="GUJ127" s="451"/>
      <c r="GUK127" s="451"/>
      <c r="GUL127" s="451"/>
      <c r="GUM127" s="451"/>
      <c r="GUN127" s="451"/>
      <c r="GUO127" s="451"/>
      <c r="GUP127" s="451"/>
      <c r="GUQ127" s="451"/>
      <c r="GUR127" s="451"/>
      <c r="GUS127" s="451"/>
      <c r="GUT127" s="451"/>
      <c r="GUU127" s="451"/>
      <c r="GUV127" s="451"/>
      <c r="GUW127" s="451"/>
      <c r="GUX127" s="451"/>
      <c r="GUY127" s="451"/>
      <c r="GUZ127" s="451"/>
      <c r="GVA127" s="451"/>
      <c r="GVB127" s="451"/>
      <c r="GVC127" s="451"/>
      <c r="GVD127" s="451"/>
      <c r="GVE127" s="451"/>
      <c r="GVF127" s="451"/>
      <c r="GVG127" s="451"/>
      <c r="GVH127" s="451"/>
      <c r="GVI127" s="451"/>
      <c r="GVJ127" s="451"/>
      <c r="GVK127" s="451"/>
      <c r="GVL127" s="451"/>
      <c r="GVM127" s="451"/>
      <c r="GVN127" s="451"/>
      <c r="GVO127" s="451"/>
      <c r="GVP127" s="451"/>
      <c r="GVQ127" s="451"/>
      <c r="GVR127" s="451"/>
      <c r="GVS127" s="451"/>
      <c r="GVT127" s="451"/>
      <c r="GVU127" s="451"/>
      <c r="GVV127" s="451"/>
      <c r="GVW127" s="451"/>
      <c r="GVX127" s="451"/>
      <c r="GVY127" s="451"/>
      <c r="GVZ127" s="451"/>
      <c r="GWA127" s="451"/>
      <c r="GWB127" s="451"/>
      <c r="GWC127" s="451"/>
      <c r="GWD127" s="451"/>
      <c r="GWE127" s="451"/>
      <c r="GWF127" s="451"/>
      <c r="GWG127" s="451"/>
      <c r="GWH127" s="451"/>
      <c r="GWI127" s="451"/>
      <c r="GWJ127" s="451"/>
      <c r="GWK127" s="451"/>
      <c r="GWL127" s="451"/>
      <c r="GWM127" s="451"/>
      <c r="GWN127" s="451"/>
      <c r="GWO127" s="451"/>
      <c r="GWP127" s="451"/>
      <c r="GWQ127" s="451"/>
      <c r="GWR127" s="451"/>
      <c r="GWS127" s="451"/>
      <c r="GWT127" s="451"/>
      <c r="GWU127" s="451"/>
      <c r="GWV127" s="451"/>
      <c r="GWW127" s="451"/>
      <c r="GWX127" s="451"/>
      <c r="GWY127" s="451"/>
      <c r="GWZ127" s="451"/>
      <c r="GXA127" s="451"/>
      <c r="GXB127" s="451"/>
      <c r="GXC127" s="451"/>
      <c r="GXD127" s="451"/>
      <c r="GXE127" s="451"/>
      <c r="GXF127" s="451"/>
      <c r="GXG127" s="451"/>
      <c r="GXH127" s="451"/>
      <c r="GXI127" s="451"/>
      <c r="GXJ127" s="451"/>
      <c r="GXK127" s="451"/>
      <c r="GXL127" s="451"/>
      <c r="GXM127" s="451"/>
      <c r="GXN127" s="451"/>
      <c r="GXO127" s="451"/>
      <c r="GXP127" s="451"/>
      <c r="GXQ127" s="451"/>
      <c r="GXR127" s="451"/>
      <c r="GXS127" s="451"/>
      <c r="GXT127" s="451"/>
      <c r="GXU127" s="451"/>
      <c r="GXV127" s="451"/>
      <c r="GXW127" s="451"/>
      <c r="GXX127" s="451"/>
      <c r="GXY127" s="451"/>
      <c r="GXZ127" s="451"/>
      <c r="GYA127" s="451"/>
      <c r="GYB127" s="451"/>
      <c r="GYC127" s="451"/>
      <c r="GYD127" s="451"/>
      <c r="GYE127" s="451"/>
      <c r="GYF127" s="451"/>
      <c r="GYG127" s="451"/>
      <c r="GYH127" s="451"/>
      <c r="GYI127" s="451"/>
      <c r="GYJ127" s="451"/>
      <c r="GYK127" s="451"/>
      <c r="GYL127" s="451"/>
      <c r="GYM127" s="451"/>
      <c r="GYN127" s="451"/>
      <c r="GYO127" s="451"/>
      <c r="GYP127" s="451"/>
      <c r="GYQ127" s="451"/>
      <c r="GYR127" s="451"/>
      <c r="GYS127" s="451"/>
      <c r="GYT127" s="451"/>
      <c r="GYU127" s="451"/>
      <c r="GYV127" s="451"/>
      <c r="GYW127" s="451"/>
      <c r="GYX127" s="451"/>
      <c r="GYY127" s="451"/>
      <c r="GYZ127" s="451"/>
      <c r="GZA127" s="451"/>
      <c r="GZB127" s="451"/>
      <c r="GZC127" s="451"/>
      <c r="GZD127" s="451"/>
      <c r="GZE127" s="451"/>
      <c r="GZF127" s="451"/>
      <c r="GZG127" s="451"/>
      <c r="GZH127" s="451"/>
      <c r="GZI127" s="451"/>
      <c r="GZJ127" s="451"/>
      <c r="GZK127" s="451"/>
      <c r="GZL127" s="451"/>
      <c r="GZM127" s="451"/>
      <c r="GZN127" s="451"/>
      <c r="GZO127" s="451"/>
      <c r="GZP127" s="451"/>
      <c r="GZQ127" s="451"/>
      <c r="GZR127" s="451"/>
      <c r="GZS127" s="451"/>
      <c r="GZT127" s="451"/>
      <c r="GZU127" s="451"/>
      <c r="GZV127" s="451"/>
      <c r="GZW127" s="451"/>
      <c r="GZX127" s="451"/>
      <c r="GZY127" s="451"/>
      <c r="GZZ127" s="451"/>
      <c r="HAA127" s="451"/>
      <c r="HAB127" s="451"/>
      <c r="HAC127" s="451"/>
      <c r="HAD127" s="451"/>
      <c r="HAE127" s="451"/>
      <c r="HAF127" s="451"/>
      <c r="HAG127" s="451"/>
      <c r="HAH127" s="451"/>
      <c r="HAI127" s="451"/>
      <c r="HAJ127" s="451"/>
      <c r="HAK127" s="451"/>
      <c r="HAL127" s="451"/>
      <c r="HAM127" s="451"/>
      <c r="HAN127" s="451"/>
      <c r="HAO127" s="451"/>
      <c r="HAP127" s="451"/>
      <c r="HAQ127" s="451"/>
      <c r="HAR127" s="451"/>
      <c r="HAS127" s="451"/>
      <c r="HAT127" s="451"/>
      <c r="HAU127" s="451"/>
      <c r="HAV127" s="451"/>
      <c r="HAW127" s="451"/>
      <c r="HAX127" s="451"/>
      <c r="HAY127" s="451"/>
      <c r="HAZ127" s="451"/>
      <c r="HBA127" s="451"/>
      <c r="HBB127" s="451"/>
      <c r="HBC127" s="451"/>
      <c r="HBD127" s="451"/>
      <c r="HBE127" s="451"/>
      <c r="HBF127" s="451"/>
      <c r="HBG127" s="451"/>
      <c r="HBH127" s="451"/>
      <c r="HBI127" s="451"/>
      <c r="HBJ127" s="451"/>
      <c r="HBK127" s="451"/>
      <c r="HBL127" s="451"/>
      <c r="HBM127" s="451"/>
      <c r="HBN127" s="451"/>
      <c r="HBO127" s="451"/>
      <c r="HBP127" s="451"/>
      <c r="HBQ127" s="451"/>
      <c r="HBR127" s="451"/>
      <c r="HBS127" s="451"/>
      <c r="HBT127" s="451"/>
      <c r="HBU127" s="451"/>
      <c r="HBV127" s="451"/>
      <c r="HBW127" s="451"/>
      <c r="HBX127" s="451"/>
      <c r="HBY127" s="451"/>
      <c r="HBZ127" s="451"/>
      <c r="HCA127" s="451"/>
      <c r="HCB127" s="451"/>
      <c r="HCC127" s="451"/>
      <c r="HCD127" s="451"/>
      <c r="HCE127" s="451"/>
      <c r="HCF127" s="451"/>
      <c r="HCG127" s="451"/>
      <c r="HCH127" s="451"/>
      <c r="HCI127" s="451"/>
      <c r="HCJ127" s="451"/>
      <c r="HCK127" s="451"/>
      <c r="HCL127" s="451"/>
      <c r="HCM127" s="451"/>
      <c r="HCN127" s="451"/>
      <c r="HCO127" s="451"/>
      <c r="HCP127" s="451"/>
      <c r="HCQ127" s="451"/>
      <c r="HCR127" s="451"/>
      <c r="HCS127" s="451"/>
      <c r="HCT127" s="451"/>
      <c r="HCU127" s="451"/>
      <c r="HCV127" s="451"/>
      <c r="HCW127" s="451"/>
      <c r="HCX127" s="451"/>
      <c r="HCY127" s="451"/>
      <c r="HCZ127" s="451"/>
      <c r="HDA127" s="451"/>
      <c r="HDB127" s="451"/>
      <c r="HDC127" s="451"/>
      <c r="HDD127" s="451"/>
      <c r="HDE127" s="451"/>
      <c r="HDF127" s="451"/>
      <c r="HDG127" s="451"/>
      <c r="HDH127" s="451"/>
      <c r="HDI127" s="451"/>
      <c r="HDJ127" s="451"/>
      <c r="HDK127" s="451"/>
      <c r="HDL127" s="451"/>
      <c r="HDM127" s="451"/>
      <c r="HDN127" s="451"/>
      <c r="HDO127" s="451"/>
      <c r="HDP127" s="451"/>
      <c r="HDQ127" s="451"/>
      <c r="HDR127" s="451"/>
      <c r="HDS127" s="451"/>
      <c r="HDT127" s="451"/>
      <c r="HDU127" s="451"/>
      <c r="HDV127" s="451"/>
      <c r="HDW127" s="451"/>
      <c r="HDX127" s="451"/>
      <c r="HDY127" s="451"/>
      <c r="HDZ127" s="451"/>
      <c r="HEA127" s="451"/>
      <c r="HEB127" s="451"/>
      <c r="HEC127" s="451"/>
      <c r="HED127" s="451"/>
      <c r="HEE127" s="451"/>
      <c r="HEF127" s="451"/>
      <c r="HEG127" s="451"/>
      <c r="HEH127" s="451"/>
      <c r="HEI127" s="451"/>
      <c r="HEJ127" s="451"/>
      <c r="HEK127" s="451"/>
      <c r="HEL127" s="451"/>
      <c r="HEM127" s="451"/>
      <c r="HEN127" s="451"/>
      <c r="HEO127" s="451"/>
      <c r="HEP127" s="451"/>
      <c r="HEQ127" s="451"/>
      <c r="HER127" s="451"/>
      <c r="HES127" s="451"/>
      <c r="HET127" s="451"/>
      <c r="HEU127" s="451"/>
      <c r="HEV127" s="451"/>
      <c r="HEW127" s="451"/>
      <c r="HEX127" s="451"/>
      <c r="HEY127" s="451"/>
      <c r="HEZ127" s="451"/>
      <c r="HFA127" s="451"/>
      <c r="HFB127" s="451"/>
      <c r="HFC127" s="451"/>
      <c r="HFD127" s="451"/>
      <c r="HFE127" s="451"/>
      <c r="HFF127" s="451"/>
      <c r="HFG127" s="451"/>
      <c r="HFH127" s="451"/>
      <c r="HFI127" s="451"/>
      <c r="HFJ127" s="451"/>
      <c r="HFK127" s="451"/>
      <c r="HFL127" s="451"/>
      <c r="HFM127" s="451"/>
      <c r="HFN127" s="451"/>
      <c r="HFO127" s="451"/>
      <c r="HFP127" s="451"/>
      <c r="HFQ127" s="451"/>
      <c r="HFR127" s="451"/>
      <c r="HFS127" s="451"/>
      <c r="HFT127" s="451"/>
      <c r="HFU127" s="451"/>
      <c r="HFV127" s="451"/>
      <c r="HFW127" s="451"/>
      <c r="HFX127" s="451"/>
      <c r="HFY127" s="451"/>
      <c r="HFZ127" s="451"/>
      <c r="HGA127" s="451"/>
      <c r="HGB127" s="451"/>
      <c r="HGC127" s="451"/>
      <c r="HGD127" s="451"/>
      <c r="HGE127" s="451"/>
      <c r="HGF127" s="451"/>
      <c r="HGG127" s="451"/>
      <c r="HGH127" s="451"/>
      <c r="HGI127" s="451"/>
      <c r="HGJ127" s="451"/>
      <c r="HGK127" s="451"/>
      <c r="HGL127" s="451"/>
      <c r="HGM127" s="451"/>
      <c r="HGN127" s="451"/>
      <c r="HGO127" s="451"/>
      <c r="HGP127" s="451"/>
      <c r="HGQ127" s="451"/>
      <c r="HGR127" s="451"/>
      <c r="HGS127" s="451"/>
      <c r="HGT127" s="451"/>
      <c r="HGU127" s="451"/>
      <c r="HGV127" s="451"/>
      <c r="HGW127" s="451"/>
      <c r="HGX127" s="451"/>
      <c r="HGY127" s="451"/>
      <c r="HGZ127" s="451"/>
      <c r="HHA127" s="451"/>
      <c r="HHB127" s="451"/>
      <c r="HHC127" s="451"/>
      <c r="HHD127" s="451"/>
      <c r="HHE127" s="451"/>
      <c r="HHF127" s="451"/>
      <c r="HHG127" s="451"/>
      <c r="HHH127" s="451"/>
      <c r="HHI127" s="451"/>
      <c r="HHJ127" s="451"/>
      <c r="HHK127" s="451"/>
      <c r="HHL127" s="451"/>
      <c r="HHM127" s="451"/>
      <c r="HHN127" s="451"/>
      <c r="HHO127" s="451"/>
      <c r="HHP127" s="451"/>
      <c r="HHQ127" s="451"/>
      <c r="HHR127" s="451"/>
      <c r="HHS127" s="451"/>
      <c r="HHT127" s="451"/>
      <c r="HHU127" s="451"/>
      <c r="HHV127" s="451"/>
      <c r="HHW127" s="451"/>
      <c r="HHX127" s="451"/>
      <c r="HHY127" s="451"/>
      <c r="HHZ127" s="451"/>
      <c r="HIA127" s="451"/>
      <c r="HIB127" s="451"/>
      <c r="HIC127" s="451"/>
      <c r="HID127" s="451"/>
      <c r="HIE127" s="451"/>
      <c r="HIF127" s="451"/>
      <c r="HIG127" s="451"/>
      <c r="HIH127" s="451"/>
      <c r="HII127" s="451"/>
      <c r="HIJ127" s="451"/>
      <c r="HIK127" s="451"/>
      <c r="HIL127" s="451"/>
      <c r="HIM127" s="451"/>
      <c r="HIN127" s="451"/>
      <c r="HIO127" s="451"/>
      <c r="HIP127" s="451"/>
      <c r="HIQ127" s="451"/>
      <c r="HIR127" s="451"/>
      <c r="HIS127" s="451"/>
      <c r="HIT127" s="451"/>
      <c r="HIU127" s="451"/>
      <c r="HIV127" s="451"/>
      <c r="HIW127" s="451"/>
      <c r="HIX127" s="451"/>
      <c r="HIY127" s="451"/>
      <c r="HIZ127" s="451"/>
      <c r="HJA127" s="451"/>
      <c r="HJB127" s="451"/>
      <c r="HJC127" s="451"/>
      <c r="HJD127" s="451"/>
      <c r="HJE127" s="451"/>
      <c r="HJF127" s="451"/>
      <c r="HJG127" s="451"/>
      <c r="HJH127" s="451"/>
      <c r="HJI127" s="451"/>
      <c r="HJJ127" s="451"/>
      <c r="HJK127" s="451"/>
      <c r="HJL127" s="451"/>
      <c r="HJM127" s="451"/>
      <c r="HJN127" s="451"/>
      <c r="HJO127" s="451"/>
      <c r="HJP127" s="451"/>
      <c r="HJQ127" s="451"/>
      <c r="HJR127" s="451"/>
      <c r="HJS127" s="451"/>
      <c r="HJT127" s="451"/>
      <c r="HJU127" s="451"/>
      <c r="HJV127" s="451"/>
      <c r="HJW127" s="451"/>
      <c r="HJX127" s="451"/>
      <c r="HJY127" s="451"/>
      <c r="HJZ127" s="451"/>
      <c r="HKA127" s="451"/>
      <c r="HKB127" s="451"/>
      <c r="HKC127" s="451"/>
      <c r="HKD127" s="451"/>
      <c r="HKE127" s="451"/>
      <c r="HKF127" s="451"/>
      <c r="HKG127" s="451"/>
      <c r="HKH127" s="451"/>
      <c r="HKI127" s="451"/>
      <c r="HKJ127" s="451"/>
      <c r="HKK127" s="451"/>
      <c r="HKL127" s="451"/>
      <c r="HKM127" s="451"/>
      <c r="HKN127" s="451"/>
      <c r="HKO127" s="451"/>
      <c r="HKP127" s="451"/>
      <c r="HKQ127" s="451"/>
      <c r="HKR127" s="451"/>
      <c r="HKS127" s="451"/>
      <c r="HKT127" s="451"/>
      <c r="HKU127" s="451"/>
      <c r="HKV127" s="451"/>
      <c r="HKW127" s="451"/>
      <c r="HKX127" s="451"/>
      <c r="HKY127" s="451"/>
      <c r="HKZ127" s="451"/>
      <c r="HLA127" s="451"/>
      <c r="HLB127" s="451"/>
      <c r="HLC127" s="451"/>
      <c r="HLD127" s="451"/>
      <c r="HLE127" s="451"/>
      <c r="HLF127" s="451"/>
      <c r="HLG127" s="451"/>
      <c r="HLH127" s="451"/>
      <c r="HLI127" s="451"/>
      <c r="HLJ127" s="451"/>
      <c r="HLK127" s="451"/>
      <c r="HLL127" s="451"/>
      <c r="HLM127" s="451"/>
      <c r="HLN127" s="451"/>
      <c r="HLO127" s="451"/>
      <c r="HLP127" s="451"/>
      <c r="HLQ127" s="451"/>
      <c r="HLR127" s="451"/>
      <c r="HLS127" s="451"/>
      <c r="HLT127" s="451"/>
      <c r="HLU127" s="451"/>
      <c r="HLV127" s="451"/>
      <c r="HLW127" s="451"/>
      <c r="HLX127" s="451"/>
      <c r="HLY127" s="451"/>
      <c r="HLZ127" s="451"/>
      <c r="HMA127" s="451"/>
      <c r="HMB127" s="451"/>
      <c r="HMC127" s="451"/>
      <c r="HMD127" s="451"/>
      <c r="HME127" s="451"/>
      <c r="HMF127" s="451"/>
      <c r="HMG127" s="451"/>
      <c r="HMH127" s="451"/>
      <c r="HMI127" s="451"/>
      <c r="HMJ127" s="451"/>
      <c r="HMK127" s="451"/>
      <c r="HML127" s="451"/>
      <c r="HMM127" s="451"/>
      <c r="HMN127" s="451"/>
      <c r="HMO127" s="451"/>
      <c r="HMP127" s="451"/>
      <c r="HMQ127" s="451"/>
      <c r="HMR127" s="451"/>
      <c r="HMS127" s="451"/>
      <c r="HMT127" s="451"/>
      <c r="HMU127" s="451"/>
      <c r="HMV127" s="451"/>
      <c r="HMW127" s="451"/>
      <c r="HMX127" s="451"/>
      <c r="HMY127" s="451"/>
      <c r="HMZ127" s="451"/>
      <c r="HNA127" s="451"/>
      <c r="HNB127" s="451"/>
      <c r="HNC127" s="451"/>
      <c r="HND127" s="451"/>
      <c r="HNE127" s="451"/>
      <c r="HNF127" s="451"/>
      <c r="HNG127" s="451"/>
      <c r="HNH127" s="451"/>
      <c r="HNI127" s="451"/>
      <c r="HNJ127" s="451"/>
      <c r="HNK127" s="451"/>
      <c r="HNL127" s="451"/>
      <c r="HNM127" s="451"/>
      <c r="HNN127" s="451"/>
      <c r="HNO127" s="451"/>
      <c r="HNP127" s="451"/>
      <c r="HNQ127" s="451"/>
      <c r="HNR127" s="451"/>
      <c r="HNS127" s="451"/>
      <c r="HNT127" s="451"/>
      <c r="HNU127" s="451"/>
      <c r="HNV127" s="451"/>
      <c r="HNW127" s="451"/>
      <c r="HNX127" s="451"/>
      <c r="HNY127" s="451"/>
      <c r="HNZ127" s="451"/>
      <c r="HOA127" s="451"/>
      <c r="HOB127" s="451"/>
      <c r="HOC127" s="451"/>
      <c r="HOD127" s="451"/>
      <c r="HOE127" s="451"/>
      <c r="HOF127" s="451"/>
      <c r="HOG127" s="451"/>
      <c r="HOH127" s="451"/>
      <c r="HOI127" s="451"/>
      <c r="HOJ127" s="451"/>
      <c r="HOK127" s="451"/>
      <c r="HOL127" s="451"/>
      <c r="HOM127" s="451"/>
      <c r="HON127" s="451"/>
      <c r="HOO127" s="451"/>
      <c r="HOP127" s="451"/>
      <c r="HOQ127" s="451"/>
      <c r="HOR127" s="451"/>
      <c r="HOS127" s="451"/>
      <c r="HOT127" s="451"/>
      <c r="HOU127" s="451"/>
      <c r="HOV127" s="451"/>
      <c r="HOW127" s="451"/>
      <c r="HOX127" s="451"/>
      <c r="HOY127" s="451"/>
      <c r="HOZ127" s="451"/>
      <c r="HPA127" s="451"/>
      <c r="HPB127" s="451"/>
      <c r="HPC127" s="451"/>
      <c r="HPD127" s="451"/>
      <c r="HPE127" s="451"/>
      <c r="HPF127" s="451"/>
      <c r="HPG127" s="451"/>
      <c r="HPH127" s="451"/>
      <c r="HPI127" s="451"/>
      <c r="HPJ127" s="451"/>
      <c r="HPK127" s="451"/>
      <c r="HPL127" s="451"/>
      <c r="HPM127" s="451"/>
      <c r="HPN127" s="451"/>
      <c r="HPO127" s="451"/>
      <c r="HPP127" s="451"/>
      <c r="HPQ127" s="451"/>
      <c r="HPR127" s="451"/>
      <c r="HPS127" s="451"/>
      <c r="HPT127" s="451"/>
      <c r="HPU127" s="451"/>
      <c r="HPV127" s="451"/>
      <c r="HPW127" s="451"/>
      <c r="HPX127" s="451"/>
      <c r="HPY127" s="451"/>
      <c r="HPZ127" s="451"/>
      <c r="HQA127" s="451"/>
      <c r="HQB127" s="451"/>
      <c r="HQC127" s="451"/>
      <c r="HQD127" s="451"/>
      <c r="HQE127" s="451"/>
      <c r="HQF127" s="451"/>
      <c r="HQG127" s="451"/>
      <c r="HQH127" s="451"/>
      <c r="HQI127" s="451"/>
      <c r="HQJ127" s="451"/>
      <c r="HQK127" s="451"/>
      <c r="HQL127" s="451"/>
      <c r="HQM127" s="451"/>
      <c r="HQN127" s="451"/>
      <c r="HQO127" s="451"/>
      <c r="HQP127" s="451"/>
      <c r="HQQ127" s="451"/>
      <c r="HQR127" s="451"/>
      <c r="HQS127" s="451"/>
      <c r="HQT127" s="451"/>
      <c r="HQU127" s="451"/>
      <c r="HQV127" s="451"/>
      <c r="HQW127" s="451"/>
      <c r="HQX127" s="451"/>
      <c r="HQY127" s="451"/>
      <c r="HQZ127" s="451"/>
      <c r="HRA127" s="451"/>
      <c r="HRB127" s="451"/>
      <c r="HRC127" s="451"/>
      <c r="HRD127" s="451"/>
      <c r="HRE127" s="451"/>
      <c r="HRF127" s="451"/>
      <c r="HRG127" s="451"/>
      <c r="HRH127" s="451"/>
      <c r="HRI127" s="451"/>
      <c r="HRJ127" s="451"/>
      <c r="HRK127" s="451"/>
      <c r="HRL127" s="451"/>
      <c r="HRM127" s="451"/>
      <c r="HRN127" s="451"/>
      <c r="HRO127" s="451"/>
      <c r="HRP127" s="451"/>
      <c r="HRQ127" s="451"/>
      <c r="HRR127" s="451"/>
      <c r="HRS127" s="451"/>
      <c r="HRT127" s="451"/>
      <c r="HRU127" s="451"/>
      <c r="HRV127" s="451"/>
      <c r="HRW127" s="451"/>
      <c r="HRX127" s="451"/>
      <c r="HRY127" s="451"/>
      <c r="HRZ127" s="451"/>
      <c r="HSA127" s="451"/>
      <c r="HSB127" s="451"/>
      <c r="HSC127" s="451"/>
      <c r="HSD127" s="451"/>
      <c r="HSE127" s="451"/>
      <c r="HSF127" s="451"/>
      <c r="HSG127" s="451"/>
      <c r="HSH127" s="451"/>
      <c r="HSI127" s="451"/>
      <c r="HSJ127" s="451"/>
      <c r="HSK127" s="451"/>
      <c r="HSL127" s="451"/>
      <c r="HSM127" s="451"/>
      <c r="HSN127" s="451"/>
      <c r="HSO127" s="451"/>
      <c r="HSP127" s="451"/>
      <c r="HSQ127" s="451"/>
      <c r="HSR127" s="451"/>
      <c r="HSS127" s="451"/>
      <c r="HST127" s="451"/>
      <c r="HSU127" s="451"/>
      <c r="HSV127" s="451"/>
      <c r="HSW127" s="451"/>
      <c r="HSX127" s="451"/>
      <c r="HSY127" s="451"/>
      <c r="HSZ127" s="451"/>
      <c r="HTA127" s="451"/>
      <c r="HTB127" s="451"/>
      <c r="HTC127" s="451"/>
      <c r="HTD127" s="451"/>
      <c r="HTE127" s="451"/>
      <c r="HTF127" s="451"/>
      <c r="HTG127" s="451"/>
      <c r="HTH127" s="451"/>
      <c r="HTI127" s="451"/>
      <c r="HTJ127" s="451"/>
      <c r="HTK127" s="451"/>
      <c r="HTL127" s="451"/>
      <c r="HTM127" s="451"/>
      <c r="HTN127" s="451"/>
      <c r="HTO127" s="451"/>
      <c r="HTP127" s="451"/>
      <c r="HTQ127" s="451"/>
      <c r="HTR127" s="451"/>
      <c r="HTS127" s="451"/>
      <c r="HTT127" s="451"/>
      <c r="HTU127" s="451"/>
      <c r="HTV127" s="451"/>
      <c r="HTW127" s="451"/>
      <c r="HTX127" s="451"/>
      <c r="HTY127" s="451"/>
      <c r="HTZ127" s="451"/>
      <c r="HUA127" s="451"/>
      <c r="HUB127" s="451"/>
      <c r="HUC127" s="451"/>
      <c r="HUD127" s="451"/>
      <c r="HUE127" s="451"/>
      <c r="HUF127" s="451"/>
      <c r="HUG127" s="451"/>
      <c r="HUH127" s="451"/>
      <c r="HUI127" s="451"/>
      <c r="HUJ127" s="451"/>
      <c r="HUK127" s="451"/>
      <c r="HUL127" s="451"/>
      <c r="HUM127" s="451"/>
      <c r="HUN127" s="451"/>
      <c r="HUO127" s="451"/>
      <c r="HUP127" s="451"/>
      <c r="HUQ127" s="451"/>
      <c r="HUR127" s="451"/>
      <c r="HUS127" s="451"/>
      <c r="HUT127" s="451"/>
      <c r="HUU127" s="451"/>
      <c r="HUV127" s="451"/>
      <c r="HUW127" s="451"/>
      <c r="HUX127" s="451"/>
      <c r="HUY127" s="451"/>
      <c r="HUZ127" s="451"/>
      <c r="HVA127" s="451"/>
      <c r="HVB127" s="451"/>
      <c r="HVC127" s="451"/>
      <c r="HVD127" s="451"/>
      <c r="HVE127" s="451"/>
      <c r="HVF127" s="451"/>
      <c r="HVG127" s="451"/>
      <c r="HVH127" s="451"/>
      <c r="HVI127" s="451"/>
      <c r="HVJ127" s="451"/>
      <c r="HVK127" s="451"/>
      <c r="HVL127" s="451"/>
      <c r="HVM127" s="451"/>
      <c r="HVN127" s="451"/>
      <c r="HVO127" s="451"/>
      <c r="HVP127" s="451"/>
      <c r="HVQ127" s="451"/>
      <c r="HVR127" s="451"/>
      <c r="HVS127" s="451"/>
      <c r="HVT127" s="451"/>
      <c r="HVU127" s="451"/>
      <c r="HVV127" s="451"/>
      <c r="HVW127" s="451"/>
      <c r="HVX127" s="451"/>
      <c r="HVY127" s="451"/>
      <c r="HVZ127" s="451"/>
      <c r="HWA127" s="451"/>
      <c r="HWB127" s="451"/>
      <c r="HWC127" s="451"/>
      <c r="HWD127" s="451"/>
      <c r="HWE127" s="451"/>
      <c r="HWF127" s="451"/>
      <c r="HWG127" s="451"/>
      <c r="HWH127" s="451"/>
      <c r="HWI127" s="451"/>
      <c r="HWJ127" s="451"/>
      <c r="HWK127" s="451"/>
      <c r="HWL127" s="451"/>
      <c r="HWM127" s="451"/>
      <c r="HWN127" s="451"/>
      <c r="HWO127" s="451"/>
      <c r="HWP127" s="451"/>
      <c r="HWQ127" s="451"/>
      <c r="HWR127" s="451"/>
      <c r="HWS127" s="451"/>
      <c r="HWT127" s="451"/>
      <c r="HWU127" s="451"/>
      <c r="HWV127" s="451"/>
      <c r="HWW127" s="451"/>
      <c r="HWX127" s="451"/>
      <c r="HWY127" s="451"/>
      <c r="HWZ127" s="451"/>
      <c r="HXA127" s="451"/>
      <c r="HXB127" s="451"/>
      <c r="HXC127" s="451"/>
      <c r="HXD127" s="451"/>
      <c r="HXE127" s="451"/>
      <c r="HXF127" s="451"/>
      <c r="HXG127" s="451"/>
      <c r="HXH127" s="451"/>
      <c r="HXI127" s="451"/>
      <c r="HXJ127" s="451"/>
      <c r="HXK127" s="451"/>
      <c r="HXL127" s="451"/>
      <c r="HXM127" s="451"/>
      <c r="HXN127" s="451"/>
      <c r="HXO127" s="451"/>
      <c r="HXP127" s="451"/>
      <c r="HXQ127" s="451"/>
      <c r="HXR127" s="451"/>
      <c r="HXS127" s="451"/>
      <c r="HXT127" s="451"/>
      <c r="HXU127" s="451"/>
      <c r="HXV127" s="451"/>
      <c r="HXW127" s="451"/>
      <c r="HXX127" s="451"/>
      <c r="HXY127" s="451"/>
      <c r="HXZ127" s="451"/>
      <c r="HYA127" s="451"/>
      <c r="HYB127" s="451"/>
      <c r="HYC127" s="451"/>
      <c r="HYD127" s="451"/>
      <c r="HYE127" s="451"/>
      <c r="HYF127" s="451"/>
      <c r="HYG127" s="451"/>
      <c r="HYH127" s="451"/>
      <c r="HYI127" s="451"/>
      <c r="HYJ127" s="451"/>
      <c r="HYK127" s="451"/>
      <c r="HYL127" s="451"/>
      <c r="HYM127" s="451"/>
      <c r="HYN127" s="451"/>
      <c r="HYO127" s="451"/>
      <c r="HYP127" s="451"/>
      <c r="HYQ127" s="451"/>
      <c r="HYR127" s="451"/>
      <c r="HYS127" s="451"/>
      <c r="HYT127" s="451"/>
      <c r="HYU127" s="451"/>
      <c r="HYV127" s="451"/>
      <c r="HYW127" s="451"/>
      <c r="HYX127" s="451"/>
      <c r="HYY127" s="451"/>
      <c r="HYZ127" s="451"/>
      <c r="HZA127" s="451"/>
      <c r="HZB127" s="451"/>
      <c r="HZC127" s="451"/>
      <c r="HZD127" s="451"/>
      <c r="HZE127" s="451"/>
      <c r="HZF127" s="451"/>
      <c r="HZG127" s="451"/>
      <c r="HZH127" s="451"/>
      <c r="HZI127" s="451"/>
      <c r="HZJ127" s="451"/>
      <c r="HZK127" s="451"/>
      <c r="HZL127" s="451"/>
      <c r="HZM127" s="451"/>
      <c r="HZN127" s="451"/>
      <c r="HZO127" s="451"/>
      <c r="HZP127" s="451"/>
      <c r="HZQ127" s="451"/>
      <c r="HZR127" s="451"/>
      <c r="HZS127" s="451"/>
      <c r="HZT127" s="451"/>
      <c r="HZU127" s="451"/>
      <c r="HZV127" s="451"/>
      <c r="HZW127" s="451"/>
      <c r="HZX127" s="451"/>
      <c r="HZY127" s="451"/>
      <c r="HZZ127" s="451"/>
      <c r="IAA127" s="451"/>
      <c r="IAB127" s="451"/>
      <c r="IAC127" s="451"/>
      <c r="IAD127" s="451"/>
      <c r="IAE127" s="451"/>
      <c r="IAF127" s="451"/>
      <c r="IAG127" s="451"/>
      <c r="IAH127" s="451"/>
      <c r="IAI127" s="451"/>
      <c r="IAJ127" s="451"/>
      <c r="IAK127" s="451"/>
      <c r="IAL127" s="451"/>
      <c r="IAM127" s="451"/>
      <c r="IAN127" s="451"/>
      <c r="IAO127" s="451"/>
      <c r="IAP127" s="451"/>
      <c r="IAQ127" s="451"/>
      <c r="IAR127" s="451"/>
      <c r="IAS127" s="451"/>
      <c r="IAT127" s="451"/>
      <c r="IAU127" s="451"/>
      <c r="IAV127" s="451"/>
      <c r="IAW127" s="451"/>
      <c r="IAX127" s="451"/>
      <c r="IAY127" s="451"/>
      <c r="IAZ127" s="451"/>
      <c r="IBA127" s="451"/>
      <c r="IBB127" s="451"/>
      <c r="IBC127" s="451"/>
      <c r="IBD127" s="451"/>
      <c r="IBE127" s="451"/>
      <c r="IBF127" s="451"/>
      <c r="IBG127" s="451"/>
      <c r="IBH127" s="451"/>
      <c r="IBI127" s="451"/>
      <c r="IBJ127" s="451"/>
      <c r="IBK127" s="451"/>
      <c r="IBL127" s="451"/>
      <c r="IBM127" s="451"/>
      <c r="IBN127" s="451"/>
      <c r="IBO127" s="451"/>
      <c r="IBP127" s="451"/>
      <c r="IBQ127" s="451"/>
      <c r="IBR127" s="451"/>
      <c r="IBS127" s="451"/>
      <c r="IBT127" s="451"/>
      <c r="IBU127" s="451"/>
      <c r="IBV127" s="451"/>
      <c r="IBW127" s="451"/>
      <c r="IBX127" s="451"/>
      <c r="IBY127" s="451"/>
      <c r="IBZ127" s="451"/>
      <c r="ICA127" s="451"/>
      <c r="ICB127" s="451"/>
      <c r="ICC127" s="451"/>
      <c r="ICD127" s="451"/>
      <c r="ICE127" s="451"/>
      <c r="ICF127" s="451"/>
      <c r="ICG127" s="451"/>
      <c r="ICH127" s="451"/>
      <c r="ICI127" s="451"/>
      <c r="ICJ127" s="451"/>
      <c r="ICK127" s="451"/>
      <c r="ICL127" s="451"/>
      <c r="ICM127" s="451"/>
      <c r="ICN127" s="451"/>
      <c r="ICO127" s="451"/>
      <c r="ICP127" s="451"/>
      <c r="ICQ127" s="451"/>
      <c r="ICR127" s="451"/>
      <c r="ICS127" s="451"/>
      <c r="ICT127" s="451"/>
      <c r="ICU127" s="451"/>
      <c r="ICV127" s="451"/>
      <c r="ICW127" s="451"/>
      <c r="ICX127" s="451"/>
      <c r="ICY127" s="451"/>
      <c r="ICZ127" s="451"/>
      <c r="IDA127" s="451"/>
      <c r="IDB127" s="451"/>
      <c r="IDC127" s="451"/>
      <c r="IDD127" s="451"/>
      <c r="IDE127" s="451"/>
      <c r="IDF127" s="451"/>
      <c r="IDG127" s="451"/>
      <c r="IDH127" s="451"/>
      <c r="IDI127" s="451"/>
      <c r="IDJ127" s="451"/>
      <c r="IDK127" s="451"/>
      <c r="IDL127" s="451"/>
      <c r="IDM127" s="451"/>
      <c r="IDN127" s="451"/>
      <c r="IDO127" s="451"/>
      <c r="IDP127" s="451"/>
      <c r="IDQ127" s="451"/>
      <c r="IDR127" s="451"/>
      <c r="IDS127" s="451"/>
      <c r="IDT127" s="451"/>
      <c r="IDU127" s="451"/>
      <c r="IDV127" s="451"/>
      <c r="IDW127" s="451"/>
      <c r="IDX127" s="451"/>
      <c r="IDY127" s="451"/>
      <c r="IDZ127" s="451"/>
      <c r="IEA127" s="451"/>
      <c r="IEB127" s="451"/>
      <c r="IEC127" s="451"/>
      <c r="IED127" s="451"/>
      <c r="IEE127" s="451"/>
      <c r="IEF127" s="451"/>
      <c r="IEG127" s="451"/>
      <c r="IEH127" s="451"/>
      <c r="IEI127" s="451"/>
      <c r="IEJ127" s="451"/>
      <c r="IEK127" s="451"/>
      <c r="IEL127" s="451"/>
      <c r="IEM127" s="451"/>
      <c r="IEN127" s="451"/>
      <c r="IEO127" s="451"/>
      <c r="IEP127" s="451"/>
      <c r="IEQ127" s="451"/>
      <c r="IER127" s="451"/>
      <c r="IES127" s="451"/>
      <c r="IET127" s="451"/>
      <c r="IEU127" s="451"/>
      <c r="IEV127" s="451"/>
      <c r="IEW127" s="451"/>
      <c r="IEX127" s="451"/>
      <c r="IEY127" s="451"/>
      <c r="IEZ127" s="451"/>
      <c r="IFA127" s="451"/>
      <c r="IFB127" s="451"/>
      <c r="IFC127" s="451"/>
      <c r="IFD127" s="451"/>
      <c r="IFE127" s="451"/>
      <c r="IFF127" s="451"/>
      <c r="IFG127" s="451"/>
      <c r="IFH127" s="451"/>
      <c r="IFI127" s="451"/>
      <c r="IFJ127" s="451"/>
      <c r="IFK127" s="451"/>
      <c r="IFL127" s="451"/>
      <c r="IFM127" s="451"/>
      <c r="IFN127" s="451"/>
      <c r="IFO127" s="451"/>
      <c r="IFP127" s="451"/>
      <c r="IFQ127" s="451"/>
      <c r="IFR127" s="451"/>
      <c r="IFS127" s="451"/>
      <c r="IFT127" s="451"/>
      <c r="IFU127" s="451"/>
      <c r="IFV127" s="451"/>
      <c r="IFW127" s="451"/>
      <c r="IFX127" s="451"/>
      <c r="IFY127" s="451"/>
      <c r="IFZ127" s="451"/>
      <c r="IGA127" s="451"/>
      <c r="IGB127" s="451"/>
      <c r="IGC127" s="451"/>
      <c r="IGD127" s="451"/>
      <c r="IGE127" s="451"/>
      <c r="IGF127" s="451"/>
      <c r="IGG127" s="451"/>
      <c r="IGH127" s="451"/>
      <c r="IGI127" s="451"/>
      <c r="IGJ127" s="451"/>
      <c r="IGK127" s="451"/>
      <c r="IGL127" s="451"/>
      <c r="IGM127" s="451"/>
      <c r="IGN127" s="451"/>
      <c r="IGO127" s="451"/>
      <c r="IGP127" s="451"/>
      <c r="IGQ127" s="451"/>
      <c r="IGR127" s="451"/>
      <c r="IGS127" s="451"/>
      <c r="IGT127" s="451"/>
      <c r="IGU127" s="451"/>
      <c r="IGV127" s="451"/>
      <c r="IGW127" s="451"/>
      <c r="IGX127" s="451"/>
      <c r="IGY127" s="451"/>
      <c r="IGZ127" s="451"/>
      <c r="IHA127" s="451"/>
      <c r="IHB127" s="451"/>
      <c r="IHC127" s="451"/>
      <c r="IHD127" s="451"/>
      <c r="IHE127" s="451"/>
      <c r="IHF127" s="451"/>
      <c r="IHG127" s="451"/>
      <c r="IHH127" s="451"/>
      <c r="IHI127" s="451"/>
      <c r="IHJ127" s="451"/>
      <c r="IHK127" s="451"/>
      <c r="IHL127" s="451"/>
      <c r="IHM127" s="451"/>
      <c r="IHN127" s="451"/>
      <c r="IHO127" s="451"/>
      <c r="IHP127" s="451"/>
      <c r="IHQ127" s="451"/>
      <c r="IHR127" s="451"/>
      <c r="IHS127" s="451"/>
      <c r="IHT127" s="451"/>
      <c r="IHU127" s="451"/>
      <c r="IHV127" s="451"/>
      <c r="IHW127" s="451"/>
      <c r="IHX127" s="451"/>
      <c r="IHY127" s="451"/>
      <c r="IHZ127" s="451"/>
      <c r="IIA127" s="451"/>
      <c r="IIB127" s="451"/>
      <c r="IIC127" s="451"/>
      <c r="IID127" s="451"/>
      <c r="IIE127" s="451"/>
      <c r="IIF127" s="451"/>
      <c r="IIG127" s="451"/>
      <c r="IIH127" s="451"/>
      <c r="III127" s="451"/>
      <c r="IIJ127" s="451"/>
      <c r="IIK127" s="451"/>
      <c r="IIL127" s="451"/>
      <c r="IIM127" s="451"/>
      <c r="IIN127" s="451"/>
      <c r="IIO127" s="451"/>
      <c r="IIP127" s="451"/>
      <c r="IIQ127" s="451"/>
      <c r="IIR127" s="451"/>
      <c r="IIS127" s="451"/>
      <c r="IIT127" s="451"/>
      <c r="IIU127" s="451"/>
      <c r="IIV127" s="451"/>
      <c r="IIW127" s="451"/>
      <c r="IIX127" s="451"/>
      <c r="IIY127" s="451"/>
      <c r="IIZ127" s="451"/>
      <c r="IJA127" s="451"/>
      <c r="IJB127" s="451"/>
      <c r="IJC127" s="451"/>
      <c r="IJD127" s="451"/>
      <c r="IJE127" s="451"/>
      <c r="IJF127" s="451"/>
      <c r="IJG127" s="451"/>
      <c r="IJH127" s="451"/>
      <c r="IJI127" s="451"/>
      <c r="IJJ127" s="451"/>
      <c r="IJK127" s="451"/>
      <c r="IJL127" s="451"/>
      <c r="IJM127" s="451"/>
      <c r="IJN127" s="451"/>
      <c r="IJO127" s="451"/>
      <c r="IJP127" s="451"/>
      <c r="IJQ127" s="451"/>
      <c r="IJR127" s="451"/>
      <c r="IJS127" s="451"/>
      <c r="IJT127" s="451"/>
      <c r="IJU127" s="451"/>
      <c r="IJV127" s="451"/>
      <c r="IJW127" s="451"/>
      <c r="IJX127" s="451"/>
      <c r="IJY127" s="451"/>
      <c r="IJZ127" s="451"/>
      <c r="IKA127" s="451"/>
      <c r="IKB127" s="451"/>
      <c r="IKC127" s="451"/>
      <c r="IKD127" s="451"/>
      <c r="IKE127" s="451"/>
      <c r="IKF127" s="451"/>
      <c r="IKG127" s="451"/>
      <c r="IKH127" s="451"/>
      <c r="IKI127" s="451"/>
      <c r="IKJ127" s="451"/>
      <c r="IKK127" s="451"/>
      <c r="IKL127" s="451"/>
      <c r="IKM127" s="451"/>
      <c r="IKN127" s="451"/>
      <c r="IKO127" s="451"/>
      <c r="IKP127" s="451"/>
      <c r="IKQ127" s="451"/>
      <c r="IKR127" s="451"/>
      <c r="IKS127" s="451"/>
      <c r="IKT127" s="451"/>
      <c r="IKU127" s="451"/>
      <c r="IKV127" s="451"/>
      <c r="IKW127" s="451"/>
      <c r="IKX127" s="451"/>
      <c r="IKY127" s="451"/>
      <c r="IKZ127" s="451"/>
      <c r="ILA127" s="451"/>
      <c r="ILB127" s="451"/>
      <c r="ILC127" s="451"/>
      <c r="ILD127" s="451"/>
      <c r="ILE127" s="451"/>
      <c r="ILF127" s="451"/>
      <c r="ILG127" s="451"/>
      <c r="ILH127" s="451"/>
      <c r="ILI127" s="451"/>
      <c r="ILJ127" s="451"/>
      <c r="ILK127" s="451"/>
      <c r="ILL127" s="451"/>
      <c r="ILM127" s="451"/>
      <c r="ILN127" s="451"/>
      <c r="ILO127" s="451"/>
      <c r="ILP127" s="451"/>
      <c r="ILQ127" s="451"/>
      <c r="ILR127" s="451"/>
      <c r="ILS127" s="451"/>
      <c r="ILT127" s="451"/>
      <c r="ILU127" s="451"/>
      <c r="ILV127" s="451"/>
      <c r="ILW127" s="451"/>
      <c r="ILX127" s="451"/>
      <c r="ILY127" s="451"/>
      <c r="ILZ127" s="451"/>
      <c r="IMA127" s="451"/>
      <c r="IMB127" s="451"/>
      <c r="IMC127" s="451"/>
      <c r="IMD127" s="451"/>
      <c r="IME127" s="451"/>
      <c r="IMF127" s="451"/>
      <c r="IMG127" s="451"/>
      <c r="IMH127" s="451"/>
      <c r="IMI127" s="451"/>
      <c r="IMJ127" s="451"/>
      <c r="IMK127" s="451"/>
      <c r="IML127" s="451"/>
      <c r="IMM127" s="451"/>
      <c r="IMN127" s="451"/>
      <c r="IMO127" s="451"/>
      <c r="IMP127" s="451"/>
      <c r="IMQ127" s="451"/>
      <c r="IMR127" s="451"/>
      <c r="IMS127" s="451"/>
      <c r="IMT127" s="451"/>
      <c r="IMU127" s="451"/>
      <c r="IMV127" s="451"/>
      <c r="IMW127" s="451"/>
      <c r="IMX127" s="451"/>
      <c r="IMY127" s="451"/>
      <c r="IMZ127" s="451"/>
      <c r="INA127" s="451"/>
      <c r="INB127" s="451"/>
      <c r="INC127" s="451"/>
      <c r="IND127" s="451"/>
      <c r="INE127" s="451"/>
      <c r="INF127" s="451"/>
      <c r="ING127" s="451"/>
      <c r="INH127" s="451"/>
      <c r="INI127" s="451"/>
      <c r="INJ127" s="451"/>
      <c r="INK127" s="451"/>
      <c r="INL127" s="451"/>
      <c r="INM127" s="451"/>
      <c r="INN127" s="451"/>
      <c r="INO127" s="451"/>
      <c r="INP127" s="451"/>
      <c r="INQ127" s="451"/>
      <c r="INR127" s="451"/>
      <c r="INS127" s="451"/>
      <c r="INT127" s="451"/>
      <c r="INU127" s="451"/>
      <c r="INV127" s="451"/>
      <c r="INW127" s="451"/>
      <c r="INX127" s="451"/>
      <c r="INY127" s="451"/>
      <c r="INZ127" s="451"/>
      <c r="IOA127" s="451"/>
      <c r="IOB127" s="451"/>
      <c r="IOC127" s="451"/>
      <c r="IOD127" s="451"/>
      <c r="IOE127" s="451"/>
      <c r="IOF127" s="451"/>
      <c r="IOG127" s="451"/>
      <c r="IOH127" s="451"/>
      <c r="IOI127" s="451"/>
      <c r="IOJ127" s="451"/>
      <c r="IOK127" s="451"/>
      <c r="IOL127" s="451"/>
      <c r="IOM127" s="451"/>
      <c r="ION127" s="451"/>
      <c r="IOO127" s="451"/>
      <c r="IOP127" s="451"/>
      <c r="IOQ127" s="451"/>
      <c r="IOR127" s="451"/>
      <c r="IOS127" s="451"/>
      <c r="IOT127" s="451"/>
      <c r="IOU127" s="451"/>
      <c r="IOV127" s="451"/>
      <c r="IOW127" s="451"/>
      <c r="IOX127" s="451"/>
      <c r="IOY127" s="451"/>
      <c r="IOZ127" s="451"/>
      <c r="IPA127" s="451"/>
      <c r="IPB127" s="451"/>
      <c r="IPC127" s="451"/>
      <c r="IPD127" s="451"/>
      <c r="IPE127" s="451"/>
      <c r="IPF127" s="451"/>
      <c r="IPG127" s="451"/>
      <c r="IPH127" s="451"/>
      <c r="IPI127" s="451"/>
      <c r="IPJ127" s="451"/>
      <c r="IPK127" s="451"/>
      <c r="IPL127" s="451"/>
      <c r="IPM127" s="451"/>
      <c r="IPN127" s="451"/>
      <c r="IPO127" s="451"/>
      <c r="IPP127" s="451"/>
      <c r="IPQ127" s="451"/>
      <c r="IPR127" s="451"/>
      <c r="IPS127" s="451"/>
      <c r="IPT127" s="451"/>
      <c r="IPU127" s="451"/>
      <c r="IPV127" s="451"/>
      <c r="IPW127" s="451"/>
      <c r="IPX127" s="451"/>
      <c r="IPY127" s="451"/>
      <c r="IPZ127" s="451"/>
      <c r="IQA127" s="451"/>
      <c r="IQB127" s="451"/>
      <c r="IQC127" s="451"/>
      <c r="IQD127" s="451"/>
      <c r="IQE127" s="451"/>
      <c r="IQF127" s="451"/>
      <c r="IQG127" s="451"/>
      <c r="IQH127" s="451"/>
      <c r="IQI127" s="451"/>
      <c r="IQJ127" s="451"/>
      <c r="IQK127" s="451"/>
      <c r="IQL127" s="451"/>
      <c r="IQM127" s="451"/>
      <c r="IQN127" s="451"/>
      <c r="IQO127" s="451"/>
      <c r="IQP127" s="451"/>
      <c r="IQQ127" s="451"/>
      <c r="IQR127" s="451"/>
      <c r="IQS127" s="451"/>
      <c r="IQT127" s="451"/>
      <c r="IQU127" s="451"/>
      <c r="IQV127" s="451"/>
      <c r="IQW127" s="451"/>
      <c r="IQX127" s="451"/>
      <c r="IQY127" s="451"/>
      <c r="IQZ127" s="451"/>
      <c r="IRA127" s="451"/>
      <c r="IRB127" s="451"/>
      <c r="IRC127" s="451"/>
      <c r="IRD127" s="451"/>
      <c r="IRE127" s="451"/>
      <c r="IRF127" s="451"/>
      <c r="IRG127" s="451"/>
      <c r="IRH127" s="451"/>
      <c r="IRI127" s="451"/>
      <c r="IRJ127" s="451"/>
      <c r="IRK127" s="451"/>
      <c r="IRL127" s="451"/>
      <c r="IRM127" s="451"/>
      <c r="IRN127" s="451"/>
      <c r="IRO127" s="451"/>
      <c r="IRP127" s="451"/>
      <c r="IRQ127" s="451"/>
      <c r="IRR127" s="451"/>
      <c r="IRS127" s="451"/>
      <c r="IRT127" s="451"/>
      <c r="IRU127" s="451"/>
      <c r="IRV127" s="451"/>
      <c r="IRW127" s="451"/>
      <c r="IRX127" s="451"/>
      <c r="IRY127" s="451"/>
      <c r="IRZ127" s="451"/>
      <c r="ISA127" s="451"/>
      <c r="ISB127" s="451"/>
      <c r="ISC127" s="451"/>
      <c r="ISD127" s="451"/>
      <c r="ISE127" s="451"/>
      <c r="ISF127" s="451"/>
      <c r="ISG127" s="451"/>
      <c r="ISH127" s="451"/>
      <c r="ISI127" s="451"/>
      <c r="ISJ127" s="451"/>
      <c r="ISK127" s="451"/>
      <c r="ISL127" s="451"/>
      <c r="ISM127" s="451"/>
      <c r="ISN127" s="451"/>
      <c r="ISO127" s="451"/>
      <c r="ISP127" s="451"/>
      <c r="ISQ127" s="451"/>
      <c r="ISR127" s="451"/>
      <c r="ISS127" s="451"/>
      <c r="IST127" s="451"/>
      <c r="ISU127" s="451"/>
      <c r="ISV127" s="451"/>
      <c r="ISW127" s="451"/>
      <c r="ISX127" s="451"/>
      <c r="ISY127" s="451"/>
      <c r="ISZ127" s="451"/>
      <c r="ITA127" s="451"/>
      <c r="ITB127" s="451"/>
      <c r="ITC127" s="451"/>
      <c r="ITD127" s="451"/>
      <c r="ITE127" s="451"/>
      <c r="ITF127" s="451"/>
      <c r="ITG127" s="451"/>
      <c r="ITH127" s="451"/>
      <c r="ITI127" s="451"/>
      <c r="ITJ127" s="451"/>
      <c r="ITK127" s="451"/>
      <c r="ITL127" s="451"/>
      <c r="ITM127" s="451"/>
      <c r="ITN127" s="451"/>
      <c r="ITO127" s="451"/>
      <c r="ITP127" s="451"/>
      <c r="ITQ127" s="451"/>
      <c r="ITR127" s="451"/>
      <c r="ITS127" s="451"/>
      <c r="ITT127" s="451"/>
      <c r="ITU127" s="451"/>
      <c r="ITV127" s="451"/>
      <c r="ITW127" s="451"/>
      <c r="ITX127" s="451"/>
      <c r="ITY127" s="451"/>
      <c r="ITZ127" s="451"/>
      <c r="IUA127" s="451"/>
      <c r="IUB127" s="451"/>
      <c r="IUC127" s="451"/>
      <c r="IUD127" s="451"/>
      <c r="IUE127" s="451"/>
      <c r="IUF127" s="451"/>
      <c r="IUG127" s="451"/>
      <c r="IUH127" s="451"/>
      <c r="IUI127" s="451"/>
      <c r="IUJ127" s="451"/>
      <c r="IUK127" s="451"/>
      <c r="IUL127" s="451"/>
      <c r="IUM127" s="451"/>
      <c r="IUN127" s="451"/>
      <c r="IUO127" s="451"/>
      <c r="IUP127" s="451"/>
      <c r="IUQ127" s="451"/>
      <c r="IUR127" s="451"/>
      <c r="IUS127" s="451"/>
      <c r="IUT127" s="451"/>
      <c r="IUU127" s="451"/>
      <c r="IUV127" s="451"/>
      <c r="IUW127" s="451"/>
      <c r="IUX127" s="451"/>
      <c r="IUY127" s="451"/>
      <c r="IUZ127" s="451"/>
      <c r="IVA127" s="451"/>
      <c r="IVB127" s="451"/>
      <c r="IVC127" s="451"/>
      <c r="IVD127" s="451"/>
      <c r="IVE127" s="451"/>
      <c r="IVF127" s="451"/>
      <c r="IVG127" s="451"/>
      <c r="IVH127" s="451"/>
      <c r="IVI127" s="451"/>
      <c r="IVJ127" s="451"/>
      <c r="IVK127" s="451"/>
      <c r="IVL127" s="451"/>
      <c r="IVM127" s="451"/>
      <c r="IVN127" s="451"/>
      <c r="IVO127" s="451"/>
      <c r="IVP127" s="451"/>
      <c r="IVQ127" s="451"/>
      <c r="IVR127" s="451"/>
      <c r="IVS127" s="451"/>
      <c r="IVT127" s="451"/>
      <c r="IVU127" s="451"/>
      <c r="IVV127" s="451"/>
      <c r="IVW127" s="451"/>
      <c r="IVX127" s="451"/>
      <c r="IVY127" s="451"/>
      <c r="IVZ127" s="451"/>
      <c r="IWA127" s="451"/>
      <c r="IWB127" s="451"/>
      <c r="IWC127" s="451"/>
      <c r="IWD127" s="451"/>
      <c r="IWE127" s="451"/>
      <c r="IWF127" s="451"/>
      <c r="IWG127" s="451"/>
      <c r="IWH127" s="451"/>
      <c r="IWI127" s="451"/>
      <c r="IWJ127" s="451"/>
      <c r="IWK127" s="451"/>
      <c r="IWL127" s="451"/>
      <c r="IWM127" s="451"/>
      <c r="IWN127" s="451"/>
      <c r="IWO127" s="451"/>
      <c r="IWP127" s="451"/>
      <c r="IWQ127" s="451"/>
      <c r="IWR127" s="451"/>
      <c r="IWS127" s="451"/>
      <c r="IWT127" s="451"/>
      <c r="IWU127" s="451"/>
      <c r="IWV127" s="451"/>
      <c r="IWW127" s="451"/>
      <c r="IWX127" s="451"/>
      <c r="IWY127" s="451"/>
      <c r="IWZ127" s="451"/>
      <c r="IXA127" s="451"/>
      <c r="IXB127" s="451"/>
      <c r="IXC127" s="451"/>
      <c r="IXD127" s="451"/>
      <c r="IXE127" s="451"/>
      <c r="IXF127" s="451"/>
      <c r="IXG127" s="451"/>
      <c r="IXH127" s="451"/>
      <c r="IXI127" s="451"/>
      <c r="IXJ127" s="451"/>
      <c r="IXK127" s="451"/>
      <c r="IXL127" s="451"/>
      <c r="IXM127" s="451"/>
      <c r="IXN127" s="451"/>
      <c r="IXO127" s="451"/>
      <c r="IXP127" s="451"/>
      <c r="IXQ127" s="451"/>
      <c r="IXR127" s="451"/>
      <c r="IXS127" s="451"/>
      <c r="IXT127" s="451"/>
      <c r="IXU127" s="451"/>
      <c r="IXV127" s="451"/>
      <c r="IXW127" s="451"/>
      <c r="IXX127" s="451"/>
      <c r="IXY127" s="451"/>
      <c r="IXZ127" s="451"/>
      <c r="IYA127" s="451"/>
      <c r="IYB127" s="451"/>
      <c r="IYC127" s="451"/>
      <c r="IYD127" s="451"/>
      <c r="IYE127" s="451"/>
      <c r="IYF127" s="451"/>
      <c r="IYG127" s="451"/>
      <c r="IYH127" s="451"/>
      <c r="IYI127" s="451"/>
      <c r="IYJ127" s="451"/>
      <c r="IYK127" s="451"/>
      <c r="IYL127" s="451"/>
      <c r="IYM127" s="451"/>
      <c r="IYN127" s="451"/>
      <c r="IYO127" s="451"/>
      <c r="IYP127" s="451"/>
      <c r="IYQ127" s="451"/>
      <c r="IYR127" s="451"/>
      <c r="IYS127" s="451"/>
      <c r="IYT127" s="451"/>
      <c r="IYU127" s="451"/>
      <c r="IYV127" s="451"/>
      <c r="IYW127" s="451"/>
      <c r="IYX127" s="451"/>
      <c r="IYY127" s="451"/>
      <c r="IYZ127" s="451"/>
      <c r="IZA127" s="451"/>
      <c r="IZB127" s="451"/>
      <c r="IZC127" s="451"/>
      <c r="IZD127" s="451"/>
      <c r="IZE127" s="451"/>
      <c r="IZF127" s="451"/>
      <c r="IZG127" s="451"/>
      <c r="IZH127" s="451"/>
      <c r="IZI127" s="451"/>
      <c r="IZJ127" s="451"/>
      <c r="IZK127" s="451"/>
      <c r="IZL127" s="451"/>
      <c r="IZM127" s="451"/>
      <c r="IZN127" s="451"/>
      <c r="IZO127" s="451"/>
      <c r="IZP127" s="451"/>
      <c r="IZQ127" s="451"/>
      <c r="IZR127" s="451"/>
      <c r="IZS127" s="451"/>
      <c r="IZT127" s="451"/>
      <c r="IZU127" s="451"/>
      <c r="IZV127" s="451"/>
      <c r="IZW127" s="451"/>
      <c r="IZX127" s="451"/>
      <c r="IZY127" s="451"/>
      <c r="IZZ127" s="451"/>
      <c r="JAA127" s="451"/>
      <c r="JAB127" s="451"/>
      <c r="JAC127" s="451"/>
      <c r="JAD127" s="451"/>
      <c r="JAE127" s="451"/>
      <c r="JAF127" s="451"/>
      <c r="JAG127" s="451"/>
      <c r="JAH127" s="451"/>
      <c r="JAI127" s="451"/>
      <c r="JAJ127" s="451"/>
      <c r="JAK127" s="451"/>
      <c r="JAL127" s="451"/>
      <c r="JAM127" s="451"/>
      <c r="JAN127" s="451"/>
      <c r="JAO127" s="451"/>
      <c r="JAP127" s="451"/>
      <c r="JAQ127" s="451"/>
      <c r="JAR127" s="451"/>
      <c r="JAS127" s="451"/>
      <c r="JAT127" s="451"/>
      <c r="JAU127" s="451"/>
      <c r="JAV127" s="451"/>
      <c r="JAW127" s="451"/>
      <c r="JAX127" s="451"/>
      <c r="JAY127" s="451"/>
      <c r="JAZ127" s="451"/>
      <c r="JBA127" s="451"/>
      <c r="JBB127" s="451"/>
      <c r="JBC127" s="451"/>
      <c r="JBD127" s="451"/>
      <c r="JBE127" s="451"/>
      <c r="JBF127" s="451"/>
      <c r="JBG127" s="451"/>
      <c r="JBH127" s="451"/>
      <c r="JBI127" s="451"/>
      <c r="JBJ127" s="451"/>
      <c r="JBK127" s="451"/>
      <c r="JBL127" s="451"/>
      <c r="JBM127" s="451"/>
      <c r="JBN127" s="451"/>
      <c r="JBO127" s="451"/>
      <c r="JBP127" s="451"/>
      <c r="JBQ127" s="451"/>
      <c r="JBR127" s="451"/>
      <c r="JBS127" s="451"/>
      <c r="JBT127" s="451"/>
      <c r="JBU127" s="451"/>
      <c r="JBV127" s="451"/>
      <c r="JBW127" s="451"/>
      <c r="JBX127" s="451"/>
      <c r="JBY127" s="451"/>
      <c r="JBZ127" s="451"/>
      <c r="JCA127" s="451"/>
      <c r="JCB127" s="451"/>
      <c r="JCC127" s="451"/>
      <c r="JCD127" s="451"/>
      <c r="JCE127" s="451"/>
      <c r="JCF127" s="451"/>
      <c r="JCG127" s="451"/>
      <c r="JCH127" s="451"/>
      <c r="JCI127" s="451"/>
      <c r="JCJ127" s="451"/>
      <c r="JCK127" s="451"/>
      <c r="JCL127" s="451"/>
      <c r="JCM127" s="451"/>
      <c r="JCN127" s="451"/>
      <c r="JCO127" s="451"/>
      <c r="JCP127" s="451"/>
      <c r="JCQ127" s="451"/>
      <c r="JCR127" s="451"/>
      <c r="JCS127" s="451"/>
      <c r="JCT127" s="451"/>
      <c r="JCU127" s="451"/>
      <c r="JCV127" s="451"/>
      <c r="JCW127" s="451"/>
      <c r="JCX127" s="451"/>
      <c r="JCY127" s="451"/>
      <c r="JCZ127" s="451"/>
      <c r="JDA127" s="451"/>
      <c r="JDB127" s="451"/>
      <c r="JDC127" s="451"/>
      <c r="JDD127" s="451"/>
      <c r="JDE127" s="451"/>
      <c r="JDF127" s="451"/>
      <c r="JDG127" s="451"/>
      <c r="JDH127" s="451"/>
      <c r="JDI127" s="451"/>
      <c r="JDJ127" s="451"/>
      <c r="JDK127" s="451"/>
      <c r="JDL127" s="451"/>
      <c r="JDM127" s="451"/>
      <c r="JDN127" s="451"/>
      <c r="JDO127" s="451"/>
      <c r="JDP127" s="451"/>
      <c r="JDQ127" s="451"/>
      <c r="JDR127" s="451"/>
      <c r="JDS127" s="451"/>
      <c r="JDT127" s="451"/>
      <c r="JDU127" s="451"/>
      <c r="JDV127" s="451"/>
      <c r="JDW127" s="451"/>
      <c r="JDX127" s="451"/>
      <c r="JDY127" s="451"/>
      <c r="JDZ127" s="451"/>
      <c r="JEA127" s="451"/>
      <c r="JEB127" s="451"/>
      <c r="JEC127" s="451"/>
      <c r="JED127" s="451"/>
      <c r="JEE127" s="451"/>
      <c r="JEF127" s="451"/>
      <c r="JEG127" s="451"/>
      <c r="JEH127" s="451"/>
      <c r="JEI127" s="451"/>
      <c r="JEJ127" s="451"/>
      <c r="JEK127" s="451"/>
      <c r="JEL127" s="451"/>
      <c r="JEM127" s="451"/>
      <c r="JEN127" s="451"/>
      <c r="JEO127" s="451"/>
      <c r="JEP127" s="451"/>
      <c r="JEQ127" s="451"/>
      <c r="JER127" s="451"/>
      <c r="JES127" s="451"/>
      <c r="JET127" s="451"/>
      <c r="JEU127" s="451"/>
      <c r="JEV127" s="451"/>
      <c r="JEW127" s="451"/>
      <c r="JEX127" s="451"/>
      <c r="JEY127" s="451"/>
      <c r="JEZ127" s="451"/>
      <c r="JFA127" s="451"/>
      <c r="JFB127" s="451"/>
      <c r="JFC127" s="451"/>
      <c r="JFD127" s="451"/>
      <c r="JFE127" s="451"/>
      <c r="JFF127" s="451"/>
      <c r="JFG127" s="451"/>
      <c r="JFH127" s="451"/>
      <c r="JFI127" s="451"/>
      <c r="JFJ127" s="451"/>
      <c r="JFK127" s="451"/>
      <c r="JFL127" s="451"/>
      <c r="JFM127" s="451"/>
      <c r="JFN127" s="451"/>
      <c r="JFO127" s="451"/>
      <c r="JFP127" s="451"/>
      <c r="JFQ127" s="451"/>
      <c r="JFR127" s="451"/>
      <c r="JFS127" s="451"/>
      <c r="JFT127" s="451"/>
      <c r="JFU127" s="451"/>
      <c r="JFV127" s="451"/>
      <c r="JFW127" s="451"/>
      <c r="JFX127" s="451"/>
      <c r="JFY127" s="451"/>
      <c r="JFZ127" s="451"/>
      <c r="JGA127" s="451"/>
      <c r="JGB127" s="451"/>
      <c r="JGC127" s="451"/>
      <c r="JGD127" s="451"/>
      <c r="JGE127" s="451"/>
      <c r="JGF127" s="451"/>
      <c r="JGG127" s="451"/>
      <c r="JGH127" s="451"/>
      <c r="JGI127" s="451"/>
      <c r="JGJ127" s="451"/>
      <c r="JGK127" s="451"/>
      <c r="JGL127" s="451"/>
      <c r="JGM127" s="451"/>
      <c r="JGN127" s="451"/>
      <c r="JGO127" s="451"/>
      <c r="JGP127" s="451"/>
      <c r="JGQ127" s="451"/>
      <c r="JGR127" s="451"/>
      <c r="JGS127" s="451"/>
      <c r="JGT127" s="451"/>
      <c r="JGU127" s="451"/>
      <c r="JGV127" s="451"/>
      <c r="JGW127" s="451"/>
      <c r="JGX127" s="451"/>
      <c r="JGY127" s="451"/>
      <c r="JGZ127" s="451"/>
      <c r="JHA127" s="451"/>
      <c r="JHB127" s="451"/>
      <c r="JHC127" s="451"/>
      <c r="JHD127" s="451"/>
      <c r="JHE127" s="451"/>
      <c r="JHF127" s="451"/>
      <c r="JHG127" s="451"/>
      <c r="JHH127" s="451"/>
      <c r="JHI127" s="451"/>
      <c r="JHJ127" s="451"/>
      <c r="JHK127" s="451"/>
      <c r="JHL127" s="451"/>
      <c r="JHM127" s="451"/>
      <c r="JHN127" s="451"/>
      <c r="JHO127" s="451"/>
      <c r="JHP127" s="451"/>
      <c r="JHQ127" s="451"/>
      <c r="JHR127" s="451"/>
      <c r="JHS127" s="451"/>
      <c r="JHT127" s="451"/>
      <c r="JHU127" s="451"/>
      <c r="JHV127" s="451"/>
      <c r="JHW127" s="451"/>
      <c r="JHX127" s="451"/>
      <c r="JHY127" s="451"/>
      <c r="JHZ127" s="451"/>
      <c r="JIA127" s="451"/>
      <c r="JIB127" s="451"/>
      <c r="JIC127" s="451"/>
      <c r="JID127" s="451"/>
      <c r="JIE127" s="451"/>
      <c r="JIF127" s="451"/>
      <c r="JIG127" s="451"/>
      <c r="JIH127" s="451"/>
      <c r="JII127" s="451"/>
      <c r="JIJ127" s="451"/>
      <c r="JIK127" s="451"/>
      <c r="JIL127" s="451"/>
      <c r="JIM127" s="451"/>
      <c r="JIN127" s="451"/>
      <c r="JIO127" s="451"/>
      <c r="JIP127" s="451"/>
      <c r="JIQ127" s="451"/>
      <c r="JIR127" s="451"/>
      <c r="JIS127" s="451"/>
      <c r="JIT127" s="451"/>
      <c r="JIU127" s="451"/>
      <c r="JIV127" s="451"/>
      <c r="JIW127" s="451"/>
      <c r="JIX127" s="451"/>
      <c r="JIY127" s="451"/>
      <c r="JIZ127" s="451"/>
      <c r="JJA127" s="451"/>
      <c r="JJB127" s="451"/>
      <c r="JJC127" s="451"/>
      <c r="JJD127" s="451"/>
      <c r="JJE127" s="451"/>
      <c r="JJF127" s="451"/>
      <c r="JJG127" s="451"/>
      <c r="JJH127" s="451"/>
      <c r="JJI127" s="451"/>
      <c r="JJJ127" s="451"/>
      <c r="JJK127" s="451"/>
      <c r="JJL127" s="451"/>
      <c r="JJM127" s="451"/>
      <c r="JJN127" s="451"/>
      <c r="JJO127" s="451"/>
      <c r="JJP127" s="451"/>
      <c r="JJQ127" s="451"/>
      <c r="JJR127" s="451"/>
      <c r="JJS127" s="451"/>
      <c r="JJT127" s="451"/>
      <c r="JJU127" s="451"/>
      <c r="JJV127" s="451"/>
      <c r="JJW127" s="451"/>
      <c r="JJX127" s="451"/>
      <c r="JJY127" s="451"/>
      <c r="JJZ127" s="451"/>
      <c r="JKA127" s="451"/>
      <c r="JKB127" s="451"/>
      <c r="JKC127" s="451"/>
      <c r="JKD127" s="451"/>
      <c r="JKE127" s="451"/>
      <c r="JKF127" s="451"/>
      <c r="JKG127" s="451"/>
      <c r="JKH127" s="451"/>
      <c r="JKI127" s="451"/>
      <c r="JKJ127" s="451"/>
      <c r="JKK127" s="451"/>
      <c r="JKL127" s="451"/>
      <c r="JKM127" s="451"/>
      <c r="JKN127" s="451"/>
      <c r="JKO127" s="451"/>
      <c r="JKP127" s="451"/>
      <c r="JKQ127" s="451"/>
      <c r="JKR127" s="451"/>
      <c r="JKS127" s="451"/>
      <c r="JKT127" s="451"/>
      <c r="JKU127" s="451"/>
      <c r="JKV127" s="451"/>
      <c r="JKW127" s="451"/>
      <c r="JKX127" s="451"/>
      <c r="JKY127" s="451"/>
      <c r="JKZ127" s="451"/>
      <c r="JLA127" s="451"/>
      <c r="JLB127" s="451"/>
      <c r="JLC127" s="451"/>
      <c r="JLD127" s="451"/>
      <c r="JLE127" s="451"/>
      <c r="JLF127" s="451"/>
      <c r="JLG127" s="451"/>
      <c r="JLH127" s="451"/>
      <c r="JLI127" s="451"/>
      <c r="JLJ127" s="451"/>
      <c r="JLK127" s="451"/>
      <c r="JLL127" s="451"/>
      <c r="JLM127" s="451"/>
      <c r="JLN127" s="451"/>
      <c r="JLO127" s="451"/>
      <c r="JLP127" s="451"/>
      <c r="JLQ127" s="451"/>
      <c r="JLR127" s="451"/>
      <c r="JLS127" s="451"/>
      <c r="JLT127" s="451"/>
      <c r="JLU127" s="451"/>
      <c r="JLV127" s="451"/>
      <c r="JLW127" s="451"/>
      <c r="JLX127" s="451"/>
      <c r="JLY127" s="451"/>
      <c r="JLZ127" s="451"/>
      <c r="JMA127" s="451"/>
      <c r="JMB127" s="451"/>
      <c r="JMC127" s="451"/>
      <c r="JMD127" s="451"/>
      <c r="JME127" s="451"/>
      <c r="JMF127" s="451"/>
      <c r="JMG127" s="451"/>
      <c r="JMH127" s="451"/>
      <c r="JMI127" s="451"/>
      <c r="JMJ127" s="451"/>
      <c r="JMK127" s="451"/>
      <c r="JML127" s="451"/>
      <c r="JMM127" s="451"/>
      <c r="JMN127" s="451"/>
      <c r="JMO127" s="451"/>
      <c r="JMP127" s="451"/>
      <c r="JMQ127" s="451"/>
      <c r="JMR127" s="451"/>
      <c r="JMS127" s="451"/>
      <c r="JMT127" s="451"/>
      <c r="JMU127" s="451"/>
      <c r="JMV127" s="451"/>
      <c r="JMW127" s="451"/>
      <c r="JMX127" s="451"/>
      <c r="JMY127" s="451"/>
      <c r="JMZ127" s="451"/>
      <c r="JNA127" s="451"/>
      <c r="JNB127" s="451"/>
      <c r="JNC127" s="451"/>
      <c r="JND127" s="451"/>
      <c r="JNE127" s="451"/>
      <c r="JNF127" s="451"/>
      <c r="JNG127" s="451"/>
      <c r="JNH127" s="451"/>
      <c r="JNI127" s="451"/>
      <c r="JNJ127" s="451"/>
      <c r="JNK127" s="451"/>
      <c r="JNL127" s="451"/>
      <c r="JNM127" s="451"/>
      <c r="JNN127" s="451"/>
      <c r="JNO127" s="451"/>
      <c r="JNP127" s="451"/>
      <c r="JNQ127" s="451"/>
      <c r="JNR127" s="451"/>
      <c r="JNS127" s="451"/>
      <c r="JNT127" s="451"/>
      <c r="JNU127" s="451"/>
      <c r="JNV127" s="451"/>
      <c r="JNW127" s="451"/>
      <c r="JNX127" s="451"/>
      <c r="JNY127" s="451"/>
      <c r="JNZ127" s="451"/>
      <c r="JOA127" s="451"/>
      <c r="JOB127" s="451"/>
      <c r="JOC127" s="451"/>
      <c r="JOD127" s="451"/>
      <c r="JOE127" s="451"/>
      <c r="JOF127" s="451"/>
      <c r="JOG127" s="451"/>
      <c r="JOH127" s="451"/>
      <c r="JOI127" s="451"/>
      <c r="JOJ127" s="451"/>
      <c r="JOK127" s="451"/>
      <c r="JOL127" s="451"/>
      <c r="JOM127" s="451"/>
      <c r="JON127" s="451"/>
      <c r="JOO127" s="451"/>
      <c r="JOP127" s="451"/>
      <c r="JOQ127" s="451"/>
      <c r="JOR127" s="451"/>
      <c r="JOS127" s="451"/>
      <c r="JOT127" s="451"/>
      <c r="JOU127" s="451"/>
      <c r="JOV127" s="451"/>
      <c r="JOW127" s="451"/>
      <c r="JOX127" s="451"/>
      <c r="JOY127" s="451"/>
      <c r="JOZ127" s="451"/>
      <c r="JPA127" s="451"/>
      <c r="JPB127" s="451"/>
      <c r="JPC127" s="451"/>
      <c r="JPD127" s="451"/>
      <c r="JPE127" s="451"/>
      <c r="JPF127" s="451"/>
      <c r="JPG127" s="451"/>
      <c r="JPH127" s="451"/>
      <c r="JPI127" s="451"/>
      <c r="JPJ127" s="451"/>
      <c r="JPK127" s="451"/>
      <c r="JPL127" s="451"/>
      <c r="JPM127" s="451"/>
      <c r="JPN127" s="451"/>
      <c r="JPO127" s="451"/>
      <c r="JPP127" s="451"/>
      <c r="JPQ127" s="451"/>
      <c r="JPR127" s="451"/>
      <c r="JPS127" s="451"/>
      <c r="JPT127" s="451"/>
      <c r="JPU127" s="451"/>
      <c r="JPV127" s="451"/>
      <c r="JPW127" s="451"/>
      <c r="JPX127" s="451"/>
      <c r="JPY127" s="451"/>
      <c r="JPZ127" s="451"/>
      <c r="JQA127" s="451"/>
      <c r="JQB127" s="451"/>
      <c r="JQC127" s="451"/>
      <c r="JQD127" s="451"/>
      <c r="JQE127" s="451"/>
      <c r="JQF127" s="451"/>
      <c r="JQG127" s="451"/>
      <c r="JQH127" s="451"/>
      <c r="JQI127" s="451"/>
      <c r="JQJ127" s="451"/>
      <c r="JQK127" s="451"/>
      <c r="JQL127" s="451"/>
      <c r="JQM127" s="451"/>
      <c r="JQN127" s="451"/>
      <c r="JQO127" s="451"/>
      <c r="JQP127" s="451"/>
      <c r="JQQ127" s="451"/>
      <c r="JQR127" s="451"/>
      <c r="JQS127" s="451"/>
      <c r="JQT127" s="451"/>
      <c r="JQU127" s="451"/>
      <c r="JQV127" s="451"/>
      <c r="JQW127" s="451"/>
      <c r="JQX127" s="451"/>
      <c r="JQY127" s="451"/>
      <c r="JQZ127" s="451"/>
      <c r="JRA127" s="451"/>
      <c r="JRB127" s="451"/>
      <c r="JRC127" s="451"/>
      <c r="JRD127" s="451"/>
      <c r="JRE127" s="451"/>
      <c r="JRF127" s="451"/>
      <c r="JRG127" s="451"/>
      <c r="JRH127" s="451"/>
      <c r="JRI127" s="451"/>
      <c r="JRJ127" s="451"/>
      <c r="JRK127" s="451"/>
      <c r="JRL127" s="451"/>
      <c r="JRM127" s="451"/>
      <c r="JRN127" s="451"/>
      <c r="JRO127" s="451"/>
      <c r="JRP127" s="451"/>
      <c r="JRQ127" s="451"/>
      <c r="JRR127" s="451"/>
      <c r="JRS127" s="451"/>
      <c r="JRT127" s="451"/>
      <c r="JRU127" s="451"/>
      <c r="JRV127" s="451"/>
      <c r="JRW127" s="451"/>
      <c r="JRX127" s="451"/>
      <c r="JRY127" s="451"/>
      <c r="JRZ127" s="451"/>
      <c r="JSA127" s="451"/>
      <c r="JSB127" s="451"/>
      <c r="JSC127" s="451"/>
      <c r="JSD127" s="451"/>
      <c r="JSE127" s="451"/>
      <c r="JSF127" s="451"/>
      <c r="JSG127" s="451"/>
      <c r="JSH127" s="451"/>
      <c r="JSI127" s="451"/>
      <c r="JSJ127" s="451"/>
      <c r="JSK127" s="451"/>
      <c r="JSL127" s="451"/>
      <c r="JSM127" s="451"/>
      <c r="JSN127" s="451"/>
      <c r="JSO127" s="451"/>
      <c r="JSP127" s="451"/>
      <c r="JSQ127" s="451"/>
      <c r="JSR127" s="451"/>
      <c r="JSS127" s="451"/>
      <c r="JST127" s="451"/>
      <c r="JSU127" s="451"/>
      <c r="JSV127" s="451"/>
      <c r="JSW127" s="451"/>
      <c r="JSX127" s="451"/>
      <c r="JSY127" s="451"/>
      <c r="JSZ127" s="451"/>
      <c r="JTA127" s="451"/>
      <c r="JTB127" s="451"/>
      <c r="JTC127" s="451"/>
      <c r="JTD127" s="451"/>
      <c r="JTE127" s="451"/>
      <c r="JTF127" s="451"/>
      <c r="JTG127" s="451"/>
      <c r="JTH127" s="451"/>
      <c r="JTI127" s="451"/>
      <c r="JTJ127" s="451"/>
      <c r="JTK127" s="451"/>
      <c r="JTL127" s="451"/>
      <c r="JTM127" s="451"/>
      <c r="JTN127" s="451"/>
      <c r="JTO127" s="451"/>
      <c r="JTP127" s="451"/>
      <c r="JTQ127" s="451"/>
      <c r="JTR127" s="451"/>
      <c r="JTS127" s="451"/>
      <c r="JTT127" s="451"/>
      <c r="JTU127" s="451"/>
      <c r="JTV127" s="451"/>
      <c r="JTW127" s="451"/>
      <c r="JTX127" s="451"/>
      <c r="JTY127" s="451"/>
      <c r="JTZ127" s="451"/>
      <c r="JUA127" s="451"/>
      <c r="JUB127" s="451"/>
      <c r="JUC127" s="451"/>
      <c r="JUD127" s="451"/>
      <c r="JUE127" s="451"/>
      <c r="JUF127" s="451"/>
      <c r="JUG127" s="451"/>
      <c r="JUH127" s="451"/>
      <c r="JUI127" s="451"/>
      <c r="JUJ127" s="451"/>
      <c r="JUK127" s="451"/>
      <c r="JUL127" s="451"/>
      <c r="JUM127" s="451"/>
      <c r="JUN127" s="451"/>
      <c r="JUO127" s="451"/>
      <c r="JUP127" s="451"/>
      <c r="JUQ127" s="451"/>
      <c r="JUR127" s="451"/>
      <c r="JUS127" s="451"/>
      <c r="JUT127" s="451"/>
      <c r="JUU127" s="451"/>
      <c r="JUV127" s="451"/>
      <c r="JUW127" s="451"/>
      <c r="JUX127" s="451"/>
      <c r="JUY127" s="451"/>
      <c r="JUZ127" s="451"/>
      <c r="JVA127" s="451"/>
      <c r="JVB127" s="451"/>
      <c r="JVC127" s="451"/>
      <c r="JVD127" s="451"/>
      <c r="JVE127" s="451"/>
      <c r="JVF127" s="451"/>
      <c r="JVG127" s="451"/>
      <c r="JVH127" s="451"/>
      <c r="JVI127" s="451"/>
      <c r="JVJ127" s="451"/>
      <c r="JVK127" s="451"/>
      <c r="JVL127" s="451"/>
      <c r="JVM127" s="451"/>
      <c r="JVN127" s="451"/>
      <c r="JVO127" s="451"/>
      <c r="JVP127" s="451"/>
      <c r="JVQ127" s="451"/>
      <c r="JVR127" s="451"/>
      <c r="JVS127" s="451"/>
      <c r="JVT127" s="451"/>
      <c r="JVU127" s="451"/>
      <c r="JVV127" s="451"/>
      <c r="JVW127" s="451"/>
      <c r="JVX127" s="451"/>
      <c r="JVY127" s="451"/>
      <c r="JVZ127" s="451"/>
      <c r="JWA127" s="451"/>
      <c r="JWB127" s="451"/>
      <c r="JWC127" s="451"/>
      <c r="JWD127" s="451"/>
      <c r="JWE127" s="451"/>
      <c r="JWF127" s="451"/>
      <c r="JWG127" s="451"/>
      <c r="JWH127" s="451"/>
      <c r="JWI127" s="451"/>
      <c r="JWJ127" s="451"/>
      <c r="JWK127" s="451"/>
      <c r="JWL127" s="451"/>
      <c r="JWM127" s="451"/>
      <c r="JWN127" s="451"/>
      <c r="JWO127" s="451"/>
      <c r="JWP127" s="451"/>
      <c r="JWQ127" s="451"/>
      <c r="JWR127" s="451"/>
      <c r="JWS127" s="451"/>
      <c r="JWT127" s="451"/>
      <c r="JWU127" s="451"/>
      <c r="JWV127" s="451"/>
      <c r="JWW127" s="451"/>
      <c r="JWX127" s="451"/>
      <c r="JWY127" s="451"/>
      <c r="JWZ127" s="451"/>
      <c r="JXA127" s="451"/>
      <c r="JXB127" s="451"/>
      <c r="JXC127" s="451"/>
      <c r="JXD127" s="451"/>
      <c r="JXE127" s="451"/>
      <c r="JXF127" s="451"/>
      <c r="JXG127" s="451"/>
      <c r="JXH127" s="451"/>
      <c r="JXI127" s="451"/>
      <c r="JXJ127" s="451"/>
      <c r="JXK127" s="451"/>
      <c r="JXL127" s="451"/>
      <c r="JXM127" s="451"/>
      <c r="JXN127" s="451"/>
      <c r="JXO127" s="451"/>
      <c r="JXP127" s="451"/>
      <c r="JXQ127" s="451"/>
      <c r="JXR127" s="451"/>
      <c r="JXS127" s="451"/>
      <c r="JXT127" s="451"/>
      <c r="JXU127" s="451"/>
      <c r="JXV127" s="451"/>
      <c r="JXW127" s="451"/>
      <c r="JXX127" s="451"/>
      <c r="JXY127" s="451"/>
      <c r="JXZ127" s="451"/>
      <c r="JYA127" s="451"/>
      <c r="JYB127" s="451"/>
      <c r="JYC127" s="451"/>
      <c r="JYD127" s="451"/>
      <c r="JYE127" s="451"/>
      <c r="JYF127" s="451"/>
      <c r="JYG127" s="451"/>
      <c r="JYH127" s="451"/>
      <c r="JYI127" s="451"/>
      <c r="JYJ127" s="451"/>
      <c r="JYK127" s="451"/>
      <c r="JYL127" s="451"/>
      <c r="JYM127" s="451"/>
      <c r="JYN127" s="451"/>
      <c r="JYO127" s="451"/>
      <c r="JYP127" s="451"/>
      <c r="JYQ127" s="451"/>
      <c r="JYR127" s="451"/>
      <c r="JYS127" s="451"/>
      <c r="JYT127" s="451"/>
      <c r="JYU127" s="451"/>
      <c r="JYV127" s="451"/>
      <c r="JYW127" s="451"/>
      <c r="JYX127" s="451"/>
      <c r="JYY127" s="451"/>
      <c r="JYZ127" s="451"/>
      <c r="JZA127" s="451"/>
      <c r="JZB127" s="451"/>
      <c r="JZC127" s="451"/>
      <c r="JZD127" s="451"/>
      <c r="JZE127" s="451"/>
      <c r="JZF127" s="451"/>
      <c r="JZG127" s="451"/>
      <c r="JZH127" s="451"/>
      <c r="JZI127" s="451"/>
      <c r="JZJ127" s="451"/>
      <c r="JZK127" s="451"/>
      <c r="JZL127" s="451"/>
      <c r="JZM127" s="451"/>
      <c r="JZN127" s="451"/>
      <c r="JZO127" s="451"/>
      <c r="JZP127" s="451"/>
      <c r="JZQ127" s="451"/>
      <c r="JZR127" s="451"/>
      <c r="JZS127" s="451"/>
      <c r="JZT127" s="451"/>
      <c r="JZU127" s="451"/>
      <c r="JZV127" s="451"/>
      <c r="JZW127" s="451"/>
      <c r="JZX127" s="451"/>
      <c r="JZY127" s="451"/>
      <c r="JZZ127" s="451"/>
      <c r="KAA127" s="451"/>
      <c r="KAB127" s="451"/>
      <c r="KAC127" s="451"/>
      <c r="KAD127" s="451"/>
      <c r="KAE127" s="451"/>
      <c r="KAF127" s="451"/>
      <c r="KAG127" s="451"/>
      <c r="KAH127" s="451"/>
      <c r="KAI127" s="451"/>
      <c r="KAJ127" s="451"/>
      <c r="KAK127" s="451"/>
      <c r="KAL127" s="451"/>
      <c r="KAM127" s="451"/>
      <c r="KAN127" s="451"/>
      <c r="KAO127" s="451"/>
      <c r="KAP127" s="451"/>
      <c r="KAQ127" s="451"/>
      <c r="KAR127" s="451"/>
      <c r="KAS127" s="451"/>
      <c r="KAT127" s="451"/>
      <c r="KAU127" s="451"/>
      <c r="KAV127" s="451"/>
      <c r="KAW127" s="451"/>
      <c r="KAX127" s="451"/>
      <c r="KAY127" s="451"/>
      <c r="KAZ127" s="451"/>
      <c r="KBA127" s="451"/>
      <c r="KBB127" s="451"/>
      <c r="KBC127" s="451"/>
      <c r="KBD127" s="451"/>
      <c r="KBE127" s="451"/>
      <c r="KBF127" s="451"/>
      <c r="KBG127" s="451"/>
      <c r="KBH127" s="451"/>
      <c r="KBI127" s="451"/>
      <c r="KBJ127" s="451"/>
      <c r="KBK127" s="451"/>
      <c r="KBL127" s="451"/>
      <c r="KBM127" s="451"/>
      <c r="KBN127" s="451"/>
      <c r="KBO127" s="451"/>
      <c r="KBP127" s="451"/>
      <c r="KBQ127" s="451"/>
      <c r="KBR127" s="451"/>
      <c r="KBS127" s="451"/>
      <c r="KBT127" s="451"/>
      <c r="KBU127" s="451"/>
      <c r="KBV127" s="451"/>
      <c r="KBW127" s="451"/>
      <c r="KBX127" s="451"/>
      <c r="KBY127" s="451"/>
      <c r="KBZ127" s="451"/>
      <c r="KCA127" s="451"/>
      <c r="KCB127" s="451"/>
      <c r="KCC127" s="451"/>
      <c r="KCD127" s="451"/>
      <c r="KCE127" s="451"/>
      <c r="KCF127" s="451"/>
      <c r="KCG127" s="451"/>
      <c r="KCH127" s="451"/>
      <c r="KCI127" s="451"/>
      <c r="KCJ127" s="451"/>
      <c r="KCK127" s="451"/>
      <c r="KCL127" s="451"/>
      <c r="KCM127" s="451"/>
      <c r="KCN127" s="451"/>
      <c r="KCO127" s="451"/>
      <c r="KCP127" s="451"/>
      <c r="KCQ127" s="451"/>
      <c r="KCR127" s="451"/>
      <c r="KCS127" s="451"/>
      <c r="KCT127" s="451"/>
      <c r="KCU127" s="451"/>
      <c r="KCV127" s="451"/>
      <c r="KCW127" s="451"/>
      <c r="KCX127" s="451"/>
      <c r="KCY127" s="451"/>
      <c r="KCZ127" s="451"/>
      <c r="KDA127" s="451"/>
      <c r="KDB127" s="451"/>
      <c r="KDC127" s="451"/>
      <c r="KDD127" s="451"/>
      <c r="KDE127" s="451"/>
      <c r="KDF127" s="451"/>
      <c r="KDG127" s="451"/>
      <c r="KDH127" s="451"/>
      <c r="KDI127" s="451"/>
      <c r="KDJ127" s="451"/>
      <c r="KDK127" s="451"/>
      <c r="KDL127" s="451"/>
      <c r="KDM127" s="451"/>
      <c r="KDN127" s="451"/>
      <c r="KDO127" s="451"/>
      <c r="KDP127" s="451"/>
      <c r="KDQ127" s="451"/>
      <c r="KDR127" s="451"/>
      <c r="KDS127" s="451"/>
      <c r="KDT127" s="451"/>
      <c r="KDU127" s="451"/>
      <c r="KDV127" s="451"/>
      <c r="KDW127" s="451"/>
      <c r="KDX127" s="451"/>
      <c r="KDY127" s="451"/>
      <c r="KDZ127" s="451"/>
      <c r="KEA127" s="451"/>
      <c r="KEB127" s="451"/>
      <c r="KEC127" s="451"/>
      <c r="KED127" s="451"/>
      <c r="KEE127" s="451"/>
      <c r="KEF127" s="451"/>
      <c r="KEG127" s="451"/>
      <c r="KEH127" s="451"/>
      <c r="KEI127" s="451"/>
      <c r="KEJ127" s="451"/>
      <c r="KEK127" s="451"/>
      <c r="KEL127" s="451"/>
      <c r="KEM127" s="451"/>
      <c r="KEN127" s="451"/>
      <c r="KEO127" s="451"/>
      <c r="KEP127" s="451"/>
      <c r="KEQ127" s="451"/>
      <c r="KER127" s="451"/>
      <c r="KES127" s="451"/>
      <c r="KET127" s="451"/>
      <c r="KEU127" s="451"/>
      <c r="KEV127" s="451"/>
      <c r="KEW127" s="451"/>
      <c r="KEX127" s="451"/>
      <c r="KEY127" s="451"/>
      <c r="KEZ127" s="451"/>
      <c r="KFA127" s="451"/>
      <c r="KFB127" s="451"/>
      <c r="KFC127" s="451"/>
      <c r="KFD127" s="451"/>
      <c r="KFE127" s="451"/>
      <c r="KFF127" s="451"/>
      <c r="KFG127" s="451"/>
      <c r="KFH127" s="451"/>
      <c r="KFI127" s="451"/>
      <c r="KFJ127" s="451"/>
      <c r="KFK127" s="451"/>
      <c r="KFL127" s="451"/>
      <c r="KFM127" s="451"/>
      <c r="KFN127" s="451"/>
      <c r="KFO127" s="451"/>
      <c r="KFP127" s="451"/>
      <c r="KFQ127" s="451"/>
      <c r="KFR127" s="451"/>
      <c r="KFS127" s="451"/>
      <c r="KFT127" s="451"/>
      <c r="KFU127" s="451"/>
      <c r="KFV127" s="451"/>
      <c r="KFW127" s="451"/>
      <c r="KFX127" s="451"/>
      <c r="KFY127" s="451"/>
      <c r="KFZ127" s="451"/>
      <c r="KGA127" s="451"/>
      <c r="KGB127" s="451"/>
      <c r="KGC127" s="451"/>
      <c r="KGD127" s="451"/>
      <c r="KGE127" s="451"/>
      <c r="KGF127" s="451"/>
      <c r="KGG127" s="451"/>
      <c r="KGH127" s="451"/>
      <c r="KGI127" s="451"/>
      <c r="KGJ127" s="451"/>
      <c r="KGK127" s="451"/>
      <c r="KGL127" s="451"/>
      <c r="KGM127" s="451"/>
      <c r="KGN127" s="451"/>
      <c r="KGO127" s="451"/>
      <c r="KGP127" s="451"/>
      <c r="KGQ127" s="451"/>
      <c r="KGR127" s="451"/>
      <c r="KGS127" s="451"/>
      <c r="KGT127" s="451"/>
      <c r="KGU127" s="451"/>
      <c r="KGV127" s="451"/>
      <c r="KGW127" s="451"/>
      <c r="KGX127" s="451"/>
      <c r="KGY127" s="451"/>
      <c r="KGZ127" s="451"/>
      <c r="KHA127" s="451"/>
      <c r="KHB127" s="451"/>
      <c r="KHC127" s="451"/>
      <c r="KHD127" s="451"/>
      <c r="KHE127" s="451"/>
      <c r="KHF127" s="451"/>
      <c r="KHG127" s="451"/>
      <c r="KHH127" s="451"/>
      <c r="KHI127" s="451"/>
      <c r="KHJ127" s="451"/>
      <c r="KHK127" s="451"/>
      <c r="KHL127" s="451"/>
      <c r="KHM127" s="451"/>
      <c r="KHN127" s="451"/>
      <c r="KHO127" s="451"/>
      <c r="KHP127" s="451"/>
      <c r="KHQ127" s="451"/>
      <c r="KHR127" s="451"/>
      <c r="KHS127" s="451"/>
      <c r="KHT127" s="451"/>
      <c r="KHU127" s="451"/>
      <c r="KHV127" s="451"/>
      <c r="KHW127" s="451"/>
      <c r="KHX127" s="451"/>
      <c r="KHY127" s="451"/>
      <c r="KHZ127" s="451"/>
      <c r="KIA127" s="451"/>
      <c r="KIB127" s="451"/>
      <c r="KIC127" s="451"/>
      <c r="KID127" s="451"/>
      <c r="KIE127" s="451"/>
      <c r="KIF127" s="451"/>
      <c r="KIG127" s="451"/>
      <c r="KIH127" s="451"/>
      <c r="KII127" s="451"/>
      <c r="KIJ127" s="451"/>
      <c r="KIK127" s="451"/>
      <c r="KIL127" s="451"/>
      <c r="KIM127" s="451"/>
      <c r="KIN127" s="451"/>
      <c r="KIO127" s="451"/>
      <c r="KIP127" s="451"/>
      <c r="KIQ127" s="451"/>
      <c r="KIR127" s="451"/>
      <c r="KIS127" s="451"/>
      <c r="KIT127" s="451"/>
      <c r="KIU127" s="451"/>
      <c r="KIV127" s="451"/>
      <c r="KIW127" s="451"/>
      <c r="KIX127" s="451"/>
      <c r="KIY127" s="451"/>
      <c r="KIZ127" s="451"/>
      <c r="KJA127" s="451"/>
      <c r="KJB127" s="451"/>
      <c r="KJC127" s="451"/>
      <c r="KJD127" s="451"/>
      <c r="KJE127" s="451"/>
      <c r="KJF127" s="451"/>
      <c r="KJG127" s="451"/>
      <c r="KJH127" s="451"/>
      <c r="KJI127" s="451"/>
      <c r="KJJ127" s="451"/>
      <c r="KJK127" s="451"/>
      <c r="KJL127" s="451"/>
      <c r="KJM127" s="451"/>
      <c r="KJN127" s="451"/>
      <c r="KJO127" s="451"/>
      <c r="KJP127" s="451"/>
      <c r="KJQ127" s="451"/>
      <c r="KJR127" s="451"/>
      <c r="KJS127" s="451"/>
      <c r="KJT127" s="451"/>
      <c r="KJU127" s="451"/>
      <c r="KJV127" s="451"/>
      <c r="KJW127" s="451"/>
      <c r="KJX127" s="451"/>
      <c r="KJY127" s="451"/>
      <c r="KJZ127" s="451"/>
      <c r="KKA127" s="451"/>
      <c r="KKB127" s="451"/>
      <c r="KKC127" s="451"/>
      <c r="KKD127" s="451"/>
      <c r="KKE127" s="451"/>
      <c r="KKF127" s="451"/>
      <c r="KKG127" s="451"/>
      <c r="KKH127" s="451"/>
      <c r="KKI127" s="451"/>
      <c r="KKJ127" s="451"/>
      <c r="KKK127" s="451"/>
      <c r="KKL127" s="451"/>
      <c r="KKM127" s="451"/>
      <c r="KKN127" s="451"/>
      <c r="KKO127" s="451"/>
      <c r="KKP127" s="451"/>
      <c r="KKQ127" s="451"/>
      <c r="KKR127" s="451"/>
      <c r="KKS127" s="451"/>
      <c r="KKT127" s="451"/>
      <c r="KKU127" s="451"/>
      <c r="KKV127" s="451"/>
      <c r="KKW127" s="451"/>
      <c r="KKX127" s="451"/>
      <c r="KKY127" s="451"/>
      <c r="KKZ127" s="451"/>
      <c r="KLA127" s="451"/>
      <c r="KLB127" s="451"/>
      <c r="KLC127" s="451"/>
      <c r="KLD127" s="451"/>
      <c r="KLE127" s="451"/>
      <c r="KLF127" s="451"/>
      <c r="KLG127" s="451"/>
      <c r="KLH127" s="451"/>
      <c r="KLI127" s="451"/>
      <c r="KLJ127" s="451"/>
      <c r="KLK127" s="451"/>
      <c r="KLL127" s="451"/>
      <c r="KLM127" s="451"/>
      <c r="KLN127" s="451"/>
      <c r="KLO127" s="451"/>
      <c r="KLP127" s="451"/>
      <c r="KLQ127" s="451"/>
      <c r="KLR127" s="451"/>
      <c r="KLS127" s="451"/>
      <c r="KLT127" s="451"/>
      <c r="KLU127" s="451"/>
      <c r="KLV127" s="451"/>
      <c r="KLW127" s="451"/>
      <c r="KLX127" s="451"/>
      <c r="KLY127" s="451"/>
      <c r="KLZ127" s="451"/>
      <c r="KMA127" s="451"/>
      <c r="KMB127" s="451"/>
      <c r="KMC127" s="451"/>
      <c r="KMD127" s="451"/>
      <c r="KME127" s="451"/>
      <c r="KMF127" s="451"/>
      <c r="KMG127" s="451"/>
      <c r="KMH127" s="451"/>
      <c r="KMI127" s="451"/>
      <c r="KMJ127" s="451"/>
      <c r="KMK127" s="451"/>
      <c r="KML127" s="451"/>
      <c r="KMM127" s="451"/>
      <c r="KMN127" s="451"/>
      <c r="KMO127" s="451"/>
      <c r="KMP127" s="451"/>
      <c r="KMQ127" s="451"/>
      <c r="KMR127" s="451"/>
      <c r="KMS127" s="451"/>
      <c r="KMT127" s="451"/>
      <c r="KMU127" s="451"/>
      <c r="KMV127" s="451"/>
      <c r="KMW127" s="451"/>
      <c r="KMX127" s="451"/>
      <c r="KMY127" s="451"/>
      <c r="KMZ127" s="451"/>
      <c r="KNA127" s="451"/>
      <c r="KNB127" s="451"/>
      <c r="KNC127" s="451"/>
      <c r="KND127" s="451"/>
      <c r="KNE127" s="451"/>
      <c r="KNF127" s="451"/>
      <c r="KNG127" s="451"/>
      <c r="KNH127" s="451"/>
      <c r="KNI127" s="451"/>
      <c r="KNJ127" s="451"/>
      <c r="KNK127" s="451"/>
      <c r="KNL127" s="451"/>
      <c r="KNM127" s="451"/>
      <c r="KNN127" s="451"/>
      <c r="KNO127" s="451"/>
      <c r="KNP127" s="451"/>
      <c r="KNQ127" s="451"/>
      <c r="KNR127" s="451"/>
      <c r="KNS127" s="451"/>
      <c r="KNT127" s="451"/>
      <c r="KNU127" s="451"/>
      <c r="KNV127" s="451"/>
      <c r="KNW127" s="451"/>
      <c r="KNX127" s="451"/>
      <c r="KNY127" s="451"/>
      <c r="KNZ127" s="451"/>
      <c r="KOA127" s="451"/>
      <c r="KOB127" s="451"/>
      <c r="KOC127" s="451"/>
      <c r="KOD127" s="451"/>
      <c r="KOE127" s="451"/>
      <c r="KOF127" s="451"/>
      <c r="KOG127" s="451"/>
      <c r="KOH127" s="451"/>
      <c r="KOI127" s="451"/>
      <c r="KOJ127" s="451"/>
      <c r="KOK127" s="451"/>
      <c r="KOL127" s="451"/>
      <c r="KOM127" s="451"/>
      <c r="KON127" s="451"/>
      <c r="KOO127" s="451"/>
      <c r="KOP127" s="451"/>
      <c r="KOQ127" s="451"/>
      <c r="KOR127" s="451"/>
      <c r="KOS127" s="451"/>
      <c r="KOT127" s="451"/>
      <c r="KOU127" s="451"/>
      <c r="KOV127" s="451"/>
      <c r="KOW127" s="451"/>
      <c r="KOX127" s="451"/>
      <c r="KOY127" s="451"/>
      <c r="KOZ127" s="451"/>
      <c r="KPA127" s="451"/>
      <c r="KPB127" s="451"/>
      <c r="KPC127" s="451"/>
      <c r="KPD127" s="451"/>
      <c r="KPE127" s="451"/>
      <c r="KPF127" s="451"/>
      <c r="KPG127" s="451"/>
      <c r="KPH127" s="451"/>
      <c r="KPI127" s="451"/>
      <c r="KPJ127" s="451"/>
      <c r="KPK127" s="451"/>
      <c r="KPL127" s="451"/>
      <c r="KPM127" s="451"/>
      <c r="KPN127" s="451"/>
      <c r="KPO127" s="451"/>
      <c r="KPP127" s="451"/>
      <c r="KPQ127" s="451"/>
      <c r="KPR127" s="451"/>
      <c r="KPS127" s="451"/>
      <c r="KPT127" s="451"/>
      <c r="KPU127" s="451"/>
      <c r="KPV127" s="451"/>
      <c r="KPW127" s="451"/>
      <c r="KPX127" s="451"/>
      <c r="KPY127" s="451"/>
      <c r="KPZ127" s="451"/>
      <c r="KQA127" s="451"/>
      <c r="KQB127" s="451"/>
      <c r="KQC127" s="451"/>
      <c r="KQD127" s="451"/>
      <c r="KQE127" s="451"/>
      <c r="KQF127" s="451"/>
      <c r="KQG127" s="451"/>
      <c r="KQH127" s="451"/>
      <c r="KQI127" s="451"/>
      <c r="KQJ127" s="451"/>
      <c r="KQK127" s="451"/>
      <c r="KQL127" s="451"/>
      <c r="KQM127" s="451"/>
      <c r="KQN127" s="451"/>
      <c r="KQO127" s="451"/>
      <c r="KQP127" s="451"/>
      <c r="KQQ127" s="451"/>
      <c r="KQR127" s="451"/>
      <c r="KQS127" s="451"/>
      <c r="KQT127" s="451"/>
      <c r="KQU127" s="451"/>
      <c r="KQV127" s="451"/>
      <c r="KQW127" s="451"/>
      <c r="KQX127" s="451"/>
      <c r="KQY127" s="451"/>
      <c r="KQZ127" s="451"/>
      <c r="KRA127" s="451"/>
      <c r="KRB127" s="451"/>
      <c r="KRC127" s="451"/>
      <c r="KRD127" s="451"/>
      <c r="KRE127" s="451"/>
      <c r="KRF127" s="451"/>
      <c r="KRG127" s="451"/>
      <c r="KRH127" s="451"/>
      <c r="KRI127" s="451"/>
      <c r="KRJ127" s="451"/>
      <c r="KRK127" s="451"/>
      <c r="KRL127" s="451"/>
      <c r="KRM127" s="451"/>
      <c r="KRN127" s="451"/>
      <c r="KRO127" s="451"/>
      <c r="KRP127" s="451"/>
      <c r="KRQ127" s="451"/>
      <c r="KRR127" s="451"/>
      <c r="KRS127" s="451"/>
      <c r="KRT127" s="451"/>
      <c r="KRU127" s="451"/>
      <c r="KRV127" s="451"/>
      <c r="KRW127" s="451"/>
      <c r="KRX127" s="451"/>
      <c r="KRY127" s="451"/>
      <c r="KRZ127" s="451"/>
      <c r="KSA127" s="451"/>
      <c r="KSB127" s="451"/>
      <c r="KSC127" s="451"/>
      <c r="KSD127" s="451"/>
      <c r="KSE127" s="451"/>
      <c r="KSF127" s="451"/>
      <c r="KSG127" s="451"/>
      <c r="KSH127" s="451"/>
      <c r="KSI127" s="451"/>
      <c r="KSJ127" s="451"/>
      <c r="KSK127" s="451"/>
      <c r="KSL127" s="451"/>
      <c r="KSM127" s="451"/>
      <c r="KSN127" s="451"/>
      <c r="KSO127" s="451"/>
      <c r="KSP127" s="451"/>
      <c r="KSQ127" s="451"/>
      <c r="KSR127" s="451"/>
      <c r="KSS127" s="451"/>
      <c r="KST127" s="451"/>
      <c r="KSU127" s="451"/>
      <c r="KSV127" s="451"/>
      <c r="KSW127" s="451"/>
      <c r="KSX127" s="451"/>
      <c r="KSY127" s="451"/>
      <c r="KSZ127" s="451"/>
      <c r="KTA127" s="451"/>
      <c r="KTB127" s="451"/>
      <c r="KTC127" s="451"/>
      <c r="KTD127" s="451"/>
      <c r="KTE127" s="451"/>
      <c r="KTF127" s="451"/>
      <c r="KTG127" s="451"/>
      <c r="KTH127" s="451"/>
      <c r="KTI127" s="451"/>
      <c r="KTJ127" s="451"/>
      <c r="KTK127" s="451"/>
      <c r="KTL127" s="451"/>
      <c r="KTM127" s="451"/>
      <c r="KTN127" s="451"/>
      <c r="KTO127" s="451"/>
      <c r="KTP127" s="451"/>
      <c r="KTQ127" s="451"/>
      <c r="KTR127" s="451"/>
      <c r="KTS127" s="451"/>
      <c r="KTT127" s="451"/>
      <c r="KTU127" s="451"/>
      <c r="KTV127" s="451"/>
      <c r="KTW127" s="451"/>
      <c r="KTX127" s="451"/>
      <c r="KTY127" s="451"/>
      <c r="KTZ127" s="451"/>
      <c r="KUA127" s="451"/>
      <c r="KUB127" s="451"/>
      <c r="KUC127" s="451"/>
      <c r="KUD127" s="451"/>
      <c r="KUE127" s="451"/>
      <c r="KUF127" s="451"/>
      <c r="KUG127" s="451"/>
      <c r="KUH127" s="451"/>
      <c r="KUI127" s="451"/>
      <c r="KUJ127" s="451"/>
      <c r="KUK127" s="451"/>
      <c r="KUL127" s="451"/>
      <c r="KUM127" s="451"/>
      <c r="KUN127" s="451"/>
      <c r="KUO127" s="451"/>
      <c r="KUP127" s="451"/>
      <c r="KUQ127" s="451"/>
      <c r="KUR127" s="451"/>
      <c r="KUS127" s="451"/>
      <c r="KUT127" s="451"/>
      <c r="KUU127" s="451"/>
      <c r="KUV127" s="451"/>
      <c r="KUW127" s="451"/>
      <c r="KUX127" s="451"/>
      <c r="KUY127" s="451"/>
      <c r="KUZ127" s="451"/>
      <c r="KVA127" s="451"/>
      <c r="KVB127" s="451"/>
      <c r="KVC127" s="451"/>
      <c r="KVD127" s="451"/>
      <c r="KVE127" s="451"/>
      <c r="KVF127" s="451"/>
      <c r="KVG127" s="451"/>
      <c r="KVH127" s="451"/>
      <c r="KVI127" s="451"/>
      <c r="KVJ127" s="451"/>
      <c r="KVK127" s="451"/>
      <c r="KVL127" s="451"/>
      <c r="KVM127" s="451"/>
      <c r="KVN127" s="451"/>
      <c r="KVO127" s="451"/>
      <c r="KVP127" s="451"/>
      <c r="KVQ127" s="451"/>
      <c r="KVR127" s="451"/>
      <c r="KVS127" s="451"/>
      <c r="KVT127" s="451"/>
      <c r="KVU127" s="451"/>
      <c r="KVV127" s="451"/>
      <c r="KVW127" s="451"/>
      <c r="KVX127" s="451"/>
      <c r="KVY127" s="451"/>
      <c r="KVZ127" s="451"/>
      <c r="KWA127" s="451"/>
      <c r="KWB127" s="451"/>
      <c r="KWC127" s="451"/>
      <c r="KWD127" s="451"/>
      <c r="KWE127" s="451"/>
      <c r="KWF127" s="451"/>
      <c r="KWG127" s="451"/>
      <c r="KWH127" s="451"/>
      <c r="KWI127" s="451"/>
      <c r="KWJ127" s="451"/>
      <c r="KWK127" s="451"/>
      <c r="KWL127" s="451"/>
      <c r="KWM127" s="451"/>
      <c r="KWN127" s="451"/>
      <c r="KWO127" s="451"/>
      <c r="KWP127" s="451"/>
      <c r="KWQ127" s="451"/>
      <c r="KWR127" s="451"/>
      <c r="KWS127" s="451"/>
      <c r="KWT127" s="451"/>
      <c r="KWU127" s="451"/>
      <c r="KWV127" s="451"/>
      <c r="KWW127" s="451"/>
      <c r="KWX127" s="451"/>
      <c r="KWY127" s="451"/>
      <c r="KWZ127" s="451"/>
      <c r="KXA127" s="451"/>
      <c r="KXB127" s="451"/>
      <c r="KXC127" s="451"/>
      <c r="KXD127" s="451"/>
      <c r="KXE127" s="451"/>
      <c r="KXF127" s="451"/>
      <c r="KXG127" s="451"/>
      <c r="KXH127" s="451"/>
      <c r="KXI127" s="451"/>
      <c r="KXJ127" s="451"/>
      <c r="KXK127" s="451"/>
      <c r="KXL127" s="451"/>
      <c r="KXM127" s="451"/>
      <c r="KXN127" s="451"/>
      <c r="KXO127" s="451"/>
      <c r="KXP127" s="451"/>
      <c r="KXQ127" s="451"/>
      <c r="KXR127" s="451"/>
      <c r="KXS127" s="451"/>
      <c r="KXT127" s="451"/>
      <c r="KXU127" s="451"/>
      <c r="KXV127" s="451"/>
      <c r="KXW127" s="451"/>
      <c r="KXX127" s="451"/>
      <c r="KXY127" s="451"/>
      <c r="KXZ127" s="451"/>
      <c r="KYA127" s="451"/>
      <c r="KYB127" s="451"/>
      <c r="KYC127" s="451"/>
      <c r="KYD127" s="451"/>
      <c r="KYE127" s="451"/>
      <c r="KYF127" s="451"/>
      <c r="KYG127" s="451"/>
      <c r="KYH127" s="451"/>
      <c r="KYI127" s="451"/>
      <c r="KYJ127" s="451"/>
      <c r="KYK127" s="451"/>
      <c r="KYL127" s="451"/>
      <c r="KYM127" s="451"/>
      <c r="KYN127" s="451"/>
      <c r="KYO127" s="451"/>
      <c r="KYP127" s="451"/>
      <c r="KYQ127" s="451"/>
      <c r="KYR127" s="451"/>
      <c r="KYS127" s="451"/>
      <c r="KYT127" s="451"/>
      <c r="KYU127" s="451"/>
      <c r="KYV127" s="451"/>
      <c r="KYW127" s="451"/>
      <c r="KYX127" s="451"/>
      <c r="KYY127" s="451"/>
      <c r="KYZ127" s="451"/>
      <c r="KZA127" s="451"/>
      <c r="KZB127" s="451"/>
      <c r="KZC127" s="451"/>
      <c r="KZD127" s="451"/>
      <c r="KZE127" s="451"/>
      <c r="KZF127" s="451"/>
      <c r="KZG127" s="451"/>
      <c r="KZH127" s="451"/>
      <c r="KZI127" s="451"/>
      <c r="KZJ127" s="451"/>
      <c r="KZK127" s="451"/>
      <c r="KZL127" s="451"/>
      <c r="KZM127" s="451"/>
      <c r="KZN127" s="451"/>
      <c r="KZO127" s="451"/>
      <c r="KZP127" s="451"/>
      <c r="KZQ127" s="451"/>
      <c r="KZR127" s="451"/>
      <c r="KZS127" s="451"/>
      <c r="KZT127" s="451"/>
      <c r="KZU127" s="451"/>
      <c r="KZV127" s="451"/>
      <c r="KZW127" s="451"/>
      <c r="KZX127" s="451"/>
      <c r="KZY127" s="451"/>
      <c r="KZZ127" s="451"/>
      <c r="LAA127" s="451"/>
      <c r="LAB127" s="451"/>
      <c r="LAC127" s="451"/>
      <c r="LAD127" s="451"/>
      <c r="LAE127" s="451"/>
      <c r="LAF127" s="451"/>
      <c r="LAG127" s="451"/>
      <c r="LAH127" s="451"/>
      <c r="LAI127" s="451"/>
      <c r="LAJ127" s="451"/>
      <c r="LAK127" s="451"/>
      <c r="LAL127" s="451"/>
      <c r="LAM127" s="451"/>
      <c r="LAN127" s="451"/>
      <c r="LAO127" s="451"/>
      <c r="LAP127" s="451"/>
      <c r="LAQ127" s="451"/>
      <c r="LAR127" s="451"/>
      <c r="LAS127" s="451"/>
      <c r="LAT127" s="451"/>
      <c r="LAU127" s="451"/>
      <c r="LAV127" s="451"/>
      <c r="LAW127" s="451"/>
      <c r="LAX127" s="451"/>
      <c r="LAY127" s="451"/>
      <c r="LAZ127" s="451"/>
      <c r="LBA127" s="451"/>
      <c r="LBB127" s="451"/>
      <c r="LBC127" s="451"/>
      <c r="LBD127" s="451"/>
      <c r="LBE127" s="451"/>
      <c r="LBF127" s="451"/>
      <c r="LBG127" s="451"/>
      <c r="LBH127" s="451"/>
      <c r="LBI127" s="451"/>
      <c r="LBJ127" s="451"/>
      <c r="LBK127" s="451"/>
      <c r="LBL127" s="451"/>
      <c r="LBM127" s="451"/>
      <c r="LBN127" s="451"/>
      <c r="LBO127" s="451"/>
      <c r="LBP127" s="451"/>
      <c r="LBQ127" s="451"/>
      <c r="LBR127" s="451"/>
      <c r="LBS127" s="451"/>
      <c r="LBT127" s="451"/>
      <c r="LBU127" s="451"/>
      <c r="LBV127" s="451"/>
      <c r="LBW127" s="451"/>
      <c r="LBX127" s="451"/>
      <c r="LBY127" s="451"/>
      <c r="LBZ127" s="451"/>
      <c r="LCA127" s="451"/>
      <c r="LCB127" s="451"/>
      <c r="LCC127" s="451"/>
      <c r="LCD127" s="451"/>
      <c r="LCE127" s="451"/>
      <c r="LCF127" s="451"/>
      <c r="LCG127" s="451"/>
      <c r="LCH127" s="451"/>
      <c r="LCI127" s="451"/>
      <c r="LCJ127" s="451"/>
      <c r="LCK127" s="451"/>
      <c r="LCL127" s="451"/>
      <c r="LCM127" s="451"/>
      <c r="LCN127" s="451"/>
      <c r="LCO127" s="451"/>
      <c r="LCP127" s="451"/>
      <c r="LCQ127" s="451"/>
      <c r="LCR127" s="451"/>
      <c r="LCS127" s="451"/>
      <c r="LCT127" s="451"/>
      <c r="LCU127" s="451"/>
      <c r="LCV127" s="451"/>
      <c r="LCW127" s="451"/>
      <c r="LCX127" s="451"/>
      <c r="LCY127" s="451"/>
      <c r="LCZ127" s="451"/>
      <c r="LDA127" s="451"/>
      <c r="LDB127" s="451"/>
      <c r="LDC127" s="451"/>
      <c r="LDD127" s="451"/>
      <c r="LDE127" s="451"/>
      <c r="LDF127" s="451"/>
      <c r="LDG127" s="451"/>
      <c r="LDH127" s="451"/>
      <c r="LDI127" s="451"/>
      <c r="LDJ127" s="451"/>
      <c r="LDK127" s="451"/>
      <c r="LDL127" s="451"/>
      <c r="LDM127" s="451"/>
      <c r="LDN127" s="451"/>
      <c r="LDO127" s="451"/>
      <c r="LDP127" s="451"/>
      <c r="LDQ127" s="451"/>
      <c r="LDR127" s="451"/>
      <c r="LDS127" s="451"/>
      <c r="LDT127" s="451"/>
      <c r="LDU127" s="451"/>
      <c r="LDV127" s="451"/>
      <c r="LDW127" s="451"/>
      <c r="LDX127" s="451"/>
      <c r="LDY127" s="451"/>
      <c r="LDZ127" s="451"/>
      <c r="LEA127" s="451"/>
      <c r="LEB127" s="451"/>
      <c r="LEC127" s="451"/>
      <c r="LED127" s="451"/>
      <c r="LEE127" s="451"/>
      <c r="LEF127" s="451"/>
      <c r="LEG127" s="451"/>
      <c r="LEH127" s="451"/>
      <c r="LEI127" s="451"/>
      <c r="LEJ127" s="451"/>
      <c r="LEK127" s="451"/>
      <c r="LEL127" s="451"/>
      <c r="LEM127" s="451"/>
      <c r="LEN127" s="451"/>
      <c r="LEO127" s="451"/>
      <c r="LEP127" s="451"/>
      <c r="LEQ127" s="451"/>
      <c r="LER127" s="451"/>
      <c r="LES127" s="451"/>
      <c r="LET127" s="451"/>
      <c r="LEU127" s="451"/>
      <c r="LEV127" s="451"/>
      <c r="LEW127" s="451"/>
      <c r="LEX127" s="451"/>
      <c r="LEY127" s="451"/>
      <c r="LEZ127" s="451"/>
      <c r="LFA127" s="451"/>
      <c r="LFB127" s="451"/>
      <c r="LFC127" s="451"/>
      <c r="LFD127" s="451"/>
      <c r="LFE127" s="451"/>
      <c r="LFF127" s="451"/>
      <c r="LFG127" s="451"/>
      <c r="LFH127" s="451"/>
      <c r="LFI127" s="451"/>
      <c r="LFJ127" s="451"/>
      <c r="LFK127" s="451"/>
      <c r="LFL127" s="451"/>
      <c r="LFM127" s="451"/>
      <c r="LFN127" s="451"/>
      <c r="LFO127" s="451"/>
      <c r="LFP127" s="451"/>
      <c r="LFQ127" s="451"/>
      <c r="LFR127" s="451"/>
      <c r="LFS127" s="451"/>
      <c r="LFT127" s="451"/>
      <c r="LFU127" s="451"/>
      <c r="LFV127" s="451"/>
      <c r="LFW127" s="451"/>
      <c r="LFX127" s="451"/>
      <c r="LFY127" s="451"/>
      <c r="LFZ127" s="451"/>
      <c r="LGA127" s="451"/>
      <c r="LGB127" s="451"/>
      <c r="LGC127" s="451"/>
      <c r="LGD127" s="451"/>
      <c r="LGE127" s="451"/>
      <c r="LGF127" s="451"/>
      <c r="LGG127" s="451"/>
      <c r="LGH127" s="451"/>
      <c r="LGI127" s="451"/>
      <c r="LGJ127" s="451"/>
      <c r="LGK127" s="451"/>
      <c r="LGL127" s="451"/>
      <c r="LGM127" s="451"/>
      <c r="LGN127" s="451"/>
      <c r="LGO127" s="451"/>
      <c r="LGP127" s="451"/>
      <c r="LGQ127" s="451"/>
      <c r="LGR127" s="451"/>
      <c r="LGS127" s="451"/>
      <c r="LGT127" s="451"/>
      <c r="LGU127" s="451"/>
      <c r="LGV127" s="451"/>
      <c r="LGW127" s="451"/>
      <c r="LGX127" s="451"/>
      <c r="LGY127" s="451"/>
      <c r="LGZ127" s="451"/>
      <c r="LHA127" s="451"/>
      <c r="LHB127" s="451"/>
      <c r="LHC127" s="451"/>
      <c r="LHD127" s="451"/>
      <c r="LHE127" s="451"/>
      <c r="LHF127" s="451"/>
      <c r="LHG127" s="451"/>
      <c r="LHH127" s="451"/>
      <c r="LHI127" s="451"/>
      <c r="LHJ127" s="451"/>
      <c r="LHK127" s="451"/>
      <c r="LHL127" s="451"/>
      <c r="LHM127" s="451"/>
      <c r="LHN127" s="451"/>
      <c r="LHO127" s="451"/>
      <c r="LHP127" s="451"/>
      <c r="LHQ127" s="451"/>
      <c r="LHR127" s="451"/>
      <c r="LHS127" s="451"/>
      <c r="LHT127" s="451"/>
      <c r="LHU127" s="451"/>
      <c r="LHV127" s="451"/>
      <c r="LHW127" s="451"/>
      <c r="LHX127" s="451"/>
      <c r="LHY127" s="451"/>
      <c r="LHZ127" s="451"/>
      <c r="LIA127" s="451"/>
      <c r="LIB127" s="451"/>
      <c r="LIC127" s="451"/>
      <c r="LID127" s="451"/>
      <c r="LIE127" s="451"/>
      <c r="LIF127" s="451"/>
      <c r="LIG127" s="451"/>
      <c r="LIH127" s="451"/>
      <c r="LII127" s="451"/>
      <c r="LIJ127" s="451"/>
      <c r="LIK127" s="451"/>
      <c r="LIL127" s="451"/>
      <c r="LIM127" s="451"/>
      <c r="LIN127" s="451"/>
      <c r="LIO127" s="451"/>
      <c r="LIP127" s="451"/>
      <c r="LIQ127" s="451"/>
      <c r="LIR127" s="451"/>
      <c r="LIS127" s="451"/>
      <c r="LIT127" s="451"/>
      <c r="LIU127" s="451"/>
      <c r="LIV127" s="451"/>
      <c r="LIW127" s="451"/>
      <c r="LIX127" s="451"/>
      <c r="LIY127" s="451"/>
      <c r="LIZ127" s="451"/>
      <c r="LJA127" s="451"/>
      <c r="LJB127" s="451"/>
      <c r="LJC127" s="451"/>
      <c r="LJD127" s="451"/>
      <c r="LJE127" s="451"/>
      <c r="LJF127" s="451"/>
      <c r="LJG127" s="451"/>
      <c r="LJH127" s="451"/>
      <c r="LJI127" s="451"/>
      <c r="LJJ127" s="451"/>
      <c r="LJK127" s="451"/>
      <c r="LJL127" s="451"/>
      <c r="LJM127" s="451"/>
      <c r="LJN127" s="451"/>
      <c r="LJO127" s="451"/>
      <c r="LJP127" s="451"/>
      <c r="LJQ127" s="451"/>
      <c r="LJR127" s="451"/>
      <c r="LJS127" s="451"/>
      <c r="LJT127" s="451"/>
      <c r="LJU127" s="451"/>
      <c r="LJV127" s="451"/>
      <c r="LJW127" s="451"/>
      <c r="LJX127" s="451"/>
      <c r="LJY127" s="451"/>
      <c r="LJZ127" s="451"/>
      <c r="LKA127" s="451"/>
      <c r="LKB127" s="451"/>
      <c r="LKC127" s="451"/>
      <c r="LKD127" s="451"/>
      <c r="LKE127" s="451"/>
      <c r="LKF127" s="451"/>
      <c r="LKG127" s="451"/>
      <c r="LKH127" s="451"/>
      <c r="LKI127" s="451"/>
      <c r="LKJ127" s="451"/>
      <c r="LKK127" s="451"/>
      <c r="LKL127" s="451"/>
      <c r="LKM127" s="451"/>
      <c r="LKN127" s="451"/>
      <c r="LKO127" s="451"/>
      <c r="LKP127" s="451"/>
      <c r="LKQ127" s="451"/>
      <c r="LKR127" s="451"/>
      <c r="LKS127" s="451"/>
      <c r="LKT127" s="451"/>
      <c r="LKU127" s="451"/>
      <c r="LKV127" s="451"/>
      <c r="LKW127" s="451"/>
      <c r="LKX127" s="451"/>
      <c r="LKY127" s="451"/>
      <c r="LKZ127" s="451"/>
      <c r="LLA127" s="451"/>
      <c r="LLB127" s="451"/>
      <c r="LLC127" s="451"/>
      <c r="LLD127" s="451"/>
      <c r="LLE127" s="451"/>
      <c r="LLF127" s="451"/>
      <c r="LLG127" s="451"/>
      <c r="LLH127" s="451"/>
      <c r="LLI127" s="451"/>
      <c r="LLJ127" s="451"/>
      <c r="LLK127" s="451"/>
      <c r="LLL127" s="451"/>
      <c r="LLM127" s="451"/>
      <c r="LLN127" s="451"/>
      <c r="LLO127" s="451"/>
      <c r="LLP127" s="451"/>
      <c r="LLQ127" s="451"/>
      <c r="LLR127" s="451"/>
      <c r="LLS127" s="451"/>
      <c r="LLT127" s="451"/>
      <c r="LLU127" s="451"/>
      <c r="LLV127" s="451"/>
      <c r="LLW127" s="451"/>
      <c r="LLX127" s="451"/>
      <c r="LLY127" s="451"/>
      <c r="LLZ127" s="451"/>
      <c r="LMA127" s="451"/>
      <c r="LMB127" s="451"/>
      <c r="LMC127" s="451"/>
      <c r="LMD127" s="451"/>
      <c r="LME127" s="451"/>
      <c r="LMF127" s="451"/>
      <c r="LMG127" s="451"/>
      <c r="LMH127" s="451"/>
      <c r="LMI127" s="451"/>
      <c r="LMJ127" s="451"/>
      <c r="LMK127" s="451"/>
      <c r="LML127" s="451"/>
      <c r="LMM127" s="451"/>
      <c r="LMN127" s="451"/>
      <c r="LMO127" s="451"/>
      <c r="LMP127" s="451"/>
      <c r="LMQ127" s="451"/>
      <c r="LMR127" s="451"/>
      <c r="LMS127" s="451"/>
      <c r="LMT127" s="451"/>
      <c r="LMU127" s="451"/>
      <c r="LMV127" s="451"/>
      <c r="LMW127" s="451"/>
      <c r="LMX127" s="451"/>
      <c r="LMY127" s="451"/>
      <c r="LMZ127" s="451"/>
      <c r="LNA127" s="451"/>
      <c r="LNB127" s="451"/>
      <c r="LNC127" s="451"/>
      <c r="LND127" s="451"/>
      <c r="LNE127" s="451"/>
      <c r="LNF127" s="451"/>
      <c r="LNG127" s="451"/>
      <c r="LNH127" s="451"/>
      <c r="LNI127" s="451"/>
      <c r="LNJ127" s="451"/>
      <c r="LNK127" s="451"/>
      <c r="LNL127" s="451"/>
      <c r="LNM127" s="451"/>
      <c r="LNN127" s="451"/>
      <c r="LNO127" s="451"/>
      <c r="LNP127" s="451"/>
      <c r="LNQ127" s="451"/>
      <c r="LNR127" s="451"/>
      <c r="LNS127" s="451"/>
      <c r="LNT127" s="451"/>
      <c r="LNU127" s="451"/>
      <c r="LNV127" s="451"/>
      <c r="LNW127" s="451"/>
      <c r="LNX127" s="451"/>
      <c r="LNY127" s="451"/>
      <c r="LNZ127" s="451"/>
      <c r="LOA127" s="451"/>
      <c r="LOB127" s="451"/>
      <c r="LOC127" s="451"/>
      <c r="LOD127" s="451"/>
      <c r="LOE127" s="451"/>
      <c r="LOF127" s="451"/>
      <c r="LOG127" s="451"/>
      <c r="LOH127" s="451"/>
      <c r="LOI127" s="451"/>
      <c r="LOJ127" s="451"/>
      <c r="LOK127" s="451"/>
      <c r="LOL127" s="451"/>
      <c r="LOM127" s="451"/>
      <c r="LON127" s="451"/>
      <c r="LOO127" s="451"/>
      <c r="LOP127" s="451"/>
      <c r="LOQ127" s="451"/>
      <c r="LOR127" s="451"/>
      <c r="LOS127" s="451"/>
      <c r="LOT127" s="451"/>
      <c r="LOU127" s="451"/>
      <c r="LOV127" s="451"/>
      <c r="LOW127" s="451"/>
      <c r="LOX127" s="451"/>
      <c r="LOY127" s="451"/>
      <c r="LOZ127" s="451"/>
      <c r="LPA127" s="451"/>
      <c r="LPB127" s="451"/>
      <c r="LPC127" s="451"/>
      <c r="LPD127" s="451"/>
      <c r="LPE127" s="451"/>
      <c r="LPF127" s="451"/>
      <c r="LPG127" s="451"/>
      <c r="LPH127" s="451"/>
      <c r="LPI127" s="451"/>
      <c r="LPJ127" s="451"/>
      <c r="LPK127" s="451"/>
      <c r="LPL127" s="451"/>
      <c r="LPM127" s="451"/>
      <c r="LPN127" s="451"/>
      <c r="LPO127" s="451"/>
      <c r="LPP127" s="451"/>
      <c r="LPQ127" s="451"/>
      <c r="LPR127" s="451"/>
      <c r="LPS127" s="451"/>
      <c r="LPT127" s="451"/>
      <c r="LPU127" s="451"/>
      <c r="LPV127" s="451"/>
      <c r="LPW127" s="451"/>
      <c r="LPX127" s="451"/>
      <c r="LPY127" s="451"/>
      <c r="LPZ127" s="451"/>
      <c r="LQA127" s="451"/>
      <c r="LQB127" s="451"/>
      <c r="LQC127" s="451"/>
      <c r="LQD127" s="451"/>
      <c r="LQE127" s="451"/>
      <c r="LQF127" s="451"/>
      <c r="LQG127" s="451"/>
      <c r="LQH127" s="451"/>
      <c r="LQI127" s="451"/>
      <c r="LQJ127" s="451"/>
      <c r="LQK127" s="451"/>
      <c r="LQL127" s="451"/>
      <c r="LQM127" s="451"/>
      <c r="LQN127" s="451"/>
      <c r="LQO127" s="451"/>
      <c r="LQP127" s="451"/>
      <c r="LQQ127" s="451"/>
      <c r="LQR127" s="451"/>
      <c r="LQS127" s="451"/>
      <c r="LQT127" s="451"/>
      <c r="LQU127" s="451"/>
      <c r="LQV127" s="451"/>
      <c r="LQW127" s="451"/>
      <c r="LQX127" s="451"/>
      <c r="LQY127" s="451"/>
      <c r="LQZ127" s="451"/>
      <c r="LRA127" s="451"/>
      <c r="LRB127" s="451"/>
      <c r="LRC127" s="451"/>
      <c r="LRD127" s="451"/>
      <c r="LRE127" s="451"/>
      <c r="LRF127" s="451"/>
      <c r="LRG127" s="451"/>
      <c r="LRH127" s="451"/>
      <c r="LRI127" s="451"/>
      <c r="LRJ127" s="451"/>
      <c r="LRK127" s="451"/>
      <c r="LRL127" s="451"/>
      <c r="LRM127" s="451"/>
      <c r="LRN127" s="451"/>
      <c r="LRO127" s="451"/>
      <c r="LRP127" s="451"/>
      <c r="LRQ127" s="451"/>
      <c r="LRR127" s="451"/>
      <c r="LRS127" s="451"/>
      <c r="LRT127" s="451"/>
      <c r="LRU127" s="451"/>
      <c r="LRV127" s="451"/>
      <c r="LRW127" s="451"/>
      <c r="LRX127" s="451"/>
      <c r="LRY127" s="451"/>
      <c r="LRZ127" s="451"/>
      <c r="LSA127" s="451"/>
      <c r="LSB127" s="451"/>
      <c r="LSC127" s="451"/>
      <c r="LSD127" s="451"/>
      <c r="LSE127" s="451"/>
      <c r="LSF127" s="451"/>
      <c r="LSG127" s="451"/>
      <c r="LSH127" s="451"/>
      <c r="LSI127" s="451"/>
      <c r="LSJ127" s="451"/>
      <c r="LSK127" s="451"/>
      <c r="LSL127" s="451"/>
      <c r="LSM127" s="451"/>
      <c r="LSN127" s="451"/>
      <c r="LSO127" s="451"/>
      <c r="LSP127" s="451"/>
      <c r="LSQ127" s="451"/>
      <c r="LSR127" s="451"/>
      <c r="LSS127" s="451"/>
      <c r="LST127" s="451"/>
      <c r="LSU127" s="451"/>
      <c r="LSV127" s="451"/>
      <c r="LSW127" s="451"/>
      <c r="LSX127" s="451"/>
      <c r="LSY127" s="451"/>
      <c r="LSZ127" s="451"/>
      <c r="LTA127" s="451"/>
      <c r="LTB127" s="451"/>
      <c r="LTC127" s="451"/>
      <c r="LTD127" s="451"/>
      <c r="LTE127" s="451"/>
      <c r="LTF127" s="451"/>
      <c r="LTG127" s="451"/>
      <c r="LTH127" s="451"/>
      <c r="LTI127" s="451"/>
      <c r="LTJ127" s="451"/>
      <c r="LTK127" s="451"/>
      <c r="LTL127" s="451"/>
      <c r="LTM127" s="451"/>
      <c r="LTN127" s="451"/>
      <c r="LTO127" s="451"/>
      <c r="LTP127" s="451"/>
      <c r="LTQ127" s="451"/>
      <c r="LTR127" s="451"/>
      <c r="LTS127" s="451"/>
      <c r="LTT127" s="451"/>
      <c r="LTU127" s="451"/>
      <c r="LTV127" s="451"/>
      <c r="LTW127" s="451"/>
      <c r="LTX127" s="451"/>
      <c r="LTY127" s="451"/>
      <c r="LTZ127" s="451"/>
      <c r="LUA127" s="451"/>
      <c r="LUB127" s="451"/>
      <c r="LUC127" s="451"/>
      <c r="LUD127" s="451"/>
      <c r="LUE127" s="451"/>
      <c r="LUF127" s="451"/>
      <c r="LUG127" s="451"/>
      <c r="LUH127" s="451"/>
      <c r="LUI127" s="451"/>
      <c r="LUJ127" s="451"/>
      <c r="LUK127" s="451"/>
      <c r="LUL127" s="451"/>
      <c r="LUM127" s="451"/>
      <c r="LUN127" s="451"/>
      <c r="LUO127" s="451"/>
      <c r="LUP127" s="451"/>
      <c r="LUQ127" s="451"/>
      <c r="LUR127" s="451"/>
      <c r="LUS127" s="451"/>
      <c r="LUT127" s="451"/>
      <c r="LUU127" s="451"/>
      <c r="LUV127" s="451"/>
      <c r="LUW127" s="451"/>
      <c r="LUX127" s="451"/>
      <c r="LUY127" s="451"/>
      <c r="LUZ127" s="451"/>
      <c r="LVA127" s="451"/>
      <c r="LVB127" s="451"/>
      <c r="LVC127" s="451"/>
      <c r="LVD127" s="451"/>
      <c r="LVE127" s="451"/>
      <c r="LVF127" s="451"/>
      <c r="LVG127" s="451"/>
      <c r="LVH127" s="451"/>
      <c r="LVI127" s="451"/>
      <c r="LVJ127" s="451"/>
      <c r="LVK127" s="451"/>
      <c r="LVL127" s="451"/>
      <c r="LVM127" s="451"/>
      <c r="LVN127" s="451"/>
      <c r="LVO127" s="451"/>
      <c r="LVP127" s="451"/>
      <c r="LVQ127" s="451"/>
      <c r="LVR127" s="451"/>
      <c r="LVS127" s="451"/>
      <c r="LVT127" s="451"/>
      <c r="LVU127" s="451"/>
      <c r="LVV127" s="451"/>
      <c r="LVW127" s="451"/>
      <c r="LVX127" s="451"/>
      <c r="LVY127" s="451"/>
      <c r="LVZ127" s="451"/>
      <c r="LWA127" s="451"/>
      <c r="LWB127" s="451"/>
      <c r="LWC127" s="451"/>
      <c r="LWD127" s="451"/>
      <c r="LWE127" s="451"/>
      <c r="LWF127" s="451"/>
      <c r="LWG127" s="451"/>
      <c r="LWH127" s="451"/>
      <c r="LWI127" s="451"/>
      <c r="LWJ127" s="451"/>
      <c r="LWK127" s="451"/>
      <c r="LWL127" s="451"/>
      <c r="LWM127" s="451"/>
      <c r="LWN127" s="451"/>
      <c r="LWO127" s="451"/>
      <c r="LWP127" s="451"/>
      <c r="LWQ127" s="451"/>
      <c r="LWR127" s="451"/>
      <c r="LWS127" s="451"/>
      <c r="LWT127" s="451"/>
      <c r="LWU127" s="451"/>
      <c r="LWV127" s="451"/>
      <c r="LWW127" s="451"/>
      <c r="LWX127" s="451"/>
      <c r="LWY127" s="451"/>
      <c r="LWZ127" s="451"/>
      <c r="LXA127" s="451"/>
      <c r="LXB127" s="451"/>
      <c r="LXC127" s="451"/>
      <c r="LXD127" s="451"/>
      <c r="LXE127" s="451"/>
      <c r="LXF127" s="451"/>
      <c r="LXG127" s="451"/>
      <c r="LXH127" s="451"/>
      <c r="LXI127" s="451"/>
      <c r="LXJ127" s="451"/>
      <c r="LXK127" s="451"/>
      <c r="LXL127" s="451"/>
      <c r="LXM127" s="451"/>
      <c r="LXN127" s="451"/>
      <c r="LXO127" s="451"/>
      <c r="LXP127" s="451"/>
      <c r="LXQ127" s="451"/>
      <c r="LXR127" s="451"/>
      <c r="LXS127" s="451"/>
      <c r="LXT127" s="451"/>
      <c r="LXU127" s="451"/>
      <c r="LXV127" s="451"/>
      <c r="LXW127" s="451"/>
      <c r="LXX127" s="451"/>
      <c r="LXY127" s="451"/>
      <c r="LXZ127" s="451"/>
      <c r="LYA127" s="451"/>
      <c r="LYB127" s="451"/>
      <c r="LYC127" s="451"/>
      <c r="LYD127" s="451"/>
      <c r="LYE127" s="451"/>
      <c r="LYF127" s="451"/>
      <c r="LYG127" s="451"/>
      <c r="LYH127" s="451"/>
      <c r="LYI127" s="451"/>
      <c r="LYJ127" s="451"/>
      <c r="LYK127" s="451"/>
      <c r="LYL127" s="451"/>
      <c r="LYM127" s="451"/>
      <c r="LYN127" s="451"/>
      <c r="LYO127" s="451"/>
      <c r="LYP127" s="451"/>
      <c r="LYQ127" s="451"/>
      <c r="LYR127" s="451"/>
      <c r="LYS127" s="451"/>
      <c r="LYT127" s="451"/>
      <c r="LYU127" s="451"/>
      <c r="LYV127" s="451"/>
      <c r="LYW127" s="451"/>
      <c r="LYX127" s="451"/>
      <c r="LYY127" s="451"/>
      <c r="LYZ127" s="451"/>
      <c r="LZA127" s="451"/>
      <c r="LZB127" s="451"/>
      <c r="LZC127" s="451"/>
      <c r="LZD127" s="451"/>
      <c r="LZE127" s="451"/>
      <c r="LZF127" s="451"/>
      <c r="LZG127" s="451"/>
      <c r="LZH127" s="451"/>
      <c r="LZI127" s="451"/>
      <c r="LZJ127" s="451"/>
      <c r="LZK127" s="451"/>
      <c r="LZL127" s="451"/>
      <c r="LZM127" s="451"/>
      <c r="LZN127" s="451"/>
      <c r="LZO127" s="451"/>
      <c r="LZP127" s="451"/>
      <c r="LZQ127" s="451"/>
      <c r="LZR127" s="451"/>
      <c r="LZS127" s="451"/>
      <c r="LZT127" s="451"/>
      <c r="LZU127" s="451"/>
      <c r="LZV127" s="451"/>
      <c r="LZW127" s="451"/>
      <c r="LZX127" s="451"/>
      <c r="LZY127" s="451"/>
      <c r="LZZ127" s="451"/>
      <c r="MAA127" s="451"/>
      <c r="MAB127" s="451"/>
      <c r="MAC127" s="451"/>
      <c r="MAD127" s="451"/>
      <c r="MAE127" s="451"/>
      <c r="MAF127" s="451"/>
      <c r="MAG127" s="451"/>
      <c r="MAH127" s="451"/>
      <c r="MAI127" s="451"/>
      <c r="MAJ127" s="451"/>
      <c r="MAK127" s="451"/>
      <c r="MAL127" s="451"/>
      <c r="MAM127" s="451"/>
      <c r="MAN127" s="451"/>
      <c r="MAO127" s="451"/>
      <c r="MAP127" s="451"/>
      <c r="MAQ127" s="451"/>
      <c r="MAR127" s="451"/>
      <c r="MAS127" s="451"/>
      <c r="MAT127" s="451"/>
      <c r="MAU127" s="451"/>
      <c r="MAV127" s="451"/>
      <c r="MAW127" s="451"/>
      <c r="MAX127" s="451"/>
      <c r="MAY127" s="451"/>
      <c r="MAZ127" s="451"/>
      <c r="MBA127" s="451"/>
      <c r="MBB127" s="451"/>
      <c r="MBC127" s="451"/>
      <c r="MBD127" s="451"/>
      <c r="MBE127" s="451"/>
      <c r="MBF127" s="451"/>
      <c r="MBG127" s="451"/>
      <c r="MBH127" s="451"/>
      <c r="MBI127" s="451"/>
      <c r="MBJ127" s="451"/>
      <c r="MBK127" s="451"/>
      <c r="MBL127" s="451"/>
      <c r="MBM127" s="451"/>
      <c r="MBN127" s="451"/>
      <c r="MBO127" s="451"/>
      <c r="MBP127" s="451"/>
      <c r="MBQ127" s="451"/>
      <c r="MBR127" s="451"/>
      <c r="MBS127" s="451"/>
      <c r="MBT127" s="451"/>
      <c r="MBU127" s="451"/>
      <c r="MBV127" s="451"/>
      <c r="MBW127" s="451"/>
      <c r="MBX127" s="451"/>
      <c r="MBY127" s="451"/>
      <c r="MBZ127" s="451"/>
      <c r="MCA127" s="451"/>
      <c r="MCB127" s="451"/>
      <c r="MCC127" s="451"/>
      <c r="MCD127" s="451"/>
      <c r="MCE127" s="451"/>
      <c r="MCF127" s="451"/>
      <c r="MCG127" s="451"/>
      <c r="MCH127" s="451"/>
      <c r="MCI127" s="451"/>
      <c r="MCJ127" s="451"/>
      <c r="MCK127" s="451"/>
      <c r="MCL127" s="451"/>
      <c r="MCM127" s="451"/>
      <c r="MCN127" s="451"/>
      <c r="MCO127" s="451"/>
      <c r="MCP127" s="451"/>
      <c r="MCQ127" s="451"/>
      <c r="MCR127" s="451"/>
      <c r="MCS127" s="451"/>
      <c r="MCT127" s="451"/>
      <c r="MCU127" s="451"/>
      <c r="MCV127" s="451"/>
      <c r="MCW127" s="451"/>
      <c r="MCX127" s="451"/>
      <c r="MCY127" s="451"/>
      <c r="MCZ127" s="451"/>
      <c r="MDA127" s="451"/>
      <c r="MDB127" s="451"/>
      <c r="MDC127" s="451"/>
      <c r="MDD127" s="451"/>
      <c r="MDE127" s="451"/>
      <c r="MDF127" s="451"/>
      <c r="MDG127" s="451"/>
      <c r="MDH127" s="451"/>
      <c r="MDI127" s="451"/>
      <c r="MDJ127" s="451"/>
      <c r="MDK127" s="451"/>
      <c r="MDL127" s="451"/>
      <c r="MDM127" s="451"/>
      <c r="MDN127" s="451"/>
      <c r="MDO127" s="451"/>
      <c r="MDP127" s="451"/>
      <c r="MDQ127" s="451"/>
      <c r="MDR127" s="451"/>
      <c r="MDS127" s="451"/>
      <c r="MDT127" s="451"/>
      <c r="MDU127" s="451"/>
      <c r="MDV127" s="451"/>
      <c r="MDW127" s="451"/>
      <c r="MDX127" s="451"/>
      <c r="MDY127" s="451"/>
      <c r="MDZ127" s="451"/>
      <c r="MEA127" s="451"/>
      <c r="MEB127" s="451"/>
      <c r="MEC127" s="451"/>
      <c r="MED127" s="451"/>
      <c r="MEE127" s="451"/>
      <c r="MEF127" s="451"/>
      <c r="MEG127" s="451"/>
      <c r="MEH127" s="451"/>
      <c r="MEI127" s="451"/>
      <c r="MEJ127" s="451"/>
      <c r="MEK127" s="451"/>
      <c r="MEL127" s="451"/>
      <c r="MEM127" s="451"/>
      <c r="MEN127" s="451"/>
      <c r="MEO127" s="451"/>
      <c r="MEP127" s="451"/>
      <c r="MEQ127" s="451"/>
      <c r="MER127" s="451"/>
      <c r="MES127" s="451"/>
      <c r="MET127" s="451"/>
      <c r="MEU127" s="451"/>
      <c r="MEV127" s="451"/>
      <c r="MEW127" s="451"/>
      <c r="MEX127" s="451"/>
      <c r="MEY127" s="451"/>
      <c r="MEZ127" s="451"/>
      <c r="MFA127" s="451"/>
      <c r="MFB127" s="451"/>
      <c r="MFC127" s="451"/>
      <c r="MFD127" s="451"/>
      <c r="MFE127" s="451"/>
      <c r="MFF127" s="451"/>
      <c r="MFG127" s="451"/>
      <c r="MFH127" s="451"/>
      <c r="MFI127" s="451"/>
      <c r="MFJ127" s="451"/>
      <c r="MFK127" s="451"/>
      <c r="MFL127" s="451"/>
      <c r="MFM127" s="451"/>
      <c r="MFN127" s="451"/>
      <c r="MFO127" s="451"/>
      <c r="MFP127" s="451"/>
      <c r="MFQ127" s="451"/>
      <c r="MFR127" s="451"/>
      <c r="MFS127" s="451"/>
      <c r="MFT127" s="451"/>
      <c r="MFU127" s="451"/>
      <c r="MFV127" s="451"/>
      <c r="MFW127" s="451"/>
      <c r="MFX127" s="451"/>
      <c r="MFY127" s="451"/>
      <c r="MFZ127" s="451"/>
      <c r="MGA127" s="451"/>
      <c r="MGB127" s="451"/>
      <c r="MGC127" s="451"/>
      <c r="MGD127" s="451"/>
      <c r="MGE127" s="451"/>
      <c r="MGF127" s="451"/>
      <c r="MGG127" s="451"/>
      <c r="MGH127" s="451"/>
      <c r="MGI127" s="451"/>
      <c r="MGJ127" s="451"/>
      <c r="MGK127" s="451"/>
      <c r="MGL127" s="451"/>
      <c r="MGM127" s="451"/>
      <c r="MGN127" s="451"/>
      <c r="MGO127" s="451"/>
      <c r="MGP127" s="451"/>
      <c r="MGQ127" s="451"/>
      <c r="MGR127" s="451"/>
      <c r="MGS127" s="451"/>
      <c r="MGT127" s="451"/>
      <c r="MGU127" s="451"/>
      <c r="MGV127" s="451"/>
      <c r="MGW127" s="451"/>
      <c r="MGX127" s="451"/>
      <c r="MGY127" s="451"/>
      <c r="MGZ127" s="451"/>
      <c r="MHA127" s="451"/>
      <c r="MHB127" s="451"/>
      <c r="MHC127" s="451"/>
      <c r="MHD127" s="451"/>
      <c r="MHE127" s="451"/>
      <c r="MHF127" s="451"/>
      <c r="MHG127" s="451"/>
      <c r="MHH127" s="451"/>
      <c r="MHI127" s="451"/>
      <c r="MHJ127" s="451"/>
      <c r="MHK127" s="451"/>
      <c r="MHL127" s="451"/>
      <c r="MHM127" s="451"/>
      <c r="MHN127" s="451"/>
      <c r="MHO127" s="451"/>
      <c r="MHP127" s="451"/>
      <c r="MHQ127" s="451"/>
      <c r="MHR127" s="451"/>
      <c r="MHS127" s="451"/>
      <c r="MHT127" s="451"/>
      <c r="MHU127" s="451"/>
      <c r="MHV127" s="451"/>
      <c r="MHW127" s="451"/>
      <c r="MHX127" s="451"/>
      <c r="MHY127" s="451"/>
      <c r="MHZ127" s="451"/>
      <c r="MIA127" s="451"/>
      <c r="MIB127" s="451"/>
      <c r="MIC127" s="451"/>
      <c r="MID127" s="451"/>
      <c r="MIE127" s="451"/>
      <c r="MIF127" s="451"/>
      <c r="MIG127" s="451"/>
      <c r="MIH127" s="451"/>
      <c r="MII127" s="451"/>
      <c r="MIJ127" s="451"/>
      <c r="MIK127" s="451"/>
      <c r="MIL127" s="451"/>
      <c r="MIM127" s="451"/>
      <c r="MIN127" s="451"/>
      <c r="MIO127" s="451"/>
      <c r="MIP127" s="451"/>
      <c r="MIQ127" s="451"/>
      <c r="MIR127" s="451"/>
      <c r="MIS127" s="451"/>
      <c r="MIT127" s="451"/>
      <c r="MIU127" s="451"/>
      <c r="MIV127" s="451"/>
      <c r="MIW127" s="451"/>
      <c r="MIX127" s="451"/>
      <c r="MIY127" s="451"/>
      <c r="MIZ127" s="451"/>
      <c r="MJA127" s="451"/>
      <c r="MJB127" s="451"/>
      <c r="MJC127" s="451"/>
      <c r="MJD127" s="451"/>
      <c r="MJE127" s="451"/>
      <c r="MJF127" s="451"/>
      <c r="MJG127" s="451"/>
      <c r="MJH127" s="451"/>
      <c r="MJI127" s="451"/>
      <c r="MJJ127" s="451"/>
      <c r="MJK127" s="451"/>
      <c r="MJL127" s="451"/>
      <c r="MJM127" s="451"/>
      <c r="MJN127" s="451"/>
      <c r="MJO127" s="451"/>
      <c r="MJP127" s="451"/>
      <c r="MJQ127" s="451"/>
      <c r="MJR127" s="451"/>
      <c r="MJS127" s="451"/>
      <c r="MJT127" s="451"/>
      <c r="MJU127" s="451"/>
      <c r="MJV127" s="451"/>
      <c r="MJW127" s="451"/>
      <c r="MJX127" s="451"/>
      <c r="MJY127" s="451"/>
      <c r="MJZ127" s="451"/>
      <c r="MKA127" s="451"/>
      <c r="MKB127" s="451"/>
      <c r="MKC127" s="451"/>
      <c r="MKD127" s="451"/>
      <c r="MKE127" s="451"/>
      <c r="MKF127" s="451"/>
      <c r="MKG127" s="451"/>
      <c r="MKH127" s="451"/>
      <c r="MKI127" s="451"/>
      <c r="MKJ127" s="451"/>
      <c r="MKK127" s="451"/>
      <c r="MKL127" s="451"/>
      <c r="MKM127" s="451"/>
      <c r="MKN127" s="451"/>
      <c r="MKO127" s="451"/>
      <c r="MKP127" s="451"/>
      <c r="MKQ127" s="451"/>
      <c r="MKR127" s="451"/>
      <c r="MKS127" s="451"/>
      <c r="MKT127" s="451"/>
      <c r="MKU127" s="451"/>
      <c r="MKV127" s="451"/>
      <c r="MKW127" s="451"/>
      <c r="MKX127" s="451"/>
      <c r="MKY127" s="451"/>
      <c r="MKZ127" s="451"/>
      <c r="MLA127" s="451"/>
      <c r="MLB127" s="451"/>
      <c r="MLC127" s="451"/>
      <c r="MLD127" s="451"/>
      <c r="MLE127" s="451"/>
      <c r="MLF127" s="451"/>
      <c r="MLG127" s="451"/>
      <c r="MLH127" s="451"/>
      <c r="MLI127" s="451"/>
      <c r="MLJ127" s="451"/>
      <c r="MLK127" s="451"/>
      <c r="MLL127" s="451"/>
      <c r="MLM127" s="451"/>
      <c r="MLN127" s="451"/>
      <c r="MLO127" s="451"/>
      <c r="MLP127" s="451"/>
      <c r="MLQ127" s="451"/>
      <c r="MLR127" s="451"/>
      <c r="MLS127" s="451"/>
      <c r="MLT127" s="451"/>
      <c r="MLU127" s="451"/>
      <c r="MLV127" s="451"/>
      <c r="MLW127" s="451"/>
      <c r="MLX127" s="451"/>
      <c r="MLY127" s="451"/>
      <c r="MLZ127" s="451"/>
      <c r="MMA127" s="451"/>
      <c r="MMB127" s="451"/>
      <c r="MMC127" s="451"/>
      <c r="MMD127" s="451"/>
      <c r="MME127" s="451"/>
      <c r="MMF127" s="451"/>
      <c r="MMG127" s="451"/>
      <c r="MMH127" s="451"/>
      <c r="MMI127" s="451"/>
      <c r="MMJ127" s="451"/>
      <c r="MMK127" s="451"/>
      <c r="MML127" s="451"/>
      <c r="MMM127" s="451"/>
      <c r="MMN127" s="451"/>
      <c r="MMO127" s="451"/>
      <c r="MMP127" s="451"/>
      <c r="MMQ127" s="451"/>
      <c r="MMR127" s="451"/>
      <c r="MMS127" s="451"/>
      <c r="MMT127" s="451"/>
      <c r="MMU127" s="451"/>
      <c r="MMV127" s="451"/>
      <c r="MMW127" s="451"/>
      <c r="MMX127" s="451"/>
      <c r="MMY127" s="451"/>
      <c r="MMZ127" s="451"/>
      <c r="MNA127" s="451"/>
      <c r="MNB127" s="451"/>
      <c r="MNC127" s="451"/>
      <c r="MND127" s="451"/>
      <c r="MNE127" s="451"/>
      <c r="MNF127" s="451"/>
      <c r="MNG127" s="451"/>
      <c r="MNH127" s="451"/>
      <c r="MNI127" s="451"/>
      <c r="MNJ127" s="451"/>
      <c r="MNK127" s="451"/>
      <c r="MNL127" s="451"/>
      <c r="MNM127" s="451"/>
      <c r="MNN127" s="451"/>
      <c r="MNO127" s="451"/>
      <c r="MNP127" s="451"/>
      <c r="MNQ127" s="451"/>
      <c r="MNR127" s="451"/>
      <c r="MNS127" s="451"/>
      <c r="MNT127" s="451"/>
      <c r="MNU127" s="451"/>
      <c r="MNV127" s="451"/>
      <c r="MNW127" s="451"/>
      <c r="MNX127" s="451"/>
      <c r="MNY127" s="451"/>
      <c r="MNZ127" s="451"/>
      <c r="MOA127" s="451"/>
      <c r="MOB127" s="451"/>
      <c r="MOC127" s="451"/>
      <c r="MOD127" s="451"/>
      <c r="MOE127" s="451"/>
      <c r="MOF127" s="451"/>
      <c r="MOG127" s="451"/>
      <c r="MOH127" s="451"/>
      <c r="MOI127" s="451"/>
      <c r="MOJ127" s="451"/>
      <c r="MOK127" s="451"/>
      <c r="MOL127" s="451"/>
      <c r="MOM127" s="451"/>
      <c r="MON127" s="451"/>
      <c r="MOO127" s="451"/>
      <c r="MOP127" s="451"/>
      <c r="MOQ127" s="451"/>
      <c r="MOR127" s="451"/>
      <c r="MOS127" s="451"/>
      <c r="MOT127" s="451"/>
      <c r="MOU127" s="451"/>
      <c r="MOV127" s="451"/>
      <c r="MOW127" s="451"/>
      <c r="MOX127" s="451"/>
      <c r="MOY127" s="451"/>
      <c r="MOZ127" s="451"/>
      <c r="MPA127" s="451"/>
      <c r="MPB127" s="451"/>
      <c r="MPC127" s="451"/>
      <c r="MPD127" s="451"/>
      <c r="MPE127" s="451"/>
      <c r="MPF127" s="451"/>
      <c r="MPG127" s="451"/>
      <c r="MPH127" s="451"/>
      <c r="MPI127" s="451"/>
      <c r="MPJ127" s="451"/>
      <c r="MPK127" s="451"/>
      <c r="MPL127" s="451"/>
      <c r="MPM127" s="451"/>
      <c r="MPN127" s="451"/>
      <c r="MPO127" s="451"/>
      <c r="MPP127" s="451"/>
      <c r="MPQ127" s="451"/>
      <c r="MPR127" s="451"/>
      <c r="MPS127" s="451"/>
      <c r="MPT127" s="451"/>
      <c r="MPU127" s="451"/>
      <c r="MPV127" s="451"/>
      <c r="MPW127" s="451"/>
      <c r="MPX127" s="451"/>
      <c r="MPY127" s="451"/>
      <c r="MPZ127" s="451"/>
      <c r="MQA127" s="451"/>
      <c r="MQB127" s="451"/>
      <c r="MQC127" s="451"/>
      <c r="MQD127" s="451"/>
      <c r="MQE127" s="451"/>
      <c r="MQF127" s="451"/>
      <c r="MQG127" s="451"/>
      <c r="MQH127" s="451"/>
      <c r="MQI127" s="451"/>
      <c r="MQJ127" s="451"/>
      <c r="MQK127" s="451"/>
      <c r="MQL127" s="451"/>
      <c r="MQM127" s="451"/>
      <c r="MQN127" s="451"/>
      <c r="MQO127" s="451"/>
      <c r="MQP127" s="451"/>
      <c r="MQQ127" s="451"/>
      <c r="MQR127" s="451"/>
      <c r="MQS127" s="451"/>
      <c r="MQT127" s="451"/>
      <c r="MQU127" s="451"/>
      <c r="MQV127" s="451"/>
      <c r="MQW127" s="451"/>
      <c r="MQX127" s="451"/>
      <c r="MQY127" s="451"/>
      <c r="MQZ127" s="451"/>
      <c r="MRA127" s="451"/>
      <c r="MRB127" s="451"/>
      <c r="MRC127" s="451"/>
      <c r="MRD127" s="451"/>
      <c r="MRE127" s="451"/>
      <c r="MRF127" s="451"/>
      <c r="MRG127" s="451"/>
      <c r="MRH127" s="451"/>
      <c r="MRI127" s="451"/>
      <c r="MRJ127" s="451"/>
      <c r="MRK127" s="451"/>
      <c r="MRL127" s="451"/>
      <c r="MRM127" s="451"/>
      <c r="MRN127" s="451"/>
      <c r="MRO127" s="451"/>
      <c r="MRP127" s="451"/>
      <c r="MRQ127" s="451"/>
      <c r="MRR127" s="451"/>
      <c r="MRS127" s="451"/>
      <c r="MRT127" s="451"/>
      <c r="MRU127" s="451"/>
      <c r="MRV127" s="451"/>
      <c r="MRW127" s="451"/>
      <c r="MRX127" s="451"/>
      <c r="MRY127" s="451"/>
      <c r="MRZ127" s="451"/>
      <c r="MSA127" s="451"/>
      <c r="MSB127" s="451"/>
      <c r="MSC127" s="451"/>
      <c r="MSD127" s="451"/>
      <c r="MSE127" s="451"/>
      <c r="MSF127" s="451"/>
      <c r="MSG127" s="451"/>
      <c r="MSH127" s="451"/>
      <c r="MSI127" s="451"/>
      <c r="MSJ127" s="451"/>
      <c r="MSK127" s="451"/>
      <c r="MSL127" s="451"/>
      <c r="MSM127" s="451"/>
      <c r="MSN127" s="451"/>
      <c r="MSO127" s="451"/>
      <c r="MSP127" s="451"/>
      <c r="MSQ127" s="451"/>
      <c r="MSR127" s="451"/>
      <c r="MSS127" s="451"/>
      <c r="MST127" s="451"/>
      <c r="MSU127" s="451"/>
      <c r="MSV127" s="451"/>
      <c r="MSW127" s="451"/>
      <c r="MSX127" s="451"/>
      <c r="MSY127" s="451"/>
      <c r="MSZ127" s="451"/>
      <c r="MTA127" s="451"/>
      <c r="MTB127" s="451"/>
      <c r="MTC127" s="451"/>
      <c r="MTD127" s="451"/>
      <c r="MTE127" s="451"/>
      <c r="MTF127" s="451"/>
      <c r="MTG127" s="451"/>
      <c r="MTH127" s="451"/>
      <c r="MTI127" s="451"/>
      <c r="MTJ127" s="451"/>
      <c r="MTK127" s="451"/>
      <c r="MTL127" s="451"/>
      <c r="MTM127" s="451"/>
      <c r="MTN127" s="451"/>
      <c r="MTO127" s="451"/>
      <c r="MTP127" s="451"/>
      <c r="MTQ127" s="451"/>
      <c r="MTR127" s="451"/>
      <c r="MTS127" s="451"/>
      <c r="MTT127" s="451"/>
      <c r="MTU127" s="451"/>
      <c r="MTV127" s="451"/>
      <c r="MTW127" s="451"/>
      <c r="MTX127" s="451"/>
      <c r="MTY127" s="451"/>
      <c r="MTZ127" s="451"/>
      <c r="MUA127" s="451"/>
      <c r="MUB127" s="451"/>
      <c r="MUC127" s="451"/>
      <c r="MUD127" s="451"/>
      <c r="MUE127" s="451"/>
      <c r="MUF127" s="451"/>
      <c r="MUG127" s="451"/>
      <c r="MUH127" s="451"/>
      <c r="MUI127" s="451"/>
      <c r="MUJ127" s="451"/>
      <c r="MUK127" s="451"/>
      <c r="MUL127" s="451"/>
      <c r="MUM127" s="451"/>
      <c r="MUN127" s="451"/>
      <c r="MUO127" s="451"/>
      <c r="MUP127" s="451"/>
      <c r="MUQ127" s="451"/>
      <c r="MUR127" s="451"/>
      <c r="MUS127" s="451"/>
      <c r="MUT127" s="451"/>
      <c r="MUU127" s="451"/>
      <c r="MUV127" s="451"/>
      <c r="MUW127" s="451"/>
      <c r="MUX127" s="451"/>
      <c r="MUY127" s="451"/>
      <c r="MUZ127" s="451"/>
      <c r="MVA127" s="451"/>
      <c r="MVB127" s="451"/>
      <c r="MVC127" s="451"/>
      <c r="MVD127" s="451"/>
      <c r="MVE127" s="451"/>
      <c r="MVF127" s="451"/>
      <c r="MVG127" s="451"/>
      <c r="MVH127" s="451"/>
      <c r="MVI127" s="451"/>
      <c r="MVJ127" s="451"/>
      <c r="MVK127" s="451"/>
      <c r="MVL127" s="451"/>
      <c r="MVM127" s="451"/>
      <c r="MVN127" s="451"/>
      <c r="MVO127" s="451"/>
      <c r="MVP127" s="451"/>
      <c r="MVQ127" s="451"/>
      <c r="MVR127" s="451"/>
      <c r="MVS127" s="451"/>
      <c r="MVT127" s="451"/>
      <c r="MVU127" s="451"/>
      <c r="MVV127" s="451"/>
      <c r="MVW127" s="451"/>
      <c r="MVX127" s="451"/>
      <c r="MVY127" s="451"/>
      <c r="MVZ127" s="451"/>
      <c r="MWA127" s="451"/>
      <c r="MWB127" s="451"/>
      <c r="MWC127" s="451"/>
      <c r="MWD127" s="451"/>
      <c r="MWE127" s="451"/>
      <c r="MWF127" s="451"/>
      <c r="MWG127" s="451"/>
      <c r="MWH127" s="451"/>
      <c r="MWI127" s="451"/>
      <c r="MWJ127" s="451"/>
      <c r="MWK127" s="451"/>
      <c r="MWL127" s="451"/>
      <c r="MWM127" s="451"/>
      <c r="MWN127" s="451"/>
      <c r="MWO127" s="451"/>
      <c r="MWP127" s="451"/>
      <c r="MWQ127" s="451"/>
      <c r="MWR127" s="451"/>
      <c r="MWS127" s="451"/>
      <c r="MWT127" s="451"/>
      <c r="MWU127" s="451"/>
      <c r="MWV127" s="451"/>
      <c r="MWW127" s="451"/>
      <c r="MWX127" s="451"/>
      <c r="MWY127" s="451"/>
      <c r="MWZ127" s="451"/>
      <c r="MXA127" s="451"/>
      <c r="MXB127" s="451"/>
      <c r="MXC127" s="451"/>
      <c r="MXD127" s="451"/>
      <c r="MXE127" s="451"/>
      <c r="MXF127" s="451"/>
      <c r="MXG127" s="451"/>
      <c r="MXH127" s="451"/>
      <c r="MXI127" s="451"/>
      <c r="MXJ127" s="451"/>
      <c r="MXK127" s="451"/>
      <c r="MXL127" s="451"/>
      <c r="MXM127" s="451"/>
      <c r="MXN127" s="451"/>
      <c r="MXO127" s="451"/>
      <c r="MXP127" s="451"/>
      <c r="MXQ127" s="451"/>
      <c r="MXR127" s="451"/>
      <c r="MXS127" s="451"/>
      <c r="MXT127" s="451"/>
      <c r="MXU127" s="451"/>
      <c r="MXV127" s="451"/>
      <c r="MXW127" s="451"/>
      <c r="MXX127" s="451"/>
      <c r="MXY127" s="451"/>
      <c r="MXZ127" s="451"/>
      <c r="MYA127" s="451"/>
      <c r="MYB127" s="451"/>
      <c r="MYC127" s="451"/>
      <c r="MYD127" s="451"/>
      <c r="MYE127" s="451"/>
      <c r="MYF127" s="451"/>
      <c r="MYG127" s="451"/>
      <c r="MYH127" s="451"/>
      <c r="MYI127" s="451"/>
      <c r="MYJ127" s="451"/>
      <c r="MYK127" s="451"/>
      <c r="MYL127" s="451"/>
      <c r="MYM127" s="451"/>
      <c r="MYN127" s="451"/>
      <c r="MYO127" s="451"/>
      <c r="MYP127" s="451"/>
      <c r="MYQ127" s="451"/>
      <c r="MYR127" s="451"/>
      <c r="MYS127" s="451"/>
      <c r="MYT127" s="451"/>
      <c r="MYU127" s="451"/>
      <c r="MYV127" s="451"/>
      <c r="MYW127" s="451"/>
      <c r="MYX127" s="451"/>
      <c r="MYY127" s="451"/>
      <c r="MYZ127" s="451"/>
      <c r="MZA127" s="451"/>
      <c r="MZB127" s="451"/>
      <c r="MZC127" s="451"/>
      <c r="MZD127" s="451"/>
      <c r="MZE127" s="451"/>
      <c r="MZF127" s="451"/>
      <c r="MZG127" s="451"/>
      <c r="MZH127" s="451"/>
      <c r="MZI127" s="451"/>
      <c r="MZJ127" s="451"/>
      <c r="MZK127" s="451"/>
      <c r="MZL127" s="451"/>
      <c r="MZM127" s="451"/>
      <c r="MZN127" s="451"/>
      <c r="MZO127" s="451"/>
      <c r="MZP127" s="451"/>
      <c r="MZQ127" s="451"/>
      <c r="MZR127" s="451"/>
      <c r="MZS127" s="451"/>
      <c r="MZT127" s="451"/>
      <c r="MZU127" s="451"/>
      <c r="MZV127" s="451"/>
      <c r="MZW127" s="451"/>
      <c r="MZX127" s="451"/>
      <c r="MZY127" s="451"/>
      <c r="MZZ127" s="451"/>
      <c r="NAA127" s="451"/>
      <c r="NAB127" s="451"/>
      <c r="NAC127" s="451"/>
      <c r="NAD127" s="451"/>
      <c r="NAE127" s="451"/>
      <c r="NAF127" s="451"/>
      <c r="NAG127" s="451"/>
      <c r="NAH127" s="451"/>
      <c r="NAI127" s="451"/>
      <c r="NAJ127" s="451"/>
      <c r="NAK127" s="451"/>
      <c r="NAL127" s="451"/>
      <c r="NAM127" s="451"/>
      <c r="NAN127" s="451"/>
      <c r="NAO127" s="451"/>
      <c r="NAP127" s="451"/>
      <c r="NAQ127" s="451"/>
      <c r="NAR127" s="451"/>
      <c r="NAS127" s="451"/>
      <c r="NAT127" s="451"/>
      <c r="NAU127" s="451"/>
      <c r="NAV127" s="451"/>
      <c r="NAW127" s="451"/>
      <c r="NAX127" s="451"/>
      <c r="NAY127" s="451"/>
      <c r="NAZ127" s="451"/>
      <c r="NBA127" s="451"/>
      <c r="NBB127" s="451"/>
      <c r="NBC127" s="451"/>
      <c r="NBD127" s="451"/>
      <c r="NBE127" s="451"/>
      <c r="NBF127" s="451"/>
      <c r="NBG127" s="451"/>
      <c r="NBH127" s="451"/>
      <c r="NBI127" s="451"/>
      <c r="NBJ127" s="451"/>
      <c r="NBK127" s="451"/>
      <c r="NBL127" s="451"/>
      <c r="NBM127" s="451"/>
      <c r="NBN127" s="451"/>
      <c r="NBO127" s="451"/>
      <c r="NBP127" s="451"/>
      <c r="NBQ127" s="451"/>
      <c r="NBR127" s="451"/>
      <c r="NBS127" s="451"/>
      <c r="NBT127" s="451"/>
      <c r="NBU127" s="451"/>
      <c r="NBV127" s="451"/>
      <c r="NBW127" s="451"/>
      <c r="NBX127" s="451"/>
      <c r="NBY127" s="451"/>
      <c r="NBZ127" s="451"/>
      <c r="NCA127" s="451"/>
      <c r="NCB127" s="451"/>
      <c r="NCC127" s="451"/>
      <c r="NCD127" s="451"/>
      <c r="NCE127" s="451"/>
      <c r="NCF127" s="451"/>
      <c r="NCG127" s="451"/>
      <c r="NCH127" s="451"/>
      <c r="NCI127" s="451"/>
      <c r="NCJ127" s="451"/>
      <c r="NCK127" s="451"/>
      <c r="NCL127" s="451"/>
      <c r="NCM127" s="451"/>
      <c r="NCN127" s="451"/>
      <c r="NCO127" s="451"/>
      <c r="NCP127" s="451"/>
      <c r="NCQ127" s="451"/>
      <c r="NCR127" s="451"/>
      <c r="NCS127" s="451"/>
      <c r="NCT127" s="451"/>
      <c r="NCU127" s="451"/>
      <c r="NCV127" s="451"/>
      <c r="NCW127" s="451"/>
      <c r="NCX127" s="451"/>
      <c r="NCY127" s="451"/>
      <c r="NCZ127" s="451"/>
      <c r="NDA127" s="451"/>
      <c r="NDB127" s="451"/>
      <c r="NDC127" s="451"/>
      <c r="NDD127" s="451"/>
      <c r="NDE127" s="451"/>
      <c r="NDF127" s="451"/>
      <c r="NDG127" s="451"/>
      <c r="NDH127" s="451"/>
      <c r="NDI127" s="451"/>
      <c r="NDJ127" s="451"/>
      <c r="NDK127" s="451"/>
      <c r="NDL127" s="451"/>
      <c r="NDM127" s="451"/>
      <c r="NDN127" s="451"/>
      <c r="NDO127" s="451"/>
      <c r="NDP127" s="451"/>
      <c r="NDQ127" s="451"/>
      <c r="NDR127" s="451"/>
      <c r="NDS127" s="451"/>
      <c r="NDT127" s="451"/>
      <c r="NDU127" s="451"/>
      <c r="NDV127" s="451"/>
      <c r="NDW127" s="451"/>
      <c r="NDX127" s="451"/>
      <c r="NDY127" s="451"/>
      <c r="NDZ127" s="451"/>
      <c r="NEA127" s="451"/>
      <c r="NEB127" s="451"/>
      <c r="NEC127" s="451"/>
      <c r="NED127" s="451"/>
      <c r="NEE127" s="451"/>
      <c r="NEF127" s="451"/>
      <c r="NEG127" s="451"/>
      <c r="NEH127" s="451"/>
      <c r="NEI127" s="451"/>
      <c r="NEJ127" s="451"/>
      <c r="NEK127" s="451"/>
      <c r="NEL127" s="451"/>
      <c r="NEM127" s="451"/>
      <c r="NEN127" s="451"/>
      <c r="NEO127" s="451"/>
      <c r="NEP127" s="451"/>
      <c r="NEQ127" s="451"/>
      <c r="NER127" s="451"/>
      <c r="NES127" s="451"/>
      <c r="NET127" s="451"/>
      <c r="NEU127" s="451"/>
      <c r="NEV127" s="451"/>
      <c r="NEW127" s="451"/>
      <c r="NEX127" s="451"/>
      <c r="NEY127" s="451"/>
      <c r="NEZ127" s="451"/>
      <c r="NFA127" s="451"/>
      <c r="NFB127" s="451"/>
      <c r="NFC127" s="451"/>
      <c r="NFD127" s="451"/>
      <c r="NFE127" s="451"/>
      <c r="NFF127" s="451"/>
      <c r="NFG127" s="451"/>
      <c r="NFH127" s="451"/>
      <c r="NFI127" s="451"/>
      <c r="NFJ127" s="451"/>
      <c r="NFK127" s="451"/>
      <c r="NFL127" s="451"/>
      <c r="NFM127" s="451"/>
      <c r="NFN127" s="451"/>
      <c r="NFO127" s="451"/>
      <c r="NFP127" s="451"/>
      <c r="NFQ127" s="451"/>
      <c r="NFR127" s="451"/>
      <c r="NFS127" s="451"/>
      <c r="NFT127" s="451"/>
      <c r="NFU127" s="451"/>
      <c r="NFV127" s="451"/>
      <c r="NFW127" s="451"/>
      <c r="NFX127" s="451"/>
      <c r="NFY127" s="451"/>
      <c r="NFZ127" s="451"/>
      <c r="NGA127" s="451"/>
      <c r="NGB127" s="451"/>
      <c r="NGC127" s="451"/>
      <c r="NGD127" s="451"/>
      <c r="NGE127" s="451"/>
      <c r="NGF127" s="451"/>
      <c r="NGG127" s="451"/>
      <c r="NGH127" s="451"/>
      <c r="NGI127" s="451"/>
      <c r="NGJ127" s="451"/>
      <c r="NGK127" s="451"/>
      <c r="NGL127" s="451"/>
      <c r="NGM127" s="451"/>
      <c r="NGN127" s="451"/>
      <c r="NGO127" s="451"/>
      <c r="NGP127" s="451"/>
      <c r="NGQ127" s="451"/>
      <c r="NGR127" s="451"/>
      <c r="NGS127" s="451"/>
      <c r="NGT127" s="451"/>
      <c r="NGU127" s="451"/>
      <c r="NGV127" s="451"/>
      <c r="NGW127" s="451"/>
      <c r="NGX127" s="451"/>
      <c r="NGY127" s="451"/>
      <c r="NGZ127" s="451"/>
      <c r="NHA127" s="451"/>
      <c r="NHB127" s="451"/>
      <c r="NHC127" s="451"/>
      <c r="NHD127" s="451"/>
      <c r="NHE127" s="451"/>
      <c r="NHF127" s="451"/>
      <c r="NHG127" s="451"/>
      <c r="NHH127" s="451"/>
      <c r="NHI127" s="451"/>
      <c r="NHJ127" s="451"/>
      <c r="NHK127" s="451"/>
      <c r="NHL127" s="451"/>
      <c r="NHM127" s="451"/>
      <c r="NHN127" s="451"/>
      <c r="NHO127" s="451"/>
      <c r="NHP127" s="451"/>
      <c r="NHQ127" s="451"/>
      <c r="NHR127" s="451"/>
      <c r="NHS127" s="451"/>
      <c r="NHT127" s="451"/>
      <c r="NHU127" s="451"/>
      <c r="NHV127" s="451"/>
      <c r="NHW127" s="451"/>
      <c r="NHX127" s="451"/>
      <c r="NHY127" s="451"/>
      <c r="NHZ127" s="451"/>
      <c r="NIA127" s="451"/>
      <c r="NIB127" s="451"/>
      <c r="NIC127" s="451"/>
      <c r="NID127" s="451"/>
      <c r="NIE127" s="451"/>
      <c r="NIF127" s="451"/>
      <c r="NIG127" s="451"/>
      <c r="NIH127" s="451"/>
      <c r="NII127" s="451"/>
      <c r="NIJ127" s="451"/>
      <c r="NIK127" s="451"/>
      <c r="NIL127" s="451"/>
      <c r="NIM127" s="451"/>
      <c r="NIN127" s="451"/>
      <c r="NIO127" s="451"/>
      <c r="NIP127" s="451"/>
      <c r="NIQ127" s="451"/>
      <c r="NIR127" s="451"/>
      <c r="NIS127" s="451"/>
      <c r="NIT127" s="451"/>
      <c r="NIU127" s="451"/>
      <c r="NIV127" s="451"/>
      <c r="NIW127" s="451"/>
      <c r="NIX127" s="451"/>
      <c r="NIY127" s="451"/>
      <c r="NIZ127" s="451"/>
      <c r="NJA127" s="451"/>
      <c r="NJB127" s="451"/>
      <c r="NJC127" s="451"/>
      <c r="NJD127" s="451"/>
      <c r="NJE127" s="451"/>
      <c r="NJF127" s="451"/>
      <c r="NJG127" s="451"/>
      <c r="NJH127" s="451"/>
      <c r="NJI127" s="451"/>
      <c r="NJJ127" s="451"/>
      <c r="NJK127" s="451"/>
      <c r="NJL127" s="451"/>
      <c r="NJM127" s="451"/>
      <c r="NJN127" s="451"/>
      <c r="NJO127" s="451"/>
      <c r="NJP127" s="451"/>
      <c r="NJQ127" s="451"/>
      <c r="NJR127" s="451"/>
      <c r="NJS127" s="451"/>
      <c r="NJT127" s="451"/>
      <c r="NJU127" s="451"/>
      <c r="NJV127" s="451"/>
      <c r="NJW127" s="451"/>
      <c r="NJX127" s="451"/>
      <c r="NJY127" s="451"/>
      <c r="NJZ127" s="451"/>
      <c r="NKA127" s="451"/>
      <c r="NKB127" s="451"/>
      <c r="NKC127" s="451"/>
      <c r="NKD127" s="451"/>
      <c r="NKE127" s="451"/>
      <c r="NKF127" s="451"/>
      <c r="NKG127" s="451"/>
      <c r="NKH127" s="451"/>
      <c r="NKI127" s="451"/>
      <c r="NKJ127" s="451"/>
      <c r="NKK127" s="451"/>
      <c r="NKL127" s="451"/>
      <c r="NKM127" s="451"/>
      <c r="NKN127" s="451"/>
      <c r="NKO127" s="451"/>
      <c r="NKP127" s="451"/>
      <c r="NKQ127" s="451"/>
      <c r="NKR127" s="451"/>
      <c r="NKS127" s="451"/>
      <c r="NKT127" s="451"/>
      <c r="NKU127" s="451"/>
      <c r="NKV127" s="451"/>
      <c r="NKW127" s="451"/>
      <c r="NKX127" s="451"/>
      <c r="NKY127" s="451"/>
      <c r="NKZ127" s="451"/>
      <c r="NLA127" s="451"/>
      <c r="NLB127" s="451"/>
      <c r="NLC127" s="451"/>
      <c r="NLD127" s="451"/>
      <c r="NLE127" s="451"/>
      <c r="NLF127" s="451"/>
      <c r="NLG127" s="451"/>
      <c r="NLH127" s="451"/>
      <c r="NLI127" s="451"/>
      <c r="NLJ127" s="451"/>
      <c r="NLK127" s="451"/>
      <c r="NLL127" s="451"/>
      <c r="NLM127" s="451"/>
      <c r="NLN127" s="451"/>
      <c r="NLO127" s="451"/>
      <c r="NLP127" s="451"/>
      <c r="NLQ127" s="451"/>
      <c r="NLR127" s="451"/>
      <c r="NLS127" s="451"/>
      <c r="NLT127" s="451"/>
      <c r="NLU127" s="451"/>
      <c r="NLV127" s="451"/>
      <c r="NLW127" s="451"/>
      <c r="NLX127" s="451"/>
      <c r="NLY127" s="451"/>
      <c r="NLZ127" s="451"/>
      <c r="NMA127" s="451"/>
      <c r="NMB127" s="451"/>
      <c r="NMC127" s="451"/>
      <c r="NMD127" s="451"/>
      <c r="NME127" s="451"/>
      <c r="NMF127" s="451"/>
      <c r="NMG127" s="451"/>
      <c r="NMH127" s="451"/>
      <c r="NMI127" s="451"/>
      <c r="NMJ127" s="451"/>
      <c r="NMK127" s="451"/>
      <c r="NML127" s="451"/>
      <c r="NMM127" s="451"/>
      <c r="NMN127" s="451"/>
      <c r="NMO127" s="451"/>
      <c r="NMP127" s="451"/>
      <c r="NMQ127" s="451"/>
      <c r="NMR127" s="451"/>
      <c r="NMS127" s="451"/>
      <c r="NMT127" s="451"/>
      <c r="NMU127" s="451"/>
      <c r="NMV127" s="451"/>
      <c r="NMW127" s="451"/>
      <c r="NMX127" s="451"/>
      <c r="NMY127" s="451"/>
      <c r="NMZ127" s="451"/>
      <c r="NNA127" s="451"/>
      <c r="NNB127" s="451"/>
      <c r="NNC127" s="451"/>
      <c r="NND127" s="451"/>
      <c r="NNE127" s="451"/>
      <c r="NNF127" s="451"/>
      <c r="NNG127" s="451"/>
      <c r="NNH127" s="451"/>
      <c r="NNI127" s="451"/>
      <c r="NNJ127" s="451"/>
      <c r="NNK127" s="451"/>
      <c r="NNL127" s="451"/>
      <c r="NNM127" s="451"/>
      <c r="NNN127" s="451"/>
      <c r="NNO127" s="451"/>
      <c r="NNP127" s="451"/>
      <c r="NNQ127" s="451"/>
      <c r="NNR127" s="451"/>
      <c r="NNS127" s="451"/>
      <c r="NNT127" s="451"/>
      <c r="NNU127" s="451"/>
      <c r="NNV127" s="451"/>
      <c r="NNW127" s="451"/>
      <c r="NNX127" s="451"/>
      <c r="NNY127" s="451"/>
      <c r="NNZ127" s="451"/>
      <c r="NOA127" s="451"/>
      <c r="NOB127" s="451"/>
      <c r="NOC127" s="451"/>
      <c r="NOD127" s="451"/>
      <c r="NOE127" s="451"/>
      <c r="NOF127" s="451"/>
      <c r="NOG127" s="451"/>
      <c r="NOH127" s="451"/>
      <c r="NOI127" s="451"/>
      <c r="NOJ127" s="451"/>
      <c r="NOK127" s="451"/>
      <c r="NOL127" s="451"/>
      <c r="NOM127" s="451"/>
      <c r="NON127" s="451"/>
      <c r="NOO127" s="451"/>
      <c r="NOP127" s="451"/>
      <c r="NOQ127" s="451"/>
      <c r="NOR127" s="451"/>
      <c r="NOS127" s="451"/>
      <c r="NOT127" s="451"/>
      <c r="NOU127" s="451"/>
      <c r="NOV127" s="451"/>
      <c r="NOW127" s="451"/>
      <c r="NOX127" s="451"/>
      <c r="NOY127" s="451"/>
      <c r="NOZ127" s="451"/>
      <c r="NPA127" s="451"/>
      <c r="NPB127" s="451"/>
      <c r="NPC127" s="451"/>
      <c r="NPD127" s="451"/>
      <c r="NPE127" s="451"/>
      <c r="NPF127" s="451"/>
      <c r="NPG127" s="451"/>
      <c r="NPH127" s="451"/>
      <c r="NPI127" s="451"/>
      <c r="NPJ127" s="451"/>
      <c r="NPK127" s="451"/>
      <c r="NPL127" s="451"/>
      <c r="NPM127" s="451"/>
      <c r="NPN127" s="451"/>
      <c r="NPO127" s="451"/>
      <c r="NPP127" s="451"/>
      <c r="NPQ127" s="451"/>
      <c r="NPR127" s="451"/>
      <c r="NPS127" s="451"/>
      <c r="NPT127" s="451"/>
      <c r="NPU127" s="451"/>
      <c r="NPV127" s="451"/>
      <c r="NPW127" s="451"/>
      <c r="NPX127" s="451"/>
      <c r="NPY127" s="451"/>
      <c r="NPZ127" s="451"/>
      <c r="NQA127" s="451"/>
      <c r="NQB127" s="451"/>
      <c r="NQC127" s="451"/>
      <c r="NQD127" s="451"/>
      <c r="NQE127" s="451"/>
      <c r="NQF127" s="451"/>
      <c r="NQG127" s="451"/>
      <c r="NQH127" s="451"/>
      <c r="NQI127" s="451"/>
      <c r="NQJ127" s="451"/>
      <c r="NQK127" s="451"/>
      <c r="NQL127" s="451"/>
      <c r="NQM127" s="451"/>
      <c r="NQN127" s="451"/>
      <c r="NQO127" s="451"/>
      <c r="NQP127" s="451"/>
      <c r="NQQ127" s="451"/>
      <c r="NQR127" s="451"/>
      <c r="NQS127" s="451"/>
      <c r="NQT127" s="451"/>
      <c r="NQU127" s="451"/>
      <c r="NQV127" s="451"/>
      <c r="NQW127" s="451"/>
      <c r="NQX127" s="451"/>
      <c r="NQY127" s="451"/>
      <c r="NQZ127" s="451"/>
      <c r="NRA127" s="451"/>
      <c r="NRB127" s="451"/>
      <c r="NRC127" s="451"/>
      <c r="NRD127" s="451"/>
      <c r="NRE127" s="451"/>
      <c r="NRF127" s="451"/>
      <c r="NRG127" s="451"/>
      <c r="NRH127" s="451"/>
      <c r="NRI127" s="451"/>
      <c r="NRJ127" s="451"/>
      <c r="NRK127" s="451"/>
      <c r="NRL127" s="451"/>
      <c r="NRM127" s="451"/>
      <c r="NRN127" s="451"/>
      <c r="NRO127" s="451"/>
      <c r="NRP127" s="451"/>
      <c r="NRQ127" s="451"/>
      <c r="NRR127" s="451"/>
      <c r="NRS127" s="451"/>
      <c r="NRT127" s="451"/>
      <c r="NRU127" s="451"/>
      <c r="NRV127" s="451"/>
      <c r="NRW127" s="451"/>
      <c r="NRX127" s="451"/>
      <c r="NRY127" s="451"/>
      <c r="NRZ127" s="451"/>
      <c r="NSA127" s="451"/>
      <c r="NSB127" s="451"/>
      <c r="NSC127" s="451"/>
      <c r="NSD127" s="451"/>
      <c r="NSE127" s="451"/>
      <c r="NSF127" s="451"/>
      <c r="NSG127" s="451"/>
      <c r="NSH127" s="451"/>
      <c r="NSI127" s="451"/>
      <c r="NSJ127" s="451"/>
      <c r="NSK127" s="451"/>
      <c r="NSL127" s="451"/>
      <c r="NSM127" s="451"/>
      <c r="NSN127" s="451"/>
      <c r="NSO127" s="451"/>
      <c r="NSP127" s="451"/>
      <c r="NSQ127" s="451"/>
      <c r="NSR127" s="451"/>
      <c r="NSS127" s="451"/>
      <c r="NST127" s="451"/>
      <c r="NSU127" s="451"/>
      <c r="NSV127" s="451"/>
      <c r="NSW127" s="451"/>
      <c r="NSX127" s="451"/>
      <c r="NSY127" s="451"/>
      <c r="NSZ127" s="451"/>
      <c r="NTA127" s="451"/>
      <c r="NTB127" s="451"/>
      <c r="NTC127" s="451"/>
      <c r="NTD127" s="451"/>
      <c r="NTE127" s="451"/>
      <c r="NTF127" s="451"/>
      <c r="NTG127" s="451"/>
      <c r="NTH127" s="451"/>
      <c r="NTI127" s="451"/>
      <c r="NTJ127" s="451"/>
      <c r="NTK127" s="451"/>
      <c r="NTL127" s="451"/>
      <c r="NTM127" s="451"/>
      <c r="NTN127" s="451"/>
      <c r="NTO127" s="451"/>
      <c r="NTP127" s="451"/>
      <c r="NTQ127" s="451"/>
      <c r="NTR127" s="451"/>
      <c r="NTS127" s="451"/>
      <c r="NTT127" s="451"/>
      <c r="NTU127" s="451"/>
      <c r="NTV127" s="451"/>
      <c r="NTW127" s="451"/>
      <c r="NTX127" s="451"/>
      <c r="NTY127" s="451"/>
      <c r="NTZ127" s="451"/>
      <c r="NUA127" s="451"/>
      <c r="NUB127" s="451"/>
      <c r="NUC127" s="451"/>
      <c r="NUD127" s="451"/>
      <c r="NUE127" s="451"/>
      <c r="NUF127" s="451"/>
      <c r="NUG127" s="451"/>
      <c r="NUH127" s="451"/>
      <c r="NUI127" s="451"/>
      <c r="NUJ127" s="451"/>
      <c r="NUK127" s="451"/>
      <c r="NUL127" s="451"/>
      <c r="NUM127" s="451"/>
      <c r="NUN127" s="451"/>
      <c r="NUO127" s="451"/>
      <c r="NUP127" s="451"/>
      <c r="NUQ127" s="451"/>
      <c r="NUR127" s="451"/>
      <c r="NUS127" s="451"/>
      <c r="NUT127" s="451"/>
      <c r="NUU127" s="451"/>
      <c r="NUV127" s="451"/>
      <c r="NUW127" s="451"/>
      <c r="NUX127" s="451"/>
      <c r="NUY127" s="451"/>
      <c r="NUZ127" s="451"/>
      <c r="NVA127" s="451"/>
      <c r="NVB127" s="451"/>
      <c r="NVC127" s="451"/>
      <c r="NVD127" s="451"/>
      <c r="NVE127" s="451"/>
      <c r="NVF127" s="451"/>
      <c r="NVG127" s="451"/>
      <c r="NVH127" s="451"/>
      <c r="NVI127" s="451"/>
      <c r="NVJ127" s="451"/>
      <c r="NVK127" s="451"/>
      <c r="NVL127" s="451"/>
      <c r="NVM127" s="451"/>
      <c r="NVN127" s="451"/>
      <c r="NVO127" s="451"/>
      <c r="NVP127" s="451"/>
      <c r="NVQ127" s="451"/>
      <c r="NVR127" s="451"/>
      <c r="NVS127" s="451"/>
      <c r="NVT127" s="451"/>
      <c r="NVU127" s="451"/>
      <c r="NVV127" s="451"/>
      <c r="NVW127" s="451"/>
      <c r="NVX127" s="451"/>
      <c r="NVY127" s="451"/>
      <c r="NVZ127" s="451"/>
      <c r="NWA127" s="451"/>
      <c r="NWB127" s="451"/>
      <c r="NWC127" s="451"/>
      <c r="NWD127" s="451"/>
      <c r="NWE127" s="451"/>
      <c r="NWF127" s="451"/>
      <c r="NWG127" s="451"/>
      <c r="NWH127" s="451"/>
      <c r="NWI127" s="451"/>
      <c r="NWJ127" s="451"/>
      <c r="NWK127" s="451"/>
      <c r="NWL127" s="451"/>
      <c r="NWM127" s="451"/>
      <c r="NWN127" s="451"/>
      <c r="NWO127" s="451"/>
      <c r="NWP127" s="451"/>
      <c r="NWQ127" s="451"/>
      <c r="NWR127" s="451"/>
      <c r="NWS127" s="451"/>
      <c r="NWT127" s="451"/>
      <c r="NWU127" s="451"/>
      <c r="NWV127" s="451"/>
      <c r="NWW127" s="451"/>
      <c r="NWX127" s="451"/>
      <c r="NWY127" s="451"/>
      <c r="NWZ127" s="451"/>
      <c r="NXA127" s="451"/>
      <c r="NXB127" s="451"/>
      <c r="NXC127" s="451"/>
      <c r="NXD127" s="451"/>
      <c r="NXE127" s="451"/>
      <c r="NXF127" s="451"/>
      <c r="NXG127" s="451"/>
      <c r="NXH127" s="451"/>
      <c r="NXI127" s="451"/>
      <c r="NXJ127" s="451"/>
      <c r="NXK127" s="451"/>
      <c r="NXL127" s="451"/>
      <c r="NXM127" s="451"/>
      <c r="NXN127" s="451"/>
      <c r="NXO127" s="451"/>
      <c r="NXP127" s="451"/>
      <c r="NXQ127" s="451"/>
      <c r="NXR127" s="451"/>
      <c r="NXS127" s="451"/>
      <c r="NXT127" s="451"/>
      <c r="NXU127" s="451"/>
      <c r="NXV127" s="451"/>
      <c r="NXW127" s="451"/>
      <c r="NXX127" s="451"/>
      <c r="NXY127" s="451"/>
      <c r="NXZ127" s="451"/>
      <c r="NYA127" s="451"/>
      <c r="NYB127" s="451"/>
      <c r="NYC127" s="451"/>
      <c r="NYD127" s="451"/>
      <c r="NYE127" s="451"/>
      <c r="NYF127" s="451"/>
      <c r="NYG127" s="451"/>
      <c r="NYH127" s="451"/>
      <c r="NYI127" s="451"/>
      <c r="NYJ127" s="451"/>
      <c r="NYK127" s="451"/>
      <c r="NYL127" s="451"/>
      <c r="NYM127" s="451"/>
      <c r="NYN127" s="451"/>
      <c r="NYO127" s="451"/>
      <c r="NYP127" s="451"/>
      <c r="NYQ127" s="451"/>
      <c r="NYR127" s="451"/>
      <c r="NYS127" s="451"/>
      <c r="NYT127" s="451"/>
      <c r="NYU127" s="451"/>
      <c r="NYV127" s="451"/>
      <c r="NYW127" s="451"/>
      <c r="NYX127" s="451"/>
      <c r="NYY127" s="451"/>
      <c r="NYZ127" s="451"/>
      <c r="NZA127" s="451"/>
      <c r="NZB127" s="451"/>
      <c r="NZC127" s="451"/>
      <c r="NZD127" s="451"/>
      <c r="NZE127" s="451"/>
      <c r="NZF127" s="451"/>
      <c r="NZG127" s="451"/>
      <c r="NZH127" s="451"/>
      <c r="NZI127" s="451"/>
      <c r="NZJ127" s="451"/>
      <c r="NZK127" s="451"/>
      <c r="NZL127" s="451"/>
      <c r="NZM127" s="451"/>
      <c r="NZN127" s="451"/>
      <c r="NZO127" s="451"/>
      <c r="NZP127" s="451"/>
      <c r="NZQ127" s="451"/>
      <c r="NZR127" s="451"/>
      <c r="NZS127" s="451"/>
      <c r="NZT127" s="451"/>
      <c r="NZU127" s="451"/>
      <c r="NZV127" s="451"/>
      <c r="NZW127" s="451"/>
      <c r="NZX127" s="451"/>
      <c r="NZY127" s="451"/>
      <c r="NZZ127" s="451"/>
      <c r="OAA127" s="451"/>
      <c r="OAB127" s="451"/>
      <c r="OAC127" s="451"/>
      <c r="OAD127" s="451"/>
      <c r="OAE127" s="451"/>
      <c r="OAF127" s="451"/>
      <c r="OAG127" s="451"/>
      <c r="OAH127" s="451"/>
      <c r="OAI127" s="451"/>
      <c r="OAJ127" s="451"/>
      <c r="OAK127" s="451"/>
      <c r="OAL127" s="451"/>
      <c r="OAM127" s="451"/>
      <c r="OAN127" s="451"/>
      <c r="OAO127" s="451"/>
      <c r="OAP127" s="451"/>
      <c r="OAQ127" s="451"/>
      <c r="OAR127" s="451"/>
      <c r="OAS127" s="451"/>
      <c r="OAT127" s="451"/>
      <c r="OAU127" s="451"/>
      <c r="OAV127" s="451"/>
      <c r="OAW127" s="451"/>
      <c r="OAX127" s="451"/>
      <c r="OAY127" s="451"/>
      <c r="OAZ127" s="451"/>
      <c r="OBA127" s="451"/>
      <c r="OBB127" s="451"/>
      <c r="OBC127" s="451"/>
      <c r="OBD127" s="451"/>
      <c r="OBE127" s="451"/>
      <c r="OBF127" s="451"/>
      <c r="OBG127" s="451"/>
      <c r="OBH127" s="451"/>
      <c r="OBI127" s="451"/>
      <c r="OBJ127" s="451"/>
      <c r="OBK127" s="451"/>
      <c r="OBL127" s="451"/>
      <c r="OBM127" s="451"/>
      <c r="OBN127" s="451"/>
      <c r="OBO127" s="451"/>
      <c r="OBP127" s="451"/>
      <c r="OBQ127" s="451"/>
      <c r="OBR127" s="451"/>
      <c r="OBS127" s="451"/>
      <c r="OBT127" s="451"/>
      <c r="OBU127" s="451"/>
      <c r="OBV127" s="451"/>
      <c r="OBW127" s="451"/>
      <c r="OBX127" s="451"/>
      <c r="OBY127" s="451"/>
      <c r="OBZ127" s="451"/>
      <c r="OCA127" s="451"/>
      <c r="OCB127" s="451"/>
      <c r="OCC127" s="451"/>
      <c r="OCD127" s="451"/>
      <c r="OCE127" s="451"/>
      <c r="OCF127" s="451"/>
      <c r="OCG127" s="451"/>
      <c r="OCH127" s="451"/>
      <c r="OCI127" s="451"/>
      <c r="OCJ127" s="451"/>
      <c r="OCK127" s="451"/>
      <c r="OCL127" s="451"/>
      <c r="OCM127" s="451"/>
      <c r="OCN127" s="451"/>
      <c r="OCO127" s="451"/>
      <c r="OCP127" s="451"/>
      <c r="OCQ127" s="451"/>
      <c r="OCR127" s="451"/>
      <c r="OCS127" s="451"/>
      <c r="OCT127" s="451"/>
      <c r="OCU127" s="451"/>
      <c r="OCV127" s="451"/>
      <c r="OCW127" s="451"/>
      <c r="OCX127" s="451"/>
      <c r="OCY127" s="451"/>
      <c r="OCZ127" s="451"/>
      <c r="ODA127" s="451"/>
      <c r="ODB127" s="451"/>
      <c r="ODC127" s="451"/>
      <c r="ODD127" s="451"/>
      <c r="ODE127" s="451"/>
      <c r="ODF127" s="451"/>
      <c r="ODG127" s="451"/>
      <c r="ODH127" s="451"/>
      <c r="ODI127" s="451"/>
      <c r="ODJ127" s="451"/>
      <c r="ODK127" s="451"/>
      <c r="ODL127" s="451"/>
      <c r="ODM127" s="451"/>
      <c r="ODN127" s="451"/>
      <c r="ODO127" s="451"/>
      <c r="ODP127" s="451"/>
      <c r="ODQ127" s="451"/>
      <c r="ODR127" s="451"/>
      <c r="ODS127" s="451"/>
      <c r="ODT127" s="451"/>
      <c r="ODU127" s="451"/>
      <c r="ODV127" s="451"/>
      <c r="ODW127" s="451"/>
      <c r="ODX127" s="451"/>
      <c r="ODY127" s="451"/>
      <c r="ODZ127" s="451"/>
      <c r="OEA127" s="451"/>
      <c r="OEB127" s="451"/>
      <c r="OEC127" s="451"/>
      <c r="OED127" s="451"/>
      <c r="OEE127" s="451"/>
      <c r="OEF127" s="451"/>
      <c r="OEG127" s="451"/>
      <c r="OEH127" s="451"/>
      <c r="OEI127" s="451"/>
      <c r="OEJ127" s="451"/>
      <c r="OEK127" s="451"/>
      <c r="OEL127" s="451"/>
      <c r="OEM127" s="451"/>
      <c r="OEN127" s="451"/>
      <c r="OEO127" s="451"/>
      <c r="OEP127" s="451"/>
      <c r="OEQ127" s="451"/>
      <c r="OER127" s="451"/>
      <c r="OES127" s="451"/>
      <c r="OET127" s="451"/>
      <c r="OEU127" s="451"/>
      <c r="OEV127" s="451"/>
      <c r="OEW127" s="451"/>
      <c r="OEX127" s="451"/>
      <c r="OEY127" s="451"/>
      <c r="OEZ127" s="451"/>
      <c r="OFA127" s="451"/>
      <c r="OFB127" s="451"/>
      <c r="OFC127" s="451"/>
      <c r="OFD127" s="451"/>
      <c r="OFE127" s="451"/>
      <c r="OFF127" s="451"/>
      <c r="OFG127" s="451"/>
      <c r="OFH127" s="451"/>
      <c r="OFI127" s="451"/>
      <c r="OFJ127" s="451"/>
      <c r="OFK127" s="451"/>
      <c r="OFL127" s="451"/>
      <c r="OFM127" s="451"/>
      <c r="OFN127" s="451"/>
      <c r="OFO127" s="451"/>
      <c r="OFP127" s="451"/>
      <c r="OFQ127" s="451"/>
      <c r="OFR127" s="451"/>
      <c r="OFS127" s="451"/>
      <c r="OFT127" s="451"/>
      <c r="OFU127" s="451"/>
      <c r="OFV127" s="451"/>
      <c r="OFW127" s="451"/>
      <c r="OFX127" s="451"/>
      <c r="OFY127" s="451"/>
      <c r="OFZ127" s="451"/>
      <c r="OGA127" s="451"/>
      <c r="OGB127" s="451"/>
      <c r="OGC127" s="451"/>
      <c r="OGD127" s="451"/>
      <c r="OGE127" s="451"/>
      <c r="OGF127" s="451"/>
      <c r="OGG127" s="451"/>
      <c r="OGH127" s="451"/>
      <c r="OGI127" s="451"/>
      <c r="OGJ127" s="451"/>
      <c r="OGK127" s="451"/>
      <c r="OGL127" s="451"/>
      <c r="OGM127" s="451"/>
      <c r="OGN127" s="451"/>
      <c r="OGO127" s="451"/>
      <c r="OGP127" s="451"/>
      <c r="OGQ127" s="451"/>
      <c r="OGR127" s="451"/>
      <c r="OGS127" s="451"/>
      <c r="OGT127" s="451"/>
      <c r="OGU127" s="451"/>
      <c r="OGV127" s="451"/>
      <c r="OGW127" s="451"/>
      <c r="OGX127" s="451"/>
      <c r="OGY127" s="451"/>
      <c r="OGZ127" s="451"/>
      <c r="OHA127" s="451"/>
      <c r="OHB127" s="451"/>
      <c r="OHC127" s="451"/>
      <c r="OHD127" s="451"/>
      <c r="OHE127" s="451"/>
      <c r="OHF127" s="451"/>
      <c r="OHG127" s="451"/>
      <c r="OHH127" s="451"/>
      <c r="OHI127" s="451"/>
      <c r="OHJ127" s="451"/>
      <c r="OHK127" s="451"/>
      <c r="OHL127" s="451"/>
      <c r="OHM127" s="451"/>
      <c r="OHN127" s="451"/>
      <c r="OHO127" s="451"/>
      <c r="OHP127" s="451"/>
      <c r="OHQ127" s="451"/>
      <c r="OHR127" s="451"/>
      <c r="OHS127" s="451"/>
      <c r="OHT127" s="451"/>
      <c r="OHU127" s="451"/>
      <c r="OHV127" s="451"/>
      <c r="OHW127" s="451"/>
      <c r="OHX127" s="451"/>
      <c r="OHY127" s="451"/>
      <c r="OHZ127" s="451"/>
      <c r="OIA127" s="451"/>
      <c r="OIB127" s="451"/>
      <c r="OIC127" s="451"/>
      <c r="OID127" s="451"/>
      <c r="OIE127" s="451"/>
      <c r="OIF127" s="451"/>
      <c r="OIG127" s="451"/>
      <c r="OIH127" s="451"/>
      <c r="OII127" s="451"/>
      <c r="OIJ127" s="451"/>
      <c r="OIK127" s="451"/>
      <c r="OIL127" s="451"/>
      <c r="OIM127" s="451"/>
      <c r="OIN127" s="451"/>
      <c r="OIO127" s="451"/>
      <c r="OIP127" s="451"/>
      <c r="OIQ127" s="451"/>
      <c r="OIR127" s="451"/>
      <c r="OIS127" s="451"/>
      <c r="OIT127" s="451"/>
      <c r="OIU127" s="451"/>
      <c r="OIV127" s="451"/>
      <c r="OIW127" s="451"/>
      <c r="OIX127" s="451"/>
      <c r="OIY127" s="451"/>
      <c r="OIZ127" s="451"/>
      <c r="OJA127" s="451"/>
      <c r="OJB127" s="451"/>
      <c r="OJC127" s="451"/>
      <c r="OJD127" s="451"/>
      <c r="OJE127" s="451"/>
      <c r="OJF127" s="451"/>
      <c r="OJG127" s="451"/>
      <c r="OJH127" s="451"/>
      <c r="OJI127" s="451"/>
      <c r="OJJ127" s="451"/>
      <c r="OJK127" s="451"/>
      <c r="OJL127" s="451"/>
      <c r="OJM127" s="451"/>
      <c r="OJN127" s="451"/>
      <c r="OJO127" s="451"/>
      <c r="OJP127" s="451"/>
      <c r="OJQ127" s="451"/>
      <c r="OJR127" s="451"/>
      <c r="OJS127" s="451"/>
      <c r="OJT127" s="451"/>
      <c r="OJU127" s="451"/>
      <c r="OJV127" s="451"/>
      <c r="OJW127" s="451"/>
      <c r="OJX127" s="451"/>
      <c r="OJY127" s="451"/>
      <c r="OJZ127" s="451"/>
      <c r="OKA127" s="451"/>
      <c r="OKB127" s="451"/>
      <c r="OKC127" s="451"/>
      <c r="OKD127" s="451"/>
      <c r="OKE127" s="451"/>
      <c r="OKF127" s="451"/>
      <c r="OKG127" s="451"/>
      <c r="OKH127" s="451"/>
      <c r="OKI127" s="451"/>
      <c r="OKJ127" s="451"/>
      <c r="OKK127" s="451"/>
      <c r="OKL127" s="451"/>
      <c r="OKM127" s="451"/>
      <c r="OKN127" s="451"/>
      <c r="OKO127" s="451"/>
      <c r="OKP127" s="451"/>
      <c r="OKQ127" s="451"/>
      <c r="OKR127" s="451"/>
      <c r="OKS127" s="451"/>
      <c r="OKT127" s="451"/>
      <c r="OKU127" s="451"/>
      <c r="OKV127" s="451"/>
      <c r="OKW127" s="451"/>
      <c r="OKX127" s="451"/>
      <c r="OKY127" s="451"/>
      <c r="OKZ127" s="451"/>
      <c r="OLA127" s="451"/>
      <c r="OLB127" s="451"/>
      <c r="OLC127" s="451"/>
      <c r="OLD127" s="451"/>
      <c r="OLE127" s="451"/>
      <c r="OLF127" s="451"/>
      <c r="OLG127" s="451"/>
      <c r="OLH127" s="451"/>
      <c r="OLI127" s="451"/>
      <c r="OLJ127" s="451"/>
      <c r="OLK127" s="451"/>
      <c r="OLL127" s="451"/>
      <c r="OLM127" s="451"/>
      <c r="OLN127" s="451"/>
      <c r="OLO127" s="451"/>
      <c r="OLP127" s="451"/>
      <c r="OLQ127" s="451"/>
      <c r="OLR127" s="451"/>
      <c r="OLS127" s="451"/>
      <c r="OLT127" s="451"/>
      <c r="OLU127" s="451"/>
      <c r="OLV127" s="451"/>
      <c r="OLW127" s="451"/>
      <c r="OLX127" s="451"/>
      <c r="OLY127" s="451"/>
      <c r="OLZ127" s="451"/>
      <c r="OMA127" s="451"/>
      <c r="OMB127" s="451"/>
      <c r="OMC127" s="451"/>
      <c r="OMD127" s="451"/>
      <c r="OME127" s="451"/>
      <c r="OMF127" s="451"/>
      <c r="OMG127" s="451"/>
      <c r="OMH127" s="451"/>
      <c r="OMI127" s="451"/>
      <c r="OMJ127" s="451"/>
      <c r="OMK127" s="451"/>
      <c r="OML127" s="451"/>
      <c r="OMM127" s="451"/>
      <c r="OMN127" s="451"/>
      <c r="OMO127" s="451"/>
      <c r="OMP127" s="451"/>
      <c r="OMQ127" s="451"/>
      <c r="OMR127" s="451"/>
      <c r="OMS127" s="451"/>
      <c r="OMT127" s="451"/>
      <c r="OMU127" s="451"/>
      <c r="OMV127" s="451"/>
      <c r="OMW127" s="451"/>
      <c r="OMX127" s="451"/>
      <c r="OMY127" s="451"/>
      <c r="OMZ127" s="451"/>
      <c r="ONA127" s="451"/>
      <c r="ONB127" s="451"/>
      <c r="ONC127" s="451"/>
      <c r="OND127" s="451"/>
      <c r="ONE127" s="451"/>
      <c r="ONF127" s="451"/>
      <c r="ONG127" s="451"/>
      <c r="ONH127" s="451"/>
      <c r="ONI127" s="451"/>
      <c r="ONJ127" s="451"/>
      <c r="ONK127" s="451"/>
      <c r="ONL127" s="451"/>
      <c r="ONM127" s="451"/>
      <c r="ONN127" s="451"/>
      <c r="ONO127" s="451"/>
      <c r="ONP127" s="451"/>
      <c r="ONQ127" s="451"/>
      <c r="ONR127" s="451"/>
      <c r="ONS127" s="451"/>
      <c r="ONT127" s="451"/>
      <c r="ONU127" s="451"/>
      <c r="ONV127" s="451"/>
      <c r="ONW127" s="451"/>
      <c r="ONX127" s="451"/>
      <c r="ONY127" s="451"/>
      <c r="ONZ127" s="451"/>
      <c r="OOA127" s="451"/>
      <c r="OOB127" s="451"/>
      <c r="OOC127" s="451"/>
      <c r="OOD127" s="451"/>
      <c r="OOE127" s="451"/>
      <c r="OOF127" s="451"/>
      <c r="OOG127" s="451"/>
      <c r="OOH127" s="451"/>
      <c r="OOI127" s="451"/>
      <c r="OOJ127" s="451"/>
      <c r="OOK127" s="451"/>
      <c r="OOL127" s="451"/>
      <c r="OOM127" s="451"/>
      <c r="OON127" s="451"/>
      <c r="OOO127" s="451"/>
      <c r="OOP127" s="451"/>
      <c r="OOQ127" s="451"/>
      <c r="OOR127" s="451"/>
      <c r="OOS127" s="451"/>
      <c r="OOT127" s="451"/>
      <c r="OOU127" s="451"/>
      <c r="OOV127" s="451"/>
      <c r="OOW127" s="451"/>
      <c r="OOX127" s="451"/>
      <c r="OOY127" s="451"/>
      <c r="OOZ127" s="451"/>
      <c r="OPA127" s="451"/>
      <c r="OPB127" s="451"/>
      <c r="OPC127" s="451"/>
      <c r="OPD127" s="451"/>
      <c r="OPE127" s="451"/>
      <c r="OPF127" s="451"/>
      <c r="OPG127" s="451"/>
      <c r="OPH127" s="451"/>
      <c r="OPI127" s="451"/>
      <c r="OPJ127" s="451"/>
      <c r="OPK127" s="451"/>
      <c r="OPL127" s="451"/>
      <c r="OPM127" s="451"/>
      <c r="OPN127" s="451"/>
      <c r="OPO127" s="451"/>
      <c r="OPP127" s="451"/>
      <c r="OPQ127" s="451"/>
      <c r="OPR127" s="451"/>
      <c r="OPS127" s="451"/>
      <c r="OPT127" s="451"/>
      <c r="OPU127" s="451"/>
      <c r="OPV127" s="451"/>
      <c r="OPW127" s="451"/>
      <c r="OPX127" s="451"/>
      <c r="OPY127" s="451"/>
      <c r="OPZ127" s="451"/>
      <c r="OQA127" s="451"/>
      <c r="OQB127" s="451"/>
      <c r="OQC127" s="451"/>
      <c r="OQD127" s="451"/>
      <c r="OQE127" s="451"/>
      <c r="OQF127" s="451"/>
      <c r="OQG127" s="451"/>
      <c r="OQH127" s="451"/>
      <c r="OQI127" s="451"/>
      <c r="OQJ127" s="451"/>
      <c r="OQK127" s="451"/>
      <c r="OQL127" s="451"/>
      <c r="OQM127" s="451"/>
      <c r="OQN127" s="451"/>
      <c r="OQO127" s="451"/>
      <c r="OQP127" s="451"/>
      <c r="OQQ127" s="451"/>
      <c r="OQR127" s="451"/>
      <c r="OQS127" s="451"/>
      <c r="OQT127" s="451"/>
      <c r="OQU127" s="451"/>
      <c r="OQV127" s="451"/>
      <c r="OQW127" s="451"/>
      <c r="OQX127" s="451"/>
      <c r="OQY127" s="451"/>
      <c r="OQZ127" s="451"/>
      <c r="ORA127" s="451"/>
      <c r="ORB127" s="451"/>
      <c r="ORC127" s="451"/>
      <c r="ORD127" s="451"/>
      <c r="ORE127" s="451"/>
      <c r="ORF127" s="451"/>
      <c r="ORG127" s="451"/>
      <c r="ORH127" s="451"/>
      <c r="ORI127" s="451"/>
      <c r="ORJ127" s="451"/>
      <c r="ORK127" s="451"/>
      <c r="ORL127" s="451"/>
      <c r="ORM127" s="451"/>
      <c r="ORN127" s="451"/>
      <c r="ORO127" s="451"/>
      <c r="ORP127" s="451"/>
      <c r="ORQ127" s="451"/>
      <c r="ORR127" s="451"/>
      <c r="ORS127" s="451"/>
      <c r="ORT127" s="451"/>
      <c r="ORU127" s="451"/>
      <c r="ORV127" s="451"/>
      <c r="ORW127" s="451"/>
      <c r="ORX127" s="451"/>
      <c r="ORY127" s="451"/>
      <c r="ORZ127" s="451"/>
      <c r="OSA127" s="451"/>
      <c r="OSB127" s="451"/>
      <c r="OSC127" s="451"/>
      <c r="OSD127" s="451"/>
      <c r="OSE127" s="451"/>
      <c r="OSF127" s="451"/>
      <c r="OSG127" s="451"/>
      <c r="OSH127" s="451"/>
      <c r="OSI127" s="451"/>
      <c r="OSJ127" s="451"/>
      <c r="OSK127" s="451"/>
      <c r="OSL127" s="451"/>
      <c r="OSM127" s="451"/>
      <c r="OSN127" s="451"/>
      <c r="OSO127" s="451"/>
      <c r="OSP127" s="451"/>
      <c r="OSQ127" s="451"/>
      <c r="OSR127" s="451"/>
      <c r="OSS127" s="451"/>
      <c r="OST127" s="451"/>
      <c r="OSU127" s="451"/>
      <c r="OSV127" s="451"/>
      <c r="OSW127" s="451"/>
      <c r="OSX127" s="451"/>
      <c r="OSY127" s="451"/>
      <c r="OSZ127" s="451"/>
      <c r="OTA127" s="451"/>
      <c r="OTB127" s="451"/>
      <c r="OTC127" s="451"/>
      <c r="OTD127" s="451"/>
      <c r="OTE127" s="451"/>
      <c r="OTF127" s="451"/>
      <c r="OTG127" s="451"/>
      <c r="OTH127" s="451"/>
      <c r="OTI127" s="451"/>
      <c r="OTJ127" s="451"/>
      <c r="OTK127" s="451"/>
      <c r="OTL127" s="451"/>
      <c r="OTM127" s="451"/>
      <c r="OTN127" s="451"/>
      <c r="OTO127" s="451"/>
      <c r="OTP127" s="451"/>
      <c r="OTQ127" s="451"/>
      <c r="OTR127" s="451"/>
      <c r="OTS127" s="451"/>
      <c r="OTT127" s="451"/>
      <c r="OTU127" s="451"/>
      <c r="OTV127" s="451"/>
      <c r="OTW127" s="451"/>
      <c r="OTX127" s="451"/>
      <c r="OTY127" s="451"/>
      <c r="OTZ127" s="451"/>
      <c r="OUA127" s="451"/>
      <c r="OUB127" s="451"/>
      <c r="OUC127" s="451"/>
      <c r="OUD127" s="451"/>
      <c r="OUE127" s="451"/>
      <c r="OUF127" s="451"/>
      <c r="OUG127" s="451"/>
      <c r="OUH127" s="451"/>
      <c r="OUI127" s="451"/>
      <c r="OUJ127" s="451"/>
      <c r="OUK127" s="451"/>
      <c r="OUL127" s="451"/>
      <c r="OUM127" s="451"/>
      <c r="OUN127" s="451"/>
      <c r="OUO127" s="451"/>
      <c r="OUP127" s="451"/>
      <c r="OUQ127" s="451"/>
      <c r="OUR127" s="451"/>
      <c r="OUS127" s="451"/>
      <c r="OUT127" s="451"/>
      <c r="OUU127" s="451"/>
      <c r="OUV127" s="451"/>
      <c r="OUW127" s="451"/>
      <c r="OUX127" s="451"/>
      <c r="OUY127" s="451"/>
      <c r="OUZ127" s="451"/>
      <c r="OVA127" s="451"/>
      <c r="OVB127" s="451"/>
      <c r="OVC127" s="451"/>
      <c r="OVD127" s="451"/>
      <c r="OVE127" s="451"/>
      <c r="OVF127" s="451"/>
      <c r="OVG127" s="451"/>
      <c r="OVH127" s="451"/>
      <c r="OVI127" s="451"/>
      <c r="OVJ127" s="451"/>
      <c r="OVK127" s="451"/>
      <c r="OVL127" s="451"/>
      <c r="OVM127" s="451"/>
      <c r="OVN127" s="451"/>
      <c r="OVO127" s="451"/>
      <c r="OVP127" s="451"/>
      <c r="OVQ127" s="451"/>
      <c r="OVR127" s="451"/>
      <c r="OVS127" s="451"/>
      <c r="OVT127" s="451"/>
      <c r="OVU127" s="451"/>
      <c r="OVV127" s="451"/>
      <c r="OVW127" s="451"/>
      <c r="OVX127" s="451"/>
      <c r="OVY127" s="451"/>
      <c r="OVZ127" s="451"/>
      <c r="OWA127" s="451"/>
      <c r="OWB127" s="451"/>
      <c r="OWC127" s="451"/>
      <c r="OWD127" s="451"/>
      <c r="OWE127" s="451"/>
      <c r="OWF127" s="451"/>
      <c r="OWG127" s="451"/>
      <c r="OWH127" s="451"/>
      <c r="OWI127" s="451"/>
      <c r="OWJ127" s="451"/>
      <c r="OWK127" s="451"/>
      <c r="OWL127" s="451"/>
      <c r="OWM127" s="451"/>
      <c r="OWN127" s="451"/>
      <c r="OWO127" s="451"/>
      <c r="OWP127" s="451"/>
      <c r="OWQ127" s="451"/>
      <c r="OWR127" s="451"/>
      <c r="OWS127" s="451"/>
      <c r="OWT127" s="451"/>
      <c r="OWU127" s="451"/>
      <c r="OWV127" s="451"/>
      <c r="OWW127" s="451"/>
      <c r="OWX127" s="451"/>
      <c r="OWY127" s="451"/>
      <c r="OWZ127" s="451"/>
      <c r="OXA127" s="451"/>
      <c r="OXB127" s="451"/>
      <c r="OXC127" s="451"/>
      <c r="OXD127" s="451"/>
      <c r="OXE127" s="451"/>
      <c r="OXF127" s="451"/>
      <c r="OXG127" s="451"/>
      <c r="OXH127" s="451"/>
      <c r="OXI127" s="451"/>
      <c r="OXJ127" s="451"/>
      <c r="OXK127" s="451"/>
      <c r="OXL127" s="451"/>
      <c r="OXM127" s="451"/>
      <c r="OXN127" s="451"/>
      <c r="OXO127" s="451"/>
      <c r="OXP127" s="451"/>
      <c r="OXQ127" s="451"/>
      <c r="OXR127" s="451"/>
      <c r="OXS127" s="451"/>
      <c r="OXT127" s="451"/>
      <c r="OXU127" s="451"/>
      <c r="OXV127" s="451"/>
      <c r="OXW127" s="451"/>
      <c r="OXX127" s="451"/>
      <c r="OXY127" s="451"/>
      <c r="OXZ127" s="451"/>
      <c r="OYA127" s="451"/>
      <c r="OYB127" s="451"/>
      <c r="OYC127" s="451"/>
      <c r="OYD127" s="451"/>
      <c r="OYE127" s="451"/>
      <c r="OYF127" s="451"/>
      <c r="OYG127" s="451"/>
      <c r="OYH127" s="451"/>
      <c r="OYI127" s="451"/>
      <c r="OYJ127" s="451"/>
      <c r="OYK127" s="451"/>
      <c r="OYL127" s="451"/>
      <c r="OYM127" s="451"/>
      <c r="OYN127" s="451"/>
      <c r="OYO127" s="451"/>
      <c r="OYP127" s="451"/>
      <c r="OYQ127" s="451"/>
      <c r="OYR127" s="451"/>
      <c r="OYS127" s="451"/>
      <c r="OYT127" s="451"/>
      <c r="OYU127" s="451"/>
      <c r="OYV127" s="451"/>
      <c r="OYW127" s="451"/>
      <c r="OYX127" s="451"/>
      <c r="OYY127" s="451"/>
      <c r="OYZ127" s="451"/>
      <c r="OZA127" s="451"/>
      <c r="OZB127" s="451"/>
      <c r="OZC127" s="451"/>
      <c r="OZD127" s="451"/>
      <c r="OZE127" s="451"/>
      <c r="OZF127" s="451"/>
      <c r="OZG127" s="451"/>
      <c r="OZH127" s="451"/>
      <c r="OZI127" s="451"/>
      <c r="OZJ127" s="451"/>
      <c r="OZK127" s="451"/>
      <c r="OZL127" s="451"/>
      <c r="OZM127" s="451"/>
      <c r="OZN127" s="451"/>
      <c r="OZO127" s="451"/>
      <c r="OZP127" s="451"/>
      <c r="OZQ127" s="451"/>
      <c r="OZR127" s="451"/>
      <c r="OZS127" s="451"/>
      <c r="OZT127" s="451"/>
      <c r="OZU127" s="451"/>
      <c r="OZV127" s="451"/>
      <c r="OZW127" s="451"/>
      <c r="OZX127" s="451"/>
      <c r="OZY127" s="451"/>
      <c r="OZZ127" s="451"/>
      <c r="PAA127" s="451"/>
      <c r="PAB127" s="451"/>
      <c r="PAC127" s="451"/>
      <c r="PAD127" s="451"/>
      <c r="PAE127" s="451"/>
      <c r="PAF127" s="451"/>
      <c r="PAG127" s="451"/>
      <c r="PAH127" s="451"/>
      <c r="PAI127" s="451"/>
      <c r="PAJ127" s="451"/>
      <c r="PAK127" s="451"/>
      <c r="PAL127" s="451"/>
      <c r="PAM127" s="451"/>
      <c r="PAN127" s="451"/>
      <c r="PAO127" s="451"/>
      <c r="PAP127" s="451"/>
      <c r="PAQ127" s="451"/>
      <c r="PAR127" s="451"/>
      <c r="PAS127" s="451"/>
      <c r="PAT127" s="451"/>
      <c r="PAU127" s="451"/>
      <c r="PAV127" s="451"/>
      <c r="PAW127" s="451"/>
      <c r="PAX127" s="451"/>
      <c r="PAY127" s="451"/>
      <c r="PAZ127" s="451"/>
      <c r="PBA127" s="451"/>
      <c r="PBB127" s="451"/>
      <c r="PBC127" s="451"/>
      <c r="PBD127" s="451"/>
      <c r="PBE127" s="451"/>
      <c r="PBF127" s="451"/>
      <c r="PBG127" s="451"/>
      <c r="PBH127" s="451"/>
      <c r="PBI127" s="451"/>
      <c r="PBJ127" s="451"/>
      <c r="PBK127" s="451"/>
      <c r="PBL127" s="451"/>
      <c r="PBM127" s="451"/>
      <c r="PBN127" s="451"/>
      <c r="PBO127" s="451"/>
      <c r="PBP127" s="451"/>
      <c r="PBQ127" s="451"/>
      <c r="PBR127" s="451"/>
      <c r="PBS127" s="451"/>
      <c r="PBT127" s="451"/>
      <c r="PBU127" s="451"/>
      <c r="PBV127" s="451"/>
      <c r="PBW127" s="451"/>
      <c r="PBX127" s="451"/>
      <c r="PBY127" s="451"/>
      <c r="PBZ127" s="451"/>
      <c r="PCA127" s="451"/>
      <c r="PCB127" s="451"/>
      <c r="PCC127" s="451"/>
      <c r="PCD127" s="451"/>
      <c r="PCE127" s="451"/>
      <c r="PCF127" s="451"/>
      <c r="PCG127" s="451"/>
      <c r="PCH127" s="451"/>
      <c r="PCI127" s="451"/>
      <c r="PCJ127" s="451"/>
      <c r="PCK127" s="451"/>
      <c r="PCL127" s="451"/>
      <c r="PCM127" s="451"/>
      <c r="PCN127" s="451"/>
      <c r="PCO127" s="451"/>
      <c r="PCP127" s="451"/>
      <c r="PCQ127" s="451"/>
      <c r="PCR127" s="451"/>
      <c r="PCS127" s="451"/>
      <c r="PCT127" s="451"/>
      <c r="PCU127" s="451"/>
      <c r="PCV127" s="451"/>
      <c r="PCW127" s="451"/>
      <c r="PCX127" s="451"/>
      <c r="PCY127" s="451"/>
      <c r="PCZ127" s="451"/>
      <c r="PDA127" s="451"/>
      <c r="PDB127" s="451"/>
      <c r="PDC127" s="451"/>
      <c r="PDD127" s="451"/>
      <c r="PDE127" s="451"/>
      <c r="PDF127" s="451"/>
      <c r="PDG127" s="451"/>
      <c r="PDH127" s="451"/>
      <c r="PDI127" s="451"/>
      <c r="PDJ127" s="451"/>
      <c r="PDK127" s="451"/>
      <c r="PDL127" s="451"/>
      <c r="PDM127" s="451"/>
      <c r="PDN127" s="451"/>
      <c r="PDO127" s="451"/>
      <c r="PDP127" s="451"/>
      <c r="PDQ127" s="451"/>
      <c r="PDR127" s="451"/>
      <c r="PDS127" s="451"/>
      <c r="PDT127" s="451"/>
      <c r="PDU127" s="451"/>
      <c r="PDV127" s="451"/>
      <c r="PDW127" s="451"/>
      <c r="PDX127" s="451"/>
      <c r="PDY127" s="451"/>
      <c r="PDZ127" s="451"/>
      <c r="PEA127" s="451"/>
      <c r="PEB127" s="451"/>
      <c r="PEC127" s="451"/>
      <c r="PED127" s="451"/>
      <c r="PEE127" s="451"/>
      <c r="PEF127" s="451"/>
      <c r="PEG127" s="451"/>
      <c r="PEH127" s="451"/>
      <c r="PEI127" s="451"/>
      <c r="PEJ127" s="451"/>
      <c r="PEK127" s="451"/>
      <c r="PEL127" s="451"/>
      <c r="PEM127" s="451"/>
      <c r="PEN127" s="451"/>
      <c r="PEO127" s="451"/>
      <c r="PEP127" s="451"/>
      <c r="PEQ127" s="451"/>
      <c r="PER127" s="451"/>
      <c r="PES127" s="451"/>
      <c r="PET127" s="451"/>
      <c r="PEU127" s="451"/>
      <c r="PEV127" s="451"/>
      <c r="PEW127" s="451"/>
      <c r="PEX127" s="451"/>
      <c r="PEY127" s="451"/>
      <c r="PEZ127" s="451"/>
      <c r="PFA127" s="451"/>
      <c r="PFB127" s="451"/>
      <c r="PFC127" s="451"/>
      <c r="PFD127" s="451"/>
      <c r="PFE127" s="451"/>
      <c r="PFF127" s="451"/>
      <c r="PFG127" s="451"/>
      <c r="PFH127" s="451"/>
      <c r="PFI127" s="451"/>
      <c r="PFJ127" s="451"/>
      <c r="PFK127" s="451"/>
      <c r="PFL127" s="451"/>
      <c r="PFM127" s="451"/>
      <c r="PFN127" s="451"/>
      <c r="PFO127" s="451"/>
      <c r="PFP127" s="451"/>
      <c r="PFQ127" s="451"/>
      <c r="PFR127" s="451"/>
      <c r="PFS127" s="451"/>
      <c r="PFT127" s="451"/>
      <c r="PFU127" s="451"/>
      <c r="PFV127" s="451"/>
      <c r="PFW127" s="451"/>
      <c r="PFX127" s="451"/>
      <c r="PFY127" s="451"/>
      <c r="PFZ127" s="451"/>
      <c r="PGA127" s="451"/>
      <c r="PGB127" s="451"/>
      <c r="PGC127" s="451"/>
      <c r="PGD127" s="451"/>
      <c r="PGE127" s="451"/>
      <c r="PGF127" s="451"/>
      <c r="PGG127" s="451"/>
      <c r="PGH127" s="451"/>
      <c r="PGI127" s="451"/>
      <c r="PGJ127" s="451"/>
      <c r="PGK127" s="451"/>
      <c r="PGL127" s="451"/>
      <c r="PGM127" s="451"/>
      <c r="PGN127" s="451"/>
      <c r="PGO127" s="451"/>
      <c r="PGP127" s="451"/>
      <c r="PGQ127" s="451"/>
      <c r="PGR127" s="451"/>
      <c r="PGS127" s="451"/>
      <c r="PGT127" s="451"/>
      <c r="PGU127" s="451"/>
      <c r="PGV127" s="451"/>
      <c r="PGW127" s="451"/>
      <c r="PGX127" s="451"/>
      <c r="PGY127" s="451"/>
      <c r="PGZ127" s="451"/>
      <c r="PHA127" s="451"/>
      <c r="PHB127" s="451"/>
      <c r="PHC127" s="451"/>
      <c r="PHD127" s="451"/>
      <c r="PHE127" s="451"/>
      <c r="PHF127" s="451"/>
      <c r="PHG127" s="451"/>
      <c r="PHH127" s="451"/>
      <c r="PHI127" s="451"/>
      <c r="PHJ127" s="451"/>
      <c r="PHK127" s="451"/>
      <c r="PHL127" s="451"/>
      <c r="PHM127" s="451"/>
      <c r="PHN127" s="451"/>
      <c r="PHO127" s="451"/>
      <c r="PHP127" s="451"/>
      <c r="PHQ127" s="451"/>
      <c r="PHR127" s="451"/>
      <c r="PHS127" s="451"/>
      <c r="PHT127" s="451"/>
      <c r="PHU127" s="451"/>
      <c r="PHV127" s="451"/>
      <c r="PHW127" s="451"/>
      <c r="PHX127" s="451"/>
      <c r="PHY127" s="451"/>
      <c r="PHZ127" s="451"/>
      <c r="PIA127" s="451"/>
      <c r="PIB127" s="451"/>
      <c r="PIC127" s="451"/>
      <c r="PID127" s="451"/>
      <c r="PIE127" s="451"/>
      <c r="PIF127" s="451"/>
      <c r="PIG127" s="451"/>
      <c r="PIH127" s="451"/>
      <c r="PII127" s="451"/>
      <c r="PIJ127" s="451"/>
      <c r="PIK127" s="451"/>
      <c r="PIL127" s="451"/>
      <c r="PIM127" s="451"/>
      <c r="PIN127" s="451"/>
      <c r="PIO127" s="451"/>
      <c r="PIP127" s="451"/>
      <c r="PIQ127" s="451"/>
      <c r="PIR127" s="451"/>
      <c r="PIS127" s="451"/>
      <c r="PIT127" s="451"/>
      <c r="PIU127" s="451"/>
      <c r="PIV127" s="451"/>
      <c r="PIW127" s="451"/>
      <c r="PIX127" s="451"/>
      <c r="PIY127" s="451"/>
      <c r="PIZ127" s="451"/>
      <c r="PJA127" s="451"/>
      <c r="PJB127" s="451"/>
      <c r="PJC127" s="451"/>
      <c r="PJD127" s="451"/>
      <c r="PJE127" s="451"/>
      <c r="PJF127" s="451"/>
      <c r="PJG127" s="451"/>
      <c r="PJH127" s="451"/>
      <c r="PJI127" s="451"/>
      <c r="PJJ127" s="451"/>
      <c r="PJK127" s="451"/>
      <c r="PJL127" s="451"/>
      <c r="PJM127" s="451"/>
      <c r="PJN127" s="451"/>
      <c r="PJO127" s="451"/>
      <c r="PJP127" s="451"/>
      <c r="PJQ127" s="451"/>
      <c r="PJR127" s="451"/>
      <c r="PJS127" s="451"/>
      <c r="PJT127" s="451"/>
      <c r="PJU127" s="451"/>
      <c r="PJV127" s="451"/>
      <c r="PJW127" s="451"/>
      <c r="PJX127" s="451"/>
      <c r="PJY127" s="451"/>
      <c r="PJZ127" s="451"/>
      <c r="PKA127" s="451"/>
      <c r="PKB127" s="451"/>
      <c r="PKC127" s="451"/>
      <c r="PKD127" s="451"/>
      <c r="PKE127" s="451"/>
      <c r="PKF127" s="451"/>
      <c r="PKG127" s="451"/>
      <c r="PKH127" s="451"/>
      <c r="PKI127" s="451"/>
      <c r="PKJ127" s="451"/>
      <c r="PKK127" s="451"/>
      <c r="PKL127" s="451"/>
      <c r="PKM127" s="451"/>
      <c r="PKN127" s="451"/>
      <c r="PKO127" s="451"/>
      <c r="PKP127" s="451"/>
      <c r="PKQ127" s="451"/>
      <c r="PKR127" s="451"/>
      <c r="PKS127" s="451"/>
      <c r="PKT127" s="451"/>
      <c r="PKU127" s="451"/>
      <c r="PKV127" s="451"/>
      <c r="PKW127" s="451"/>
      <c r="PKX127" s="451"/>
      <c r="PKY127" s="451"/>
      <c r="PKZ127" s="451"/>
      <c r="PLA127" s="451"/>
      <c r="PLB127" s="451"/>
      <c r="PLC127" s="451"/>
      <c r="PLD127" s="451"/>
      <c r="PLE127" s="451"/>
      <c r="PLF127" s="451"/>
      <c r="PLG127" s="451"/>
      <c r="PLH127" s="451"/>
      <c r="PLI127" s="451"/>
      <c r="PLJ127" s="451"/>
      <c r="PLK127" s="451"/>
      <c r="PLL127" s="451"/>
      <c r="PLM127" s="451"/>
      <c r="PLN127" s="451"/>
      <c r="PLO127" s="451"/>
      <c r="PLP127" s="451"/>
      <c r="PLQ127" s="451"/>
      <c r="PLR127" s="451"/>
      <c r="PLS127" s="451"/>
      <c r="PLT127" s="451"/>
      <c r="PLU127" s="451"/>
      <c r="PLV127" s="451"/>
      <c r="PLW127" s="451"/>
      <c r="PLX127" s="451"/>
      <c r="PLY127" s="451"/>
      <c r="PLZ127" s="451"/>
      <c r="PMA127" s="451"/>
      <c r="PMB127" s="451"/>
      <c r="PMC127" s="451"/>
      <c r="PMD127" s="451"/>
      <c r="PME127" s="451"/>
      <c r="PMF127" s="451"/>
      <c r="PMG127" s="451"/>
      <c r="PMH127" s="451"/>
      <c r="PMI127" s="451"/>
      <c r="PMJ127" s="451"/>
      <c r="PMK127" s="451"/>
      <c r="PML127" s="451"/>
      <c r="PMM127" s="451"/>
      <c r="PMN127" s="451"/>
      <c r="PMO127" s="451"/>
      <c r="PMP127" s="451"/>
      <c r="PMQ127" s="451"/>
      <c r="PMR127" s="451"/>
      <c r="PMS127" s="451"/>
      <c r="PMT127" s="451"/>
      <c r="PMU127" s="451"/>
      <c r="PMV127" s="451"/>
      <c r="PMW127" s="451"/>
      <c r="PMX127" s="451"/>
      <c r="PMY127" s="451"/>
      <c r="PMZ127" s="451"/>
      <c r="PNA127" s="451"/>
      <c r="PNB127" s="451"/>
      <c r="PNC127" s="451"/>
      <c r="PND127" s="451"/>
      <c r="PNE127" s="451"/>
      <c r="PNF127" s="451"/>
      <c r="PNG127" s="451"/>
      <c r="PNH127" s="451"/>
      <c r="PNI127" s="451"/>
      <c r="PNJ127" s="451"/>
      <c r="PNK127" s="451"/>
      <c r="PNL127" s="451"/>
      <c r="PNM127" s="451"/>
      <c r="PNN127" s="451"/>
      <c r="PNO127" s="451"/>
      <c r="PNP127" s="451"/>
      <c r="PNQ127" s="451"/>
      <c r="PNR127" s="451"/>
      <c r="PNS127" s="451"/>
      <c r="PNT127" s="451"/>
      <c r="PNU127" s="451"/>
      <c r="PNV127" s="451"/>
      <c r="PNW127" s="451"/>
      <c r="PNX127" s="451"/>
      <c r="PNY127" s="451"/>
      <c r="PNZ127" s="451"/>
      <c r="POA127" s="451"/>
      <c r="POB127" s="451"/>
      <c r="POC127" s="451"/>
      <c r="POD127" s="451"/>
      <c r="POE127" s="451"/>
      <c r="POF127" s="451"/>
      <c r="POG127" s="451"/>
      <c r="POH127" s="451"/>
      <c r="POI127" s="451"/>
      <c r="POJ127" s="451"/>
      <c r="POK127" s="451"/>
      <c r="POL127" s="451"/>
      <c r="POM127" s="451"/>
      <c r="PON127" s="451"/>
      <c r="POO127" s="451"/>
      <c r="POP127" s="451"/>
      <c r="POQ127" s="451"/>
      <c r="POR127" s="451"/>
      <c r="POS127" s="451"/>
      <c r="POT127" s="451"/>
      <c r="POU127" s="451"/>
      <c r="POV127" s="451"/>
      <c r="POW127" s="451"/>
      <c r="POX127" s="451"/>
      <c r="POY127" s="451"/>
      <c r="POZ127" s="451"/>
      <c r="PPA127" s="451"/>
      <c r="PPB127" s="451"/>
      <c r="PPC127" s="451"/>
      <c r="PPD127" s="451"/>
      <c r="PPE127" s="451"/>
      <c r="PPF127" s="451"/>
      <c r="PPG127" s="451"/>
      <c r="PPH127" s="451"/>
      <c r="PPI127" s="451"/>
      <c r="PPJ127" s="451"/>
      <c r="PPK127" s="451"/>
      <c r="PPL127" s="451"/>
      <c r="PPM127" s="451"/>
      <c r="PPN127" s="451"/>
      <c r="PPO127" s="451"/>
      <c r="PPP127" s="451"/>
      <c r="PPQ127" s="451"/>
      <c r="PPR127" s="451"/>
      <c r="PPS127" s="451"/>
      <c r="PPT127" s="451"/>
      <c r="PPU127" s="451"/>
      <c r="PPV127" s="451"/>
      <c r="PPW127" s="451"/>
      <c r="PPX127" s="451"/>
      <c r="PPY127" s="451"/>
      <c r="PPZ127" s="451"/>
      <c r="PQA127" s="451"/>
      <c r="PQB127" s="451"/>
      <c r="PQC127" s="451"/>
      <c r="PQD127" s="451"/>
      <c r="PQE127" s="451"/>
      <c r="PQF127" s="451"/>
      <c r="PQG127" s="451"/>
      <c r="PQH127" s="451"/>
      <c r="PQI127" s="451"/>
      <c r="PQJ127" s="451"/>
      <c r="PQK127" s="451"/>
      <c r="PQL127" s="451"/>
      <c r="PQM127" s="451"/>
      <c r="PQN127" s="451"/>
      <c r="PQO127" s="451"/>
      <c r="PQP127" s="451"/>
      <c r="PQQ127" s="451"/>
      <c r="PQR127" s="451"/>
      <c r="PQS127" s="451"/>
      <c r="PQT127" s="451"/>
      <c r="PQU127" s="451"/>
      <c r="PQV127" s="451"/>
      <c r="PQW127" s="451"/>
      <c r="PQX127" s="451"/>
      <c r="PQY127" s="451"/>
      <c r="PQZ127" s="451"/>
      <c r="PRA127" s="451"/>
      <c r="PRB127" s="451"/>
      <c r="PRC127" s="451"/>
      <c r="PRD127" s="451"/>
      <c r="PRE127" s="451"/>
      <c r="PRF127" s="451"/>
      <c r="PRG127" s="451"/>
      <c r="PRH127" s="451"/>
      <c r="PRI127" s="451"/>
      <c r="PRJ127" s="451"/>
      <c r="PRK127" s="451"/>
      <c r="PRL127" s="451"/>
      <c r="PRM127" s="451"/>
      <c r="PRN127" s="451"/>
      <c r="PRO127" s="451"/>
      <c r="PRP127" s="451"/>
      <c r="PRQ127" s="451"/>
      <c r="PRR127" s="451"/>
      <c r="PRS127" s="451"/>
      <c r="PRT127" s="451"/>
      <c r="PRU127" s="451"/>
      <c r="PRV127" s="451"/>
      <c r="PRW127" s="451"/>
      <c r="PRX127" s="451"/>
      <c r="PRY127" s="451"/>
      <c r="PRZ127" s="451"/>
      <c r="PSA127" s="451"/>
      <c r="PSB127" s="451"/>
      <c r="PSC127" s="451"/>
      <c r="PSD127" s="451"/>
      <c r="PSE127" s="451"/>
      <c r="PSF127" s="451"/>
      <c r="PSG127" s="451"/>
      <c r="PSH127" s="451"/>
      <c r="PSI127" s="451"/>
      <c r="PSJ127" s="451"/>
      <c r="PSK127" s="451"/>
      <c r="PSL127" s="451"/>
      <c r="PSM127" s="451"/>
      <c r="PSN127" s="451"/>
      <c r="PSO127" s="451"/>
      <c r="PSP127" s="451"/>
      <c r="PSQ127" s="451"/>
      <c r="PSR127" s="451"/>
      <c r="PSS127" s="451"/>
      <c r="PST127" s="451"/>
      <c r="PSU127" s="451"/>
      <c r="PSV127" s="451"/>
      <c r="PSW127" s="451"/>
      <c r="PSX127" s="451"/>
      <c r="PSY127" s="451"/>
      <c r="PSZ127" s="451"/>
      <c r="PTA127" s="451"/>
      <c r="PTB127" s="451"/>
      <c r="PTC127" s="451"/>
      <c r="PTD127" s="451"/>
      <c r="PTE127" s="451"/>
      <c r="PTF127" s="451"/>
      <c r="PTG127" s="451"/>
      <c r="PTH127" s="451"/>
      <c r="PTI127" s="451"/>
      <c r="PTJ127" s="451"/>
      <c r="PTK127" s="451"/>
      <c r="PTL127" s="451"/>
      <c r="PTM127" s="451"/>
      <c r="PTN127" s="451"/>
      <c r="PTO127" s="451"/>
      <c r="PTP127" s="451"/>
      <c r="PTQ127" s="451"/>
      <c r="PTR127" s="451"/>
      <c r="PTS127" s="451"/>
      <c r="PTT127" s="451"/>
      <c r="PTU127" s="451"/>
      <c r="PTV127" s="451"/>
      <c r="PTW127" s="451"/>
      <c r="PTX127" s="451"/>
      <c r="PTY127" s="451"/>
      <c r="PTZ127" s="451"/>
      <c r="PUA127" s="451"/>
      <c r="PUB127" s="451"/>
      <c r="PUC127" s="451"/>
      <c r="PUD127" s="451"/>
      <c r="PUE127" s="451"/>
      <c r="PUF127" s="451"/>
      <c r="PUG127" s="451"/>
      <c r="PUH127" s="451"/>
      <c r="PUI127" s="451"/>
      <c r="PUJ127" s="451"/>
      <c r="PUK127" s="451"/>
      <c r="PUL127" s="451"/>
      <c r="PUM127" s="451"/>
      <c r="PUN127" s="451"/>
      <c r="PUO127" s="451"/>
      <c r="PUP127" s="451"/>
      <c r="PUQ127" s="451"/>
      <c r="PUR127" s="451"/>
      <c r="PUS127" s="451"/>
      <c r="PUT127" s="451"/>
      <c r="PUU127" s="451"/>
      <c r="PUV127" s="451"/>
      <c r="PUW127" s="451"/>
      <c r="PUX127" s="451"/>
      <c r="PUY127" s="451"/>
      <c r="PUZ127" s="451"/>
      <c r="PVA127" s="451"/>
      <c r="PVB127" s="451"/>
      <c r="PVC127" s="451"/>
      <c r="PVD127" s="451"/>
      <c r="PVE127" s="451"/>
      <c r="PVF127" s="451"/>
      <c r="PVG127" s="451"/>
      <c r="PVH127" s="451"/>
      <c r="PVI127" s="451"/>
      <c r="PVJ127" s="451"/>
      <c r="PVK127" s="451"/>
      <c r="PVL127" s="451"/>
      <c r="PVM127" s="451"/>
      <c r="PVN127" s="451"/>
      <c r="PVO127" s="451"/>
      <c r="PVP127" s="451"/>
      <c r="PVQ127" s="451"/>
      <c r="PVR127" s="451"/>
      <c r="PVS127" s="451"/>
      <c r="PVT127" s="451"/>
      <c r="PVU127" s="451"/>
      <c r="PVV127" s="451"/>
      <c r="PVW127" s="451"/>
      <c r="PVX127" s="451"/>
      <c r="PVY127" s="451"/>
      <c r="PVZ127" s="451"/>
      <c r="PWA127" s="451"/>
      <c r="PWB127" s="451"/>
      <c r="PWC127" s="451"/>
      <c r="PWD127" s="451"/>
      <c r="PWE127" s="451"/>
      <c r="PWF127" s="451"/>
      <c r="PWG127" s="451"/>
      <c r="PWH127" s="451"/>
      <c r="PWI127" s="451"/>
      <c r="PWJ127" s="451"/>
      <c r="PWK127" s="451"/>
      <c r="PWL127" s="451"/>
      <c r="PWM127" s="451"/>
      <c r="PWN127" s="451"/>
      <c r="PWO127" s="451"/>
      <c r="PWP127" s="451"/>
      <c r="PWQ127" s="451"/>
      <c r="PWR127" s="451"/>
      <c r="PWS127" s="451"/>
      <c r="PWT127" s="451"/>
      <c r="PWU127" s="451"/>
      <c r="PWV127" s="451"/>
      <c r="PWW127" s="451"/>
      <c r="PWX127" s="451"/>
      <c r="PWY127" s="451"/>
      <c r="PWZ127" s="451"/>
      <c r="PXA127" s="451"/>
      <c r="PXB127" s="451"/>
      <c r="PXC127" s="451"/>
      <c r="PXD127" s="451"/>
      <c r="PXE127" s="451"/>
      <c r="PXF127" s="451"/>
      <c r="PXG127" s="451"/>
      <c r="PXH127" s="451"/>
      <c r="PXI127" s="451"/>
      <c r="PXJ127" s="451"/>
      <c r="PXK127" s="451"/>
      <c r="PXL127" s="451"/>
      <c r="PXM127" s="451"/>
      <c r="PXN127" s="451"/>
      <c r="PXO127" s="451"/>
      <c r="PXP127" s="451"/>
      <c r="PXQ127" s="451"/>
      <c r="PXR127" s="451"/>
      <c r="PXS127" s="451"/>
      <c r="PXT127" s="451"/>
      <c r="PXU127" s="451"/>
      <c r="PXV127" s="451"/>
      <c r="PXW127" s="451"/>
      <c r="PXX127" s="451"/>
      <c r="PXY127" s="451"/>
      <c r="PXZ127" s="451"/>
      <c r="PYA127" s="451"/>
      <c r="PYB127" s="451"/>
      <c r="PYC127" s="451"/>
      <c r="PYD127" s="451"/>
      <c r="PYE127" s="451"/>
      <c r="PYF127" s="451"/>
      <c r="PYG127" s="451"/>
      <c r="PYH127" s="451"/>
      <c r="PYI127" s="451"/>
      <c r="PYJ127" s="451"/>
      <c r="PYK127" s="451"/>
      <c r="PYL127" s="451"/>
      <c r="PYM127" s="451"/>
      <c r="PYN127" s="451"/>
      <c r="PYO127" s="451"/>
      <c r="PYP127" s="451"/>
      <c r="PYQ127" s="451"/>
      <c r="PYR127" s="451"/>
      <c r="PYS127" s="451"/>
      <c r="PYT127" s="451"/>
      <c r="PYU127" s="451"/>
      <c r="PYV127" s="451"/>
      <c r="PYW127" s="451"/>
      <c r="PYX127" s="451"/>
      <c r="PYY127" s="451"/>
      <c r="PYZ127" s="451"/>
      <c r="PZA127" s="451"/>
      <c r="PZB127" s="451"/>
      <c r="PZC127" s="451"/>
      <c r="PZD127" s="451"/>
      <c r="PZE127" s="451"/>
      <c r="PZF127" s="451"/>
      <c r="PZG127" s="451"/>
      <c r="PZH127" s="451"/>
      <c r="PZI127" s="451"/>
      <c r="PZJ127" s="451"/>
      <c r="PZK127" s="451"/>
      <c r="PZL127" s="451"/>
      <c r="PZM127" s="451"/>
      <c r="PZN127" s="451"/>
      <c r="PZO127" s="451"/>
      <c r="PZP127" s="451"/>
      <c r="PZQ127" s="451"/>
      <c r="PZR127" s="451"/>
      <c r="PZS127" s="451"/>
      <c r="PZT127" s="451"/>
      <c r="PZU127" s="451"/>
      <c r="PZV127" s="451"/>
      <c r="PZW127" s="451"/>
      <c r="PZX127" s="451"/>
      <c r="PZY127" s="451"/>
      <c r="PZZ127" s="451"/>
      <c r="QAA127" s="451"/>
      <c r="QAB127" s="451"/>
      <c r="QAC127" s="451"/>
      <c r="QAD127" s="451"/>
      <c r="QAE127" s="451"/>
      <c r="QAF127" s="451"/>
      <c r="QAG127" s="451"/>
      <c r="QAH127" s="451"/>
      <c r="QAI127" s="451"/>
      <c r="QAJ127" s="451"/>
      <c r="QAK127" s="451"/>
      <c r="QAL127" s="451"/>
      <c r="QAM127" s="451"/>
      <c r="QAN127" s="451"/>
      <c r="QAO127" s="451"/>
      <c r="QAP127" s="451"/>
      <c r="QAQ127" s="451"/>
      <c r="QAR127" s="451"/>
      <c r="QAS127" s="451"/>
      <c r="QAT127" s="451"/>
      <c r="QAU127" s="451"/>
      <c r="QAV127" s="451"/>
      <c r="QAW127" s="451"/>
      <c r="QAX127" s="451"/>
      <c r="QAY127" s="451"/>
      <c r="QAZ127" s="451"/>
      <c r="QBA127" s="451"/>
      <c r="QBB127" s="451"/>
      <c r="QBC127" s="451"/>
      <c r="QBD127" s="451"/>
      <c r="QBE127" s="451"/>
      <c r="QBF127" s="451"/>
      <c r="QBG127" s="451"/>
      <c r="QBH127" s="451"/>
      <c r="QBI127" s="451"/>
      <c r="QBJ127" s="451"/>
      <c r="QBK127" s="451"/>
      <c r="QBL127" s="451"/>
      <c r="QBM127" s="451"/>
      <c r="QBN127" s="451"/>
      <c r="QBO127" s="451"/>
      <c r="QBP127" s="451"/>
      <c r="QBQ127" s="451"/>
      <c r="QBR127" s="451"/>
      <c r="QBS127" s="451"/>
      <c r="QBT127" s="451"/>
      <c r="QBU127" s="451"/>
      <c r="QBV127" s="451"/>
      <c r="QBW127" s="451"/>
      <c r="QBX127" s="451"/>
      <c r="QBY127" s="451"/>
      <c r="QBZ127" s="451"/>
      <c r="QCA127" s="451"/>
      <c r="QCB127" s="451"/>
      <c r="QCC127" s="451"/>
      <c r="QCD127" s="451"/>
      <c r="QCE127" s="451"/>
      <c r="QCF127" s="451"/>
      <c r="QCG127" s="451"/>
      <c r="QCH127" s="451"/>
      <c r="QCI127" s="451"/>
      <c r="QCJ127" s="451"/>
      <c r="QCK127" s="451"/>
      <c r="QCL127" s="451"/>
      <c r="QCM127" s="451"/>
      <c r="QCN127" s="451"/>
      <c r="QCO127" s="451"/>
      <c r="QCP127" s="451"/>
      <c r="QCQ127" s="451"/>
      <c r="QCR127" s="451"/>
      <c r="QCS127" s="451"/>
      <c r="QCT127" s="451"/>
      <c r="QCU127" s="451"/>
      <c r="QCV127" s="451"/>
      <c r="QCW127" s="451"/>
      <c r="QCX127" s="451"/>
      <c r="QCY127" s="451"/>
      <c r="QCZ127" s="451"/>
      <c r="QDA127" s="451"/>
      <c r="QDB127" s="451"/>
      <c r="QDC127" s="451"/>
      <c r="QDD127" s="451"/>
      <c r="QDE127" s="451"/>
      <c r="QDF127" s="451"/>
      <c r="QDG127" s="451"/>
      <c r="QDH127" s="451"/>
      <c r="QDI127" s="451"/>
      <c r="QDJ127" s="451"/>
      <c r="QDK127" s="451"/>
      <c r="QDL127" s="451"/>
      <c r="QDM127" s="451"/>
      <c r="QDN127" s="451"/>
      <c r="QDO127" s="451"/>
      <c r="QDP127" s="451"/>
      <c r="QDQ127" s="451"/>
      <c r="QDR127" s="451"/>
      <c r="QDS127" s="451"/>
      <c r="QDT127" s="451"/>
      <c r="QDU127" s="451"/>
      <c r="QDV127" s="451"/>
      <c r="QDW127" s="451"/>
      <c r="QDX127" s="451"/>
      <c r="QDY127" s="451"/>
      <c r="QDZ127" s="451"/>
      <c r="QEA127" s="451"/>
      <c r="QEB127" s="451"/>
      <c r="QEC127" s="451"/>
      <c r="QED127" s="451"/>
      <c r="QEE127" s="451"/>
      <c r="QEF127" s="451"/>
      <c r="QEG127" s="451"/>
      <c r="QEH127" s="451"/>
      <c r="QEI127" s="451"/>
      <c r="QEJ127" s="451"/>
      <c r="QEK127" s="451"/>
      <c r="QEL127" s="451"/>
      <c r="QEM127" s="451"/>
      <c r="QEN127" s="451"/>
      <c r="QEO127" s="451"/>
      <c r="QEP127" s="451"/>
      <c r="QEQ127" s="451"/>
      <c r="QER127" s="451"/>
      <c r="QES127" s="451"/>
      <c r="QET127" s="451"/>
      <c r="QEU127" s="451"/>
      <c r="QEV127" s="451"/>
      <c r="QEW127" s="451"/>
      <c r="QEX127" s="451"/>
      <c r="QEY127" s="451"/>
      <c r="QEZ127" s="451"/>
      <c r="QFA127" s="451"/>
      <c r="QFB127" s="451"/>
      <c r="QFC127" s="451"/>
      <c r="QFD127" s="451"/>
      <c r="QFE127" s="451"/>
      <c r="QFF127" s="451"/>
      <c r="QFG127" s="451"/>
      <c r="QFH127" s="451"/>
      <c r="QFI127" s="451"/>
      <c r="QFJ127" s="451"/>
      <c r="QFK127" s="451"/>
      <c r="QFL127" s="451"/>
      <c r="QFM127" s="451"/>
      <c r="QFN127" s="451"/>
      <c r="QFO127" s="451"/>
      <c r="QFP127" s="451"/>
      <c r="QFQ127" s="451"/>
      <c r="QFR127" s="451"/>
      <c r="QFS127" s="451"/>
      <c r="QFT127" s="451"/>
      <c r="QFU127" s="451"/>
      <c r="QFV127" s="451"/>
      <c r="QFW127" s="451"/>
      <c r="QFX127" s="451"/>
      <c r="QFY127" s="451"/>
      <c r="QFZ127" s="451"/>
      <c r="QGA127" s="451"/>
      <c r="QGB127" s="451"/>
      <c r="QGC127" s="451"/>
      <c r="QGD127" s="451"/>
      <c r="QGE127" s="451"/>
      <c r="QGF127" s="451"/>
      <c r="QGG127" s="451"/>
      <c r="QGH127" s="451"/>
      <c r="QGI127" s="451"/>
      <c r="QGJ127" s="451"/>
      <c r="QGK127" s="451"/>
      <c r="QGL127" s="451"/>
      <c r="QGM127" s="451"/>
      <c r="QGN127" s="451"/>
      <c r="QGO127" s="451"/>
      <c r="QGP127" s="451"/>
      <c r="QGQ127" s="451"/>
      <c r="QGR127" s="451"/>
      <c r="QGS127" s="451"/>
      <c r="QGT127" s="451"/>
      <c r="QGU127" s="451"/>
      <c r="QGV127" s="451"/>
      <c r="QGW127" s="451"/>
      <c r="QGX127" s="451"/>
      <c r="QGY127" s="451"/>
      <c r="QGZ127" s="451"/>
      <c r="QHA127" s="451"/>
      <c r="QHB127" s="451"/>
      <c r="QHC127" s="451"/>
      <c r="QHD127" s="451"/>
      <c r="QHE127" s="451"/>
      <c r="QHF127" s="451"/>
      <c r="QHG127" s="451"/>
      <c r="QHH127" s="451"/>
      <c r="QHI127" s="451"/>
      <c r="QHJ127" s="451"/>
      <c r="QHK127" s="451"/>
      <c r="QHL127" s="451"/>
      <c r="QHM127" s="451"/>
      <c r="QHN127" s="451"/>
      <c r="QHO127" s="451"/>
      <c r="QHP127" s="451"/>
      <c r="QHQ127" s="451"/>
      <c r="QHR127" s="451"/>
      <c r="QHS127" s="451"/>
      <c r="QHT127" s="451"/>
      <c r="QHU127" s="451"/>
      <c r="QHV127" s="451"/>
      <c r="QHW127" s="451"/>
      <c r="QHX127" s="451"/>
      <c r="QHY127" s="451"/>
      <c r="QHZ127" s="451"/>
      <c r="QIA127" s="451"/>
      <c r="QIB127" s="451"/>
      <c r="QIC127" s="451"/>
      <c r="QID127" s="451"/>
      <c r="QIE127" s="451"/>
      <c r="QIF127" s="451"/>
      <c r="QIG127" s="451"/>
      <c r="QIH127" s="451"/>
      <c r="QII127" s="451"/>
      <c r="QIJ127" s="451"/>
      <c r="QIK127" s="451"/>
      <c r="QIL127" s="451"/>
      <c r="QIM127" s="451"/>
      <c r="QIN127" s="451"/>
      <c r="QIO127" s="451"/>
      <c r="QIP127" s="451"/>
      <c r="QIQ127" s="451"/>
      <c r="QIR127" s="451"/>
      <c r="QIS127" s="451"/>
      <c r="QIT127" s="451"/>
      <c r="QIU127" s="451"/>
      <c r="QIV127" s="451"/>
      <c r="QIW127" s="451"/>
      <c r="QIX127" s="451"/>
      <c r="QIY127" s="451"/>
      <c r="QIZ127" s="451"/>
      <c r="QJA127" s="451"/>
      <c r="QJB127" s="451"/>
      <c r="QJC127" s="451"/>
      <c r="QJD127" s="451"/>
      <c r="QJE127" s="451"/>
      <c r="QJF127" s="451"/>
      <c r="QJG127" s="451"/>
      <c r="QJH127" s="451"/>
      <c r="QJI127" s="451"/>
      <c r="QJJ127" s="451"/>
      <c r="QJK127" s="451"/>
      <c r="QJL127" s="451"/>
      <c r="QJM127" s="451"/>
      <c r="QJN127" s="451"/>
      <c r="QJO127" s="451"/>
      <c r="QJP127" s="451"/>
      <c r="QJQ127" s="451"/>
      <c r="QJR127" s="451"/>
      <c r="QJS127" s="451"/>
      <c r="QJT127" s="451"/>
      <c r="QJU127" s="451"/>
      <c r="QJV127" s="451"/>
      <c r="QJW127" s="451"/>
      <c r="QJX127" s="451"/>
      <c r="QJY127" s="451"/>
      <c r="QJZ127" s="451"/>
      <c r="QKA127" s="451"/>
      <c r="QKB127" s="451"/>
      <c r="QKC127" s="451"/>
      <c r="QKD127" s="451"/>
      <c r="QKE127" s="451"/>
      <c r="QKF127" s="451"/>
      <c r="QKG127" s="451"/>
      <c r="QKH127" s="451"/>
      <c r="QKI127" s="451"/>
      <c r="QKJ127" s="451"/>
      <c r="QKK127" s="451"/>
      <c r="QKL127" s="451"/>
      <c r="QKM127" s="451"/>
      <c r="QKN127" s="451"/>
      <c r="QKO127" s="451"/>
      <c r="QKP127" s="451"/>
      <c r="QKQ127" s="451"/>
      <c r="QKR127" s="451"/>
      <c r="QKS127" s="451"/>
      <c r="QKT127" s="451"/>
      <c r="QKU127" s="451"/>
      <c r="QKV127" s="451"/>
      <c r="QKW127" s="451"/>
      <c r="QKX127" s="451"/>
      <c r="QKY127" s="451"/>
      <c r="QKZ127" s="451"/>
      <c r="QLA127" s="451"/>
      <c r="QLB127" s="451"/>
      <c r="QLC127" s="451"/>
      <c r="QLD127" s="451"/>
      <c r="QLE127" s="451"/>
      <c r="QLF127" s="451"/>
      <c r="QLG127" s="451"/>
      <c r="QLH127" s="451"/>
      <c r="QLI127" s="451"/>
      <c r="QLJ127" s="451"/>
      <c r="QLK127" s="451"/>
      <c r="QLL127" s="451"/>
      <c r="QLM127" s="451"/>
      <c r="QLN127" s="451"/>
      <c r="QLO127" s="451"/>
      <c r="QLP127" s="451"/>
      <c r="QLQ127" s="451"/>
      <c r="QLR127" s="451"/>
      <c r="QLS127" s="451"/>
      <c r="QLT127" s="451"/>
      <c r="QLU127" s="451"/>
      <c r="QLV127" s="451"/>
      <c r="QLW127" s="451"/>
      <c r="QLX127" s="451"/>
      <c r="QLY127" s="451"/>
      <c r="QLZ127" s="451"/>
      <c r="QMA127" s="451"/>
      <c r="QMB127" s="451"/>
      <c r="QMC127" s="451"/>
      <c r="QMD127" s="451"/>
      <c r="QME127" s="451"/>
      <c r="QMF127" s="451"/>
      <c r="QMG127" s="451"/>
      <c r="QMH127" s="451"/>
      <c r="QMI127" s="451"/>
      <c r="QMJ127" s="451"/>
      <c r="QMK127" s="451"/>
      <c r="QML127" s="451"/>
      <c r="QMM127" s="451"/>
      <c r="QMN127" s="451"/>
      <c r="QMO127" s="451"/>
      <c r="QMP127" s="451"/>
      <c r="QMQ127" s="451"/>
      <c r="QMR127" s="451"/>
      <c r="QMS127" s="451"/>
      <c r="QMT127" s="451"/>
      <c r="QMU127" s="451"/>
      <c r="QMV127" s="451"/>
      <c r="QMW127" s="451"/>
      <c r="QMX127" s="451"/>
      <c r="QMY127" s="451"/>
      <c r="QMZ127" s="451"/>
      <c r="QNA127" s="451"/>
      <c r="QNB127" s="451"/>
      <c r="QNC127" s="451"/>
      <c r="QND127" s="451"/>
      <c r="QNE127" s="451"/>
      <c r="QNF127" s="451"/>
      <c r="QNG127" s="451"/>
      <c r="QNH127" s="451"/>
      <c r="QNI127" s="451"/>
      <c r="QNJ127" s="451"/>
      <c r="QNK127" s="451"/>
      <c r="QNL127" s="451"/>
      <c r="QNM127" s="451"/>
      <c r="QNN127" s="451"/>
      <c r="QNO127" s="451"/>
      <c r="QNP127" s="451"/>
      <c r="QNQ127" s="451"/>
      <c r="QNR127" s="451"/>
      <c r="QNS127" s="451"/>
      <c r="QNT127" s="451"/>
      <c r="QNU127" s="451"/>
      <c r="QNV127" s="451"/>
      <c r="QNW127" s="451"/>
      <c r="QNX127" s="451"/>
      <c r="QNY127" s="451"/>
      <c r="QNZ127" s="451"/>
      <c r="QOA127" s="451"/>
      <c r="QOB127" s="451"/>
      <c r="QOC127" s="451"/>
      <c r="QOD127" s="451"/>
      <c r="QOE127" s="451"/>
      <c r="QOF127" s="451"/>
      <c r="QOG127" s="451"/>
      <c r="QOH127" s="451"/>
      <c r="QOI127" s="451"/>
      <c r="QOJ127" s="451"/>
      <c r="QOK127" s="451"/>
      <c r="QOL127" s="451"/>
      <c r="QOM127" s="451"/>
      <c r="QON127" s="451"/>
      <c r="QOO127" s="451"/>
      <c r="QOP127" s="451"/>
      <c r="QOQ127" s="451"/>
      <c r="QOR127" s="451"/>
      <c r="QOS127" s="451"/>
      <c r="QOT127" s="451"/>
      <c r="QOU127" s="451"/>
      <c r="QOV127" s="451"/>
      <c r="QOW127" s="451"/>
      <c r="QOX127" s="451"/>
      <c r="QOY127" s="451"/>
      <c r="QOZ127" s="451"/>
      <c r="QPA127" s="451"/>
      <c r="QPB127" s="451"/>
      <c r="QPC127" s="451"/>
      <c r="QPD127" s="451"/>
      <c r="QPE127" s="451"/>
      <c r="QPF127" s="451"/>
      <c r="QPG127" s="451"/>
      <c r="QPH127" s="451"/>
      <c r="QPI127" s="451"/>
      <c r="QPJ127" s="451"/>
      <c r="QPK127" s="451"/>
      <c r="QPL127" s="451"/>
      <c r="QPM127" s="451"/>
      <c r="QPN127" s="451"/>
      <c r="QPO127" s="451"/>
      <c r="QPP127" s="451"/>
      <c r="QPQ127" s="451"/>
      <c r="QPR127" s="451"/>
      <c r="QPS127" s="451"/>
      <c r="QPT127" s="451"/>
      <c r="QPU127" s="451"/>
      <c r="QPV127" s="451"/>
      <c r="QPW127" s="451"/>
      <c r="QPX127" s="451"/>
      <c r="QPY127" s="451"/>
      <c r="QPZ127" s="451"/>
      <c r="QQA127" s="451"/>
      <c r="QQB127" s="451"/>
      <c r="QQC127" s="451"/>
      <c r="QQD127" s="451"/>
      <c r="QQE127" s="451"/>
      <c r="QQF127" s="451"/>
      <c r="QQG127" s="451"/>
      <c r="QQH127" s="451"/>
      <c r="QQI127" s="451"/>
      <c r="QQJ127" s="451"/>
      <c r="QQK127" s="451"/>
      <c r="QQL127" s="451"/>
      <c r="QQM127" s="451"/>
      <c r="QQN127" s="451"/>
      <c r="QQO127" s="451"/>
      <c r="QQP127" s="451"/>
      <c r="QQQ127" s="451"/>
      <c r="QQR127" s="451"/>
      <c r="QQS127" s="451"/>
      <c r="QQT127" s="451"/>
      <c r="QQU127" s="451"/>
      <c r="QQV127" s="451"/>
      <c r="QQW127" s="451"/>
      <c r="QQX127" s="451"/>
      <c r="QQY127" s="451"/>
      <c r="QQZ127" s="451"/>
      <c r="QRA127" s="451"/>
      <c r="QRB127" s="451"/>
      <c r="QRC127" s="451"/>
      <c r="QRD127" s="451"/>
      <c r="QRE127" s="451"/>
      <c r="QRF127" s="451"/>
      <c r="QRG127" s="451"/>
      <c r="QRH127" s="451"/>
      <c r="QRI127" s="451"/>
      <c r="QRJ127" s="451"/>
      <c r="QRK127" s="451"/>
      <c r="QRL127" s="451"/>
      <c r="QRM127" s="451"/>
      <c r="QRN127" s="451"/>
      <c r="QRO127" s="451"/>
      <c r="QRP127" s="451"/>
      <c r="QRQ127" s="451"/>
      <c r="QRR127" s="451"/>
      <c r="QRS127" s="451"/>
      <c r="QRT127" s="451"/>
      <c r="QRU127" s="451"/>
      <c r="QRV127" s="451"/>
      <c r="QRW127" s="451"/>
      <c r="QRX127" s="451"/>
      <c r="QRY127" s="451"/>
      <c r="QRZ127" s="451"/>
      <c r="QSA127" s="451"/>
      <c r="QSB127" s="451"/>
      <c r="QSC127" s="451"/>
      <c r="QSD127" s="451"/>
      <c r="QSE127" s="451"/>
      <c r="QSF127" s="451"/>
      <c r="QSG127" s="451"/>
      <c r="QSH127" s="451"/>
      <c r="QSI127" s="451"/>
      <c r="QSJ127" s="451"/>
      <c r="QSK127" s="451"/>
      <c r="QSL127" s="451"/>
      <c r="QSM127" s="451"/>
      <c r="QSN127" s="451"/>
      <c r="QSO127" s="451"/>
      <c r="QSP127" s="451"/>
      <c r="QSQ127" s="451"/>
      <c r="QSR127" s="451"/>
      <c r="QSS127" s="451"/>
      <c r="QST127" s="451"/>
      <c r="QSU127" s="451"/>
      <c r="QSV127" s="451"/>
      <c r="QSW127" s="451"/>
      <c r="QSX127" s="451"/>
      <c r="QSY127" s="451"/>
      <c r="QSZ127" s="451"/>
      <c r="QTA127" s="451"/>
      <c r="QTB127" s="451"/>
      <c r="QTC127" s="451"/>
      <c r="QTD127" s="451"/>
      <c r="QTE127" s="451"/>
      <c r="QTF127" s="451"/>
      <c r="QTG127" s="451"/>
      <c r="QTH127" s="451"/>
      <c r="QTI127" s="451"/>
      <c r="QTJ127" s="451"/>
      <c r="QTK127" s="451"/>
      <c r="QTL127" s="451"/>
      <c r="QTM127" s="451"/>
      <c r="QTN127" s="451"/>
      <c r="QTO127" s="451"/>
      <c r="QTP127" s="451"/>
      <c r="QTQ127" s="451"/>
      <c r="QTR127" s="451"/>
      <c r="QTS127" s="451"/>
      <c r="QTT127" s="451"/>
      <c r="QTU127" s="451"/>
      <c r="QTV127" s="451"/>
      <c r="QTW127" s="451"/>
      <c r="QTX127" s="451"/>
      <c r="QTY127" s="451"/>
      <c r="QTZ127" s="451"/>
      <c r="QUA127" s="451"/>
      <c r="QUB127" s="451"/>
      <c r="QUC127" s="451"/>
      <c r="QUD127" s="451"/>
      <c r="QUE127" s="451"/>
      <c r="QUF127" s="451"/>
      <c r="QUG127" s="451"/>
      <c r="QUH127" s="451"/>
      <c r="QUI127" s="451"/>
      <c r="QUJ127" s="451"/>
      <c r="QUK127" s="451"/>
      <c r="QUL127" s="451"/>
      <c r="QUM127" s="451"/>
      <c r="QUN127" s="451"/>
      <c r="QUO127" s="451"/>
      <c r="QUP127" s="451"/>
      <c r="QUQ127" s="451"/>
      <c r="QUR127" s="451"/>
      <c r="QUS127" s="451"/>
      <c r="QUT127" s="451"/>
      <c r="QUU127" s="451"/>
      <c r="QUV127" s="451"/>
      <c r="QUW127" s="451"/>
      <c r="QUX127" s="451"/>
      <c r="QUY127" s="451"/>
      <c r="QUZ127" s="451"/>
      <c r="QVA127" s="451"/>
      <c r="QVB127" s="451"/>
      <c r="QVC127" s="451"/>
      <c r="QVD127" s="451"/>
      <c r="QVE127" s="451"/>
      <c r="QVF127" s="451"/>
      <c r="QVG127" s="451"/>
      <c r="QVH127" s="451"/>
      <c r="QVI127" s="451"/>
      <c r="QVJ127" s="451"/>
      <c r="QVK127" s="451"/>
      <c r="QVL127" s="451"/>
      <c r="QVM127" s="451"/>
      <c r="QVN127" s="451"/>
      <c r="QVO127" s="451"/>
      <c r="QVP127" s="451"/>
      <c r="QVQ127" s="451"/>
      <c r="QVR127" s="451"/>
      <c r="QVS127" s="451"/>
      <c r="QVT127" s="451"/>
      <c r="QVU127" s="451"/>
      <c r="QVV127" s="451"/>
      <c r="QVW127" s="451"/>
      <c r="QVX127" s="451"/>
      <c r="QVY127" s="451"/>
      <c r="QVZ127" s="451"/>
      <c r="QWA127" s="451"/>
      <c r="QWB127" s="451"/>
      <c r="QWC127" s="451"/>
      <c r="QWD127" s="451"/>
      <c r="QWE127" s="451"/>
      <c r="QWF127" s="451"/>
      <c r="QWG127" s="451"/>
      <c r="QWH127" s="451"/>
      <c r="QWI127" s="451"/>
      <c r="QWJ127" s="451"/>
      <c r="QWK127" s="451"/>
      <c r="QWL127" s="451"/>
      <c r="QWM127" s="451"/>
      <c r="QWN127" s="451"/>
      <c r="QWO127" s="451"/>
      <c r="QWP127" s="451"/>
      <c r="QWQ127" s="451"/>
      <c r="QWR127" s="451"/>
      <c r="QWS127" s="451"/>
      <c r="QWT127" s="451"/>
      <c r="QWU127" s="451"/>
      <c r="QWV127" s="451"/>
      <c r="QWW127" s="451"/>
      <c r="QWX127" s="451"/>
      <c r="QWY127" s="451"/>
      <c r="QWZ127" s="451"/>
      <c r="QXA127" s="451"/>
      <c r="QXB127" s="451"/>
      <c r="QXC127" s="451"/>
      <c r="QXD127" s="451"/>
      <c r="QXE127" s="451"/>
      <c r="QXF127" s="451"/>
      <c r="QXG127" s="451"/>
      <c r="QXH127" s="451"/>
      <c r="QXI127" s="451"/>
      <c r="QXJ127" s="451"/>
      <c r="QXK127" s="451"/>
      <c r="QXL127" s="451"/>
      <c r="QXM127" s="451"/>
      <c r="QXN127" s="451"/>
      <c r="QXO127" s="451"/>
      <c r="QXP127" s="451"/>
      <c r="QXQ127" s="451"/>
      <c r="QXR127" s="451"/>
      <c r="QXS127" s="451"/>
      <c r="QXT127" s="451"/>
      <c r="QXU127" s="451"/>
      <c r="QXV127" s="451"/>
      <c r="QXW127" s="451"/>
      <c r="QXX127" s="451"/>
      <c r="QXY127" s="451"/>
      <c r="QXZ127" s="451"/>
      <c r="QYA127" s="451"/>
      <c r="QYB127" s="451"/>
      <c r="QYC127" s="451"/>
      <c r="QYD127" s="451"/>
      <c r="QYE127" s="451"/>
      <c r="QYF127" s="451"/>
      <c r="QYG127" s="451"/>
      <c r="QYH127" s="451"/>
      <c r="QYI127" s="451"/>
      <c r="QYJ127" s="451"/>
      <c r="QYK127" s="451"/>
      <c r="QYL127" s="451"/>
      <c r="QYM127" s="451"/>
      <c r="QYN127" s="451"/>
      <c r="QYO127" s="451"/>
      <c r="QYP127" s="451"/>
      <c r="QYQ127" s="451"/>
      <c r="QYR127" s="451"/>
      <c r="QYS127" s="451"/>
      <c r="QYT127" s="451"/>
      <c r="QYU127" s="451"/>
      <c r="QYV127" s="451"/>
      <c r="QYW127" s="451"/>
      <c r="QYX127" s="451"/>
      <c r="QYY127" s="451"/>
      <c r="QYZ127" s="451"/>
      <c r="QZA127" s="451"/>
      <c r="QZB127" s="451"/>
      <c r="QZC127" s="451"/>
      <c r="QZD127" s="451"/>
      <c r="QZE127" s="451"/>
      <c r="QZF127" s="451"/>
      <c r="QZG127" s="451"/>
      <c r="QZH127" s="451"/>
      <c r="QZI127" s="451"/>
      <c r="QZJ127" s="451"/>
      <c r="QZK127" s="451"/>
      <c r="QZL127" s="451"/>
      <c r="QZM127" s="451"/>
      <c r="QZN127" s="451"/>
      <c r="QZO127" s="451"/>
      <c r="QZP127" s="451"/>
      <c r="QZQ127" s="451"/>
      <c r="QZR127" s="451"/>
      <c r="QZS127" s="451"/>
      <c r="QZT127" s="451"/>
      <c r="QZU127" s="451"/>
      <c r="QZV127" s="451"/>
      <c r="QZW127" s="451"/>
      <c r="QZX127" s="451"/>
      <c r="QZY127" s="451"/>
      <c r="QZZ127" s="451"/>
      <c r="RAA127" s="451"/>
      <c r="RAB127" s="451"/>
      <c r="RAC127" s="451"/>
      <c r="RAD127" s="451"/>
      <c r="RAE127" s="451"/>
      <c r="RAF127" s="451"/>
      <c r="RAG127" s="451"/>
      <c r="RAH127" s="451"/>
      <c r="RAI127" s="451"/>
      <c r="RAJ127" s="451"/>
      <c r="RAK127" s="451"/>
      <c r="RAL127" s="451"/>
      <c r="RAM127" s="451"/>
      <c r="RAN127" s="451"/>
      <c r="RAO127" s="451"/>
      <c r="RAP127" s="451"/>
      <c r="RAQ127" s="451"/>
      <c r="RAR127" s="451"/>
      <c r="RAS127" s="451"/>
      <c r="RAT127" s="451"/>
      <c r="RAU127" s="451"/>
      <c r="RAV127" s="451"/>
      <c r="RAW127" s="451"/>
      <c r="RAX127" s="451"/>
      <c r="RAY127" s="451"/>
      <c r="RAZ127" s="451"/>
      <c r="RBA127" s="451"/>
      <c r="RBB127" s="451"/>
      <c r="RBC127" s="451"/>
      <c r="RBD127" s="451"/>
      <c r="RBE127" s="451"/>
      <c r="RBF127" s="451"/>
      <c r="RBG127" s="451"/>
      <c r="RBH127" s="451"/>
      <c r="RBI127" s="451"/>
      <c r="RBJ127" s="451"/>
      <c r="RBK127" s="451"/>
      <c r="RBL127" s="451"/>
      <c r="RBM127" s="451"/>
      <c r="RBN127" s="451"/>
      <c r="RBO127" s="451"/>
      <c r="RBP127" s="451"/>
      <c r="RBQ127" s="451"/>
      <c r="RBR127" s="451"/>
      <c r="RBS127" s="451"/>
      <c r="RBT127" s="451"/>
      <c r="RBU127" s="451"/>
      <c r="RBV127" s="451"/>
      <c r="RBW127" s="451"/>
      <c r="RBX127" s="451"/>
      <c r="RBY127" s="451"/>
      <c r="RBZ127" s="451"/>
      <c r="RCA127" s="451"/>
      <c r="RCB127" s="451"/>
      <c r="RCC127" s="451"/>
      <c r="RCD127" s="451"/>
      <c r="RCE127" s="451"/>
      <c r="RCF127" s="451"/>
      <c r="RCG127" s="451"/>
      <c r="RCH127" s="451"/>
      <c r="RCI127" s="451"/>
      <c r="RCJ127" s="451"/>
      <c r="RCK127" s="451"/>
      <c r="RCL127" s="451"/>
      <c r="RCM127" s="451"/>
      <c r="RCN127" s="451"/>
      <c r="RCO127" s="451"/>
      <c r="RCP127" s="451"/>
      <c r="RCQ127" s="451"/>
      <c r="RCR127" s="451"/>
      <c r="RCS127" s="451"/>
      <c r="RCT127" s="451"/>
      <c r="RCU127" s="451"/>
      <c r="RCV127" s="451"/>
      <c r="RCW127" s="451"/>
      <c r="RCX127" s="451"/>
      <c r="RCY127" s="451"/>
      <c r="RCZ127" s="451"/>
      <c r="RDA127" s="451"/>
      <c r="RDB127" s="451"/>
      <c r="RDC127" s="451"/>
      <c r="RDD127" s="451"/>
      <c r="RDE127" s="451"/>
      <c r="RDF127" s="451"/>
      <c r="RDG127" s="451"/>
      <c r="RDH127" s="451"/>
      <c r="RDI127" s="451"/>
      <c r="RDJ127" s="451"/>
      <c r="RDK127" s="451"/>
      <c r="RDL127" s="451"/>
      <c r="RDM127" s="451"/>
      <c r="RDN127" s="451"/>
      <c r="RDO127" s="451"/>
      <c r="RDP127" s="451"/>
      <c r="RDQ127" s="451"/>
      <c r="RDR127" s="451"/>
      <c r="RDS127" s="451"/>
      <c r="RDT127" s="451"/>
      <c r="RDU127" s="451"/>
      <c r="RDV127" s="451"/>
      <c r="RDW127" s="451"/>
      <c r="RDX127" s="451"/>
      <c r="RDY127" s="451"/>
      <c r="RDZ127" s="451"/>
      <c r="REA127" s="451"/>
      <c r="REB127" s="451"/>
      <c r="REC127" s="451"/>
      <c r="RED127" s="451"/>
      <c r="REE127" s="451"/>
      <c r="REF127" s="451"/>
      <c r="REG127" s="451"/>
      <c r="REH127" s="451"/>
      <c r="REI127" s="451"/>
      <c r="REJ127" s="451"/>
      <c r="REK127" s="451"/>
      <c r="REL127" s="451"/>
      <c r="REM127" s="451"/>
      <c r="REN127" s="451"/>
      <c r="REO127" s="451"/>
      <c r="REP127" s="451"/>
      <c r="REQ127" s="451"/>
      <c r="RER127" s="451"/>
      <c r="RES127" s="451"/>
      <c r="RET127" s="451"/>
      <c r="REU127" s="451"/>
      <c r="REV127" s="451"/>
      <c r="REW127" s="451"/>
      <c r="REX127" s="451"/>
      <c r="REY127" s="451"/>
      <c r="REZ127" s="451"/>
      <c r="RFA127" s="451"/>
      <c r="RFB127" s="451"/>
      <c r="RFC127" s="451"/>
      <c r="RFD127" s="451"/>
      <c r="RFE127" s="451"/>
      <c r="RFF127" s="451"/>
      <c r="RFG127" s="451"/>
      <c r="RFH127" s="451"/>
      <c r="RFI127" s="451"/>
      <c r="RFJ127" s="451"/>
      <c r="RFK127" s="451"/>
      <c r="RFL127" s="451"/>
      <c r="RFM127" s="451"/>
      <c r="RFN127" s="451"/>
      <c r="RFO127" s="451"/>
      <c r="RFP127" s="451"/>
      <c r="RFQ127" s="451"/>
      <c r="RFR127" s="451"/>
      <c r="RFS127" s="451"/>
      <c r="RFT127" s="451"/>
      <c r="RFU127" s="451"/>
      <c r="RFV127" s="451"/>
      <c r="RFW127" s="451"/>
      <c r="RFX127" s="451"/>
      <c r="RFY127" s="451"/>
      <c r="RFZ127" s="451"/>
      <c r="RGA127" s="451"/>
      <c r="RGB127" s="451"/>
      <c r="RGC127" s="451"/>
      <c r="RGD127" s="451"/>
      <c r="RGE127" s="451"/>
      <c r="RGF127" s="451"/>
      <c r="RGG127" s="451"/>
      <c r="RGH127" s="451"/>
      <c r="RGI127" s="451"/>
      <c r="RGJ127" s="451"/>
      <c r="RGK127" s="451"/>
      <c r="RGL127" s="451"/>
      <c r="RGM127" s="451"/>
      <c r="RGN127" s="451"/>
      <c r="RGO127" s="451"/>
      <c r="RGP127" s="451"/>
      <c r="RGQ127" s="451"/>
      <c r="RGR127" s="451"/>
      <c r="RGS127" s="451"/>
      <c r="RGT127" s="451"/>
      <c r="RGU127" s="451"/>
      <c r="RGV127" s="451"/>
      <c r="RGW127" s="451"/>
      <c r="RGX127" s="451"/>
      <c r="RGY127" s="451"/>
      <c r="RGZ127" s="451"/>
      <c r="RHA127" s="451"/>
      <c r="RHB127" s="451"/>
      <c r="RHC127" s="451"/>
      <c r="RHD127" s="451"/>
      <c r="RHE127" s="451"/>
      <c r="RHF127" s="451"/>
      <c r="RHG127" s="451"/>
      <c r="RHH127" s="451"/>
      <c r="RHI127" s="451"/>
      <c r="RHJ127" s="451"/>
      <c r="RHK127" s="451"/>
      <c r="RHL127" s="451"/>
      <c r="RHM127" s="451"/>
      <c r="RHN127" s="451"/>
      <c r="RHO127" s="451"/>
      <c r="RHP127" s="451"/>
      <c r="RHQ127" s="451"/>
      <c r="RHR127" s="451"/>
      <c r="RHS127" s="451"/>
      <c r="RHT127" s="451"/>
      <c r="RHU127" s="451"/>
      <c r="RHV127" s="451"/>
      <c r="RHW127" s="451"/>
      <c r="RHX127" s="451"/>
      <c r="RHY127" s="451"/>
      <c r="RHZ127" s="451"/>
      <c r="RIA127" s="451"/>
      <c r="RIB127" s="451"/>
      <c r="RIC127" s="451"/>
      <c r="RID127" s="451"/>
      <c r="RIE127" s="451"/>
      <c r="RIF127" s="451"/>
      <c r="RIG127" s="451"/>
      <c r="RIH127" s="451"/>
      <c r="RII127" s="451"/>
      <c r="RIJ127" s="451"/>
      <c r="RIK127" s="451"/>
      <c r="RIL127" s="451"/>
      <c r="RIM127" s="451"/>
      <c r="RIN127" s="451"/>
      <c r="RIO127" s="451"/>
      <c r="RIP127" s="451"/>
      <c r="RIQ127" s="451"/>
      <c r="RIR127" s="451"/>
      <c r="RIS127" s="451"/>
      <c r="RIT127" s="451"/>
      <c r="RIU127" s="451"/>
      <c r="RIV127" s="451"/>
      <c r="RIW127" s="451"/>
      <c r="RIX127" s="451"/>
      <c r="RIY127" s="451"/>
      <c r="RIZ127" s="451"/>
      <c r="RJA127" s="451"/>
      <c r="RJB127" s="451"/>
      <c r="RJC127" s="451"/>
      <c r="RJD127" s="451"/>
      <c r="RJE127" s="451"/>
      <c r="RJF127" s="451"/>
      <c r="RJG127" s="451"/>
      <c r="RJH127" s="451"/>
      <c r="RJI127" s="451"/>
      <c r="RJJ127" s="451"/>
      <c r="RJK127" s="451"/>
      <c r="RJL127" s="451"/>
      <c r="RJM127" s="451"/>
      <c r="RJN127" s="451"/>
      <c r="RJO127" s="451"/>
      <c r="RJP127" s="451"/>
      <c r="RJQ127" s="451"/>
      <c r="RJR127" s="451"/>
      <c r="RJS127" s="451"/>
      <c r="RJT127" s="451"/>
      <c r="RJU127" s="451"/>
      <c r="RJV127" s="451"/>
      <c r="RJW127" s="451"/>
      <c r="RJX127" s="451"/>
      <c r="RJY127" s="451"/>
      <c r="RJZ127" s="451"/>
      <c r="RKA127" s="451"/>
      <c r="RKB127" s="451"/>
      <c r="RKC127" s="451"/>
      <c r="RKD127" s="451"/>
      <c r="RKE127" s="451"/>
      <c r="RKF127" s="451"/>
      <c r="RKG127" s="451"/>
      <c r="RKH127" s="451"/>
      <c r="RKI127" s="451"/>
      <c r="RKJ127" s="451"/>
      <c r="RKK127" s="451"/>
      <c r="RKL127" s="451"/>
      <c r="RKM127" s="451"/>
      <c r="RKN127" s="451"/>
      <c r="RKO127" s="451"/>
      <c r="RKP127" s="451"/>
      <c r="RKQ127" s="451"/>
      <c r="RKR127" s="451"/>
      <c r="RKS127" s="451"/>
      <c r="RKT127" s="451"/>
      <c r="RKU127" s="451"/>
      <c r="RKV127" s="451"/>
      <c r="RKW127" s="451"/>
      <c r="RKX127" s="451"/>
      <c r="RKY127" s="451"/>
      <c r="RKZ127" s="451"/>
      <c r="RLA127" s="451"/>
      <c r="RLB127" s="451"/>
      <c r="RLC127" s="451"/>
      <c r="RLD127" s="451"/>
      <c r="RLE127" s="451"/>
      <c r="RLF127" s="451"/>
      <c r="RLG127" s="451"/>
      <c r="RLH127" s="451"/>
      <c r="RLI127" s="451"/>
      <c r="RLJ127" s="451"/>
      <c r="RLK127" s="451"/>
      <c r="RLL127" s="451"/>
      <c r="RLM127" s="451"/>
      <c r="RLN127" s="451"/>
      <c r="RLO127" s="451"/>
      <c r="RLP127" s="451"/>
      <c r="RLQ127" s="451"/>
      <c r="RLR127" s="451"/>
      <c r="RLS127" s="451"/>
      <c r="RLT127" s="451"/>
      <c r="RLU127" s="451"/>
      <c r="RLV127" s="451"/>
      <c r="RLW127" s="451"/>
      <c r="RLX127" s="451"/>
      <c r="RLY127" s="451"/>
      <c r="RLZ127" s="451"/>
      <c r="RMA127" s="451"/>
      <c r="RMB127" s="451"/>
      <c r="RMC127" s="451"/>
      <c r="RMD127" s="451"/>
      <c r="RME127" s="451"/>
      <c r="RMF127" s="451"/>
      <c r="RMG127" s="451"/>
      <c r="RMH127" s="451"/>
      <c r="RMI127" s="451"/>
      <c r="RMJ127" s="451"/>
      <c r="RMK127" s="451"/>
      <c r="RML127" s="451"/>
      <c r="RMM127" s="451"/>
      <c r="RMN127" s="451"/>
      <c r="RMO127" s="451"/>
      <c r="RMP127" s="451"/>
      <c r="RMQ127" s="451"/>
      <c r="RMR127" s="451"/>
      <c r="RMS127" s="451"/>
      <c r="RMT127" s="451"/>
      <c r="RMU127" s="451"/>
      <c r="RMV127" s="451"/>
      <c r="RMW127" s="451"/>
      <c r="RMX127" s="451"/>
      <c r="RMY127" s="451"/>
      <c r="RMZ127" s="451"/>
      <c r="RNA127" s="451"/>
      <c r="RNB127" s="451"/>
      <c r="RNC127" s="451"/>
      <c r="RND127" s="451"/>
      <c r="RNE127" s="451"/>
      <c r="RNF127" s="451"/>
      <c r="RNG127" s="451"/>
      <c r="RNH127" s="451"/>
      <c r="RNI127" s="451"/>
      <c r="RNJ127" s="451"/>
      <c r="RNK127" s="451"/>
      <c r="RNL127" s="451"/>
      <c r="RNM127" s="451"/>
      <c r="RNN127" s="451"/>
      <c r="RNO127" s="451"/>
      <c r="RNP127" s="451"/>
      <c r="RNQ127" s="451"/>
      <c r="RNR127" s="451"/>
      <c r="RNS127" s="451"/>
      <c r="RNT127" s="451"/>
      <c r="RNU127" s="451"/>
      <c r="RNV127" s="451"/>
      <c r="RNW127" s="451"/>
      <c r="RNX127" s="451"/>
      <c r="RNY127" s="451"/>
      <c r="RNZ127" s="451"/>
      <c r="ROA127" s="451"/>
      <c r="ROB127" s="451"/>
      <c r="ROC127" s="451"/>
      <c r="ROD127" s="451"/>
      <c r="ROE127" s="451"/>
      <c r="ROF127" s="451"/>
      <c r="ROG127" s="451"/>
      <c r="ROH127" s="451"/>
      <c r="ROI127" s="451"/>
      <c r="ROJ127" s="451"/>
      <c r="ROK127" s="451"/>
      <c r="ROL127" s="451"/>
      <c r="ROM127" s="451"/>
      <c r="RON127" s="451"/>
      <c r="ROO127" s="451"/>
      <c r="ROP127" s="451"/>
      <c r="ROQ127" s="451"/>
      <c r="ROR127" s="451"/>
      <c r="ROS127" s="451"/>
      <c r="ROT127" s="451"/>
      <c r="ROU127" s="451"/>
      <c r="ROV127" s="451"/>
      <c r="ROW127" s="451"/>
      <c r="ROX127" s="451"/>
      <c r="ROY127" s="451"/>
      <c r="ROZ127" s="451"/>
      <c r="RPA127" s="451"/>
      <c r="RPB127" s="451"/>
      <c r="RPC127" s="451"/>
      <c r="RPD127" s="451"/>
      <c r="RPE127" s="451"/>
      <c r="RPF127" s="451"/>
      <c r="RPG127" s="451"/>
      <c r="RPH127" s="451"/>
      <c r="RPI127" s="451"/>
      <c r="RPJ127" s="451"/>
      <c r="RPK127" s="451"/>
      <c r="RPL127" s="451"/>
      <c r="RPM127" s="451"/>
      <c r="RPN127" s="451"/>
      <c r="RPO127" s="451"/>
      <c r="RPP127" s="451"/>
      <c r="RPQ127" s="451"/>
      <c r="RPR127" s="451"/>
      <c r="RPS127" s="451"/>
      <c r="RPT127" s="451"/>
      <c r="RPU127" s="451"/>
      <c r="RPV127" s="451"/>
      <c r="RPW127" s="451"/>
      <c r="RPX127" s="451"/>
      <c r="RPY127" s="451"/>
      <c r="RPZ127" s="451"/>
      <c r="RQA127" s="451"/>
      <c r="RQB127" s="451"/>
      <c r="RQC127" s="451"/>
      <c r="RQD127" s="451"/>
      <c r="RQE127" s="451"/>
      <c r="RQF127" s="451"/>
      <c r="RQG127" s="451"/>
      <c r="RQH127" s="451"/>
      <c r="RQI127" s="451"/>
      <c r="RQJ127" s="451"/>
      <c r="RQK127" s="451"/>
      <c r="RQL127" s="451"/>
      <c r="RQM127" s="451"/>
      <c r="RQN127" s="451"/>
      <c r="RQO127" s="451"/>
      <c r="RQP127" s="451"/>
      <c r="RQQ127" s="451"/>
      <c r="RQR127" s="451"/>
      <c r="RQS127" s="451"/>
      <c r="RQT127" s="451"/>
      <c r="RQU127" s="451"/>
      <c r="RQV127" s="451"/>
      <c r="RQW127" s="451"/>
      <c r="RQX127" s="451"/>
      <c r="RQY127" s="451"/>
      <c r="RQZ127" s="451"/>
      <c r="RRA127" s="451"/>
      <c r="RRB127" s="451"/>
      <c r="RRC127" s="451"/>
      <c r="RRD127" s="451"/>
      <c r="RRE127" s="451"/>
      <c r="RRF127" s="451"/>
      <c r="RRG127" s="451"/>
      <c r="RRH127" s="451"/>
      <c r="RRI127" s="451"/>
      <c r="RRJ127" s="451"/>
      <c r="RRK127" s="451"/>
      <c r="RRL127" s="451"/>
      <c r="RRM127" s="451"/>
      <c r="RRN127" s="451"/>
      <c r="RRO127" s="451"/>
      <c r="RRP127" s="451"/>
      <c r="RRQ127" s="451"/>
      <c r="RRR127" s="451"/>
      <c r="RRS127" s="451"/>
      <c r="RRT127" s="451"/>
      <c r="RRU127" s="451"/>
      <c r="RRV127" s="451"/>
      <c r="RRW127" s="451"/>
      <c r="RRX127" s="451"/>
      <c r="RRY127" s="451"/>
      <c r="RRZ127" s="451"/>
      <c r="RSA127" s="451"/>
      <c r="RSB127" s="451"/>
      <c r="RSC127" s="451"/>
      <c r="RSD127" s="451"/>
      <c r="RSE127" s="451"/>
      <c r="RSF127" s="451"/>
      <c r="RSG127" s="451"/>
      <c r="RSH127" s="451"/>
      <c r="RSI127" s="451"/>
      <c r="RSJ127" s="451"/>
      <c r="RSK127" s="451"/>
      <c r="RSL127" s="451"/>
      <c r="RSM127" s="451"/>
      <c r="RSN127" s="451"/>
      <c r="RSO127" s="451"/>
      <c r="RSP127" s="451"/>
      <c r="RSQ127" s="451"/>
      <c r="RSR127" s="451"/>
      <c r="RSS127" s="451"/>
      <c r="RST127" s="451"/>
      <c r="RSU127" s="451"/>
      <c r="RSV127" s="451"/>
      <c r="RSW127" s="451"/>
      <c r="RSX127" s="451"/>
      <c r="RSY127" s="451"/>
      <c r="RSZ127" s="451"/>
      <c r="RTA127" s="451"/>
      <c r="RTB127" s="451"/>
      <c r="RTC127" s="451"/>
      <c r="RTD127" s="451"/>
      <c r="RTE127" s="451"/>
      <c r="RTF127" s="451"/>
      <c r="RTG127" s="451"/>
      <c r="RTH127" s="451"/>
      <c r="RTI127" s="451"/>
      <c r="RTJ127" s="451"/>
      <c r="RTK127" s="451"/>
      <c r="RTL127" s="451"/>
      <c r="RTM127" s="451"/>
      <c r="RTN127" s="451"/>
      <c r="RTO127" s="451"/>
      <c r="RTP127" s="451"/>
      <c r="RTQ127" s="451"/>
      <c r="RTR127" s="451"/>
      <c r="RTS127" s="451"/>
      <c r="RTT127" s="451"/>
      <c r="RTU127" s="451"/>
      <c r="RTV127" s="451"/>
      <c r="RTW127" s="451"/>
      <c r="RTX127" s="451"/>
      <c r="RTY127" s="451"/>
      <c r="RTZ127" s="451"/>
      <c r="RUA127" s="451"/>
      <c r="RUB127" s="451"/>
      <c r="RUC127" s="451"/>
      <c r="RUD127" s="451"/>
      <c r="RUE127" s="451"/>
      <c r="RUF127" s="451"/>
      <c r="RUG127" s="451"/>
      <c r="RUH127" s="451"/>
      <c r="RUI127" s="451"/>
      <c r="RUJ127" s="451"/>
      <c r="RUK127" s="451"/>
      <c r="RUL127" s="451"/>
      <c r="RUM127" s="451"/>
      <c r="RUN127" s="451"/>
      <c r="RUO127" s="451"/>
      <c r="RUP127" s="451"/>
      <c r="RUQ127" s="451"/>
      <c r="RUR127" s="451"/>
      <c r="RUS127" s="451"/>
      <c r="RUT127" s="451"/>
      <c r="RUU127" s="451"/>
      <c r="RUV127" s="451"/>
      <c r="RUW127" s="451"/>
      <c r="RUX127" s="451"/>
      <c r="RUY127" s="451"/>
      <c r="RUZ127" s="451"/>
      <c r="RVA127" s="451"/>
      <c r="RVB127" s="451"/>
      <c r="RVC127" s="451"/>
      <c r="RVD127" s="451"/>
      <c r="RVE127" s="451"/>
      <c r="RVF127" s="451"/>
      <c r="RVG127" s="451"/>
      <c r="RVH127" s="451"/>
      <c r="RVI127" s="451"/>
      <c r="RVJ127" s="451"/>
      <c r="RVK127" s="451"/>
      <c r="RVL127" s="451"/>
      <c r="RVM127" s="451"/>
      <c r="RVN127" s="451"/>
      <c r="RVO127" s="451"/>
      <c r="RVP127" s="451"/>
      <c r="RVQ127" s="451"/>
      <c r="RVR127" s="451"/>
      <c r="RVS127" s="451"/>
      <c r="RVT127" s="451"/>
      <c r="RVU127" s="451"/>
      <c r="RVV127" s="451"/>
      <c r="RVW127" s="451"/>
      <c r="RVX127" s="451"/>
      <c r="RVY127" s="451"/>
      <c r="RVZ127" s="451"/>
      <c r="RWA127" s="451"/>
      <c r="RWB127" s="451"/>
      <c r="RWC127" s="451"/>
      <c r="RWD127" s="451"/>
      <c r="RWE127" s="451"/>
      <c r="RWF127" s="451"/>
      <c r="RWG127" s="451"/>
      <c r="RWH127" s="451"/>
      <c r="RWI127" s="451"/>
      <c r="RWJ127" s="451"/>
      <c r="RWK127" s="451"/>
      <c r="RWL127" s="451"/>
      <c r="RWM127" s="451"/>
      <c r="RWN127" s="451"/>
      <c r="RWO127" s="451"/>
      <c r="RWP127" s="451"/>
      <c r="RWQ127" s="451"/>
      <c r="RWR127" s="451"/>
      <c r="RWS127" s="451"/>
      <c r="RWT127" s="451"/>
      <c r="RWU127" s="451"/>
      <c r="RWV127" s="451"/>
      <c r="RWW127" s="451"/>
      <c r="RWX127" s="451"/>
      <c r="RWY127" s="451"/>
      <c r="RWZ127" s="451"/>
      <c r="RXA127" s="451"/>
      <c r="RXB127" s="451"/>
      <c r="RXC127" s="451"/>
      <c r="RXD127" s="451"/>
      <c r="RXE127" s="451"/>
      <c r="RXF127" s="451"/>
      <c r="RXG127" s="451"/>
      <c r="RXH127" s="451"/>
      <c r="RXI127" s="451"/>
      <c r="RXJ127" s="451"/>
      <c r="RXK127" s="451"/>
      <c r="RXL127" s="451"/>
      <c r="RXM127" s="451"/>
      <c r="RXN127" s="451"/>
      <c r="RXO127" s="451"/>
      <c r="RXP127" s="451"/>
      <c r="RXQ127" s="451"/>
      <c r="RXR127" s="451"/>
      <c r="RXS127" s="451"/>
      <c r="RXT127" s="451"/>
      <c r="RXU127" s="451"/>
      <c r="RXV127" s="451"/>
      <c r="RXW127" s="451"/>
      <c r="RXX127" s="451"/>
      <c r="RXY127" s="451"/>
      <c r="RXZ127" s="451"/>
      <c r="RYA127" s="451"/>
      <c r="RYB127" s="451"/>
      <c r="RYC127" s="451"/>
      <c r="RYD127" s="451"/>
      <c r="RYE127" s="451"/>
      <c r="RYF127" s="451"/>
      <c r="RYG127" s="451"/>
      <c r="RYH127" s="451"/>
      <c r="RYI127" s="451"/>
      <c r="RYJ127" s="451"/>
      <c r="RYK127" s="451"/>
      <c r="RYL127" s="451"/>
      <c r="RYM127" s="451"/>
      <c r="RYN127" s="451"/>
      <c r="RYO127" s="451"/>
      <c r="RYP127" s="451"/>
      <c r="RYQ127" s="451"/>
      <c r="RYR127" s="451"/>
      <c r="RYS127" s="451"/>
      <c r="RYT127" s="451"/>
      <c r="RYU127" s="451"/>
      <c r="RYV127" s="451"/>
      <c r="RYW127" s="451"/>
      <c r="RYX127" s="451"/>
      <c r="RYY127" s="451"/>
      <c r="RYZ127" s="451"/>
      <c r="RZA127" s="451"/>
      <c r="RZB127" s="451"/>
      <c r="RZC127" s="451"/>
      <c r="RZD127" s="451"/>
      <c r="RZE127" s="451"/>
      <c r="RZF127" s="451"/>
      <c r="RZG127" s="451"/>
      <c r="RZH127" s="451"/>
      <c r="RZI127" s="451"/>
      <c r="RZJ127" s="451"/>
      <c r="RZK127" s="451"/>
      <c r="RZL127" s="451"/>
      <c r="RZM127" s="451"/>
      <c r="RZN127" s="451"/>
      <c r="RZO127" s="451"/>
      <c r="RZP127" s="451"/>
      <c r="RZQ127" s="451"/>
      <c r="RZR127" s="451"/>
      <c r="RZS127" s="451"/>
      <c r="RZT127" s="451"/>
      <c r="RZU127" s="451"/>
      <c r="RZV127" s="451"/>
      <c r="RZW127" s="451"/>
      <c r="RZX127" s="451"/>
      <c r="RZY127" s="451"/>
      <c r="RZZ127" s="451"/>
      <c r="SAA127" s="451"/>
      <c r="SAB127" s="451"/>
      <c r="SAC127" s="451"/>
      <c r="SAD127" s="451"/>
      <c r="SAE127" s="451"/>
      <c r="SAF127" s="451"/>
      <c r="SAG127" s="451"/>
      <c r="SAH127" s="451"/>
      <c r="SAI127" s="451"/>
      <c r="SAJ127" s="451"/>
      <c r="SAK127" s="451"/>
      <c r="SAL127" s="451"/>
      <c r="SAM127" s="451"/>
      <c r="SAN127" s="451"/>
      <c r="SAO127" s="451"/>
      <c r="SAP127" s="451"/>
      <c r="SAQ127" s="451"/>
      <c r="SAR127" s="451"/>
      <c r="SAS127" s="451"/>
      <c r="SAT127" s="451"/>
      <c r="SAU127" s="451"/>
      <c r="SAV127" s="451"/>
      <c r="SAW127" s="451"/>
      <c r="SAX127" s="451"/>
      <c r="SAY127" s="451"/>
      <c r="SAZ127" s="451"/>
      <c r="SBA127" s="451"/>
      <c r="SBB127" s="451"/>
      <c r="SBC127" s="451"/>
      <c r="SBD127" s="451"/>
      <c r="SBE127" s="451"/>
      <c r="SBF127" s="451"/>
      <c r="SBG127" s="451"/>
      <c r="SBH127" s="451"/>
      <c r="SBI127" s="451"/>
      <c r="SBJ127" s="451"/>
      <c r="SBK127" s="451"/>
      <c r="SBL127" s="451"/>
      <c r="SBM127" s="451"/>
      <c r="SBN127" s="451"/>
      <c r="SBO127" s="451"/>
      <c r="SBP127" s="451"/>
      <c r="SBQ127" s="451"/>
      <c r="SBR127" s="451"/>
      <c r="SBS127" s="451"/>
      <c r="SBT127" s="451"/>
      <c r="SBU127" s="451"/>
      <c r="SBV127" s="451"/>
      <c r="SBW127" s="451"/>
      <c r="SBX127" s="451"/>
      <c r="SBY127" s="451"/>
      <c r="SBZ127" s="451"/>
      <c r="SCA127" s="451"/>
      <c r="SCB127" s="451"/>
      <c r="SCC127" s="451"/>
      <c r="SCD127" s="451"/>
      <c r="SCE127" s="451"/>
      <c r="SCF127" s="451"/>
      <c r="SCG127" s="451"/>
      <c r="SCH127" s="451"/>
      <c r="SCI127" s="451"/>
      <c r="SCJ127" s="451"/>
      <c r="SCK127" s="451"/>
      <c r="SCL127" s="451"/>
      <c r="SCM127" s="451"/>
      <c r="SCN127" s="451"/>
      <c r="SCO127" s="451"/>
      <c r="SCP127" s="451"/>
      <c r="SCQ127" s="451"/>
      <c r="SCR127" s="451"/>
      <c r="SCS127" s="451"/>
      <c r="SCT127" s="451"/>
      <c r="SCU127" s="451"/>
      <c r="SCV127" s="451"/>
      <c r="SCW127" s="451"/>
      <c r="SCX127" s="451"/>
      <c r="SCY127" s="451"/>
      <c r="SCZ127" s="451"/>
      <c r="SDA127" s="451"/>
      <c r="SDB127" s="451"/>
      <c r="SDC127" s="451"/>
      <c r="SDD127" s="451"/>
      <c r="SDE127" s="451"/>
      <c r="SDF127" s="451"/>
      <c r="SDG127" s="451"/>
      <c r="SDH127" s="451"/>
      <c r="SDI127" s="451"/>
      <c r="SDJ127" s="451"/>
      <c r="SDK127" s="451"/>
      <c r="SDL127" s="451"/>
      <c r="SDM127" s="451"/>
      <c r="SDN127" s="451"/>
      <c r="SDO127" s="451"/>
      <c r="SDP127" s="451"/>
      <c r="SDQ127" s="451"/>
      <c r="SDR127" s="451"/>
      <c r="SDS127" s="451"/>
      <c r="SDT127" s="451"/>
      <c r="SDU127" s="451"/>
      <c r="SDV127" s="451"/>
      <c r="SDW127" s="451"/>
      <c r="SDX127" s="451"/>
      <c r="SDY127" s="451"/>
      <c r="SDZ127" s="451"/>
      <c r="SEA127" s="451"/>
      <c r="SEB127" s="451"/>
      <c r="SEC127" s="451"/>
      <c r="SED127" s="451"/>
      <c r="SEE127" s="451"/>
      <c r="SEF127" s="451"/>
      <c r="SEG127" s="451"/>
      <c r="SEH127" s="451"/>
      <c r="SEI127" s="451"/>
      <c r="SEJ127" s="451"/>
      <c r="SEK127" s="451"/>
      <c r="SEL127" s="451"/>
      <c r="SEM127" s="451"/>
      <c r="SEN127" s="451"/>
      <c r="SEO127" s="451"/>
      <c r="SEP127" s="451"/>
      <c r="SEQ127" s="451"/>
      <c r="SER127" s="451"/>
      <c r="SES127" s="451"/>
      <c r="SET127" s="451"/>
      <c r="SEU127" s="451"/>
      <c r="SEV127" s="451"/>
      <c r="SEW127" s="451"/>
      <c r="SEX127" s="451"/>
      <c r="SEY127" s="451"/>
      <c r="SEZ127" s="451"/>
      <c r="SFA127" s="451"/>
      <c r="SFB127" s="451"/>
      <c r="SFC127" s="451"/>
      <c r="SFD127" s="451"/>
      <c r="SFE127" s="451"/>
      <c r="SFF127" s="451"/>
      <c r="SFG127" s="451"/>
      <c r="SFH127" s="451"/>
      <c r="SFI127" s="451"/>
      <c r="SFJ127" s="451"/>
      <c r="SFK127" s="451"/>
      <c r="SFL127" s="451"/>
      <c r="SFM127" s="451"/>
      <c r="SFN127" s="451"/>
      <c r="SFO127" s="451"/>
      <c r="SFP127" s="451"/>
      <c r="SFQ127" s="451"/>
      <c r="SFR127" s="451"/>
      <c r="SFS127" s="451"/>
      <c r="SFT127" s="451"/>
      <c r="SFU127" s="451"/>
      <c r="SFV127" s="451"/>
      <c r="SFW127" s="451"/>
      <c r="SFX127" s="451"/>
      <c r="SFY127" s="451"/>
      <c r="SFZ127" s="451"/>
      <c r="SGA127" s="451"/>
      <c r="SGB127" s="451"/>
      <c r="SGC127" s="451"/>
      <c r="SGD127" s="451"/>
      <c r="SGE127" s="451"/>
      <c r="SGF127" s="451"/>
      <c r="SGG127" s="451"/>
      <c r="SGH127" s="451"/>
      <c r="SGI127" s="451"/>
      <c r="SGJ127" s="451"/>
      <c r="SGK127" s="451"/>
      <c r="SGL127" s="451"/>
      <c r="SGM127" s="451"/>
      <c r="SGN127" s="451"/>
      <c r="SGO127" s="451"/>
      <c r="SGP127" s="451"/>
      <c r="SGQ127" s="451"/>
      <c r="SGR127" s="451"/>
      <c r="SGS127" s="451"/>
      <c r="SGT127" s="451"/>
      <c r="SGU127" s="451"/>
      <c r="SGV127" s="451"/>
      <c r="SGW127" s="451"/>
      <c r="SGX127" s="451"/>
      <c r="SGY127" s="451"/>
      <c r="SGZ127" s="451"/>
      <c r="SHA127" s="451"/>
      <c r="SHB127" s="451"/>
      <c r="SHC127" s="451"/>
      <c r="SHD127" s="451"/>
      <c r="SHE127" s="451"/>
      <c r="SHF127" s="451"/>
      <c r="SHG127" s="451"/>
      <c r="SHH127" s="451"/>
      <c r="SHI127" s="451"/>
      <c r="SHJ127" s="451"/>
      <c r="SHK127" s="451"/>
      <c r="SHL127" s="451"/>
      <c r="SHM127" s="451"/>
      <c r="SHN127" s="451"/>
      <c r="SHO127" s="451"/>
      <c r="SHP127" s="451"/>
      <c r="SHQ127" s="451"/>
      <c r="SHR127" s="451"/>
      <c r="SHS127" s="451"/>
      <c r="SHT127" s="451"/>
      <c r="SHU127" s="451"/>
      <c r="SHV127" s="451"/>
      <c r="SHW127" s="451"/>
      <c r="SHX127" s="451"/>
      <c r="SHY127" s="451"/>
      <c r="SHZ127" s="451"/>
      <c r="SIA127" s="451"/>
      <c r="SIB127" s="451"/>
      <c r="SIC127" s="451"/>
      <c r="SID127" s="451"/>
      <c r="SIE127" s="451"/>
      <c r="SIF127" s="451"/>
      <c r="SIG127" s="451"/>
      <c r="SIH127" s="451"/>
      <c r="SII127" s="451"/>
      <c r="SIJ127" s="451"/>
      <c r="SIK127" s="451"/>
      <c r="SIL127" s="451"/>
      <c r="SIM127" s="451"/>
      <c r="SIN127" s="451"/>
      <c r="SIO127" s="451"/>
      <c r="SIP127" s="451"/>
      <c r="SIQ127" s="451"/>
      <c r="SIR127" s="451"/>
      <c r="SIS127" s="451"/>
      <c r="SIT127" s="451"/>
      <c r="SIU127" s="451"/>
      <c r="SIV127" s="451"/>
      <c r="SIW127" s="451"/>
      <c r="SIX127" s="451"/>
      <c r="SIY127" s="451"/>
      <c r="SIZ127" s="451"/>
      <c r="SJA127" s="451"/>
      <c r="SJB127" s="451"/>
      <c r="SJC127" s="451"/>
      <c r="SJD127" s="451"/>
      <c r="SJE127" s="451"/>
      <c r="SJF127" s="451"/>
      <c r="SJG127" s="451"/>
      <c r="SJH127" s="451"/>
      <c r="SJI127" s="451"/>
      <c r="SJJ127" s="451"/>
      <c r="SJK127" s="451"/>
      <c r="SJL127" s="451"/>
      <c r="SJM127" s="451"/>
      <c r="SJN127" s="451"/>
      <c r="SJO127" s="451"/>
      <c r="SJP127" s="451"/>
      <c r="SJQ127" s="451"/>
      <c r="SJR127" s="451"/>
      <c r="SJS127" s="451"/>
      <c r="SJT127" s="451"/>
      <c r="SJU127" s="451"/>
      <c r="SJV127" s="451"/>
      <c r="SJW127" s="451"/>
      <c r="SJX127" s="451"/>
      <c r="SJY127" s="451"/>
      <c r="SJZ127" s="451"/>
      <c r="SKA127" s="451"/>
      <c r="SKB127" s="451"/>
      <c r="SKC127" s="451"/>
      <c r="SKD127" s="451"/>
      <c r="SKE127" s="451"/>
      <c r="SKF127" s="451"/>
      <c r="SKG127" s="451"/>
      <c r="SKH127" s="451"/>
      <c r="SKI127" s="451"/>
      <c r="SKJ127" s="451"/>
      <c r="SKK127" s="451"/>
      <c r="SKL127" s="451"/>
      <c r="SKM127" s="451"/>
      <c r="SKN127" s="451"/>
      <c r="SKO127" s="451"/>
      <c r="SKP127" s="451"/>
      <c r="SKQ127" s="451"/>
      <c r="SKR127" s="451"/>
      <c r="SKS127" s="451"/>
      <c r="SKT127" s="451"/>
      <c r="SKU127" s="451"/>
      <c r="SKV127" s="451"/>
      <c r="SKW127" s="451"/>
      <c r="SKX127" s="451"/>
      <c r="SKY127" s="451"/>
      <c r="SKZ127" s="451"/>
      <c r="SLA127" s="451"/>
      <c r="SLB127" s="451"/>
      <c r="SLC127" s="451"/>
      <c r="SLD127" s="451"/>
      <c r="SLE127" s="451"/>
      <c r="SLF127" s="451"/>
      <c r="SLG127" s="451"/>
      <c r="SLH127" s="451"/>
      <c r="SLI127" s="451"/>
      <c r="SLJ127" s="451"/>
      <c r="SLK127" s="451"/>
      <c r="SLL127" s="451"/>
      <c r="SLM127" s="451"/>
      <c r="SLN127" s="451"/>
      <c r="SLO127" s="451"/>
      <c r="SLP127" s="451"/>
      <c r="SLQ127" s="451"/>
      <c r="SLR127" s="451"/>
      <c r="SLS127" s="451"/>
      <c r="SLT127" s="451"/>
      <c r="SLU127" s="451"/>
      <c r="SLV127" s="451"/>
      <c r="SLW127" s="451"/>
      <c r="SLX127" s="451"/>
      <c r="SLY127" s="451"/>
      <c r="SLZ127" s="451"/>
      <c r="SMA127" s="451"/>
      <c r="SMB127" s="451"/>
      <c r="SMC127" s="451"/>
      <c r="SMD127" s="451"/>
      <c r="SME127" s="451"/>
      <c r="SMF127" s="451"/>
      <c r="SMG127" s="451"/>
      <c r="SMH127" s="451"/>
      <c r="SMI127" s="451"/>
      <c r="SMJ127" s="451"/>
      <c r="SMK127" s="451"/>
      <c r="SML127" s="451"/>
      <c r="SMM127" s="451"/>
      <c r="SMN127" s="451"/>
      <c r="SMO127" s="451"/>
      <c r="SMP127" s="451"/>
      <c r="SMQ127" s="451"/>
      <c r="SMR127" s="451"/>
      <c r="SMS127" s="451"/>
      <c r="SMT127" s="451"/>
      <c r="SMU127" s="451"/>
      <c r="SMV127" s="451"/>
      <c r="SMW127" s="451"/>
      <c r="SMX127" s="451"/>
      <c r="SMY127" s="451"/>
      <c r="SMZ127" s="451"/>
      <c r="SNA127" s="451"/>
      <c r="SNB127" s="451"/>
      <c r="SNC127" s="451"/>
      <c r="SND127" s="451"/>
      <c r="SNE127" s="451"/>
      <c r="SNF127" s="451"/>
      <c r="SNG127" s="451"/>
      <c r="SNH127" s="451"/>
      <c r="SNI127" s="451"/>
      <c r="SNJ127" s="451"/>
      <c r="SNK127" s="451"/>
      <c r="SNL127" s="451"/>
      <c r="SNM127" s="451"/>
      <c r="SNN127" s="451"/>
      <c r="SNO127" s="451"/>
      <c r="SNP127" s="451"/>
      <c r="SNQ127" s="451"/>
      <c r="SNR127" s="451"/>
      <c r="SNS127" s="451"/>
      <c r="SNT127" s="451"/>
      <c r="SNU127" s="451"/>
      <c r="SNV127" s="451"/>
      <c r="SNW127" s="451"/>
      <c r="SNX127" s="451"/>
      <c r="SNY127" s="451"/>
      <c r="SNZ127" s="451"/>
      <c r="SOA127" s="451"/>
      <c r="SOB127" s="451"/>
      <c r="SOC127" s="451"/>
      <c r="SOD127" s="451"/>
      <c r="SOE127" s="451"/>
      <c r="SOF127" s="451"/>
      <c r="SOG127" s="451"/>
      <c r="SOH127" s="451"/>
      <c r="SOI127" s="451"/>
      <c r="SOJ127" s="451"/>
      <c r="SOK127" s="451"/>
      <c r="SOL127" s="451"/>
      <c r="SOM127" s="451"/>
      <c r="SON127" s="451"/>
      <c r="SOO127" s="451"/>
      <c r="SOP127" s="451"/>
      <c r="SOQ127" s="451"/>
      <c r="SOR127" s="451"/>
      <c r="SOS127" s="451"/>
      <c r="SOT127" s="451"/>
      <c r="SOU127" s="451"/>
      <c r="SOV127" s="451"/>
      <c r="SOW127" s="451"/>
      <c r="SOX127" s="451"/>
      <c r="SOY127" s="451"/>
      <c r="SOZ127" s="451"/>
      <c r="SPA127" s="451"/>
      <c r="SPB127" s="451"/>
      <c r="SPC127" s="451"/>
      <c r="SPD127" s="451"/>
      <c r="SPE127" s="451"/>
      <c r="SPF127" s="451"/>
      <c r="SPG127" s="451"/>
      <c r="SPH127" s="451"/>
      <c r="SPI127" s="451"/>
      <c r="SPJ127" s="451"/>
      <c r="SPK127" s="451"/>
      <c r="SPL127" s="451"/>
      <c r="SPM127" s="451"/>
      <c r="SPN127" s="451"/>
      <c r="SPO127" s="451"/>
      <c r="SPP127" s="451"/>
      <c r="SPQ127" s="451"/>
      <c r="SPR127" s="451"/>
      <c r="SPS127" s="451"/>
      <c r="SPT127" s="451"/>
      <c r="SPU127" s="451"/>
      <c r="SPV127" s="451"/>
      <c r="SPW127" s="451"/>
      <c r="SPX127" s="451"/>
      <c r="SPY127" s="451"/>
      <c r="SPZ127" s="451"/>
      <c r="SQA127" s="451"/>
      <c r="SQB127" s="451"/>
      <c r="SQC127" s="451"/>
      <c r="SQD127" s="451"/>
      <c r="SQE127" s="451"/>
      <c r="SQF127" s="451"/>
      <c r="SQG127" s="451"/>
      <c r="SQH127" s="451"/>
      <c r="SQI127" s="451"/>
      <c r="SQJ127" s="451"/>
      <c r="SQK127" s="451"/>
      <c r="SQL127" s="451"/>
      <c r="SQM127" s="451"/>
      <c r="SQN127" s="451"/>
      <c r="SQO127" s="451"/>
      <c r="SQP127" s="451"/>
      <c r="SQQ127" s="451"/>
      <c r="SQR127" s="451"/>
      <c r="SQS127" s="451"/>
      <c r="SQT127" s="451"/>
      <c r="SQU127" s="451"/>
      <c r="SQV127" s="451"/>
      <c r="SQW127" s="451"/>
      <c r="SQX127" s="451"/>
      <c r="SQY127" s="451"/>
      <c r="SQZ127" s="451"/>
      <c r="SRA127" s="451"/>
      <c r="SRB127" s="451"/>
      <c r="SRC127" s="451"/>
      <c r="SRD127" s="451"/>
      <c r="SRE127" s="451"/>
      <c r="SRF127" s="451"/>
      <c r="SRG127" s="451"/>
      <c r="SRH127" s="451"/>
      <c r="SRI127" s="451"/>
      <c r="SRJ127" s="451"/>
      <c r="SRK127" s="451"/>
      <c r="SRL127" s="451"/>
      <c r="SRM127" s="451"/>
      <c r="SRN127" s="451"/>
      <c r="SRO127" s="451"/>
      <c r="SRP127" s="451"/>
      <c r="SRQ127" s="451"/>
      <c r="SRR127" s="451"/>
      <c r="SRS127" s="451"/>
      <c r="SRT127" s="451"/>
      <c r="SRU127" s="451"/>
      <c r="SRV127" s="451"/>
      <c r="SRW127" s="451"/>
      <c r="SRX127" s="451"/>
      <c r="SRY127" s="451"/>
      <c r="SRZ127" s="451"/>
      <c r="SSA127" s="451"/>
      <c r="SSB127" s="451"/>
      <c r="SSC127" s="451"/>
      <c r="SSD127" s="451"/>
      <c r="SSE127" s="451"/>
      <c r="SSF127" s="451"/>
      <c r="SSG127" s="451"/>
      <c r="SSH127" s="451"/>
      <c r="SSI127" s="451"/>
      <c r="SSJ127" s="451"/>
      <c r="SSK127" s="451"/>
      <c r="SSL127" s="451"/>
      <c r="SSM127" s="451"/>
      <c r="SSN127" s="451"/>
      <c r="SSO127" s="451"/>
      <c r="SSP127" s="451"/>
      <c r="SSQ127" s="451"/>
      <c r="SSR127" s="451"/>
      <c r="SSS127" s="451"/>
      <c r="SST127" s="451"/>
      <c r="SSU127" s="451"/>
      <c r="SSV127" s="451"/>
      <c r="SSW127" s="451"/>
      <c r="SSX127" s="451"/>
      <c r="SSY127" s="451"/>
      <c r="SSZ127" s="451"/>
      <c r="STA127" s="451"/>
      <c r="STB127" s="451"/>
      <c r="STC127" s="451"/>
      <c r="STD127" s="451"/>
      <c r="STE127" s="451"/>
      <c r="STF127" s="451"/>
      <c r="STG127" s="451"/>
      <c r="STH127" s="451"/>
      <c r="STI127" s="451"/>
      <c r="STJ127" s="451"/>
      <c r="STK127" s="451"/>
      <c r="STL127" s="451"/>
      <c r="STM127" s="451"/>
      <c r="STN127" s="451"/>
      <c r="STO127" s="451"/>
      <c r="STP127" s="451"/>
      <c r="STQ127" s="451"/>
      <c r="STR127" s="451"/>
      <c r="STS127" s="451"/>
      <c r="STT127" s="451"/>
      <c r="STU127" s="451"/>
      <c r="STV127" s="451"/>
      <c r="STW127" s="451"/>
      <c r="STX127" s="451"/>
      <c r="STY127" s="451"/>
      <c r="STZ127" s="451"/>
      <c r="SUA127" s="451"/>
      <c r="SUB127" s="451"/>
      <c r="SUC127" s="451"/>
      <c r="SUD127" s="451"/>
      <c r="SUE127" s="451"/>
      <c r="SUF127" s="451"/>
      <c r="SUG127" s="451"/>
      <c r="SUH127" s="451"/>
      <c r="SUI127" s="451"/>
      <c r="SUJ127" s="451"/>
      <c r="SUK127" s="451"/>
      <c r="SUL127" s="451"/>
      <c r="SUM127" s="451"/>
      <c r="SUN127" s="451"/>
      <c r="SUO127" s="451"/>
      <c r="SUP127" s="451"/>
      <c r="SUQ127" s="451"/>
      <c r="SUR127" s="451"/>
      <c r="SUS127" s="451"/>
      <c r="SUT127" s="451"/>
      <c r="SUU127" s="451"/>
      <c r="SUV127" s="451"/>
      <c r="SUW127" s="451"/>
      <c r="SUX127" s="451"/>
      <c r="SUY127" s="451"/>
      <c r="SUZ127" s="451"/>
      <c r="SVA127" s="451"/>
      <c r="SVB127" s="451"/>
      <c r="SVC127" s="451"/>
      <c r="SVD127" s="451"/>
      <c r="SVE127" s="451"/>
      <c r="SVF127" s="451"/>
      <c r="SVG127" s="451"/>
      <c r="SVH127" s="451"/>
      <c r="SVI127" s="451"/>
      <c r="SVJ127" s="451"/>
      <c r="SVK127" s="451"/>
      <c r="SVL127" s="451"/>
      <c r="SVM127" s="451"/>
      <c r="SVN127" s="451"/>
      <c r="SVO127" s="451"/>
      <c r="SVP127" s="451"/>
      <c r="SVQ127" s="451"/>
      <c r="SVR127" s="451"/>
      <c r="SVS127" s="451"/>
      <c r="SVT127" s="451"/>
      <c r="SVU127" s="451"/>
      <c r="SVV127" s="451"/>
      <c r="SVW127" s="451"/>
      <c r="SVX127" s="451"/>
      <c r="SVY127" s="451"/>
      <c r="SVZ127" s="451"/>
      <c r="SWA127" s="451"/>
      <c r="SWB127" s="451"/>
      <c r="SWC127" s="451"/>
      <c r="SWD127" s="451"/>
      <c r="SWE127" s="451"/>
      <c r="SWF127" s="451"/>
      <c r="SWG127" s="451"/>
      <c r="SWH127" s="451"/>
      <c r="SWI127" s="451"/>
      <c r="SWJ127" s="451"/>
      <c r="SWK127" s="451"/>
      <c r="SWL127" s="451"/>
      <c r="SWM127" s="451"/>
      <c r="SWN127" s="451"/>
      <c r="SWO127" s="451"/>
      <c r="SWP127" s="451"/>
      <c r="SWQ127" s="451"/>
      <c r="SWR127" s="451"/>
      <c r="SWS127" s="451"/>
      <c r="SWT127" s="451"/>
      <c r="SWU127" s="451"/>
      <c r="SWV127" s="451"/>
      <c r="SWW127" s="451"/>
      <c r="SWX127" s="451"/>
      <c r="SWY127" s="451"/>
      <c r="SWZ127" s="451"/>
      <c r="SXA127" s="451"/>
      <c r="SXB127" s="451"/>
      <c r="SXC127" s="451"/>
      <c r="SXD127" s="451"/>
      <c r="SXE127" s="451"/>
      <c r="SXF127" s="451"/>
      <c r="SXG127" s="451"/>
      <c r="SXH127" s="451"/>
      <c r="SXI127" s="451"/>
      <c r="SXJ127" s="451"/>
      <c r="SXK127" s="451"/>
      <c r="SXL127" s="451"/>
      <c r="SXM127" s="451"/>
      <c r="SXN127" s="451"/>
      <c r="SXO127" s="451"/>
      <c r="SXP127" s="451"/>
      <c r="SXQ127" s="451"/>
      <c r="SXR127" s="451"/>
      <c r="SXS127" s="451"/>
      <c r="SXT127" s="451"/>
      <c r="SXU127" s="451"/>
      <c r="SXV127" s="451"/>
      <c r="SXW127" s="451"/>
      <c r="SXX127" s="451"/>
      <c r="SXY127" s="451"/>
      <c r="SXZ127" s="451"/>
      <c r="SYA127" s="451"/>
      <c r="SYB127" s="451"/>
      <c r="SYC127" s="451"/>
      <c r="SYD127" s="451"/>
      <c r="SYE127" s="451"/>
      <c r="SYF127" s="451"/>
      <c r="SYG127" s="451"/>
      <c r="SYH127" s="451"/>
      <c r="SYI127" s="451"/>
      <c r="SYJ127" s="451"/>
      <c r="SYK127" s="451"/>
      <c r="SYL127" s="451"/>
      <c r="SYM127" s="451"/>
      <c r="SYN127" s="451"/>
      <c r="SYO127" s="451"/>
      <c r="SYP127" s="451"/>
      <c r="SYQ127" s="451"/>
      <c r="SYR127" s="451"/>
      <c r="SYS127" s="451"/>
      <c r="SYT127" s="451"/>
      <c r="SYU127" s="451"/>
      <c r="SYV127" s="451"/>
      <c r="SYW127" s="451"/>
      <c r="SYX127" s="451"/>
      <c r="SYY127" s="451"/>
      <c r="SYZ127" s="451"/>
      <c r="SZA127" s="451"/>
      <c r="SZB127" s="451"/>
      <c r="SZC127" s="451"/>
      <c r="SZD127" s="451"/>
      <c r="SZE127" s="451"/>
      <c r="SZF127" s="451"/>
      <c r="SZG127" s="451"/>
      <c r="SZH127" s="451"/>
      <c r="SZI127" s="451"/>
      <c r="SZJ127" s="451"/>
      <c r="SZK127" s="451"/>
      <c r="SZL127" s="451"/>
      <c r="SZM127" s="451"/>
      <c r="SZN127" s="451"/>
      <c r="SZO127" s="451"/>
      <c r="SZP127" s="451"/>
      <c r="SZQ127" s="451"/>
      <c r="SZR127" s="451"/>
      <c r="SZS127" s="451"/>
      <c r="SZT127" s="451"/>
      <c r="SZU127" s="451"/>
      <c r="SZV127" s="451"/>
      <c r="SZW127" s="451"/>
      <c r="SZX127" s="451"/>
      <c r="SZY127" s="451"/>
      <c r="SZZ127" s="451"/>
      <c r="TAA127" s="451"/>
      <c r="TAB127" s="451"/>
      <c r="TAC127" s="451"/>
      <c r="TAD127" s="451"/>
      <c r="TAE127" s="451"/>
      <c r="TAF127" s="451"/>
      <c r="TAG127" s="451"/>
      <c r="TAH127" s="451"/>
      <c r="TAI127" s="451"/>
      <c r="TAJ127" s="451"/>
      <c r="TAK127" s="451"/>
      <c r="TAL127" s="451"/>
      <c r="TAM127" s="451"/>
      <c r="TAN127" s="451"/>
      <c r="TAO127" s="451"/>
      <c r="TAP127" s="451"/>
      <c r="TAQ127" s="451"/>
      <c r="TAR127" s="451"/>
      <c r="TAS127" s="451"/>
      <c r="TAT127" s="451"/>
      <c r="TAU127" s="451"/>
      <c r="TAV127" s="451"/>
      <c r="TAW127" s="451"/>
      <c r="TAX127" s="451"/>
      <c r="TAY127" s="451"/>
      <c r="TAZ127" s="451"/>
      <c r="TBA127" s="451"/>
      <c r="TBB127" s="451"/>
      <c r="TBC127" s="451"/>
      <c r="TBD127" s="451"/>
      <c r="TBE127" s="451"/>
      <c r="TBF127" s="451"/>
      <c r="TBG127" s="451"/>
      <c r="TBH127" s="451"/>
      <c r="TBI127" s="451"/>
      <c r="TBJ127" s="451"/>
      <c r="TBK127" s="451"/>
      <c r="TBL127" s="451"/>
      <c r="TBM127" s="451"/>
      <c r="TBN127" s="451"/>
      <c r="TBO127" s="451"/>
      <c r="TBP127" s="451"/>
      <c r="TBQ127" s="451"/>
      <c r="TBR127" s="451"/>
      <c r="TBS127" s="451"/>
      <c r="TBT127" s="451"/>
      <c r="TBU127" s="451"/>
      <c r="TBV127" s="451"/>
      <c r="TBW127" s="451"/>
      <c r="TBX127" s="451"/>
      <c r="TBY127" s="451"/>
      <c r="TBZ127" s="451"/>
      <c r="TCA127" s="451"/>
      <c r="TCB127" s="451"/>
      <c r="TCC127" s="451"/>
      <c r="TCD127" s="451"/>
      <c r="TCE127" s="451"/>
      <c r="TCF127" s="451"/>
      <c r="TCG127" s="451"/>
      <c r="TCH127" s="451"/>
      <c r="TCI127" s="451"/>
      <c r="TCJ127" s="451"/>
      <c r="TCK127" s="451"/>
      <c r="TCL127" s="451"/>
      <c r="TCM127" s="451"/>
      <c r="TCN127" s="451"/>
      <c r="TCO127" s="451"/>
      <c r="TCP127" s="451"/>
      <c r="TCQ127" s="451"/>
      <c r="TCR127" s="451"/>
      <c r="TCS127" s="451"/>
      <c r="TCT127" s="451"/>
      <c r="TCU127" s="451"/>
      <c r="TCV127" s="451"/>
      <c r="TCW127" s="451"/>
      <c r="TCX127" s="451"/>
      <c r="TCY127" s="451"/>
      <c r="TCZ127" s="451"/>
      <c r="TDA127" s="451"/>
      <c r="TDB127" s="451"/>
      <c r="TDC127" s="451"/>
      <c r="TDD127" s="451"/>
      <c r="TDE127" s="451"/>
      <c r="TDF127" s="451"/>
      <c r="TDG127" s="451"/>
      <c r="TDH127" s="451"/>
      <c r="TDI127" s="451"/>
      <c r="TDJ127" s="451"/>
      <c r="TDK127" s="451"/>
      <c r="TDL127" s="451"/>
      <c r="TDM127" s="451"/>
      <c r="TDN127" s="451"/>
      <c r="TDO127" s="451"/>
      <c r="TDP127" s="451"/>
      <c r="TDQ127" s="451"/>
      <c r="TDR127" s="451"/>
      <c r="TDS127" s="451"/>
      <c r="TDT127" s="451"/>
      <c r="TDU127" s="451"/>
      <c r="TDV127" s="451"/>
      <c r="TDW127" s="451"/>
      <c r="TDX127" s="451"/>
      <c r="TDY127" s="451"/>
      <c r="TDZ127" s="451"/>
      <c r="TEA127" s="451"/>
      <c r="TEB127" s="451"/>
      <c r="TEC127" s="451"/>
      <c r="TED127" s="451"/>
      <c r="TEE127" s="451"/>
      <c r="TEF127" s="451"/>
      <c r="TEG127" s="451"/>
      <c r="TEH127" s="451"/>
      <c r="TEI127" s="451"/>
      <c r="TEJ127" s="451"/>
      <c r="TEK127" s="451"/>
      <c r="TEL127" s="451"/>
      <c r="TEM127" s="451"/>
      <c r="TEN127" s="451"/>
      <c r="TEO127" s="451"/>
      <c r="TEP127" s="451"/>
      <c r="TEQ127" s="451"/>
      <c r="TER127" s="451"/>
      <c r="TES127" s="451"/>
      <c r="TET127" s="451"/>
      <c r="TEU127" s="451"/>
      <c r="TEV127" s="451"/>
      <c r="TEW127" s="451"/>
      <c r="TEX127" s="451"/>
      <c r="TEY127" s="451"/>
      <c r="TEZ127" s="451"/>
      <c r="TFA127" s="451"/>
      <c r="TFB127" s="451"/>
      <c r="TFC127" s="451"/>
      <c r="TFD127" s="451"/>
      <c r="TFE127" s="451"/>
      <c r="TFF127" s="451"/>
      <c r="TFG127" s="451"/>
      <c r="TFH127" s="451"/>
      <c r="TFI127" s="451"/>
      <c r="TFJ127" s="451"/>
      <c r="TFK127" s="451"/>
      <c r="TFL127" s="451"/>
      <c r="TFM127" s="451"/>
      <c r="TFN127" s="451"/>
      <c r="TFO127" s="451"/>
      <c r="TFP127" s="451"/>
      <c r="TFQ127" s="451"/>
      <c r="TFR127" s="451"/>
      <c r="TFS127" s="451"/>
      <c r="TFT127" s="451"/>
      <c r="TFU127" s="451"/>
      <c r="TFV127" s="451"/>
      <c r="TFW127" s="451"/>
      <c r="TFX127" s="451"/>
      <c r="TFY127" s="451"/>
      <c r="TFZ127" s="451"/>
      <c r="TGA127" s="451"/>
      <c r="TGB127" s="451"/>
      <c r="TGC127" s="451"/>
      <c r="TGD127" s="451"/>
      <c r="TGE127" s="451"/>
      <c r="TGF127" s="451"/>
      <c r="TGG127" s="451"/>
      <c r="TGH127" s="451"/>
      <c r="TGI127" s="451"/>
      <c r="TGJ127" s="451"/>
      <c r="TGK127" s="451"/>
      <c r="TGL127" s="451"/>
      <c r="TGM127" s="451"/>
      <c r="TGN127" s="451"/>
      <c r="TGO127" s="451"/>
      <c r="TGP127" s="451"/>
      <c r="TGQ127" s="451"/>
      <c r="TGR127" s="451"/>
      <c r="TGS127" s="451"/>
      <c r="TGT127" s="451"/>
      <c r="TGU127" s="451"/>
      <c r="TGV127" s="451"/>
      <c r="TGW127" s="451"/>
      <c r="TGX127" s="451"/>
      <c r="TGY127" s="451"/>
      <c r="TGZ127" s="451"/>
      <c r="THA127" s="451"/>
      <c r="THB127" s="451"/>
      <c r="THC127" s="451"/>
      <c r="THD127" s="451"/>
      <c r="THE127" s="451"/>
      <c r="THF127" s="451"/>
      <c r="THG127" s="451"/>
      <c r="THH127" s="451"/>
      <c r="THI127" s="451"/>
      <c r="THJ127" s="451"/>
      <c r="THK127" s="451"/>
      <c r="THL127" s="451"/>
      <c r="THM127" s="451"/>
      <c r="THN127" s="451"/>
      <c r="THO127" s="451"/>
      <c r="THP127" s="451"/>
      <c r="THQ127" s="451"/>
      <c r="THR127" s="451"/>
      <c r="THS127" s="451"/>
      <c r="THT127" s="451"/>
      <c r="THU127" s="451"/>
      <c r="THV127" s="451"/>
      <c r="THW127" s="451"/>
      <c r="THX127" s="451"/>
      <c r="THY127" s="451"/>
      <c r="THZ127" s="451"/>
      <c r="TIA127" s="451"/>
      <c r="TIB127" s="451"/>
      <c r="TIC127" s="451"/>
      <c r="TID127" s="451"/>
      <c r="TIE127" s="451"/>
      <c r="TIF127" s="451"/>
      <c r="TIG127" s="451"/>
      <c r="TIH127" s="451"/>
      <c r="TII127" s="451"/>
      <c r="TIJ127" s="451"/>
      <c r="TIK127" s="451"/>
      <c r="TIL127" s="451"/>
      <c r="TIM127" s="451"/>
      <c r="TIN127" s="451"/>
      <c r="TIO127" s="451"/>
      <c r="TIP127" s="451"/>
      <c r="TIQ127" s="451"/>
      <c r="TIR127" s="451"/>
      <c r="TIS127" s="451"/>
      <c r="TIT127" s="451"/>
      <c r="TIU127" s="451"/>
      <c r="TIV127" s="451"/>
      <c r="TIW127" s="451"/>
      <c r="TIX127" s="451"/>
      <c r="TIY127" s="451"/>
      <c r="TIZ127" s="451"/>
      <c r="TJA127" s="451"/>
      <c r="TJB127" s="451"/>
      <c r="TJC127" s="451"/>
      <c r="TJD127" s="451"/>
      <c r="TJE127" s="451"/>
      <c r="TJF127" s="451"/>
      <c r="TJG127" s="451"/>
      <c r="TJH127" s="451"/>
      <c r="TJI127" s="451"/>
      <c r="TJJ127" s="451"/>
      <c r="TJK127" s="451"/>
      <c r="TJL127" s="451"/>
      <c r="TJM127" s="451"/>
      <c r="TJN127" s="451"/>
      <c r="TJO127" s="451"/>
      <c r="TJP127" s="451"/>
      <c r="TJQ127" s="451"/>
      <c r="TJR127" s="451"/>
      <c r="TJS127" s="451"/>
      <c r="TJT127" s="451"/>
      <c r="TJU127" s="451"/>
      <c r="TJV127" s="451"/>
      <c r="TJW127" s="451"/>
      <c r="TJX127" s="451"/>
      <c r="TJY127" s="451"/>
      <c r="TJZ127" s="451"/>
      <c r="TKA127" s="451"/>
      <c r="TKB127" s="451"/>
      <c r="TKC127" s="451"/>
      <c r="TKD127" s="451"/>
      <c r="TKE127" s="451"/>
      <c r="TKF127" s="451"/>
      <c r="TKG127" s="451"/>
      <c r="TKH127" s="451"/>
      <c r="TKI127" s="451"/>
      <c r="TKJ127" s="451"/>
      <c r="TKK127" s="451"/>
      <c r="TKL127" s="451"/>
      <c r="TKM127" s="451"/>
      <c r="TKN127" s="451"/>
      <c r="TKO127" s="451"/>
      <c r="TKP127" s="451"/>
      <c r="TKQ127" s="451"/>
      <c r="TKR127" s="451"/>
      <c r="TKS127" s="451"/>
      <c r="TKT127" s="451"/>
      <c r="TKU127" s="451"/>
      <c r="TKV127" s="451"/>
      <c r="TKW127" s="451"/>
      <c r="TKX127" s="451"/>
      <c r="TKY127" s="451"/>
      <c r="TKZ127" s="451"/>
      <c r="TLA127" s="451"/>
      <c r="TLB127" s="451"/>
      <c r="TLC127" s="451"/>
      <c r="TLD127" s="451"/>
      <c r="TLE127" s="451"/>
      <c r="TLF127" s="451"/>
      <c r="TLG127" s="451"/>
      <c r="TLH127" s="451"/>
      <c r="TLI127" s="451"/>
      <c r="TLJ127" s="451"/>
      <c r="TLK127" s="451"/>
      <c r="TLL127" s="451"/>
      <c r="TLM127" s="451"/>
      <c r="TLN127" s="451"/>
      <c r="TLO127" s="451"/>
      <c r="TLP127" s="451"/>
      <c r="TLQ127" s="451"/>
      <c r="TLR127" s="451"/>
      <c r="TLS127" s="451"/>
      <c r="TLT127" s="451"/>
      <c r="TLU127" s="451"/>
      <c r="TLV127" s="451"/>
      <c r="TLW127" s="451"/>
      <c r="TLX127" s="451"/>
      <c r="TLY127" s="451"/>
      <c r="TLZ127" s="451"/>
      <c r="TMA127" s="451"/>
      <c r="TMB127" s="451"/>
      <c r="TMC127" s="451"/>
      <c r="TMD127" s="451"/>
      <c r="TME127" s="451"/>
      <c r="TMF127" s="451"/>
      <c r="TMG127" s="451"/>
      <c r="TMH127" s="451"/>
      <c r="TMI127" s="451"/>
      <c r="TMJ127" s="451"/>
      <c r="TMK127" s="451"/>
      <c r="TML127" s="451"/>
      <c r="TMM127" s="451"/>
      <c r="TMN127" s="451"/>
      <c r="TMO127" s="451"/>
      <c r="TMP127" s="451"/>
      <c r="TMQ127" s="451"/>
      <c r="TMR127" s="451"/>
      <c r="TMS127" s="451"/>
      <c r="TMT127" s="451"/>
      <c r="TMU127" s="451"/>
      <c r="TMV127" s="451"/>
      <c r="TMW127" s="451"/>
      <c r="TMX127" s="451"/>
      <c r="TMY127" s="451"/>
      <c r="TMZ127" s="451"/>
      <c r="TNA127" s="451"/>
      <c r="TNB127" s="451"/>
      <c r="TNC127" s="451"/>
      <c r="TND127" s="451"/>
      <c r="TNE127" s="451"/>
      <c r="TNF127" s="451"/>
      <c r="TNG127" s="451"/>
      <c r="TNH127" s="451"/>
      <c r="TNI127" s="451"/>
      <c r="TNJ127" s="451"/>
      <c r="TNK127" s="451"/>
      <c r="TNL127" s="451"/>
      <c r="TNM127" s="451"/>
      <c r="TNN127" s="451"/>
      <c r="TNO127" s="451"/>
      <c r="TNP127" s="451"/>
      <c r="TNQ127" s="451"/>
      <c r="TNR127" s="451"/>
      <c r="TNS127" s="451"/>
      <c r="TNT127" s="451"/>
      <c r="TNU127" s="451"/>
      <c r="TNV127" s="451"/>
      <c r="TNW127" s="451"/>
      <c r="TNX127" s="451"/>
      <c r="TNY127" s="451"/>
      <c r="TNZ127" s="451"/>
      <c r="TOA127" s="451"/>
      <c r="TOB127" s="451"/>
      <c r="TOC127" s="451"/>
      <c r="TOD127" s="451"/>
      <c r="TOE127" s="451"/>
      <c r="TOF127" s="451"/>
      <c r="TOG127" s="451"/>
      <c r="TOH127" s="451"/>
      <c r="TOI127" s="451"/>
      <c r="TOJ127" s="451"/>
      <c r="TOK127" s="451"/>
      <c r="TOL127" s="451"/>
      <c r="TOM127" s="451"/>
      <c r="TON127" s="451"/>
      <c r="TOO127" s="451"/>
      <c r="TOP127" s="451"/>
      <c r="TOQ127" s="451"/>
      <c r="TOR127" s="451"/>
      <c r="TOS127" s="451"/>
      <c r="TOT127" s="451"/>
      <c r="TOU127" s="451"/>
      <c r="TOV127" s="451"/>
      <c r="TOW127" s="451"/>
      <c r="TOX127" s="451"/>
      <c r="TOY127" s="451"/>
      <c r="TOZ127" s="451"/>
      <c r="TPA127" s="451"/>
      <c r="TPB127" s="451"/>
      <c r="TPC127" s="451"/>
      <c r="TPD127" s="451"/>
      <c r="TPE127" s="451"/>
      <c r="TPF127" s="451"/>
      <c r="TPG127" s="451"/>
      <c r="TPH127" s="451"/>
      <c r="TPI127" s="451"/>
      <c r="TPJ127" s="451"/>
      <c r="TPK127" s="451"/>
      <c r="TPL127" s="451"/>
      <c r="TPM127" s="451"/>
      <c r="TPN127" s="451"/>
      <c r="TPO127" s="451"/>
      <c r="TPP127" s="451"/>
      <c r="TPQ127" s="451"/>
      <c r="TPR127" s="451"/>
      <c r="TPS127" s="451"/>
      <c r="TPT127" s="451"/>
      <c r="TPU127" s="451"/>
      <c r="TPV127" s="451"/>
      <c r="TPW127" s="451"/>
      <c r="TPX127" s="451"/>
      <c r="TPY127" s="451"/>
      <c r="TPZ127" s="451"/>
      <c r="TQA127" s="451"/>
      <c r="TQB127" s="451"/>
      <c r="TQC127" s="451"/>
      <c r="TQD127" s="451"/>
      <c r="TQE127" s="451"/>
      <c r="TQF127" s="451"/>
      <c r="TQG127" s="451"/>
      <c r="TQH127" s="451"/>
      <c r="TQI127" s="451"/>
      <c r="TQJ127" s="451"/>
      <c r="TQK127" s="451"/>
      <c r="TQL127" s="451"/>
      <c r="TQM127" s="451"/>
      <c r="TQN127" s="451"/>
      <c r="TQO127" s="451"/>
      <c r="TQP127" s="451"/>
      <c r="TQQ127" s="451"/>
      <c r="TQR127" s="451"/>
      <c r="TQS127" s="451"/>
      <c r="TQT127" s="451"/>
      <c r="TQU127" s="451"/>
      <c r="TQV127" s="451"/>
      <c r="TQW127" s="451"/>
      <c r="TQX127" s="451"/>
      <c r="TQY127" s="451"/>
      <c r="TQZ127" s="451"/>
      <c r="TRA127" s="451"/>
      <c r="TRB127" s="451"/>
      <c r="TRC127" s="451"/>
      <c r="TRD127" s="451"/>
      <c r="TRE127" s="451"/>
      <c r="TRF127" s="451"/>
      <c r="TRG127" s="451"/>
      <c r="TRH127" s="451"/>
      <c r="TRI127" s="451"/>
      <c r="TRJ127" s="451"/>
      <c r="TRK127" s="451"/>
      <c r="TRL127" s="451"/>
      <c r="TRM127" s="451"/>
      <c r="TRN127" s="451"/>
      <c r="TRO127" s="451"/>
      <c r="TRP127" s="451"/>
      <c r="TRQ127" s="451"/>
      <c r="TRR127" s="451"/>
      <c r="TRS127" s="451"/>
      <c r="TRT127" s="451"/>
      <c r="TRU127" s="451"/>
      <c r="TRV127" s="451"/>
      <c r="TRW127" s="451"/>
      <c r="TRX127" s="451"/>
      <c r="TRY127" s="451"/>
      <c r="TRZ127" s="451"/>
      <c r="TSA127" s="451"/>
      <c r="TSB127" s="451"/>
      <c r="TSC127" s="451"/>
      <c r="TSD127" s="451"/>
      <c r="TSE127" s="451"/>
      <c r="TSF127" s="451"/>
      <c r="TSG127" s="451"/>
      <c r="TSH127" s="451"/>
      <c r="TSI127" s="451"/>
      <c r="TSJ127" s="451"/>
      <c r="TSK127" s="451"/>
      <c r="TSL127" s="451"/>
      <c r="TSM127" s="451"/>
      <c r="TSN127" s="451"/>
      <c r="TSO127" s="451"/>
      <c r="TSP127" s="451"/>
      <c r="TSQ127" s="451"/>
      <c r="TSR127" s="451"/>
      <c r="TSS127" s="451"/>
      <c r="TST127" s="451"/>
      <c r="TSU127" s="451"/>
      <c r="TSV127" s="451"/>
      <c r="TSW127" s="451"/>
      <c r="TSX127" s="451"/>
      <c r="TSY127" s="451"/>
      <c r="TSZ127" s="451"/>
      <c r="TTA127" s="451"/>
      <c r="TTB127" s="451"/>
      <c r="TTC127" s="451"/>
      <c r="TTD127" s="451"/>
      <c r="TTE127" s="451"/>
      <c r="TTF127" s="451"/>
      <c r="TTG127" s="451"/>
      <c r="TTH127" s="451"/>
      <c r="TTI127" s="451"/>
      <c r="TTJ127" s="451"/>
      <c r="TTK127" s="451"/>
      <c r="TTL127" s="451"/>
      <c r="TTM127" s="451"/>
      <c r="TTN127" s="451"/>
      <c r="TTO127" s="451"/>
      <c r="TTP127" s="451"/>
      <c r="TTQ127" s="451"/>
      <c r="TTR127" s="451"/>
      <c r="TTS127" s="451"/>
      <c r="TTT127" s="451"/>
      <c r="TTU127" s="451"/>
      <c r="TTV127" s="451"/>
      <c r="TTW127" s="451"/>
      <c r="TTX127" s="451"/>
      <c r="TTY127" s="451"/>
      <c r="TTZ127" s="451"/>
      <c r="TUA127" s="451"/>
      <c r="TUB127" s="451"/>
      <c r="TUC127" s="451"/>
      <c r="TUD127" s="451"/>
      <c r="TUE127" s="451"/>
      <c r="TUF127" s="451"/>
      <c r="TUG127" s="451"/>
      <c r="TUH127" s="451"/>
      <c r="TUI127" s="451"/>
      <c r="TUJ127" s="451"/>
      <c r="TUK127" s="451"/>
      <c r="TUL127" s="451"/>
      <c r="TUM127" s="451"/>
      <c r="TUN127" s="451"/>
      <c r="TUO127" s="451"/>
      <c r="TUP127" s="451"/>
      <c r="TUQ127" s="451"/>
      <c r="TUR127" s="451"/>
      <c r="TUS127" s="451"/>
      <c r="TUT127" s="451"/>
      <c r="TUU127" s="451"/>
      <c r="TUV127" s="451"/>
      <c r="TUW127" s="451"/>
      <c r="TUX127" s="451"/>
      <c r="TUY127" s="451"/>
      <c r="TUZ127" s="451"/>
      <c r="TVA127" s="451"/>
      <c r="TVB127" s="451"/>
      <c r="TVC127" s="451"/>
      <c r="TVD127" s="451"/>
      <c r="TVE127" s="451"/>
      <c r="TVF127" s="451"/>
      <c r="TVG127" s="451"/>
      <c r="TVH127" s="451"/>
      <c r="TVI127" s="451"/>
      <c r="TVJ127" s="451"/>
      <c r="TVK127" s="451"/>
      <c r="TVL127" s="451"/>
      <c r="TVM127" s="451"/>
      <c r="TVN127" s="451"/>
      <c r="TVO127" s="451"/>
      <c r="TVP127" s="451"/>
      <c r="TVQ127" s="451"/>
      <c r="TVR127" s="451"/>
      <c r="TVS127" s="451"/>
      <c r="TVT127" s="451"/>
      <c r="TVU127" s="451"/>
      <c r="TVV127" s="451"/>
      <c r="TVW127" s="451"/>
      <c r="TVX127" s="451"/>
      <c r="TVY127" s="451"/>
      <c r="TVZ127" s="451"/>
      <c r="TWA127" s="451"/>
      <c r="TWB127" s="451"/>
      <c r="TWC127" s="451"/>
      <c r="TWD127" s="451"/>
      <c r="TWE127" s="451"/>
      <c r="TWF127" s="451"/>
      <c r="TWG127" s="451"/>
      <c r="TWH127" s="451"/>
      <c r="TWI127" s="451"/>
      <c r="TWJ127" s="451"/>
      <c r="TWK127" s="451"/>
      <c r="TWL127" s="451"/>
      <c r="TWM127" s="451"/>
      <c r="TWN127" s="451"/>
      <c r="TWO127" s="451"/>
      <c r="TWP127" s="451"/>
      <c r="TWQ127" s="451"/>
      <c r="TWR127" s="451"/>
      <c r="TWS127" s="451"/>
      <c r="TWT127" s="451"/>
      <c r="TWU127" s="451"/>
      <c r="TWV127" s="451"/>
      <c r="TWW127" s="451"/>
      <c r="TWX127" s="451"/>
      <c r="TWY127" s="451"/>
      <c r="TWZ127" s="451"/>
      <c r="TXA127" s="451"/>
      <c r="TXB127" s="451"/>
      <c r="TXC127" s="451"/>
      <c r="TXD127" s="451"/>
      <c r="TXE127" s="451"/>
      <c r="TXF127" s="451"/>
      <c r="TXG127" s="451"/>
      <c r="TXH127" s="451"/>
      <c r="TXI127" s="451"/>
      <c r="TXJ127" s="451"/>
      <c r="TXK127" s="451"/>
      <c r="TXL127" s="451"/>
      <c r="TXM127" s="451"/>
      <c r="TXN127" s="451"/>
      <c r="TXO127" s="451"/>
      <c r="TXP127" s="451"/>
      <c r="TXQ127" s="451"/>
      <c r="TXR127" s="451"/>
      <c r="TXS127" s="451"/>
      <c r="TXT127" s="451"/>
      <c r="TXU127" s="451"/>
      <c r="TXV127" s="451"/>
      <c r="TXW127" s="451"/>
      <c r="TXX127" s="451"/>
      <c r="TXY127" s="451"/>
      <c r="TXZ127" s="451"/>
      <c r="TYA127" s="451"/>
      <c r="TYB127" s="451"/>
      <c r="TYC127" s="451"/>
      <c r="TYD127" s="451"/>
      <c r="TYE127" s="451"/>
      <c r="TYF127" s="451"/>
      <c r="TYG127" s="451"/>
      <c r="TYH127" s="451"/>
      <c r="TYI127" s="451"/>
      <c r="TYJ127" s="451"/>
      <c r="TYK127" s="451"/>
      <c r="TYL127" s="451"/>
      <c r="TYM127" s="451"/>
      <c r="TYN127" s="451"/>
      <c r="TYO127" s="451"/>
      <c r="TYP127" s="451"/>
      <c r="TYQ127" s="451"/>
      <c r="TYR127" s="451"/>
      <c r="TYS127" s="451"/>
      <c r="TYT127" s="451"/>
      <c r="TYU127" s="451"/>
      <c r="TYV127" s="451"/>
      <c r="TYW127" s="451"/>
      <c r="TYX127" s="451"/>
      <c r="TYY127" s="451"/>
      <c r="TYZ127" s="451"/>
      <c r="TZA127" s="451"/>
      <c r="TZB127" s="451"/>
      <c r="TZC127" s="451"/>
      <c r="TZD127" s="451"/>
      <c r="TZE127" s="451"/>
      <c r="TZF127" s="451"/>
      <c r="TZG127" s="451"/>
      <c r="TZH127" s="451"/>
      <c r="TZI127" s="451"/>
      <c r="TZJ127" s="451"/>
      <c r="TZK127" s="451"/>
      <c r="TZL127" s="451"/>
      <c r="TZM127" s="451"/>
      <c r="TZN127" s="451"/>
      <c r="TZO127" s="451"/>
      <c r="TZP127" s="451"/>
      <c r="TZQ127" s="451"/>
      <c r="TZR127" s="451"/>
      <c r="TZS127" s="451"/>
      <c r="TZT127" s="451"/>
      <c r="TZU127" s="451"/>
      <c r="TZV127" s="451"/>
      <c r="TZW127" s="451"/>
      <c r="TZX127" s="451"/>
      <c r="TZY127" s="451"/>
      <c r="TZZ127" s="451"/>
      <c r="UAA127" s="451"/>
      <c r="UAB127" s="451"/>
      <c r="UAC127" s="451"/>
      <c r="UAD127" s="451"/>
      <c r="UAE127" s="451"/>
      <c r="UAF127" s="451"/>
      <c r="UAG127" s="451"/>
      <c r="UAH127" s="451"/>
      <c r="UAI127" s="451"/>
      <c r="UAJ127" s="451"/>
      <c r="UAK127" s="451"/>
      <c r="UAL127" s="451"/>
      <c r="UAM127" s="451"/>
      <c r="UAN127" s="451"/>
      <c r="UAO127" s="451"/>
      <c r="UAP127" s="451"/>
      <c r="UAQ127" s="451"/>
      <c r="UAR127" s="451"/>
      <c r="UAS127" s="451"/>
      <c r="UAT127" s="451"/>
      <c r="UAU127" s="451"/>
      <c r="UAV127" s="451"/>
      <c r="UAW127" s="451"/>
      <c r="UAX127" s="451"/>
      <c r="UAY127" s="451"/>
      <c r="UAZ127" s="451"/>
      <c r="UBA127" s="451"/>
      <c r="UBB127" s="451"/>
      <c r="UBC127" s="451"/>
      <c r="UBD127" s="451"/>
      <c r="UBE127" s="451"/>
      <c r="UBF127" s="451"/>
      <c r="UBG127" s="451"/>
      <c r="UBH127" s="451"/>
      <c r="UBI127" s="451"/>
      <c r="UBJ127" s="451"/>
      <c r="UBK127" s="451"/>
      <c r="UBL127" s="451"/>
      <c r="UBM127" s="451"/>
      <c r="UBN127" s="451"/>
      <c r="UBO127" s="451"/>
      <c r="UBP127" s="451"/>
      <c r="UBQ127" s="451"/>
      <c r="UBR127" s="451"/>
      <c r="UBS127" s="451"/>
      <c r="UBT127" s="451"/>
      <c r="UBU127" s="451"/>
      <c r="UBV127" s="451"/>
      <c r="UBW127" s="451"/>
      <c r="UBX127" s="451"/>
      <c r="UBY127" s="451"/>
      <c r="UBZ127" s="451"/>
      <c r="UCA127" s="451"/>
      <c r="UCB127" s="451"/>
      <c r="UCC127" s="451"/>
      <c r="UCD127" s="451"/>
      <c r="UCE127" s="451"/>
      <c r="UCF127" s="451"/>
      <c r="UCG127" s="451"/>
      <c r="UCH127" s="451"/>
      <c r="UCI127" s="451"/>
      <c r="UCJ127" s="451"/>
      <c r="UCK127" s="451"/>
      <c r="UCL127" s="451"/>
      <c r="UCM127" s="451"/>
      <c r="UCN127" s="451"/>
      <c r="UCO127" s="451"/>
      <c r="UCP127" s="451"/>
      <c r="UCQ127" s="451"/>
      <c r="UCR127" s="451"/>
      <c r="UCS127" s="451"/>
      <c r="UCT127" s="451"/>
      <c r="UCU127" s="451"/>
      <c r="UCV127" s="451"/>
      <c r="UCW127" s="451"/>
      <c r="UCX127" s="451"/>
      <c r="UCY127" s="451"/>
      <c r="UCZ127" s="451"/>
      <c r="UDA127" s="451"/>
      <c r="UDB127" s="451"/>
      <c r="UDC127" s="451"/>
      <c r="UDD127" s="451"/>
      <c r="UDE127" s="451"/>
      <c r="UDF127" s="451"/>
      <c r="UDG127" s="451"/>
      <c r="UDH127" s="451"/>
      <c r="UDI127" s="451"/>
      <c r="UDJ127" s="451"/>
      <c r="UDK127" s="451"/>
      <c r="UDL127" s="451"/>
      <c r="UDM127" s="451"/>
      <c r="UDN127" s="451"/>
      <c r="UDO127" s="451"/>
      <c r="UDP127" s="451"/>
      <c r="UDQ127" s="451"/>
      <c r="UDR127" s="451"/>
      <c r="UDS127" s="451"/>
      <c r="UDT127" s="451"/>
      <c r="UDU127" s="451"/>
      <c r="UDV127" s="451"/>
      <c r="UDW127" s="451"/>
      <c r="UDX127" s="451"/>
      <c r="UDY127" s="451"/>
      <c r="UDZ127" s="451"/>
      <c r="UEA127" s="451"/>
      <c r="UEB127" s="451"/>
      <c r="UEC127" s="451"/>
      <c r="UED127" s="451"/>
      <c r="UEE127" s="451"/>
      <c r="UEF127" s="451"/>
      <c r="UEG127" s="451"/>
      <c r="UEH127" s="451"/>
      <c r="UEI127" s="451"/>
      <c r="UEJ127" s="451"/>
      <c r="UEK127" s="451"/>
      <c r="UEL127" s="451"/>
      <c r="UEM127" s="451"/>
      <c r="UEN127" s="451"/>
      <c r="UEO127" s="451"/>
      <c r="UEP127" s="451"/>
      <c r="UEQ127" s="451"/>
      <c r="UER127" s="451"/>
      <c r="UES127" s="451"/>
      <c r="UET127" s="451"/>
      <c r="UEU127" s="451"/>
      <c r="UEV127" s="451"/>
      <c r="UEW127" s="451"/>
      <c r="UEX127" s="451"/>
      <c r="UEY127" s="451"/>
      <c r="UEZ127" s="451"/>
      <c r="UFA127" s="451"/>
      <c r="UFB127" s="451"/>
      <c r="UFC127" s="451"/>
      <c r="UFD127" s="451"/>
      <c r="UFE127" s="451"/>
      <c r="UFF127" s="451"/>
      <c r="UFG127" s="451"/>
      <c r="UFH127" s="451"/>
      <c r="UFI127" s="451"/>
      <c r="UFJ127" s="451"/>
      <c r="UFK127" s="451"/>
      <c r="UFL127" s="451"/>
      <c r="UFM127" s="451"/>
      <c r="UFN127" s="451"/>
      <c r="UFO127" s="451"/>
      <c r="UFP127" s="451"/>
      <c r="UFQ127" s="451"/>
      <c r="UFR127" s="451"/>
      <c r="UFS127" s="451"/>
      <c r="UFT127" s="451"/>
      <c r="UFU127" s="451"/>
      <c r="UFV127" s="451"/>
      <c r="UFW127" s="451"/>
      <c r="UFX127" s="451"/>
      <c r="UFY127" s="451"/>
      <c r="UFZ127" s="451"/>
      <c r="UGA127" s="451"/>
      <c r="UGB127" s="451"/>
      <c r="UGC127" s="451"/>
      <c r="UGD127" s="451"/>
      <c r="UGE127" s="451"/>
      <c r="UGF127" s="451"/>
      <c r="UGG127" s="451"/>
      <c r="UGH127" s="451"/>
      <c r="UGI127" s="451"/>
      <c r="UGJ127" s="451"/>
      <c r="UGK127" s="451"/>
      <c r="UGL127" s="451"/>
      <c r="UGM127" s="451"/>
      <c r="UGN127" s="451"/>
      <c r="UGO127" s="451"/>
      <c r="UGP127" s="451"/>
      <c r="UGQ127" s="451"/>
      <c r="UGR127" s="451"/>
      <c r="UGS127" s="451"/>
      <c r="UGT127" s="451"/>
      <c r="UGU127" s="451"/>
      <c r="UGV127" s="451"/>
      <c r="UGW127" s="451"/>
      <c r="UGX127" s="451"/>
      <c r="UGY127" s="451"/>
      <c r="UGZ127" s="451"/>
      <c r="UHA127" s="451"/>
      <c r="UHB127" s="451"/>
      <c r="UHC127" s="451"/>
      <c r="UHD127" s="451"/>
      <c r="UHE127" s="451"/>
      <c r="UHF127" s="451"/>
      <c r="UHG127" s="451"/>
      <c r="UHH127" s="451"/>
      <c r="UHI127" s="451"/>
      <c r="UHJ127" s="451"/>
      <c r="UHK127" s="451"/>
      <c r="UHL127" s="451"/>
      <c r="UHM127" s="451"/>
      <c r="UHN127" s="451"/>
      <c r="UHO127" s="451"/>
      <c r="UHP127" s="451"/>
      <c r="UHQ127" s="451"/>
      <c r="UHR127" s="451"/>
      <c r="UHS127" s="451"/>
      <c r="UHT127" s="451"/>
      <c r="UHU127" s="451"/>
      <c r="UHV127" s="451"/>
      <c r="UHW127" s="451"/>
      <c r="UHX127" s="451"/>
      <c r="UHY127" s="451"/>
      <c r="UHZ127" s="451"/>
      <c r="UIA127" s="451"/>
      <c r="UIB127" s="451"/>
      <c r="UIC127" s="451"/>
      <c r="UID127" s="451"/>
      <c r="UIE127" s="451"/>
      <c r="UIF127" s="451"/>
      <c r="UIG127" s="451"/>
      <c r="UIH127" s="451"/>
      <c r="UII127" s="451"/>
      <c r="UIJ127" s="451"/>
      <c r="UIK127" s="451"/>
      <c r="UIL127" s="451"/>
      <c r="UIM127" s="451"/>
      <c r="UIN127" s="451"/>
      <c r="UIO127" s="451"/>
      <c r="UIP127" s="451"/>
      <c r="UIQ127" s="451"/>
      <c r="UIR127" s="451"/>
      <c r="UIS127" s="451"/>
      <c r="UIT127" s="451"/>
      <c r="UIU127" s="451"/>
      <c r="UIV127" s="451"/>
      <c r="UIW127" s="451"/>
      <c r="UIX127" s="451"/>
      <c r="UIY127" s="451"/>
      <c r="UIZ127" s="451"/>
      <c r="UJA127" s="451"/>
      <c r="UJB127" s="451"/>
      <c r="UJC127" s="451"/>
      <c r="UJD127" s="451"/>
      <c r="UJE127" s="451"/>
      <c r="UJF127" s="451"/>
      <c r="UJG127" s="451"/>
      <c r="UJH127" s="451"/>
      <c r="UJI127" s="451"/>
      <c r="UJJ127" s="451"/>
      <c r="UJK127" s="451"/>
      <c r="UJL127" s="451"/>
      <c r="UJM127" s="451"/>
      <c r="UJN127" s="451"/>
      <c r="UJO127" s="451"/>
      <c r="UJP127" s="451"/>
      <c r="UJQ127" s="451"/>
      <c r="UJR127" s="451"/>
      <c r="UJS127" s="451"/>
      <c r="UJT127" s="451"/>
      <c r="UJU127" s="451"/>
      <c r="UJV127" s="451"/>
      <c r="UJW127" s="451"/>
      <c r="UJX127" s="451"/>
      <c r="UJY127" s="451"/>
      <c r="UJZ127" s="451"/>
      <c r="UKA127" s="451"/>
      <c r="UKB127" s="451"/>
      <c r="UKC127" s="451"/>
      <c r="UKD127" s="451"/>
      <c r="UKE127" s="451"/>
      <c r="UKF127" s="451"/>
      <c r="UKG127" s="451"/>
      <c r="UKH127" s="451"/>
      <c r="UKI127" s="451"/>
      <c r="UKJ127" s="451"/>
      <c r="UKK127" s="451"/>
      <c r="UKL127" s="451"/>
      <c r="UKM127" s="451"/>
      <c r="UKN127" s="451"/>
      <c r="UKO127" s="451"/>
      <c r="UKP127" s="451"/>
      <c r="UKQ127" s="451"/>
      <c r="UKR127" s="451"/>
      <c r="UKS127" s="451"/>
      <c r="UKT127" s="451"/>
      <c r="UKU127" s="451"/>
      <c r="UKV127" s="451"/>
      <c r="UKW127" s="451"/>
      <c r="UKX127" s="451"/>
      <c r="UKY127" s="451"/>
      <c r="UKZ127" s="451"/>
      <c r="ULA127" s="451"/>
      <c r="ULB127" s="451"/>
      <c r="ULC127" s="451"/>
      <c r="ULD127" s="451"/>
      <c r="ULE127" s="451"/>
      <c r="ULF127" s="451"/>
      <c r="ULG127" s="451"/>
      <c r="ULH127" s="451"/>
      <c r="ULI127" s="451"/>
      <c r="ULJ127" s="451"/>
      <c r="ULK127" s="451"/>
      <c r="ULL127" s="451"/>
      <c r="ULM127" s="451"/>
      <c r="ULN127" s="451"/>
      <c r="ULO127" s="451"/>
      <c r="ULP127" s="451"/>
      <c r="ULQ127" s="451"/>
      <c r="ULR127" s="451"/>
      <c r="ULS127" s="451"/>
      <c r="ULT127" s="451"/>
      <c r="ULU127" s="451"/>
      <c r="ULV127" s="451"/>
      <c r="ULW127" s="451"/>
      <c r="ULX127" s="451"/>
      <c r="ULY127" s="451"/>
      <c r="ULZ127" s="451"/>
      <c r="UMA127" s="451"/>
      <c r="UMB127" s="451"/>
      <c r="UMC127" s="451"/>
      <c r="UMD127" s="451"/>
      <c r="UME127" s="451"/>
      <c r="UMF127" s="451"/>
      <c r="UMG127" s="451"/>
      <c r="UMH127" s="451"/>
      <c r="UMI127" s="451"/>
      <c r="UMJ127" s="451"/>
      <c r="UMK127" s="451"/>
      <c r="UML127" s="451"/>
      <c r="UMM127" s="451"/>
      <c r="UMN127" s="451"/>
      <c r="UMO127" s="451"/>
      <c r="UMP127" s="451"/>
      <c r="UMQ127" s="451"/>
      <c r="UMR127" s="451"/>
      <c r="UMS127" s="451"/>
      <c r="UMT127" s="451"/>
      <c r="UMU127" s="451"/>
      <c r="UMV127" s="451"/>
      <c r="UMW127" s="451"/>
      <c r="UMX127" s="451"/>
      <c r="UMY127" s="451"/>
      <c r="UMZ127" s="451"/>
      <c r="UNA127" s="451"/>
      <c r="UNB127" s="451"/>
      <c r="UNC127" s="451"/>
      <c r="UND127" s="451"/>
      <c r="UNE127" s="451"/>
      <c r="UNF127" s="451"/>
      <c r="UNG127" s="451"/>
      <c r="UNH127" s="451"/>
      <c r="UNI127" s="451"/>
      <c r="UNJ127" s="451"/>
      <c r="UNK127" s="451"/>
      <c r="UNL127" s="451"/>
      <c r="UNM127" s="451"/>
      <c r="UNN127" s="451"/>
      <c r="UNO127" s="451"/>
      <c r="UNP127" s="451"/>
      <c r="UNQ127" s="451"/>
      <c r="UNR127" s="451"/>
      <c r="UNS127" s="451"/>
      <c r="UNT127" s="451"/>
      <c r="UNU127" s="451"/>
      <c r="UNV127" s="451"/>
      <c r="UNW127" s="451"/>
      <c r="UNX127" s="451"/>
      <c r="UNY127" s="451"/>
      <c r="UNZ127" s="451"/>
      <c r="UOA127" s="451"/>
      <c r="UOB127" s="451"/>
      <c r="UOC127" s="451"/>
      <c r="UOD127" s="451"/>
      <c r="UOE127" s="451"/>
      <c r="UOF127" s="451"/>
      <c r="UOG127" s="451"/>
      <c r="UOH127" s="451"/>
      <c r="UOI127" s="451"/>
      <c r="UOJ127" s="451"/>
      <c r="UOK127" s="451"/>
      <c r="UOL127" s="451"/>
      <c r="UOM127" s="451"/>
      <c r="UON127" s="451"/>
      <c r="UOO127" s="451"/>
      <c r="UOP127" s="451"/>
      <c r="UOQ127" s="451"/>
      <c r="UOR127" s="451"/>
      <c r="UOS127" s="451"/>
      <c r="UOT127" s="451"/>
      <c r="UOU127" s="451"/>
      <c r="UOV127" s="451"/>
      <c r="UOW127" s="451"/>
      <c r="UOX127" s="451"/>
      <c r="UOY127" s="451"/>
      <c r="UOZ127" s="451"/>
      <c r="UPA127" s="451"/>
      <c r="UPB127" s="451"/>
      <c r="UPC127" s="451"/>
      <c r="UPD127" s="451"/>
      <c r="UPE127" s="451"/>
      <c r="UPF127" s="451"/>
      <c r="UPG127" s="451"/>
      <c r="UPH127" s="451"/>
      <c r="UPI127" s="451"/>
      <c r="UPJ127" s="451"/>
      <c r="UPK127" s="451"/>
      <c r="UPL127" s="451"/>
      <c r="UPM127" s="451"/>
      <c r="UPN127" s="451"/>
      <c r="UPO127" s="451"/>
      <c r="UPP127" s="451"/>
      <c r="UPQ127" s="451"/>
      <c r="UPR127" s="451"/>
      <c r="UPS127" s="451"/>
      <c r="UPT127" s="451"/>
      <c r="UPU127" s="451"/>
      <c r="UPV127" s="451"/>
      <c r="UPW127" s="451"/>
      <c r="UPX127" s="451"/>
      <c r="UPY127" s="451"/>
      <c r="UPZ127" s="451"/>
      <c r="UQA127" s="451"/>
      <c r="UQB127" s="451"/>
      <c r="UQC127" s="451"/>
      <c r="UQD127" s="451"/>
      <c r="UQE127" s="451"/>
      <c r="UQF127" s="451"/>
      <c r="UQG127" s="451"/>
      <c r="UQH127" s="451"/>
      <c r="UQI127" s="451"/>
      <c r="UQJ127" s="451"/>
      <c r="UQK127" s="451"/>
      <c r="UQL127" s="451"/>
      <c r="UQM127" s="451"/>
      <c r="UQN127" s="451"/>
      <c r="UQO127" s="451"/>
      <c r="UQP127" s="451"/>
      <c r="UQQ127" s="451"/>
      <c r="UQR127" s="451"/>
      <c r="UQS127" s="451"/>
      <c r="UQT127" s="451"/>
      <c r="UQU127" s="451"/>
      <c r="UQV127" s="451"/>
      <c r="UQW127" s="451"/>
      <c r="UQX127" s="451"/>
      <c r="UQY127" s="451"/>
      <c r="UQZ127" s="451"/>
      <c r="URA127" s="451"/>
      <c r="URB127" s="451"/>
      <c r="URC127" s="451"/>
      <c r="URD127" s="451"/>
      <c r="URE127" s="451"/>
      <c r="URF127" s="451"/>
      <c r="URG127" s="451"/>
      <c r="URH127" s="451"/>
      <c r="URI127" s="451"/>
      <c r="URJ127" s="451"/>
      <c r="URK127" s="451"/>
      <c r="URL127" s="451"/>
      <c r="URM127" s="451"/>
      <c r="URN127" s="451"/>
      <c r="URO127" s="451"/>
      <c r="URP127" s="451"/>
      <c r="URQ127" s="451"/>
      <c r="URR127" s="451"/>
      <c r="URS127" s="451"/>
      <c r="URT127" s="451"/>
      <c r="URU127" s="451"/>
      <c r="URV127" s="451"/>
      <c r="URW127" s="451"/>
      <c r="URX127" s="451"/>
      <c r="URY127" s="451"/>
      <c r="URZ127" s="451"/>
      <c r="USA127" s="451"/>
      <c r="USB127" s="451"/>
      <c r="USC127" s="451"/>
      <c r="USD127" s="451"/>
      <c r="USE127" s="451"/>
      <c r="USF127" s="451"/>
      <c r="USG127" s="451"/>
      <c r="USH127" s="451"/>
      <c r="USI127" s="451"/>
      <c r="USJ127" s="451"/>
      <c r="USK127" s="451"/>
      <c r="USL127" s="451"/>
      <c r="USM127" s="451"/>
      <c r="USN127" s="451"/>
      <c r="USO127" s="451"/>
      <c r="USP127" s="451"/>
      <c r="USQ127" s="451"/>
      <c r="USR127" s="451"/>
      <c r="USS127" s="451"/>
      <c r="UST127" s="451"/>
      <c r="USU127" s="451"/>
      <c r="USV127" s="451"/>
      <c r="USW127" s="451"/>
      <c r="USX127" s="451"/>
      <c r="USY127" s="451"/>
      <c r="USZ127" s="451"/>
      <c r="UTA127" s="451"/>
      <c r="UTB127" s="451"/>
      <c r="UTC127" s="451"/>
      <c r="UTD127" s="451"/>
      <c r="UTE127" s="451"/>
      <c r="UTF127" s="451"/>
      <c r="UTG127" s="451"/>
      <c r="UTH127" s="451"/>
      <c r="UTI127" s="451"/>
      <c r="UTJ127" s="451"/>
      <c r="UTK127" s="451"/>
      <c r="UTL127" s="451"/>
      <c r="UTM127" s="451"/>
      <c r="UTN127" s="451"/>
      <c r="UTO127" s="451"/>
      <c r="UTP127" s="451"/>
      <c r="UTQ127" s="451"/>
      <c r="UTR127" s="451"/>
      <c r="UTS127" s="451"/>
      <c r="UTT127" s="451"/>
      <c r="UTU127" s="451"/>
      <c r="UTV127" s="451"/>
      <c r="UTW127" s="451"/>
      <c r="UTX127" s="451"/>
      <c r="UTY127" s="451"/>
      <c r="UTZ127" s="451"/>
      <c r="UUA127" s="451"/>
      <c r="UUB127" s="451"/>
      <c r="UUC127" s="451"/>
      <c r="UUD127" s="451"/>
      <c r="UUE127" s="451"/>
      <c r="UUF127" s="451"/>
      <c r="UUG127" s="451"/>
      <c r="UUH127" s="451"/>
      <c r="UUI127" s="451"/>
      <c r="UUJ127" s="451"/>
      <c r="UUK127" s="451"/>
      <c r="UUL127" s="451"/>
      <c r="UUM127" s="451"/>
      <c r="UUN127" s="451"/>
      <c r="UUO127" s="451"/>
      <c r="UUP127" s="451"/>
      <c r="UUQ127" s="451"/>
      <c r="UUR127" s="451"/>
      <c r="UUS127" s="451"/>
      <c r="UUT127" s="451"/>
      <c r="UUU127" s="451"/>
      <c r="UUV127" s="451"/>
      <c r="UUW127" s="451"/>
      <c r="UUX127" s="451"/>
      <c r="UUY127" s="451"/>
      <c r="UUZ127" s="451"/>
      <c r="UVA127" s="451"/>
      <c r="UVB127" s="451"/>
      <c r="UVC127" s="451"/>
      <c r="UVD127" s="451"/>
      <c r="UVE127" s="451"/>
      <c r="UVF127" s="451"/>
      <c r="UVG127" s="451"/>
      <c r="UVH127" s="451"/>
      <c r="UVI127" s="451"/>
      <c r="UVJ127" s="451"/>
      <c r="UVK127" s="451"/>
      <c r="UVL127" s="451"/>
      <c r="UVM127" s="451"/>
      <c r="UVN127" s="451"/>
      <c r="UVO127" s="451"/>
      <c r="UVP127" s="451"/>
      <c r="UVQ127" s="451"/>
      <c r="UVR127" s="451"/>
      <c r="UVS127" s="451"/>
      <c r="UVT127" s="451"/>
      <c r="UVU127" s="451"/>
      <c r="UVV127" s="451"/>
      <c r="UVW127" s="451"/>
      <c r="UVX127" s="451"/>
      <c r="UVY127" s="451"/>
      <c r="UVZ127" s="451"/>
      <c r="UWA127" s="451"/>
      <c r="UWB127" s="451"/>
      <c r="UWC127" s="451"/>
      <c r="UWD127" s="451"/>
      <c r="UWE127" s="451"/>
      <c r="UWF127" s="451"/>
      <c r="UWG127" s="451"/>
      <c r="UWH127" s="451"/>
      <c r="UWI127" s="451"/>
      <c r="UWJ127" s="451"/>
      <c r="UWK127" s="451"/>
      <c r="UWL127" s="451"/>
      <c r="UWM127" s="451"/>
      <c r="UWN127" s="451"/>
      <c r="UWO127" s="451"/>
      <c r="UWP127" s="451"/>
      <c r="UWQ127" s="451"/>
      <c r="UWR127" s="451"/>
      <c r="UWS127" s="451"/>
      <c r="UWT127" s="451"/>
      <c r="UWU127" s="451"/>
      <c r="UWV127" s="451"/>
      <c r="UWW127" s="451"/>
      <c r="UWX127" s="451"/>
      <c r="UWY127" s="451"/>
      <c r="UWZ127" s="451"/>
      <c r="UXA127" s="451"/>
      <c r="UXB127" s="451"/>
      <c r="UXC127" s="451"/>
      <c r="UXD127" s="451"/>
      <c r="UXE127" s="451"/>
      <c r="UXF127" s="451"/>
      <c r="UXG127" s="451"/>
      <c r="UXH127" s="451"/>
      <c r="UXI127" s="451"/>
      <c r="UXJ127" s="451"/>
      <c r="UXK127" s="451"/>
      <c r="UXL127" s="451"/>
      <c r="UXM127" s="451"/>
      <c r="UXN127" s="451"/>
      <c r="UXO127" s="451"/>
      <c r="UXP127" s="451"/>
      <c r="UXQ127" s="451"/>
      <c r="UXR127" s="451"/>
      <c r="UXS127" s="451"/>
      <c r="UXT127" s="451"/>
      <c r="UXU127" s="451"/>
      <c r="UXV127" s="451"/>
      <c r="UXW127" s="451"/>
      <c r="UXX127" s="451"/>
      <c r="UXY127" s="451"/>
      <c r="UXZ127" s="451"/>
      <c r="UYA127" s="451"/>
      <c r="UYB127" s="451"/>
      <c r="UYC127" s="451"/>
      <c r="UYD127" s="451"/>
      <c r="UYE127" s="451"/>
      <c r="UYF127" s="451"/>
      <c r="UYG127" s="451"/>
      <c r="UYH127" s="451"/>
      <c r="UYI127" s="451"/>
      <c r="UYJ127" s="451"/>
      <c r="UYK127" s="451"/>
      <c r="UYL127" s="451"/>
      <c r="UYM127" s="451"/>
      <c r="UYN127" s="451"/>
      <c r="UYO127" s="451"/>
      <c r="UYP127" s="451"/>
      <c r="UYQ127" s="451"/>
      <c r="UYR127" s="451"/>
      <c r="UYS127" s="451"/>
      <c r="UYT127" s="451"/>
      <c r="UYU127" s="451"/>
      <c r="UYV127" s="451"/>
      <c r="UYW127" s="451"/>
      <c r="UYX127" s="451"/>
      <c r="UYY127" s="451"/>
      <c r="UYZ127" s="451"/>
      <c r="UZA127" s="451"/>
      <c r="UZB127" s="451"/>
      <c r="UZC127" s="451"/>
      <c r="UZD127" s="451"/>
      <c r="UZE127" s="451"/>
      <c r="UZF127" s="451"/>
      <c r="UZG127" s="451"/>
      <c r="UZH127" s="451"/>
      <c r="UZI127" s="451"/>
      <c r="UZJ127" s="451"/>
      <c r="UZK127" s="451"/>
      <c r="UZL127" s="451"/>
      <c r="UZM127" s="451"/>
      <c r="UZN127" s="451"/>
      <c r="UZO127" s="451"/>
      <c r="UZP127" s="451"/>
      <c r="UZQ127" s="451"/>
      <c r="UZR127" s="451"/>
      <c r="UZS127" s="451"/>
      <c r="UZT127" s="451"/>
      <c r="UZU127" s="451"/>
      <c r="UZV127" s="451"/>
      <c r="UZW127" s="451"/>
      <c r="UZX127" s="451"/>
      <c r="UZY127" s="451"/>
      <c r="UZZ127" s="451"/>
      <c r="VAA127" s="451"/>
      <c r="VAB127" s="451"/>
      <c r="VAC127" s="451"/>
      <c r="VAD127" s="451"/>
      <c r="VAE127" s="451"/>
      <c r="VAF127" s="451"/>
      <c r="VAG127" s="451"/>
      <c r="VAH127" s="451"/>
      <c r="VAI127" s="451"/>
      <c r="VAJ127" s="451"/>
      <c r="VAK127" s="451"/>
      <c r="VAL127" s="451"/>
      <c r="VAM127" s="451"/>
      <c r="VAN127" s="451"/>
      <c r="VAO127" s="451"/>
      <c r="VAP127" s="451"/>
      <c r="VAQ127" s="451"/>
      <c r="VAR127" s="451"/>
      <c r="VAS127" s="451"/>
      <c r="VAT127" s="451"/>
      <c r="VAU127" s="451"/>
      <c r="VAV127" s="451"/>
      <c r="VAW127" s="451"/>
      <c r="VAX127" s="451"/>
      <c r="VAY127" s="451"/>
      <c r="VAZ127" s="451"/>
      <c r="VBA127" s="451"/>
      <c r="VBB127" s="451"/>
      <c r="VBC127" s="451"/>
      <c r="VBD127" s="451"/>
      <c r="VBE127" s="451"/>
      <c r="VBF127" s="451"/>
      <c r="VBG127" s="451"/>
      <c r="VBH127" s="451"/>
      <c r="VBI127" s="451"/>
      <c r="VBJ127" s="451"/>
      <c r="VBK127" s="451"/>
      <c r="VBL127" s="451"/>
      <c r="VBM127" s="451"/>
      <c r="VBN127" s="451"/>
      <c r="VBO127" s="451"/>
      <c r="VBP127" s="451"/>
      <c r="VBQ127" s="451"/>
      <c r="VBR127" s="451"/>
      <c r="VBS127" s="451"/>
      <c r="VBT127" s="451"/>
      <c r="VBU127" s="451"/>
      <c r="VBV127" s="451"/>
      <c r="VBW127" s="451"/>
      <c r="VBX127" s="451"/>
      <c r="VBY127" s="451"/>
      <c r="VBZ127" s="451"/>
      <c r="VCA127" s="451"/>
      <c r="VCB127" s="451"/>
      <c r="VCC127" s="451"/>
      <c r="VCD127" s="451"/>
      <c r="VCE127" s="451"/>
      <c r="VCF127" s="451"/>
      <c r="VCG127" s="451"/>
      <c r="VCH127" s="451"/>
      <c r="VCI127" s="451"/>
      <c r="VCJ127" s="451"/>
      <c r="VCK127" s="451"/>
      <c r="VCL127" s="451"/>
      <c r="VCM127" s="451"/>
      <c r="VCN127" s="451"/>
      <c r="VCO127" s="451"/>
      <c r="VCP127" s="451"/>
      <c r="VCQ127" s="451"/>
      <c r="VCR127" s="451"/>
      <c r="VCS127" s="451"/>
      <c r="VCT127" s="451"/>
      <c r="VCU127" s="451"/>
      <c r="VCV127" s="451"/>
      <c r="VCW127" s="451"/>
      <c r="VCX127" s="451"/>
      <c r="VCY127" s="451"/>
      <c r="VCZ127" s="451"/>
      <c r="VDA127" s="451"/>
      <c r="VDB127" s="451"/>
      <c r="VDC127" s="451"/>
      <c r="VDD127" s="451"/>
      <c r="VDE127" s="451"/>
      <c r="VDF127" s="451"/>
      <c r="VDG127" s="451"/>
      <c r="VDH127" s="451"/>
      <c r="VDI127" s="451"/>
      <c r="VDJ127" s="451"/>
      <c r="VDK127" s="451"/>
      <c r="VDL127" s="451"/>
      <c r="VDM127" s="451"/>
      <c r="VDN127" s="451"/>
      <c r="VDO127" s="451"/>
      <c r="VDP127" s="451"/>
      <c r="VDQ127" s="451"/>
      <c r="VDR127" s="451"/>
      <c r="VDS127" s="451"/>
      <c r="VDT127" s="451"/>
      <c r="VDU127" s="451"/>
      <c r="VDV127" s="451"/>
      <c r="VDW127" s="451"/>
      <c r="VDX127" s="451"/>
      <c r="VDY127" s="451"/>
      <c r="VDZ127" s="451"/>
      <c r="VEA127" s="451"/>
      <c r="VEB127" s="451"/>
      <c r="VEC127" s="451"/>
      <c r="VED127" s="451"/>
      <c r="VEE127" s="451"/>
      <c r="VEF127" s="451"/>
      <c r="VEG127" s="451"/>
      <c r="VEH127" s="451"/>
      <c r="VEI127" s="451"/>
      <c r="VEJ127" s="451"/>
      <c r="VEK127" s="451"/>
      <c r="VEL127" s="451"/>
      <c r="VEM127" s="451"/>
      <c r="VEN127" s="451"/>
      <c r="VEO127" s="451"/>
      <c r="VEP127" s="451"/>
      <c r="VEQ127" s="451"/>
      <c r="VER127" s="451"/>
      <c r="VES127" s="451"/>
      <c r="VET127" s="451"/>
      <c r="VEU127" s="451"/>
      <c r="VEV127" s="451"/>
      <c r="VEW127" s="451"/>
      <c r="VEX127" s="451"/>
      <c r="VEY127" s="451"/>
      <c r="VEZ127" s="451"/>
      <c r="VFA127" s="451"/>
      <c r="VFB127" s="451"/>
      <c r="VFC127" s="451"/>
      <c r="VFD127" s="451"/>
      <c r="VFE127" s="451"/>
      <c r="VFF127" s="451"/>
      <c r="VFG127" s="451"/>
      <c r="VFH127" s="451"/>
      <c r="VFI127" s="451"/>
      <c r="VFJ127" s="451"/>
      <c r="VFK127" s="451"/>
      <c r="VFL127" s="451"/>
      <c r="VFM127" s="451"/>
      <c r="VFN127" s="451"/>
      <c r="VFO127" s="451"/>
      <c r="VFP127" s="451"/>
      <c r="VFQ127" s="451"/>
      <c r="VFR127" s="451"/>
      <c r="VFS127" s="451"/>
      <c r="VFT127" s="451"/>
      <c r="VFU127" s="451"/>
      <c r="VFV127" s="451"/>
      <c r="VFW127" s="451"/>
      <c r="VFX127" s="451"/>
      <c r="VFY127" s="451"/>
      <c r="VFZ127" s="451"/>
      <c r="VGA127" s="451"/>
      <c r="VGB127" s="451"/>
      <c r="VGC127" s="451"/>
      <c r="VGD127" s="451"/>
      <c r="VGE127" s="451"/>
      <c r="VGF127" s="451"/>
      <c r="VGG127" s="451"/>
      <c r="VGH127" s="451"/>
      <c r="VGI127" s="451"/>
      <c r="VGJ127" s="451"/>
      <c r="VGK127" s="451"/>
      <c r="VGL127" s="451"/>
      <c r="VGM127" s="451"/>
      <c r="VGN127" s="451"/>
      <c r="VGO127" s="451"/>
      <c r="VGP127" s="451"/>
      <c r="VGQ127" s="451"/>
      <c r="VGR127" s="451"/>
      <c r="VGS127" s="451"/>
      <c r="VGT127" s="451"/>
      <c r="VGU127" s="451"/>
      <c r="VGV127" s="451"/>
      <c r="VGW127" s="451"/>
      <c r="VGX127" s="451"/>
      <c r="VGY127" s="451"/>
      <c r="VGZ127" s="451"/>
      <c r="VHA127" s="451"/>
      <c r="VHB127" s="451"/>
      <c r="VHC127" s="451"/>
      <c r="VHD127" s="451"/>
      <c r="VHE127" s="451"/>
      <c r="VHF127" s="451"/>
      <c r="VHG127" s="451"/>
      <c r="VHH127" s="451"/>
      <c r="VHI127" s="451"/>
      <c r="VHJ127" s="451"/>
      <c r="VHK127" s="451"/>
      <c r="VHL127" s="451"/>
      <c r="VHM127" s="451"/>
      <c r="VHN127" s="451"/>
      <c r="VHO127" s="451"/>
      <c r="VHP127" s="451"/>
      <c r="VHQ127" s="451"/>
      <c r="VHR127" s="451"/>
      <c r="VHS127" s="451"/>
      <c r="VHT127" s="451"/>
      <c r="VHU127" s="451"/>
      <c r="VHV127" s="451"/>
      <c r="VHW127" s="451"/>
      <c r="VHX127" s="451"/>
      <c r="VHY127" s="451"/>
      <c r="VHZ127" s="451"/>
      <c r="VIA127" s="451"/>
      <c r="VIB127" s="451"/>
      <c r="VIC127" s="451"/>
      <c r="VID127" s="451"/>
      <c r="VIE127" s="451"/>
      <c r="VIF127" s="451"/>
      <c r="VIG127" s="451"/>
      <c r="VIH127" s="451"/>
      <c r="VII127" s="451"/>
      <c r="VIJ127" s="451"/>
      <c r="VIK127" s="451"/>
      <c r="VIL127" s="451"/>
      <c r="VIM127" s="451"/>
      <c r="VIN127" s="451"/>
      <c r="VIO127" s="451"/>
      <c r="VIP127" s="451"/>
      <c r="VIQ127" s="451"/>
      <c r="VIR127" s="451"/>
      <c r="VIS127" s="451"/>
      <c r="VIT127" s="451"/>
      <c r="VIU127" s="451"/>
      <c r="VIV127" s="451"/>
      <c r="VIW127" s="451"/>
      <c r="VIX127" s="451"/>
      <c r="VIY127" s="451"/>
      <c r="VIZ127" s="451"/>
      <c r="VJA127" s="451"/>
      <c r="VJB127" s="451"/>
      <c r="VJC127" s="451"/>
      <c r="VJD127" s="451"/>
      <c r="VJE127" s="451"/>
      <c r="VJF127" s="451"/>
      <c r="VJG127" s="451"/>
      <c r="VJH127" s="451"/>
      <c r="VJI127" s="451"/>
      <c r="VJJ127" s="451"/>
      <c r="VJK127" s="451"/>
      <c r="VJL127" s="451"/>
      <c r="VJM127" s="451"/>
      <c r="VJN127" s="451"/>
      <c r="VJO127" s="451"/>
      <c r="VJP127" s="451"/>
      <c r="VJQ127" s="451"/>
      <c r="VJR127" s="451"/>
      <c r="VJS127" s="451"/>
      <c r="VJT127" s="451"/>
      <c r="VJU127" s="451"/>
      <c r="VJV127" s="451"/>
      <c r="VJW127" s="451"/>
      <c r="VJX127" s="451"/>
      <c r="VJY127" s="451"/>
      <c r="VJZ127" s="451"/>
      <c r="VKA127" s="451"/>
      <c r="VKB127" s="451"/>
      <c r="VKC127" s="451"/>
      <c r="VKD127" s="451"/>
      <c r="VKE127" s="451"/>
      <c r="VKF127" s="451"/>
      <c r="VKG127" s="451"/>
      <c r="VKH127" s="451"/>
      <c r="VKI127" s="451"/>
      <c r="VKJ127" s="451"/>
      <c r="VKK127" s="451"/>
      <c r="VKL127" s="451"/>
      <c r="VKM127" s="451"/>
      <c r="VKN127" s="451"/>
      <c r="VKO127" s="451"/>
      <c r="VKP127" s="451"/>
      <c r="VKQ127" s="451"/>
      <c r="VKR127" s="451"/>
      <c r="VKS127" s="451"/>
      <c r="VKT127" s="451"/>
      <c r="VKU127" s="451"/>
      <c r="VKV127" s="451"/>
      <c r="VKW127" s="451"/>
      <c r="VKX127" s="451"/>
      <c r="VKY127" s="451"/>
      <c r="VKZ127" s="451"/>
      <c r="VLA127" s="451"/>
      <c r="VLB127" s="451"/>
      <c r="VLC127" s="451"/>
      <c r="VLD127" s="451"/>
      <c r="VLE127" s="451"/>
      <c r="VLF127" s="451"/>
      <c r="VLG127" s="451"/>
      <c r="VLH127" s="451"/>
      <c r="VLI127" s="451"/>
      <c r="VLJ127" s="451"/>
      <c r="VLK127" s="451"/>
      <c r="VLL127" s="451"/>
      <c r="VLM127" s="451"/>
      <c r="VLN127" s="451"/>
      <c r="VLO127" s="451"/>
      <c r="VLP127" s="451"/>
      <c r="VLQ127" s="451"/>
      <c r="VLR127" s="451"/>
      <c r="VLS127" s="451"/>
      <c r="VLT127" s="451"/>
      <c r="VLU127" s="451"/>
      <c r="VLV127" s="451"/>
      <c r="VLW127" s="451"/>
      <c r="VLX127" s="451"/>
      <c r="VLY127" s="451"/>
      <c r="VLZ127" s="451"/>
      <c r="VMA127" s="451"/>
      <c r="VMB127" s="451"/>
      <c r="VMC127" s="451"/>
      <c r="VMD127" s="451"/>
      <c r="VME127" s="451"/>
      <c r="VMF127" s="451"/>
      <c r="VMG127" s="451"/>
      <c r="VMH127" s="451"/>
      <c r="VMI127" s="451"/>
      <c r="VMJ127" s="451"/>
      <c r="VMK127" s="451"/>
      <c r="VML127" s="451"/>
      <c r="VMM127" s="451"/>
      <c r="VMN127" s="451"/>
      <c r="VMO127" s="451"/>
      <c r="VMP127" s="451"/>
      <c r="VMQ127" s="451"/>
      <c r="VMR127" s="451"/>
      <c r="VMS127" s="451"/>
      <c r="VMT127" s="451"/>
      <c r="VMU127" s="451"/>
      <c r="VMV127" s="451"/>
      <c r="VMW127" s="451"/>
      <c r="VMX127" s="451"/>
      <c r="VMY127" s="451"/>
      <c r="VMZ127" s="451"/>
      <c r="VNA127" s="451"/>
      <c r="VNB127" s="451"/>
      <c r="VNC127" s="451"/>
      <c r="VND127" s="451"/>
      <c r="VNE127" s="451"/>
      <c r="VNF127" s="451"/>
      <c r="VNG127" s="451"/>
      <c r="VNH127" s="451"/>
      <c r="VNI127" s="451"/>
      <c r="VNJ127" s="451"/>
      <c r="VNK127" s="451"/>
      <c r="VNL127" s="451"/>
      <c r="VNM127" s="451"/>
      <c r="VNN127" s="451"/>
      <c r="VNO127" s="451"/>
      <c r="VNP127" s="451"/>
      <c r="VNQ127" s="451"/>
      <c r="VNR127" s="451"/>
      <c r="VNS127" s="451"/>
      <c r="VNT127" s="451"/>
      <c r="VNU127" s="451"/>
      <c r="VNV127" s="451"/>
      <c r="VNW127" s="451"/>
      <c r="VNX127" s="451"/>
      <c r="VNY127" s="451"/>
      <c r="VNZ127" s="451"/>
      <c r="VOA127" s="451"/>
      <c r="VOB127" s="451"/>
      <c r="VOC127" s="451"/>
      <c r="VOD127" s="451"/>
      <c r="VOE127" s="451"/>
      <c r="VOF127" s="451"/>
      <c r="VOG127" s="451"/>
      <c r="VOH127" s="451"/>
      <c r="VOI127" s="451"/>
      <c r="VOJ127" s="451"/>
      <c r="VOK127" s="451"/>
      <c r="VOL127" s="451"/>
      <c r="VOM127" s="451"/>
      <c r="VON127" s="451"/>
      <c r="VOO127" s="451"/>
      <c r="VOP127" s="451"/>
      <c r="VOQ127" s="451"/>
      <c r="VOR127" s="451"/>
      <c r="VOS127" s="451"/>
      <c r="VOT127" s="451"/>
      <c r="VOU127" s="451"/>
      <c r="VOV127" s="451"/>
      <c r="VOW127" s="451"/>
      <c r="VOX127" s="451"/>
      <c r="VOY127" s="451"/>
      <c r="VOZ127" s="451"/>
      <c r="VPA127" s="451"/>
      <c r="VPB127" s="451"/>
      <c r="VPC127" s="451"/>
      <c r="VPD127" s="451"/>
      <c r="VPE127" s="451"/>
      <c r="VPF127" s="451"/>
      <c r="VPG127" s="451"/>
      <c r="VPH127" s="451"/>
      <c r="VPI127" s="451"/>
      <c r="VPJ127" s="451"/>
      <c r="VPK127" s="451"/>
      <c r="VPL127" s="451"/>
      <c r="VPM127" s="451"/>
      <c r="VPN127" s="451"/>
      <c r="VPO127" s="451"/>
      <c r="VPP127" s="451"/>
      <c r="VPQ127" s="451"/>
      <c r="VPR127" s="451"/>
      <c r="VPS127" s="451"/>
      <c r="VPT127" s="451"/>
      <c r="VPU127" s="451"/>
      <c r="VPV127" s="451"/>
      <c r="VPW127" s="451"/>
      <c r="VPX127" s="451"/>
      <c r="VPY127" s="451"/>
      <c r="VPZ127" s="451"/>
      <c r="VQA127" s="451"/>
      <c r="VQB127" s="451"/>
      <c r="VQC127" s="451"/>
      <c r="VQD127" s="451"/>
      <c r="VQE127" s="451"/>
      <c r="VQF127" s="451"/>
      <c r="VQG127" s="451"/>
      <c r="VQH127" s="451"/>
      <c r="VQI127" s="451"/>
      <c r="VQJ127" s="451"/>
      <c r="VQK127" s="451"/>
      <c r="VQL127" s="451"/>
      <c r="VQM127" s="451"/>
      <c r="VQN127" s="451"/>
      <c r="VQO127" s="451"/>
      <c r="VQP127" s="451"/>
      <c r="VQQ127" s="451"/>
      <c r="VQR127" s="451"/>
      <c r="VQS127" s="451"/>
      <c r="VQT127" s="451"/>
      <c r="VQU127" s="451"/>
      <c r="VQV127" s="451"/>
      <c r="VQW127" s="451"/>
      <c r="VQX127" s="451"/>
      <c r="VQY127" s="451"/>
      <c r="VQZ127" s="451"/>
      <c r="VRA127" s="451"/>
      <c r="VRB127" s="451"/>
      <c r="VRC127" s="451"/>
      <c r="VRD127" s="451"/>
      <c r="VRE127" s="451"/>
      <c r="VRF127" s="451"/>
      <c r="VRG127" s="451"/>
      <c r="VRH127" s="451"/>
      <c r="VRI127" s="451"/>
      <c r="VRJ127" s="451"/>
      <c r="VRK127" s="451"/>
      <c r="VRL127" s="451"/>
      <c r="VRM127" s="451"/>
      <c r="VRN127" s="451"/>
      <c r="VRO127" s="451"/>
      <c r="VRP127" s="451"/>
      <c r="VRQ127" s="451"/>
      <c r="VRR127" s="451"/>
      <c r="VRS127" s="451"/>
      <c r="VRT127" s="451"/>
      <c r="VRU127" s="451"/>
      <c r="VRV127" s="451"/>
      <c r="VRW127" s="451"/>
      <c r="VRX127" s="451"/>
      <c r="VRY127" s="451"/>
      <c r="VRZ127" s="451"/>
      <c r="VSA127" s="451"/>
      <c r="VSB127" s="451"/>
      <c r="VSC127" s="451"/>
      <c r="VSD127" s="451"/>
      <c r="VSE127" s="451"/>
      <c r="VSF127" s="451"/>
      <c r="VSG127" s="451"/>
      <c r="VSH127" s="451"/>
      <c r="VSI127" s="451"/>
      <c r="VSJ127" s="451"/>
      <c r="VSK127" s="451"/>
      <c r="VSL127" s="451"/>
      <c r="VSM127" s="451"/>
      <c r="VSN127" s="451"/>
      <c r="VSO127" s="451"/>
      <c r="VSP127" s="451"/>
      <c r="VSQ127" s="451"/>
      <c r="VSR127" s="451"/>
      <c r="VSS127" s="451"/>
      <c r="VST127" s="451"/>
      <c r="VSU127" s="451"/>
      <c r="VSV127" s="451"/>
      <c r="VSW127" s="451"/>
      <c r="VSX127" s="451"/>
      <c r="VSY127" s="451"/>
      <c r="VSZ127" s="451"/>
      <c r="VTA127" s="451"/>
      <c r="VTB127" s="451"/>
      <c r="VTC127" s="451"/>
      <c r="VTD127" s="451"/>
      <c r="VTE127" s="451"/>
      <c r="VTF127" s="451"/>
      <c r="VTG127" s="451"/>
      <c r="VTH127" s="451"/>
      <c r="VTI127" s="451"/>
      <c r="VTJ127" s="451"/>
      <c r="VTK127" s="451"/>
      <c r="VTL127" s="451"/>
      <c r="VTM127" s="451"/>
      <c r="VTN127" s="451"/>
      <c r="VTO127" s="451"/>
      <c r="VTP127" s="451"/>
      <c r="VTQ127" s="451"/>
      <c r="VTR127" s="451"/>
      <c r="VTS127" s="451"/>
      <c r="VTT127" s="451"/>
      <c r="VTU127" s="451"/>
      <c r="VTV127" s="451"/>
      <c r="VTW127" s="451"/>
      <c r="VTX127" s="451"/>
      <c r="VTY127" s="451"/>
      <c r="VTZ127" s="451"/>
      <c r="VUA127" s="451"/>
      <c r="VUB127" s="451"/>
      <c r="VUC127" s="451"/>
      <c r="VUD127" s="451"/>
      <c r="VUE127" s="451"/>
      <c r="VUF127" s="451"/>
      <c r="VUG127" s="451"/>
      <c r="VUH127" s="451"/>
      <c r="VUI127" s="451"/>
      <c r="VUJ127" s="451"/>
      <c r="VUK127" s="451"/>
      <c r="VUL127" s="451"/>
      <c r="VUM127" s="451"/>
      <c r="VUN127" s="451"/>
      <c r="VUO127" s="451"/>
      <c r="VUP127" s="451"/>
      <c r="VUQ127" s="451"/>
      <c r="VUR127" s="451"/>
      <c r="VUS127" s="451"/>
      <c r="VUT127" s="451"/>
      <c r="VUU127" s="451"/>
      <c r="VUV127" s="451"/>
      <c r="VUW127" s="451"/>
      <c r="VUX127" s="451"/>
      <c r="VUY127" s="451"/>
      <c r="VUZ127" s="451"/>
      <c r="VVA127" s="451"/>
      <c r="VVB127" s="451"/>
      <c r="VVC127" s="451"/>
      <c r="VVD127" s="451"/>
      <c r="VVE127" s="451"/>
      <c r="VVF127" s="451"/>
      <c r="VVG127" s="451"/>
      <c r="VVH127" s="451"/>
      <c r="VVI127" s="451"/>
      <c r="VVJ127" s="451"/>
      <c r="VVK127" s="451"/>
      <c r="VVL127" s="451"/>
      <c r="VVM127" s="451"/>
      <c r="VVN127" s="451"/>
      <c r="VVO127" s="451"/>
      <c r="VVP127" s="451"/>
      <c r="VVQ127" s="451"/>
      <c r="VVR127" s="451"/>
      <c r="VVS127" s="451"/>
      <c r="VVT127" s="451"/>
      <c r="VVU127" s="451"/>
      <c r="VVV127" s="451"/>
      <c r="VVW127" s="451"/>
      <c r="VVX127" s="451"/>
      <c r="VVY127" s="451"/>
      <c r="VVZ127" s="451"/>
      <c r="VWA127" s="451"/>
      <c r="VWB127" s="451"/>
      <c r="VWC127" s="451"/>
      <c r="VWD127" s="451"/>
      <c r="VWE127" s="451"/>
      <c r="VWF127" s="451"/>
      <c r="VWG127" s="451"/>
      <c r="VWH127" s="451"/>
      <c r="VWI127" s="451"/>
      <c r="VWJ127" s="451"/>
      <c r="VWK127" s="451"/>
      <c r="VWL127" s="451"/>
      <c r="VWM127" s="451"/>
      <c r="VWN127" s="451"/>
      <c r="VWO127" s="451"/>
      <c r="VWP127" s="451"/>
      <c r="VWQ127" s="451"/>
      <c r="VWR127" s="451"/>
      <c r="VWS127" s="451"/>
      <c r="VWT127" s="451"/>
      <c r="VWU127" s="451"/>
      <c r="VWV127" s="451"/>
      <c r="VWW127" s="451"/>
      <c r="VWX127" s="451"/>
      <c r="VWY127" s="451"/>
      <c r="VWZ127" s="451"/>
      <c r="VXA127" s="451"/>
      <c r="VXB127" s="451"/>
      <c r="VXC127" s="451"/>
      <c r="VXD127" s="451"/>
      <c r="VXE127" s="451"/>
      <c r="VXF127" s="451"/>
      <c r="VXG127" s="451"/>
      <c r="VXH127" s="451"/>
      <c r="VXI127" s="451"/>
      <c r="VXJ127" s="451"/>
      <c r="VXK127" s="451"/>
      <c r="VXL127" s="451"/>
      <c r="VXM127" s="451"/>
      <c r="VXN127" s="451"/>
      <c r="VXO127" s="451"/>
      <c r="VXP127" s="451"/>
      <c r="VXQ127" s="451"/>
      <c r="VXR127" s="451"/>
      <c r="VXS127" s="451"/>
      <c r="VXT127" s="451"/>
      <c r="VXU127" s="451"/>
      <c r="VXV127" s="451"/>
      <c r="VXW127" s="451"/>
      <c r="VXX127" s="451"/>
      <c r="VXY127" s="451"/>
      <c r="VXZ127" s="451"/>
      <c r="VYA127" s="451"/>
      <c r="VYB127" s="451"/>
      <c r="VYC127" s="451"/>
      <c r="VYD127" s="451"/>
      <c r="VYE127" s="451"/>
      <c r="VYF127" s="451"/>
      <c r="VYG127" s="451"/>
      <c r="VYH127" s="451"/>
      <c r="VYI127" s="451"/>
      <c r="VYJ127" s="451"/>
      <c r="VYK127" s="451"/>
      <c r="VYL127" s="451"/>
      <c r="VYM127" s="451"/>
      <c r="VYN127" s="451"/>
      <c r="VYO127" s="451"/>
      <c r="VYP127" s="451"/>
      <c r="VYQ127" s="451"/>
      <c r="VYR127" s="451"/>
      <c r="VYS127" s="451"/>
      <c r="VYT127" s="451"/>
      <c r="VYU127" s="451"/>
      <c r="VYV127" s="451"/>
      <c r="VYW127" s="451"/>
      <c r="VYX127" s="451"/>
      <c r="VYY127" s="451"/>
      <c r="VYZ127" s="451"/>
      <c r="VZA127" s="451"/>
      <c r="VZB127" s="451"/>
      <c r="VZC127" s="451"/>
      <c r="VZD127" s="451"/>
      <c r="VZE127" s="451"/>
      <c r="VZF127" s="451"/>
      <c r="VZG127" s="451"/>
      <c r="VZH127" s="451"/>
      <c r="VZI127" s="451"/>
      <c r="VZJ127" s="451"/>
      <c r="VZK127" s="451"/>
      <c r="VZL127" s="451"/>
      <c r="VZM127" s="451"/>
      <c r="VZN127" s="451"/>
      <c r="VZO127" s="451"/>
      <c r="VZP127" s="451"/>
      <c r="VZQ127" s="451"/>
      <c r="VZR127" s="451"/>
      <c r="VZS127" s="451"/>
      <c r="VZT127" s="451"/>
      <c r="VZU127" s="451"/>
      <c r="VZV127" s="451"/>
      <c r="VZW127" s="451"/>
      <c r="VZX127" s="451"/>
      <c r="VZY127" s="451"/>
      <c r="VZZ127" s="451"/>
      <c r="WAA127" s="451"/>
      <c r="WAB127" s="451"/>
      <c r="WAC127" s="451"/>
      <c r="WAD127" s="451"/>
      <c r="WAE127" s="451"/>
      <c r="WAF127" s="451"/>
      <c r="WAG127" s="451"/>
      <c r="WAH127" s="451"/>
      <c r="WAI127" s="451"/>
      <c r="WAJ127" s="451"/>
      <c r="WAK127" s="451"/>
      <c r="WAL127" s="451"/>
      <c r="WAM127" s="451"/>
      <c r="WAN127" s="451"/>
      <c r="WAO127" s="451"/>
      <c r="WAP127" s="451"/>
      <c r="WAQ127" s="451"/>
      <c r="WAR127" s="451"/>
      <c r="WAS127" s="451"/>
      <c r="WAT127" s="451"/>
      <c r="WAU127" s="451"/>
      <c r="WAV127" s="451"/>
      <c r="WAW127" s="451"/>
      <c r="WAX127" s="451"/>
      <c r="WAY127" s="451"/>
      <c r="WAZ127" s="451"/>
      <c r="WBA127" s="451"/>
      <c r="WBB127" s="451"/>
      <c r="WBC127" s="451"/>
      <c r="WBD127" s="451"/>
      <c r="WBE127" s="451"/>
      <c r="WBF127" s="451"/>
      <c r="WBG127" s="451"/>
      <c r="WBH127" s="451"/>
      <c r="WBI127" s="451"/>
      <c r="WBJ127" s="451"/>
      <c r="WBK127" s="451"/>
      <c r="WBL127" s="451"/>
      <c r="WBM127" s="451"/>
      <c r="WBN127" s="451"/>
      <c r="WBO127" s="451"/>
      <c r="WBP127" s="451"/>
      <c r="WBQ127" s="451"/>
      <c r="WBR127" s="451"/>
      <c r="WBS127" s="451"/>
      <c r="WBT127" s="451"/>
      <c r="WBU127" s="451"/>
      <c r="WBV127" s="451"/>
      <c r="WBW127" s="451"/>
      <c r="WBX127" s="451"/>
      <c r="WBY127" s="451"/>
      <c r="WBZ127" s="451"/>
      <c r="WCA127" s="451"/>
      <c r="WCB127" s="451"/>
      <c r="WCC127" s="451"/>
      <c r="WCD127" s="451"/>
      <c r="WCE127" s="451"/>
      <c r="WCF127" s="451"/>
      <c r="WCG127" s="451"/>
      <c r="WCH127" s="451"/>
      <c r="WCI127" s="451"/>
      <c r="WCJ127" s="451"/>
      <c r="WCK127" s="451"/>
      <c r="WCL127" s="451"/>
      <c r="WCM127" s="451"/>
      <c r="WCN127" s="451"/>
      <c r="WCO127" s="451"/>
      <c r="WCP127" s="451"/>
      <c r="WCQ127" s="451"/>
      <c r="WCR127" s="451"/>
      <c r="WCS127" s="451"/>
      <c r="WCT127" s="451"/>
      <c r="WCU127" s="451"/>
      <c r="WCV127" s="451"/>
      <c r="WCW127" s="451"/>
      <c r="WCX127" s="451"/>
      <c r="WCY127" s="451"/>
      <c r="WCZ127" s="451"/>
      <c r="WDA127" s="451"/>
      <c r="WDB127" s="451"/>
      <c r="WDC127" s="451"/>
      <c r="WDD127" s="451"/>
      <c r="WDE127" s="451"/>
      <c r="WDF127" s="451"/>
      <c r="WDG127" s="451"/>
      <c r="WDH127" s="451"/>
      <c r="WDI127" s="451"/>
      <c r="WDJ127" s="451"/>
      <c r="WDK127" s="451"/>
      <c r="WDL127" s="451"/>
      <c r="WDM127" s="451"/>
      <c r="WDN127" s="451"/>
      <c r="WDO127" s="451"/>
      <c r="WDP127" s="451"/>
      <c r="WDQ127" s="451"/>
      <c r="WDR127" s="451"/>
      <c r="WDS127" s="451"/>
      <c r="WDT127" s="451"/>
      <c r="WDU127" s="451"/>
      <c r="WDV127" s="451"/>
      <c r="WDW127" s="451"/>
      <c r="WDX127" s="451"/>
      <c r="WDY127" s="451"/>
      <c r="WDZ127" s="451"/>
      <c r="WEA127" s="451"/>
      <c r="WEB127" s="451"/>
      <c r="WEC127" s="451"/>
      <c r="WED127" s="451"/>
      <c r="WEE127" s="451"/>
      <c r="WEF127" s="451"/>
      <c r="WEG127" s="451"/>
      <c r="WEH127" s="451"/>
      <c r="WEI127" s="451"/>
      <c r="WEJ127" s="451"/>
      <c r="WEK127" s="451"/>
      <c r="WEL127" s="451"/>
      <c r="WEM127" s="451"/>
      <c r="WEN127" s="451"/>
      <c r="WEO127" s="451"/>
      <c r="WEP127" s="451"/>
      <c r="WEQ127" s="451"/>
      <c r="WER127" s="451"/>
      <c r="WES127" s="451"/>
      <c r="WET127" s="451"/>
      <c r="WEU127" s="451"/>
      <c r="WEV127" s="451"/>
      <c r="WEW127" s="451"/>
      <c r="WEX127" s="451"/>
      <c r="WEY127" s="451"/>
      <c r="WEZ127" s="451"/>
      <c r="WFA127" s="451"/>
      <c r="WFB127" s="451"/>
      <c r="WFC127" s="451"/>
      <c r="WFD127" s="451"/>
      <c r="WFE127" s="451"/>
      <c r="WFF127" s="451"/>
      <c r="WFG127" s="451"/>
      <c r="WFH127" s="451"/>
      <c r="WFI127" s="451"/>
      <c r="WFJ127" s="451"/>
      <c r="WFK127" s="451"/>
      <c r="WFL127" s="451"/>
      <c r="WFM127" s="451"/>
      <c r="WFN127" s="451"/>
      <c r="WFO127" s="451"/>
      <c r="WFP127" s="451"/>
      <c r="WFQ127" s="451"/>
      <c r="WFR127" s="451"/>
      <c r="WFS127" s="451"/>
      <c r="WFT127" s="451"/>
      <c r="WFU127" s="451"/>
      <c r="WFV127" s="451"/>
      <c r="WFW127" s="451"/>
      <c r="WFX127" s="451"/>
      <c r="WFY127" s="451"/>
      <c r="WFZ127" s="451"/>
      <c r="WGA127" s="451"/>
      <c r="WGB127" s="451"/>
      <c r="WGC127" s="451"/>
      <c r="WGD127" s="451"/>
      <c r="WGE127" s="451"/>
      <c r="WGF127" s="451"/>
      <c r="WGG127" s="451"/>
      <c r="WGH127" s="451"/>
      <c r="WGI127" s="451"/>
      <c r="WGJ127" s="451"/>
      <c r="WGK127" s="451"/>
      <c r="WGL127" s="451"/>
      <c r="WGM127" s="451"/>
      <c r="WGN127" s="451"/>
      <c r="WGO127" s="451"/>
      <c r="WGP127" s="451"/>
      <c r="WGQ127" s="451"/>
      <c r="WGR127" s="451"/>
      <c r="WGS127" s="451"/>
      <c r="WGT127" s="451"/>
      <c r="WGU127" s="451"/>
      <c r="WGV127" s="451"/>
      <c r="WGW127" s="451"/>
      <c r="WGX127" s="451"/>
      <c r="WGY127" s="451"/>
      <c r="WGZ127" s="451"/>
      <c r="WHA127" s="451"/>
      <c r="WHB127" s="451"/>
      <c r="WHC127" s="451"/>
      <c r="WHD127" s="451"/>
      <c r="WHE127" s="451"/>
      <c r="WHF127" s="451"/>
      <c r="WHG127" s="451"/>
      <c r="WHH127" s="451"/>
      <c r="WHI127" s="451"/>
      <c r="WHJ127" s="451"/>
      <c r="WHK127" s="451"/>
      <c r="WHL127" s="451"/>
      <c r="WHM127" s="451"/>
      <c r="WHN127" s="451"/>
      <c r="WHO127" s="451"/>
      <c r="WHP127" s="451"/>
      <c r="WHQ127" s="451"/>
      <c r="WHR127" s="451"/>
      <c r="WHS127" s="451"/>
      <c r="WHT127" s="451"/>
      <c r="WHU127" s="451"/>
      <c r="WHV127" s="451"/>
      <c r="WHW127" s="451"/>
      <c r="WHX127" s="451"/>
      <c r="WHY127" s="451"/>
      <c r="WHZ127" s="451"/>
      <c r="WIA127" s="451"/>
      <c r="WIB127" s="451"/>
      <c r="WIC127" s="451"/>
      <c r="WID127" s="451"/>
      <c r="WIE127" s="451"/>
      <c r="WIF127" s="451"/>
      <c r="WIG127" s="451"/>
      <c r="WIH127" s="451"/>
      <c r="WII127" s="451"/>
      <c r="WIJ127" s="451"/>
      <c r="WIK127" s="451"/>
      <c r="WIL127" s="451"/>
      <c r="WIM127" s="451"/>
      <c r="WIN127" s="451"/>
      <c r="WIO127" s="451"/>
      <c r="WIP127" s="451"/>
      <c r="WIQ127" s="451"/>
      <c r="WIR127" s="451"/>
      <c r="WIS127" s="451"/>
      <c r="WIT127" s="451"/>
      <c r="WIU127" s="451"/>
      <c r="WIV127" s="451"/>
      <c r="WIW127" s="451"/>
      <c r="WIX127" s="451"/>
      <c r="WIY127" s="451"/>
      <c r="WIZ127" s="451"/>
      <c r="WJA127" s="451"/>
      <c r="WJB127" s="451"/>
      <c r="WJC127" s="451"/>
      <c r="WJD127" s="451"/>
      <c r="WJE127" s="451"/>
      <c r="WJF127" s="451"/>
      <c r="WJG127" s="451"/>
      <c r="WJH127" s="451"/>
      <c r="WJI127" s="451"/>
      <c r="WJJ127" s="451"/>
      <c r="WJK127" s="451"/>
      <c r="WJL127" s="451"/>
      <c r="WJM127" s="451"/>
      <c r="WJN127" s="451"/>
      <c r="WJO127" s="451"/>
      <c r="WJP127" s="451"/>
      <c r="WJQ127" s="451"/>
      <c r="WJR127" s="451"/>
      <c r="WJS127" s="451"/>
      <c r="WJT127" s="451"/>
      <c r="WJU127" s="451"/>
      <c r="WJV127" s="451"/>
      <c r="WJW127" s="451"/>
      <c r="WJX127" s="451"/>
      <c r="WJY127" s="451"/>
      <c r="WJZ127" s="451"/>
      <c r="WKA127" s="451"/>
      <c r="WKB127" s="451"/>
      <c r="WKC127" s="451"/>
      <c r="WKD127" s="451"/>
      <c r="WKE127" s="451"/>
      <c r="WKF127" s="451"/>
      <c r="WKG127" s="451"/>
      <c r="WKH127" s="451"/>
      <c r="WKI127" s="451"/>
      <c r="WKJ127" s="451"/>
      <c r="WKK127" s="451"/>
      <c r="WKL127" s="451"/>
      <c r="WKM127" s="451"/>
      <c r="WKN127" s="451"/>
      <c r="WKO127" s="451"/>
      <c r="WKP127" s="451"/>
      <c r="WKQ127" s="451"/>
      <c r="WKR127" s="451"/>
      <c r="WKS127" s="451"/>
      <c r="WKT127" s="451"/>
      <c r="WKU127" s="451"/>
      <c r="WKV127" s="451"/>
      <c r="WKW127" s="451"/>
      <c r="WKX127" s="451"/>
      <c r="WKY127" s="451"/>
      <c r="WKZ127" s="451"/>
      <c r="WLA127" s="451"/>
      <c r="WLB127" s="451"/>
      <c r="WLC127" s="451"/>
      <c r="WLD127" s="451"/>
      <c r="WLE127" s="451"/>
      <c r="WLF127" s="451"/>
      <c r="WLG127" s="451"/>
      <c r="WLH127" s="451"/>
      <c r="WLI127" s="451"/>
      <c r="WLJ127" s="451"/>
      <c r="WLK127" s="451"/>
      <c r="WLL127" s="451"/>
      <c r="WLM127" s="451"/>
      <c r="WLN127" s="451"/>
      <c r="WLO127" s="451"/>
      <c r="WLP127" s="451"/>
      <c r="WLQ127" s="451"/>
      <c r="WLR127" s="451"/>
      <c r="WLS127" s="451"/>
      <c r="WLT127" s="451"/>
      <c r="WLU127" s="451"/>
      <c r="WLV127" s="451"/>
      <c r="WLW127" s="451"/>
      <c r="WLX127" s="451"/>
      <c r="WLY127" s="451"/>
      <c r="WLZ127" s="451"/>
      <c r="WMA127" s="451"/>
      <c r="WMB127" s="451"/>
      <c r="WMC127" s="451"/>
      <c r="WMD127" s="451"/>
      <c r="WME127" s="451"/>
      <c r="WMF127" s="451"/>
      <c r="WMG127" s="451"/>
      <c r="WMH127" s="451"/>
      <c r="WMI127" s="451"/>
      <c r="WMJ127" s="451"/>
      <c r="WMK127" s="451"/>
      <c r="WML127" s="451"/>
      <c r="WMM127" s="451"/>
      <c r="WMN127" s="451"/>
      <c r="WMO127" s="451"/>
      <c r="WMP127" s="451"/>
      <c r="WMQ127" s="451"/>
      <c r="WMR127" s="451"/>
      <c r="WMS127" s="451"/>
      <c r="WMT127" s="451"/>
      <c r="WMU127" s="451"/>
      <c r="WMV127" s="451"/>
      <c r="WMW127" s="451"/>
      <c r="WMX127" s="451"/>
      <c r="WMY127" s="451"/>
      <c r="WMZ127" s="451"/>
      <c r="WNA127" s="451"/>
      <c r="WNB127" s="451"/>
      <c r="WNC127" s="451"/>
      <c r="WND127" s="451"/>
      <c r="WNE127" s="451"/>
      <c r="WNF127" s="451"/>
      <c r="WNG127" s="451"/>
      <c r="WNH127" s="451"/>
      <c r="WNI127" s="451"/>
      <c r="WNJ127" s="451"/>
      <c r="WNK127" s="451"/>
      <c r="WNL127" s="451"/>
      <c r="WNM127" s="451"/>
      <c r="WNN127" s="451"/>
      <c r="WNO127" s="451"/>
      <c r="WNP127" s="451"/>
      <c r="WNQ127" s="451"/>
      <c r="WNR127" s="451"/>
      <c r="WNS127" s="451"/>
      <c r="WNT127" s="451"/>
      <c r="WNU127" s="451"/>
      <c r="WNV127" s="451"/>
      <c r="WNW127" s="451"/>
      <c r="WNX127" s="451"/>
      <c r="WNY127" s="451"/>
      <c r="WNZ127" s="451"/>
      <c r="WOA127" s="451"/>
      <c r="WOB127" s="451"/>
      <c r="WOC127" s="451"/>
      <c r="WOD127" s="451"/>
      <c r="WOE127" s="451"/>
      <c r="WOF127" s="451"/>
      <c r="WOG127" s="451"/>
      <c r="WOH127" s="451"/>
      <c r="WOI127" s="451"/>
      <c r="WOJ127" s="451"/>
      <c r="WOK127" s="451"/>
      <c r="WOL127" s="451"/>
      <c r="WOM127" s="451"/>
      <c r="WON127" s="451"/>
      <c r="WOO127" s="451"/>
      <c r="WOP127" s="451"/>
      <c r="WOQ127" s="451"/>
      <c r="WOR127" s="451"/>
      <c r="WOS127" s="451"/>
      <c r="WOT127" s="451"/>
      <c r="WOU127" s="451"/>
      <c r="WOV127" s="451"/>
      <c r="WOW127" s="451"/>
      <c r="WOX127" s="451"/>
      <c r="WOY127" s="451"/>
      <c r="WOZ127" s="451"/>
      <c r="WPA127" s="451"/>
      <c r="WPB127" s="451"/>
      <c r="WPC127" s="451"/>
      <c r="WPD127" s="451"/>
      <c r="WPE127" s="451"/>
      <c r="WPF127" s="451"/>
      <c r="WPG127" s="451"/>
      <c r="WPH127" s="451"/>
      <c r="WPI127" s="451"/>
      <c r="WPJ127" s="451"/>
      <c r="WPK127" s="451"/>
      <c r="WPL127" s="451"/>
      <c r="WPM127" s="451"/>
      <c r="WPN127" s="451"/>
      <c r="WPO127" s="451"/>
      <c r="WPP127" s="451"/>
      <c r="WPQ127" s="451"/>
      <c r="WPR127" s="451"/>
      <c r="WPS127" s="451"/>
      <c r="WPT127" s="451"/>
      <c r="WPU127" s="451"/>
      <c r="WPV127" s="451"/>
      <c r="WPW127" s="451"/>
      <c r="WPX127" s="451"/>
      <c r="WPY127" s="451"/>
      <c r="WPZ127" s="451"/>
      <c r="WQA127" s="451"/>
      <c r="WQB127" s="451"/>
      <c r="WQC127" s="451"/>
      <c r="WQD127" s="451"/>
      <c r="WQE127" s="451"/>
      <c r="WQF127" s="451"/>
      <c r="WQG127" s="451"/>
      <c r="WQH127" s="451"/>
      <c r="WQI127" s="451"/>
      <c r="WQJ127" s="451"/>
      <c r="WQK127" s="451"/>
      <c r="WQL127" s="451"/>
      <c r="WQM127" s="451"/>
      <c r="WQN127" s="451"/>
      <c r="WQO127" s="451"/>
      <c r="WQP127" s="451"/>
      <c r="WQQ127" s="451"/>
      <c r="WQR127" s="451"/>
      <c r="WQS127" s="451"/>
      <c r="WQT127" s="451"/>
      <c r="WQU127" s="451"/>
      <c r="WQV127" s="451"/>
      <c r="WQW127" s="451"/>
      <c r="WQX127" s="451"/>
      <c r="WQY127" s="451"/>
      <c r="WQZ127" s="451"/>
      <c r="WRA127" s="451"/>
      <c r="WRB127" s="451"/>
      <c r="WRC127" s="451"/>
      <c r="WRD127" s="451"/>
      <c r="WRE127" s="451"/>
      <c r="WRF127" s="451"/>
      <c r="WRG127" s="451"/>
      <c r="WRH127" s="451"/>
      <c r="WRI127" s="451"/>
      <c r="WRJ127" s="451"/>
      <c r="WRK127" s="451"/>
      <c r="WRL127" s="451"/>
      <c r="WRM127" s="451"/>
      <c r="WRN127" s="451"/>
      <c r="WRO127" s="451"/>
      <c r="WRP127" s="451"/>
      <c r="WRQ127" s="451"/>
      <c r="WRR127" s="451"/>
      <c r="WRS127" s="451"/>
      <c r="WRT127" s="451"/>
      <c r="WRU127" s="451"/>
      <c r="WRV127" s="451"/>
      <c r="WRW127" s="451"/>
      <c r="WRX127" s="451"/>
      <c r="WRY127" s="451"/>
      <c r="WRZ127" s="451"/>
      <c r="WSA127" s="451"/>
      <c r="WSB127" s="451"/>
      <c r="WSC127" s="451"/>
      <c r="WSD127" s="451"/>
      <c r="WSE127" s="451"/>
      <c r="WSF127" s="451"/>
      <c r="WSG127" s="451"/>
      <c r="WSH127" s="451"/>
      <c r="WSI127" s="451"/>
      <c r="WSJ127" s="451"/>
      <c r="WSK127" s="451"/>
      <c r="WSL127" s="451"/>
      <c r="WSM127" s="451"/>
      <c r="WSN127" s="451"/>
      <c r="WSO127" s="451"/>
      <c r="WSP127" s="451"/>
      <c r="WSQ127" s="451"/>
      <c r="WSR127" s="451"/>
      <c r="WSS127" s="451"/>
      <c r="WST127" s="451"/>
      <c r="WSU127" s="451"/>
      <c r="WSV127" s="451"/>
      <c r="WSW127" s="451"/>
      <c r="WSX127" s="451"/>
      <c r="WSY127" s="451"/>
      <c r="WSZ127" s="451"/>
      <c r="WTA127" s="451"/>
      <c r="WTB127" s="451"/>
      <c r="WTC127" s="451"/>
      <c r="WTD127" s="451"/>
      <c r="WTE127" s="451"/>
      <c r="WTF127" s="451"/>
      <c r="WTG127" s="451"/>
      <c r="WTH127" s="451"/>
      <c r="WTI127" s="451"/>
      <c r="WTJ127" s="451"/>
      <c r="WTK127" s="451"/>
      <c r="WTL127" s="451"/>
      <c r="WTM127" s="451"/>
      <c r="WTN127" s="451"/>
      <c r="WTO127" s="451"/>
      <c r="WTP127" s="451"/>
      <c r="WTQ127" s="451"/>
      <c r="WTR127" s="451"/>
      <c r="WTS127" s="451"/>
      <c r="WTT127" s="451"/>
      <c r="WTU127" s="451"/>
      <c r="WTV127" s="451"/>
      <c r="WTW127" s="451"/>
      <c r="WTX127" s="451"/>
      <c r="WTY127" s="451"/>
      <c r="WTZ127" s="451"/>
      <c r="WUA127" s="451"/>
      <c r="WUB127" s="451"/>
      <c r="WUC127" s="451"/>
      <c r="WUD127" s="451"/>
      <c r="WUE127" s="451"/>
      <c r="WUF127" s="451"/>
      <c r="WUG127" s="451"/>
      <c r="WUH127" s="451"/>
      <c r="WUI127" s="451"/>
      <c r="WUJ127" s="451"/>
      <c r="WUK127" s="451"/>
      <c r="WUL127" s="451"/>
      <c r="WUM127" s="451"/>
      <c r="WUN127" s="451"/>
      <c r="WUO127" s="451"/>
      <c r="WUP127" s="451"/>
      <c r="WUQ127" s="451"/>
      <c r="WUR127" s="451"/>
      <c r="WUS127" s="451"/>
      <c r="WUT127" s="451"/>
      <c r="WUU127" s="451"/>
      <c r="WUV127" s="451"/>
      <c r="WUW127" s="451"/>
      <c r="WUX127" s="451"/>
      <c r="WUY127" s="451"/>
      <c r="WUZ127" s="451"/>
      <c r="WVA127" s="451"/>
      <c r="WVB127" s="451"/>
      <c r="WVC127" s="451"/>
      <c r="WVD127" s="451"/>
      <c r="WVE127" s="451"/>
      <c r="WVF127" s="451"/>
      <c r="WVG127" s="451"/>
      <c r="WVH127" s="451"/>
      <c r="WVI127" s="451"/>
      <c r="WVJ127" s="451"/>
      <c r="WVK127" s="451"/>
      <c r="WVL127" s="451"/>
      <c r="WVM127" s="451"/>
      <c r="WVN127" s="451"/>
      <c r="WVO127" s="451"/>
      <c r="WVP127" s="451"/>
      <c r="WVQ127" s="451"/>
      <c r="WVR127" s="451"/>
      <c r="WVS127" s="451"/>
      <c r="WVT127" s="451"/>
      <c r="WVU127" s="451"/>
      <c r="WVV127" s="451"/>
      <c r="WVW127" s="451"/>
      <c r="WVX127" s="451"/>
      <c r="WVY127" s="451"/>
      <c r="WVZ127" s="451"/>
      <c r="WWA127" s="451"/>
      <c r="WWB127" s="451"/>
      <c r="WWC127" s="451"/>
      <c r="WWD127" s="451"/>
      <c r="WWE127" s="451"/>
      <c r="WWF127" s="451"/>
      <c r="WWG127" s="451"/>
      <c r="WWH127" s="451"/>
      <c r="WWI127" s="451"/>
      <c r="WWJ127" s="451"/>
      <c r="WWK127" s="451"/>
      <c r="WWL127" s="451"/>
      <c r="WWM127" s="451"/>
      <c r="WWN127" s="451"/>
      <c r="WWO127" s="451"/>
      <c r="WWP127" s="451"/>
      <c r="WWQ127" s="451"/>
      <c r="WWR127" s="451"/>
      <c r="WWS127" s="451"/>
      <c r="WWT127" s="451"/>
      <c r="WWU127" s="451"/>
      <c r="WWV127" s="451"/>
      <c r="WWW127" s="451"/>
      <c r="WWX127" s="451"/>
      <c r="WWY127" s="451"/>
      <c r="WWZ127" s="451"/>
      <c r="WXA127" s="451"/>
      <c r="WXB127" s="451"/>
      <c r="WXC127" s="451"/>
      <c r="WXD127" s="451"/>
      <c r="WXE127" s="451"/>
      <c r="WXF127" s="451"/>
      <c r="WXG127" s="451"/>
      <c r="WXH127" s="451"/>
      <c r="WXI127" s="451"/>
      <c r="WXJ127" s="451"/>
      <c r="WXK127" s="451"/>
      <c r="WXL127" s="451"/>
      <c r="WXM127" s="451"/>
      <c r="WXN127" s="451"/>
      <c r="WXO127" s="451"/>
      <c r="WXP127" s="451"/>
      <c r="WXQ127" s="451"/>
      <c r="WXR127" s="451"/>
      <c r="WXS127" s="451"/>
      <c r="WXT127" s="451"/>
      <c r="WXU127" s="451"/>
      <c r="WXV127" s="451"/>
      <c r="WXW127" s="451"/>
      <c r="WXX127" s="451"/>
      <c r="WXY127" s="451"/>
      <c r="WXZ127" s="451"/>
      <c r="WYA127" s="451"/>
      <c r="WYB127" s="451"/>
      <c r="WYC127" s="451"/>
      <c r="WYD127" s="451"/>
      <c r="WYE127" s="451"/>
      <c r="WYF127" s="451"/>
      <c r="WYG127" s="451"/>
      <c r="WYH127" s="451"/>
      <c r="WYI127" s="451"/>
      <c r="WYJ127" s="451"/>
      <c r="WYK127" s="451"/>
      <c r="WYL127" s="451"/>
      <c r="WYM127" s="451"/>
      <c r="WYN127" s="451"/>
      <c r="WYO127" s="451"/>
      <c r="WYP127" s="451"/>
      <c r="WYQ127" s="451"/>
      <c r="WYR127" s="451"/>
      <c r="WYS127" s="451"/>
      <c r="WYT127" s="451"/>
      <c r="WYU127" s="451"/>
      <c r="WYV127" s="451"/>
      <c r="WYW127" s="451"/>
      <c r="WYX127" s="451"/>
      <c r="WYY127" s="451"/>
      <c r="WYZ127" s="451"/>
      <c r="WZA127" s="451"/>
      <c r="WZB127" s="451"/>
      <c r="WZC127" s="451"/>
      <c r="WZD127" s="451"/>
      <c r="WZE127" s="451"/>
      <c r="WZF127" s="451"/>
      <c r="WZG127" s="451"/>
      <c r="WZH127" s="451"/>
      <c r="WZI127" s="451"/>
      <c r="WZJ127" s="451"/>
      <c r="WZK127" s="451"/>
      <c r="WZL127" s="451"/>
      <c r="WZM127" s="451"/>
      <c r="WZN127" s="451"/>
      <c r="WZO127" s="451"/>
      <c r="WZP127" s="451"/>
      <c r="WZQ127" s="451"/>
      <c r="WZR127" s="451"/>
      <c r="WZS127" s="451"/>
      <c r="WZT127" s="451"/>
      <c r="WZU127" s="451"/>
      <c r="WZV127" s="451"/>
      <c r="WZW127" s="451"/>
      <c r="WZX127" s="451"/>
      <c r="WZY127" s="451"/>
      <c r="WZZ127" s="451"/>
      <c r="XAA127" s="451"/>
      <c r="XAB127" s="451"/>
      <c r="XAC127" s="451"/>
      <c r="XAD127" s="451"/>
      <c r="XAE127" s="451"/>
      <c r="XAF127" s="451"/>
      <c r="XAG127" s="451"/>
      <c r="XAH127" s="451"/>
      <c r="XAI127" s="451"/>
      <c r="XAJ127" s="451"/>
      <c r="XAK127" s="451"/>
      <c r="XAL127" s="451"/>
      <c r="XAM127" s="451"/>
      <c r="XAN127" s="451"/>
      <c r="XAO127" s="451"/>
      <c r="XAP127" s="451"/>
      <c r="XAQ127" s="451"/>
      <c r="XAR127" s="451"/>
      <c r="XAS127" s="451"/>
      <c r="XAT127" s="451"/>
      <c r="XAU127" s="451"/>
      <c r="XAV127" s="451"/>
      <c r="XAW127" s="451"/>
      <c r="XAX127" s="451"/>
      <c r="XAY127" s="451"/>
      <c r="XAZ127" s="451"/>
      <c r="XBA127" s="451"/>
      <c r="XBB127" s="451"/>
      <c r="XBC127" s="451"/>
      <c r="XBD127" s="451"/>
      <c r="XBE127" s="451"/>
      <c r="XBF127" s="451"/>
      <c r="XBG127" s="451"/>
      <c r="XBH127" s="451"/>
      <c r="XBI127" s="451"/>
      <c r="XBJ127" s="451"/>
      <c r="XBK127" s="451"/>
      <c r="XBL127" s="451"/>
      <c r="XBM127" s="451"/>
      <c r="XBN127" s="451"/>
      <c r="XBO127" s="451"/>
      <c r="XBP127" s="451"/>
      <c r="XBQ127" s="451"/>
      <c r="XBR127" s="451"/>
      <c r="XBS127" s="451"/>
      <c r="XBT127" s="451"/>
      <c r="XBU127" s="451"/>
      <c r="XBV127" s="451"/>
      <c r="XBW127" s="451"/>
      <c r="XBX127" s="451"/>
      <c r="XBY127" s="451"/>
      <c r="XBZ127" s="451"/>
      <c r="XCA127" s="451"/>
      <c r="XCB127" s="451"/>
      <c r="XCC127" s="451"/>
      <c r="XCD127" s="451"/>
      <c r="XCE127" s="451"/>
      <c r="XCF127" s="451"/>
      <c r="XCG127" s="451"/>
      <c r="XCH127" s="451"/>
      <c r="XCI127" s="451"/>
      <c r="XCJ127" s="451"/>
      <c r="XCK127" s="451"/>
      <c r="XCL127" s="451"/>
      <c r="XCM127" s="451"/>
      <c r="XCN127" s="451"/>
      <c r="XCO127" s="451"/>
      <c r="XCP127" s="451"/>
      <c r="XCQ127" s="451"/>
      <c r="XCR127" s="451"/>
      <c r="XCS127" s="451"/>
      <c r="XCT127" s="451"/>
      <c r="XCU127" s="451"/>
      <c r="XCV127" s="451"/>
      <c r="XCW127" s="451"/>
      <c r="XCX127" s="451"/>
      <c r="XCY127" s="451"/>
      <c r="XCZ127" s="451"/>
      <c r="XDA127" s="451"/>
      <c r="XDB127" s="451"/>
      <c r="XDC127" s="451"/>
      <c r="XDD127" s="451"/>
      <c r="XDE127" s="451"/>
      <c r="XDF127" s="451"/>
      <c r="XDG127" s="451"/>
      <c r="XDH127" s="451"/>
      <c r="XDI127" s="451"/>
      <c r="XDJ127" s="451"/>
      <c r="XDK127" s="451"/>
      <c r="XDL127" s="451"/>
      <c r="XDM127" s="451"/>
      <c r="XDN127" s="451"/>
      <c r="XDO127" s="451"/>
      <c r="XDP127" s="451"/>
      <c r="XDQ127" s="451"/>
      <c r="XDR127" s="451"/>
      <c r="XDS127" s="451"/>
      <c r="XDT127" s="451"/>
      <c r="XDU127" s="451"/>
      <c r="XDV127" s="451"/>
      <c r="XDW127" s="451"/>
      <c r="XDX127" s="451"/>
      <c r="XDY127" s="451"/>
      <c r="XDZ127" s="451"/>
      <c r="XEA127" s="451"/>
      <c r="XEB127" s="451"/>
      <c r="XEC127" s="451"/>
      <c r="XED127" s="451"/>
      <c r="XEE127" s="451"/>
      <c r="XEF127" s="451"/>
      <c r="XEG127" s="451"/>
      <c r="XEH127" s="451"/>
      <c r="XEI127" s="451"/>
      <c r="XEJ127" s="451"/>
      <c r="XEK127" s="451"/>
      <c r="XEL127" s="451"/>
      <c r="XEM127" s="451"/>
      <c r="XEN127" s="451"/>
      <c r="XEO127" s="451"/>
      <c r="XEP127" s="451"/>
      <c r="XEQ127" s="451"/>
      <c r="XER127" s="451"/>
      <c r="XES127" s="451"/>
      <c r="XET127" s="451"/>
      <c r="XEU127" s="451"/>
      <c r="XEV127" s="451"/>
      <c r="XEW127" s="451"/>
      <c r="XEX127" s="451"/>
      <c r="XEY127" s="451"/>
      <c r="XEZ127" s="451"/>
      <c r="XFA127" s="451"/>
      <c r="XFB127" s="451"/>
    </row>
    <row r="128" spans="1:16382" s="451" customFormat="1" ht="15" customHeight="1" x14ac:dyDescent="0.25">
      <c r="A128" s="564" t="s">
        <v>308</v>
      </c>
      <c r="B128" s="565">
        <f>[11]Pa!$C262</f>
        <v>0.54514502034042822</v>
      </c>
      <c r="C128" s="565">
        <f>[11]Pa!$P262</f>
        <v>0.72041633167122354</v>
      </c>
      <c r="D128" s="565">
        <f>[11]Pa!$S262</f>
        <v>0.54458186240990958</v>
      </c>
      <c r="E128" s="566">
        <f>[11]Pa!$M262</f>
        <v>45.437904760187322</v>
      </c>
      <c r="F128" s="565">
        <f>[11]Pa!$J262</f>
        <v>0.35033972877769759</v>
      </c>
      <c r="G128" s="565">
        <f>[11]Pa!$G262</f>
        <v>0.4137454554438591</v>
      </c>
      <c r="H128" s="567">
        <f>[11]Pa!$H262</f>
        <v>0.96160535978068729</v>
      </c>
    </row>
    <row r="129" spans="1:16382" ht="15" customHeight="1" x14ac:dyDescent="0.25">
      <c r="A129" s="564" t="s">
        <v>309</v>
      </c>
      <c r="B129" s="565">
        <f>[11]Pa!$C265</f>
        <v>0.53754310999331267</v>
      </c>
      <c r="C129" s="565">
        <f>[11]Pa!$P265</f>
        <v>0.73172350939875064</v>
      </c>
      <c r="D129" s="565">
        <f>[11]Pa!$S265</f>
        <v>0.5471128817385521</v>
      </c>
      <c r="E129" s="566">
        <f>[11]Pa!$M265</f>
        <v>44.70750581160835</v>
      </c>
      <c r="F129" s="565">
        <f>[11]Pa!$J265</f>
        <v>0.33924169474304583</v>
      </c>
      <c r="G129" s="565">
        <f>[11]Pa!$G265</f>
        <v>0.39181413184197056</v>
      </c>
      <c r="H129" s="567">
        <f>[11]Pa!$H265</f>
        <v>0.95614108349274896</v>
      </c>
    </row>
    <row r="130" spans="1:16382" ht="15" customHeight="1" x14ac:dyDescent="0.25">
      <c r="A130" s="564" t="s">
        <v>310</v>
      </c>
      <c r="B130" s="565">
        <f>[11]Pa!$C268</f>
        <v>0.54962516067520018</v>
      </c>
      <c r="C130" s="565">
        <f>[11]Pa!$P268</f>
        <v>0.71254076276730727</v>
      </c>
      <c r="D130" s="565">
        <f>[11]Pa!$S268</f>
        <v>0.58582974331719539</v>
      </c>
      <c r="E130" s="566">
        <f>[11]Pa!$M268</f>
        <v>47.03743422977508</v>
      </c>
      <c r="F130" s="565">
        <f>[11]Pa!$J268</f>
        <v>0.36138252076572841</v>
      </c>
      <c r="G130" s="565">
        <f>[11]Pa!$G268</f>
        <v>0.40782499936932609</v>
      </c>
      <c r="H130" s="567">
        <f>[11]Pa!$H268</f>
        <v>0.98177799843757874</v>
      </c>
    </row>
    <row r="131" spans="1:16382" s="452" customFormat="1" ht="15" customHeight="1" x14ac:dyDescent="0.25">
      <c r="A131" s="564" t="s">
        <v>311</v>
      </c>
      <c r="B131" s="565">
        <f>[11]Pa!$C271</f>
        <v>0.58243624366846958</v>
      </c>
      <c r="C131" s="565">
        <f>[11]Pa!$P271</f>
        <v>0.73111577241709735</v>
      </c>
      <c r="D131" s="565">
        <f>[11]Pa!$S271</f>
        <v>0.60021888577576843</v>
      </c>
      <c r="E131" s="566">
        <f>[11]Pa!$M271</f>
        <v>46.090299317331024</v>
      </c>
      <c r="F131" s="565">
        <f>[11]Pa!$J271</f>
        <v>0.38101962409055595</v>
      </c>
      <c r="G131" s="565">
        <f>[11]Pa!$G271</f>
        <v>0.43675795366818254</v>
      </c>
      <c r="H131" s="567">
        <f>[11]Pa!$H271</f>
        <v>1.0146974981770371</v>
      </c>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451"/>
      <c r="AE131" s="451"/>
      <c r="AF131" s="451"/>
      <c r="AG131" s="451"/>
      <c r="AH131" s="451"/>
      <c r="AI131" s="451"/>
      <c r="AJ131" s="451"/>
      <c r="AK131" s="451"/>
      <c r="AL131" s="451"/>
      <c r="AM131" s="451"/>
      <c r="AN131" s="451"/>
      <c r="AO131" s="451"/>
      <c r="AP131" s="451"/>
      <c r="AQ131" s="451"/>
      <c r="AR131" s="451"/>
      <c r="AS131" s="451"/>
      <c r="AT131" s="451"/>
      <c r="AU131" s="451"/>
      <c r="AV131" s="451"/>
      <c r="AW131" s="451"/>
      <c r="AX131" s="451"/>
      <c r="AY131" s="451"/>
      <c r="AZ131" s="451"/>
      <c r="BA131" s="451"/>
      <c r="BB131" s="451"/>
      <c r="BC131" s="451"/>
      <c r="BD131" s="451"/>
      <c r="BE131" s="451"/>
      <c r="BF131" s="451"/>
      <c r="BG131" s="451"/>
      <c r="BH131" s="451"/>
      <c r="BI131" s="451"/>
      <c r="BJ131" s="451"/>
      <c r="BK131" s="451"/>
      <c r="BL131" s="451"/>
      <c r="BM131" s="451"/>
      <c r="BN131" s="451"/>
      <c r="BO131" s="451"/>
      <c r="BP131" s="451"/>
      <c r="BQ131" s="451"/>
      <c r="BR131" s="451"/>
      <c r="BS131" s="451"/>
      <c r="BT131" s="451"/>
      <c r="BU131" s="451"/>
      <c r="BV131" s="451"/>
      <c r="BW131" s="451"/>
      <c r="BX131" s="451"/>
      <c r="BY131" s="451"/>
      <c r="BZ131" s="451"/>
      <c r="CA131" s="451"/>
      <c r="CB131" s="451"/>
      <c r="CC131" s="451"/>
      <c r="CD131" s="451"/>
      <c r="CE131" s="451"/>
      <c r="CF131" s="451"/>
      <c r="CG131" s="451"/>
      <c r="CH131" s="451"/>
      <c r="CI131" s="451"/>
      <c r="CJ131" s="451"/>
      <c r="CK131" s="451"/>
      <c r="CL131" s="451"/>
      <c r="CM131" s="451"/>
      <c r="CN131" s="451"/>
      <c r="CO131" s="451"/>
      <c r="CP131" s="451"/>
      <c r="CQ131" s="451"/>
      <c r="CR131" s="451"/>
      <c r="CS131" s="451"/>
      <c r="CT131" s="451"/>
      <c r="CU131" s="451"/>
      <c r="CV131" s="451"/>
      <c r="CW131" s="451"/>
      <c r="CX131" s="451"/>
      <c r="CY131" s="451"/>
      <c r="CZ131" s="451"/>
      <c r="DA131" s="451"/>
      <c r="DB131" s="451"/>
      <c r="DC131" s="451"/>
      <c r="DD131" s="451"/>
      <c r="DE131" s="451"/>
      <c r="DF131" s="451"/>
      <c r="DG131" s="451"/>
      <c r="DH131" s="451"/>
      <c r="DI131" s="451"/>
      <c r="DJ131" s="451"/>
      <c r="DK131" s="451"/>
      <c r="DL131" s="451"/>
      <c r="DM131" s="451"/>
      <c r="DN131" s="451"/>
      <c r="DO131" s="451"/>
      <c r="DP131" s="451"/>
      <c r="DQ131" s="451"/>
      <c r="DR131" s="451"/>
      <c r="DS131" s="451"/>
      <c r="DT131" s="451"/>
      <c r="DU131" s="451"/>
      <c r="DV131" s="451"/>
      <c r="DW131" s="451"/>
      <c r="DX131" s="451"/>
      <c r="DY131" s="451"/>
      <c r="DZ131" s="451"/>
      <c r="EA131" s="451"/>
      <c r="EB131" s="451"/>
      <c r="EC131" s="451"/>
      <c r="ED131" s="451"/>
      <c r="EE131" s="451"/>
      <c r="EF131" s="451"/>
      <c r="EG131" s="451"/>
      <c r="EH131" s="451"/>
      <c r="EI131" s="451"/>
      <c r="EJ131" s="451"/>
      <c r="EK131" s="451"/>
      <c r="EL131" s="451"/>
      <c r="EM131" s="451"/>
      <c r="EN131" s="451"/>
      <c r="EO131" s="451"/>
      <c r="EP131" s="451"/>
      <c r="EQ131" s="451"/>
      <c r="ER131" s="451"/>
      <c r="ES131" s="451"/>
      <c r="ET131" s="451"/>
      <c r="EU131" s="451"/>
      <c r="EV131" s="451"/>
      <c r="EW131" s="451"/>
      <c r="EX131" s="451"/>
      <c r="EY131" s="451"/>
      <c r="EZ131" s="451"/>
      <c r="FA131" s="451"/>
      <c r="FB131" s="451"/>
      <c r="FC131" s="451"/>
      <c r="FD131" s="451"/>
      <c r="FE131" s="451"/>
      <c r="FF131" s="451"/>
      <c r="FG131" s="451"/>
      <c r="FH131" s="451"/>
      <c r="FI131" s="451"/>
      <c r="FJ131" s="451"/>
      <c r="FK131" s="451"/>
      <c r="FL131" s="451"/>
      <c r="FM131" s="451"/>
      <c r="FN131" s="451"/>
      <c r="FO131" s="451"/>
      <c r="FP131" s="451"/>
      <c r="FQ131" s="451"/>
      <c r="FR131" s="451"/>
      <c r="FS131" s="451"/>
      <c r="FT131" s="451"/>
      <c r="FU131" s="451"/>
      <c r="FV131" s="451"/>
      <c r="FW131" s="451"/>
      <c r="FX131" s="451"/>
      <c r="FY131" s="451"/>
      <c r="FZ131" s="451"/>
      <c r="GA131" s="451"/>
      <c r="GB131" s="451"/>
      <c r="GC131" s="451"/>
      <c r="GD131" s="451"/>
      <c r="GE131" s="451"/>
      <c r="GF131" s="451"/>
      <c r="GG131" s="451"/>
      <c r="GH131" s="451"/>
      <c r="GI131" s="451"/>
      <c r="GJ131" s="451"/>
      <c r="GK131" s="451"/>
      <c r="GL131" s="451"/>
      <c r="GM131" s="451"/>
      <c r="GN131" s="451"/>
      <c r="GO131" s="451"/>
      <c r="GP131" s="451"/>
      <c r="GQ131" s="451"/>
      <c r="GR131" s="451"/>
      <c r="GS131" s="451"/>
      <c r="GT131" s="451"/>
      <c r="GU131" s="451"/>
      <c r="GV131" s="451"/>
      <c r="GW131" s="451"/>
      <c r="GX131" s="451"/>
      <c r="GY131" s="451"/>
      <c r="GZ131" s="451"/>
      <c r="HA131" s="451"/>
      <c r="HB131" s="451"/>
      <c r="HC131" s="451"/>
      <c r="HD131" s="451"/>
      <c r="HE131" s="451"/>
      <c r="HF131" s="451"/>
      <c r="HG131" s="451"/>
      <c r="HH131" s="451"/>
      <c r="HI131" s="451"/>
      <c r="HJ131" s="451"/>
      <c r="HK131" s="451"/>
      <c r="HL131" s="451"/>
      <c r="HM131" s="451"/>
      <c r="HN131" s="451"/>
      <c r="HO131" s="451"/>
      <c r="HP131" s="451"/>
      <c r="HQ131" s="451"/>
      <c r="HR131" s="451"/>
      <c r="HS131" s="451"/>
      <c r="HT131" s="451"/>
      <c r="HU131" s="451"/>
      <c r="HV131" s="451"/>
      <c r="HW131" s="451"/>
      <c r="HX131" s="451"/>
      <c r="HY131" s="451"/>
      <c r="HZ131" s="451"/>
      <c r="IA131" s="451"/>
      <c r="IB131" s="451"/>
      <c r="IC131" s="451"/>
      <c r="ID131" s="451"/>
      <c r="IE131" s="451"/>
      <c r="IF131" s="451"/>
      <c r="IG131" s="451"/>
      <c r="IH131" s="451"/>
      <c r="II131" s="451"/>
      <c r="IJ131" s="451"/>
      <c r="IK131" s="451"/>
      <c r="IL131" s="451"/>
      <c r="IM131" s="451"/>
      <c r="IN131" s="451"/>
      <c r="IO131" s="451"/>
      <c r="IP131" s="451"/>
      <c r="IQ131" s="451"/>
      <c r="IR131" s="451"/>
      <c r="IS131" s="451"/>
      <c r="IT131" s="451"/>
      <c r="IU131" s="451"/>
      <c r="IV131" s="451"/>
      <c r="IW131" s="451"/>
      <c r="IX131" s="451"/>
      <c r="IY131" s="451"/>
      <c r="IZ131" s="451"/>
      <c r="JA131" s="451"/>
      <c r="JB131" s="451"/>
      <c r="JC131" s="451"/>
      <c r="JD131" s="451"/>
      <c r="JE131" s="451"/>
      <c r="JF131" s="451"/>
      <c r="JG131" s="451"/>
      <c r="JH131" s="451"/>
      <c r="JI131" s="451"/>
      <c r="JJ131" s="451"/>
      <c r="JK131" s="451"/>
      <c r="JL131" s="451"/>
      <c r="JM131" s="451"/>
      <c r="JN131" s="451"/>
      <c r="JO131" s="451"/>
      <c r="JP131" s="451"/>
      <c r="JQ131" s="451"/>
      <c r="JR131" s="451"/>
      <c r="JS131" s="451"/>
      <c r="JT131" s="451"/>
      <c r="JU131" s="451"/>
      <c r="JV131" s="451"/>
      <c r="JW131" s="451"/>
      <c r="JX131" s="451"/>
      <c r="JY131" s="451"/>
      <c r="JZ131" s="451"/>
      <c r="KA131" s="451"/>
      <c r="KB131" s="451"/>
      <c r="KC131" s="451"/>
      <c r="KD131" s="451"/>
      <c r="KE131" s="451"/>
      <c r="KF131" s="451"/>
      <c r="KG131" s="451"/>
      <c r="KH131" s="451"/>
      <c r="KI131" s="451"/>
      <c r="KJ131" s="451"/>
      <c r="KK131" s="451"/>
      <c r="KL131" s="451"/>
      <c r="KM131" s="451"/>
      <c r="KN131" s="451"/>
      <c r="KO131" s="451"/>
      <c r="KP131" s="451"/>
      <c r="KQ131" s="451"/>
      <c r="KR131" s="451"/>
      <c r="KS131" s="451"/>
      <c r="KT131" s="451"/>
      <c r="KU131" s="451"/>
      <c r="KV131" s="451"/>
      <c r="KW131" s="451"/>
      <c r="KX131" s="451"/>
      <c r="KY131" s="451"/>
      <c r="KZ131" s="451"/>
      <c r="LA131" s="451"/>
      <c r="LB131" s="451"/>
      <c r="LC131" s="451"/>
      <c r="LD131" s="451"/>
      <c r="LE131" s="451"/>
      <c r="LF131" s="451"/>
      <c r="LG131" s="451"/>
      <c r="LH131" s="451"/>
      <c r="LI131" s="451"/>
      <c r="LJ131" s="451"/>
      <c r="LK131" s="451"/>
      <c r="LL131" s="451"/>
      <c r="LM131" s="451"/>
      <c r="LN131" s="451"/>
      <c r="LO131" s="451"/>
      <c r="LP131" s="451"/>
      <c r="LQ131" s="451"/>
      <c r="LR131" s="451"/>
      <c r="LS131" s="451"/>
      <c r="LT131" s="451"/>
      <c r="LU131" s="451"/>
      <c r="LV131" s="451"/>
      <c r="LW131" s="451"/>
      <c r="LX131" s="451"/>
      <c r="LY131" s="451"/>
      <c r="LZ131" s="451"/>
      <c r="MA131" s="451"/>
      <c r="MB131" s="451"/>
      <c r="MC131" s="451"/>
      <c r="MD131" s="451"/>
      <c r="ME131" s="451"/>
      <c r="MF131" s="451"/>
      <c r="MG131" s="451"/>
      <c r="MH131" s="451"/>
      <c r="MI131" s="451"/>
      <c r="MJ131" s="451"/>
      <c r="MK131" s="451"/>
      <c r="ML131" s="451"/>
      <c r="MM131" s="451"/>
      <c r="MN131" s="451"/>
      <c r="MO131" s="451"/>
      <c r="MP131" s="451"/>
      <c r="MQ131" s="451"/>
      <c r="MR131" s="451"/>
      <c r="MS131" s="451"/>
      <c r="MT131" s="451"/>
      <c r="MU131" s="451"/>
      <c r="MV131" s="451"/>
      <c r="MW131" s="451"/>
      <c r="MX131" s="451"/>
      <c r="MY131" s="451"/>
      <c r="MZ131" s="451"/>
      <c r="NA131" s="451"/>
      <c r="NB131" s="451"/>
      <c r="NC131" s="451"/>
      <c r="ND131" s="451"/>
      <c r="NE131" s="451"/>
      <c r="NF131" s="451"/>
      <c r="NG131" s="451"/>
      <c r="NH131" s="451"/>
      <c r="NI131" s="451"/>
      <c r="NJ131" s="451"/>
      <c r="NK131" s="451"/>
      <c r="NL131" s="451"/>
      <c r="NM131" s="451"/>
      <c r="NN131" s="451"/>
      <c r="NO131" s="451"/>
      <c r="NP131" s="451"/>
      <c r="NQ131" s="451"/>
      <c r="NR131" s="451"/>
      <c r="NS131" s="451"/>
      <c r="NT131" s="451"/>
      <c r="NU131" s="451"/>
      <c r="NV131" s="451"/>
      <c r="NW131" s="451"/>
      <c r="NX131" s="451"/>
      <c r="NY131" s="451"/>
      <c r="NZ131" s="451"/>
      <c r="OA131" s="451"/>
      <c r="OB131" s="451"/>
      <c r="OC131" s="451"/>
      <c r="OD131" s="451"/>
      <c r="OE131" s="451"/>
      <c r="OF131" s="451"/>
      <c r="OG131" s="451"/>
      <c r="OH131" s="451"/>
      <c r="OI131" s="451"/>
      <c r="OJ131" s="451"/>
      <c r="OK131" s="451"/>
      <c r="OL131" s="451"/>
      <c r="OM131" s="451"/>
      <c r="ON131" s="451"/>
      <c r="OO131" s="451"/>
      <c r="OP131" s="451"/>
      <c r="OQ131" s="451"/>
      <c r="OR131" s="451"/>
      <c r="OS131" s="451"/>
      <c r="OT131" s="451"/>
      <c r="OU131" s="451"/>
      <c r="OV131" s="451"/>
      <c r="OW131" s="451"/>
      <c r="OX131" s="451"/>
      <c r="OY131" s="451"/>
      <c r="OZ131" s="451"/>
      <c r="PA131" s="451"/>
      <c r="PB131" s="451"/>
      <c r="PC131" s="451"/>
      <c r="PD131" s="451"/>
      <c r="PE131" s="451"/>
      <c r="PF131" s="451"/>
      <c r="PG131" s="451"/>
      <c r="PH131" s="451"/>
      <c r="PI131" s="451"/>
      <c r="PJ131" s="451"/>
      <c r="PK131" s="451"/>
      <c r="PL131" s="451"/>
      <c r="PM131" s="451"/>
      <c r="PN131" s="451"/>
      <c r="PO131" s="451"/>
      <c r="PP131" s="451"/>
      <c r="PQ131" s="451"/>
      <c r="PR131" s="451"/>
      <c r="PS131" s="451"/>
      <c r="PT131" s="451"/>
      <c r="PU131" s="451"/>
      <c r="PV131" s="451"/>
      <c r="PW131" s="451"/>
      <c r="PX131" s="451"/>
      <c r="PY131" s="451"/>
      <c r="PZ131" s="451"/>
      <c r="QA131" s="451"/>
      <c r="QB131" s="451"/>
      <c r="QC131" s="451"/>
      <c r="QD131" s="451"/>
      <c r="QE131" s="451"/>
      <c r="QF131" s="451"/>
      <c r="QG131" s="451"/>
      <c r="QH131" s="451"/>
      <c r="QI131" s="451"/>
      <c r="QJ131" s="451"/>
      <c r="QK131" s="451"/>
      <c r="QL131" s="451"/>
      <c r="QM131" s="451"/>
      <c r="QN131" s="451"/>
      <c r="QO131" s="451"/>
      <c r="QP131" s="451"/>
      <c r="QQ131" s="451"/>
      <c r="QR131" s="451"/>
      <c r="QS131" s="451"/>
      <c r="QT131" s="451"/>
      <c r="QU131" s="451"/>
      <c r="QV131" s="451"/>
      <c r="QW131" s="451"/>
      <c r="QX131" s="451"/>
      <c r="QY131" s="451"/>
      <c r="QZ131" s="451"/>
      <c r="RA131" s="451"/>
      <c r="RB131" s="451"/>
      <c r="RC131" s="451"/>
      <c r="RD131" s="451"/>
      <c r="RE131" s="451"/>
      <c r="RF131" s="451"/>
      <c r="RG131" s="451"/>
      <c r="RH131" s="451"/>
      <c r="RI131" s="451"/>
      <c r="RJ131" s="451"/>
      <c r="RK131" s="451"/>
      <c r="RL131" s="451"/>
      <c r="RM131" s="451"/>
      <c r="RN131" s="451"/>
      <c r="RO131" s="451"/>
      <c r="RP131" s="451"/>
      <c r="RQ131" s="451"/>
      <c r="RR131" s="451"/>
      <c r="RS131" s="451"/>
      <c r="RT131" s="451"/>
      <c r="RU131" s="451"/>
      <c r="RV131" s="451"/>
      <c r="RW131" s="451"/>
      <c r="RX131" s="451"/>
      <c r="RY131" s="451"/>
      <c r="RZ131" s="451"/>
      <c r="SA131" s="451"/>
      <c r="SB131" s="451"/>
      <c r="SC131" s="451"/>
      <c r="SD131" s="451"/>
      <c r="SE131" s="451"/>
      <c r="SF131" s="451"/>
      <c r="SG131" s="451"/>
      <c r="SH131" s="451"/>
      <c r="SI131" s="451"/>
      <c r="SJ131" s="451"/>
      <c r="SK131" s="451"/>
      <c r="SL131" s="451"/>
      <c r="SM131" s="451"/>
      <c r="SN131" s="451"/>
      <c r="SO131" s="451"/>
      <c r="SP131" s="451"/>
      <c r="SQ131" s="451"/>
      <c r="SR131" s="451"/>
      <c r="SS131" s="451"/>
      <c r="ST131" s="451"/>
      <c r="SU131" s="451"/>
      <c r="SV131" s="451"/>
      <c r="SW131" s="451"/>
      <c r="SX131" s="451"/>
      <c r="SY131" s="451"/>
      <c r="SZ131" s="451"/>
      <c r="TA131" s="451"/>
      <c r="TB131" s="451"/>
      <c r="TC131" s="451"/>
      <c r="TD131" s="451"/>
      <c r="TE131" s="451"/>
      <c r="TF131" s="451"/>
      <c r="TG131" s="451"/>
      <c r="TH131" s="451"/>
      <c r="TI131" s="451"/>
      <c r="TJ131" s="451"/>
      <c r="TK131" s="451"/>
      <c r="TL131" s="451"/>
      <c r="TM131" s="451"/>
      <c r="TN131" s="451"/>
      <c r="TO131" s="451"/>
      <c r="TP131" s="451"/>
      <c r="TQ131" s="451"/>
      <c r="TR131" s="451"/>
      <c r="TS131" s="451"/>
      <c r="TT131" s="451"/>
      <c r="TU131" s="451"/>
      <c r="TV131" s="451"/>
      <c r="TW131" s="451"/>
      <c r="TX131" s="451"/>
      <c r="TY131" s="451"/>
      <c r="TZ131" s="451"/>
      <c r="UA131" s="451"/>
      <c r="UB131" s="451"/>
      <c r="UC131" s="451"/>
      <c r="UD131" s="451"/>
      <c r="UE131" s="451"/>
      <c r="UF131" s="451"/>
      <c r="UG131" s="451"/>
      <c r="UH131" s="451"/>
      <c r="UI131" s="451"/>
      <c r="UJ131" s="451"/>
      <c r="UK131" s="451"/>
      <c r="UL131" s="451"/>
      <c r="UM131" s="451"/>
      <c r="UN131" s="451"/>
      <c r="UO131" s="451"/>
      <c r="UP131" s="451"/>
      <c r="UQ131" s="451"/>
      <c r="UR131" s="451"/>
      <c r="US131" s="451"/>
      <c r="UT131" s="451"/>
      <c r="UU131" s="451"/>
      <c r="UV131" s="451"/>
      <c r="UW131" s="451"/>
      <c r="UX131" s="451"/>
      <c r="UY131" s="451"/>
      <c r="UZ131" s="451"/>
      <c r="VA131" s="451"/>
      <c r="VB131" s="451"/>
      <c r="VC131" s="451"/>
      <c r="VD131" s="451"/>
      <c r="VE131" s="451"/>
      <c r="VF131" s="451"/>
      <c r="VG131" s="451"/>
      <c r="VH131" s="451"/>
      <c r="VI131" s="451"/>
      <c r="VJ131" s="451"/>
      <c r="VK131" s="451"/>
      <c r="VL131" s="451"/>
      <c r="VM131" s="451"/>
      <c r="VN131" s="451"/>
      <c r="VO131" s="451"/>
      <c r="VP131" s="451"/>
      <c r="VQ131" s="451"/>
      <c r="VR131" s="451"/>
      <c r="VS131" s="451"/>
      <c r="VT131" s="451"/>
      <c r="VU131" s="451"/>
      <c r="VV131" s="451"/>
      <c r="VW131" s="451"/>
      <c r="VX131" s="451"/>
      <c r="VY131" s="451"/>
      <c r="VZ131" s="451"/>
      <c r="WA131" s="451"/>
      <c r="WB131" s="451"/>
      <c r="WC131" s="451"/>
      <c r="WD131" s="451"/>
      <c r="WE131" s="451"/>
      <c r="WF131" s="451"/>
      <c r="WG131" s="451"/>
      <c r="WH131" s="451"/>
      <c r="WI131" s="451"/>
      <c r="WJ131" s="451"/>
      <c r="WK131" s="451"/>
      <c r="WL131" s="451"/>
      <c r="WM131" s="451"/>
      <c r="WN131" s="451"/>
      <c r="WO131" s="451"/>
      <c r="WP131" s="451"/>
      <c r="WQ131" s="451"/>
      <c r="WR131" s="451"/>
      <c r="WS131" s="451"/>
      <c r="WT131" s="451"/>
      <c r="WU131" s="451"/>
      <c r="WV131" s="451"/>
      <c r="WW131" s="451"/>
      <c r="WX131" s="451"/>
      <c r="WY131" s="451"/>
      <c r="WZ131" s="451"/>
      <c r="XA131" s="451"/>
      <c r="XB131" s="451"/>
      <c r="XC131" s="451"/>
      <c r="XD131" s="451"/>
      <c r="XE131" s="451"/>
      <c r="XF131" s="451"/>
      <c r="XG131" s="451"/>
      <c r="XH131" s="451"/>
      <c r="XI131" s="451"/>
      <c r="XJ131" s="451"/>
      <c r="XK131" s="451"/>
      <c r="XL131" s="451"/>
      <c r="XM131" s="451"/>
      <c r="XN131" s="451"/>
      <c r="XO131" s="451"/>
      <c r="XP131" s="451"/>
      <c r="XQ131" s="451"/>
      <c r="XR131" s="451"/>
      <c r="XS131" s="451"/>
      <c r="XT131" s="451"/>
      <c r="XU131" s="451"/>
      <c r="XV131" s="451"/>
      <c r="XW131" s="451"/>
      <c r="XX131" s="451"/>
      <c r="XY131" s="451"/>
      <c r="XZ131" s="451"/>
      <c r="YA131" s="451"/>
      <c r="YB131" s="451"/>
      <c r="YC131" s="451"/>
      <c r="YD131" s="451"/>
      <c r="YE131" s="451"/>
      <c r="YF131" s="451"/>
      <c r="YG131" s="451"/>
      <c r="YH131" s="451"/>
      <c r="YI131" s="451"/>
      <c r="YJ131" s="451"/>
      <c r="YK131" s="451"/>
      <c r="YL131" s="451"/>
      <c r="YM131" s="451"/>
      <c r="YN131" s="451"/>
      <c r="YO131" s="451"/>
      <c r="YP131" s="451"/>
      <c r="YQ131" s="451"/>
      <c r="YR131" s="451"/>
      <c r="YS131" s="451"/>
      <c r="YT131" s="451"/>
      <c r="YU131" s="451"/>
      <c r="YV131" s="451"/>
      <c r="YW131" s="451"/>
      <c r="YX131" s="451"/>
      <c r="YY131" s="451"/>
      <c r="YZ131" s="451"/>
      <c r="ZA131" s="451"/>
      <c r="ZB131" s="451"/>
      <c r="ZC131" s="451"/>
      <c r="ZD131" s="451"/>
      <c r="ZE131" s="451"/>
      <c r="ZF131" s="451"/>
      <c r="ZG131" s="451"/>
      <c r="ZH131" s="451"/>
      <c r="ZI131" s="451"/>
      <c r="ZJ131" s="451"/>
      <c r="ZK131" s="451"/>
      <c r="ZL131" s="451"/>
      <c r="ZM131" s="451"/>
      <c r="ZN131" s="451"/>
      <c r="ZO131" s="451"/>
      <c r="ZP131" s="451"/>
      <c r="ZQ131" s="451"/>
      <c r="ZR131" s="451"/>
      <c r="ZS131" s="451"/>
      <c r="ZT131" s="451"/>
      <c r="ZU131" s="451"/>
      <c r="ZV131" s="451"/>
      <c r="ZW131" s="451"/>
      <c r="ZX131" s="451"/>
      <c r="ZY131" s="451"/>
      <c r="ZZ131" s="451"/>
      <c r="AAA131" s="451"/>
      <c r="AAB131" s="451"/>
      <c r="AAC131" s="451"/>
      <c r="AAD131" s="451"/>
      <c r="AAE131" s="451"/>
      <c r="AAF131" s="451"/>
      <c r="AAG131" s="451"/>
      <c r="AAH131" s="451"/>
      <c r="AAI131" s="451"/>
      <c r="AAJ131" s="451"/>
      <c r="AAK131" s="451"/>
      <c r="AAL131" s="451"/>
      <c r="AAM131" s="451"/>
      <c r="AAN131" s="451"/>
      <c r="AAO131" s="451"/>
      <c r="AAP131" s="451"/>
      <c r="AAQ131" s="451"/>
      <c r="AAR131" s="451"/>
      <c r="AAS131" s="451"/>
      <c r="AAT131" s="451"/>
      <c r="AAU131" s="451"/>
      <c r="AAV131" s="451"/>
      <c r="AAW131" s="451"/>
      <c r="AAX131" s="451"/>
      <c r="AAY131" s="451"/>
      <c r="AAZ131" s="451"/>
      <c r="ABA131" s="451"/>
      <c r="ABB131" s="451"/>
      <c r="ABC131" s="451"/>
      <c r="ABD131" s="451"/>
      <c r="ABE131" s="451"/>
      <c r="ABF131" s="451"/>
      <c r="ABG131" s="451"/>
      <c r="ABH131" s="451"/>
      <c r="ABI131" s="451"/>
      <c r="ABJ131" s="451"/>
      <c r="ABK131" s="451"/>
      <c r="ABL131" s="451"/>
      <c r="ABM131" s="451"/>
      <c r="ABN131" s="451"/>
      <c r="ABO131" s="451"/>
      <c r="ABP131" s="451"/>
      <c r="ABQ131" s="451"/>
      <c r="ABR131" s="451"/>
      <c r="ABS131" s="451"/>
      <c r="ABT131" s="451"/>
      <c r="ABU131" s="451"/>
      <c r="ABV131" s="451"/>
      <c r="ABW131" s="451"/>
      <c r="ABX131" s="451"/>
      <c r="ABY131" s="451"/>
      <c r="ABZ131" s="451"/>
      <c r="ACA131" s="451"/>
      <c r="ACB131" s="451"/>
      <c r="ACC131" s="451"/>
      <c r="ACD131" s="451"/>
      <c r="ACE131" s="451"/>
      <c r="ACF131" s="451"/>
      <c r="ACG131" s="451"/>
      <c r="ACH131" s="451"/>
      <c r="ACI131" s="451"/>
      <c r="ACJ131" s="451"/>
      <c r="ACK131" s="451"/>
      <c r="ACL131" s="451"/>
      <c r="ACM131" s="451"/>
      <c r="ACN131" s="451"/>
      <c r="ACO131" s="451"/>
      <c r="ACP131" s="451"/>
      <c r="ACQ131" s="451"/>
      <c r="ACR131" s="451"/>
      <c r="ACS131" s="451"/>
      <c r="ACT131" s="451"/>
      <c r="ACU131" s="451"/>
      <c r="ACV131" s="451"/>
      <c r="ACW131" s="451"/>
      <c r="ACX131" s="451"/>
      <c r="ACY131" s="451"/>
      <c r="ACZ131" s="451"/>
      <c r="ADA131" s="451"/>
      <c r="ADB131" s="451"/>
      <c r="ADC131" s="451"/>
      <c r="ADD131" s="451"/>
      <c r="ADE131" s="451"/>
      <c r="ADF131" s="451"/>
      <c r="ADG131" s="451"/>
      <c r="ADH131" s="451"/>
      <c r="ADI131" s="451"/>
      <c r="ADJ131" s="451"/>
      <c r="ADK131" s="451"/>
      <c r="ADL131" s="451"/>
      <c r="ADM131" s="451"/>
      <c r="ADN131" s="451"/>
      <c r="ADO131" s="451"/>
      <c r="ADP131" s="451"/>
      <c r="ADQ131" s="451"/>
      <c r="ADR131" s="451"/>
      <c r="ADS131" s="451"/>
      <c r="ADT131" s="451"/>
      <c r="ADU131" s="451"/>
      <c r="ADV131" s="451"/>
      <c r="ADW131" s="451"/>
      <c r="ADX131" s="451"/>
      <c r="ADY131" s="451"/>
      <c r="ADZ131" s="451"/>
      <c r="AEA131" s="451"/>
      <c r="AEB131" s="451"/>
      <c r="AEC131" s="451"/>
      <c r="AED131" s="451"/>
      <c r="AEE131" s="451"/>
      <c r="AEF131" s="451"/>
      <c r="AEG131" s="451"/>
      <c r="AEH131" s="451"/>
      <c r="AEI131" s="451"/>
      <c r="AEJ131" s="451"/>
      <c r="AEK131" s="451"/>
      <c r="AEL131" s="451"/>
      <c r="AEM131" s="451"/>
      <c r="AEN131" s="451"/>
      <c r="AEO131" s="451"/>
      <c r="AEP131" s="451"/>
      <c r="AEQ131" s="451"/>
      <c r="AER131" s="451"/>
      <c r="AES131" s="451"/>
      <c r="AET131" s="451"/>
      <c r="AEU131" s="451"/>
      <c r="AEV131" s="451"/>
      <c r="AEW131" s="451"/>
      <c r="AEX131" s="451"/>
      <c r="AEY131" s="451"/>
      <c r="AEZ131" s="451"/>
      <c r="AFA131" s="451"/>
      <c r="AFB131" s="451"/>
      <c r="AFC131" s="451"/>
      <c r="AFD131" s="451"/>
      <c r="AFE131" s="451"/>
      <c r="AFF131" s="451"/>
      <c r="AFG131" s="451"/>
      <c r="AFH131" s="451"/>
      <c r="AFI131" s="451"/>
      <c r="AFJ131" s="451"/>
      <c r="AFK131" s="451"/>
      <c r="AFL131" s="451"/>
      <c r="AFM131" s="451"/>
      <c r="AFN131" s="451"/>
      <c r="AFO131" s="451"/>
      <c r="AFP131" s="451"/>
      <c r="AFQ131" s="451"/>
      <c r="AFR131" s="451"/>
      <c r="AFS131" s="451"/>
      <c r="AFT131" s="451"/>
      <c r="AFU131" s="451"/>
      <c r="AFV131" s="451"/>
      <c r="AFW131" s="451"/>
      <c r="AFX131" s="451"/>
      <c r="AFY131" s="451"/>
      <c r="AFZ131" s="451"/>
      <c r="AGA131" s="451"/>
      <c r="AGB131" s="451"/>
      <c r="AGC131" s="451"/>
      <c r="AGD131" s="451"/>
      <c r="AGE131" s="451"/>
      <c r="AGF131" s="451"/>
      <c r="AGG131" s="451"/>
      <c r="AGH131" s="451"/>
      <c r="AGI131" s="451"/>
      <c r="AGJ131" s="451"/>
      <c r="AGK131" s="451"/>
      <c r="AGL131" s="451"/>
      <c r="AGM131" s="451"/>
      <c r="AGN131" s="451"/>
      <c r="AGO131" s="451"/>
      <c r="AGP131" s="451"/>
      <c r="AGQ131" s="451"/>
      <c r="AGR131" s="451"/>
      <c r="AGS131" s="451"/>
      <c r="AGT131" s="451"/>
      <c r="AGU131" s="451"/>
      <c r="AGV131" s="451"/>
      <c r="AGW131" s="451"/>
      <c r="AGX131" s="451"/>
      <c r="AGY131" s="451"/>
      <c r="AGZ131" s="451"/>
      <c r="AHA131" s="451"/>
      <c r="AHB131" s="451"/>
      <c r="AHC131" s="451"/>
      <c r="AHD131" s="451"/>
      <c r="AHE131" s="451"/>
      <c r="AHF131" s="451"/>
      <c r="AHG131" s="451"/>
      <c r="AHH131" s="451"/>
      <c r="AHI131" s="451"/>
      <c r="AHJ131" s="451"/>
      <c r="AHK131" s="451"/>
      <c r="AHL131" s="451"/>
      <c r="AHM131" s="451"/>
      <c r="AHN131" s="451"/>
      <c r="AHO131" s="451"/>
      <c r="AHP131" s="451"/>
      <c r="AHQ131" s="451"/>
      <c r="AHR131" s="451"/>
      <c r="AHS131" s="451"/>
      <c r="AHT131" s="451"/>
      <c r="AHU131" s="451"/>
      <c r="AHV131" s="451"/>
      <c r="AHW131" s="451"/>
      <c r="AHX131" s="451"/>
      <c r="AHY131" s="451"/>
      <c r="AHZ131" s="451"/>
      <c r="AIA131" s="451"/>
      <c r="AIB131" s="451"/>
      <c r="AIC131" s="451"/>
      <c r="AID131" s="451"/>
      <c r="AIE131" s="451"/>
      <c r="AIF131" s="451"/>
      <c r="AIG131" s="451"/>
      <c r="AIH131" s="451"/>
      <c r="AII131" s="451"/>
      <c r="AIJ131" s="451"/>
      <c r="AIK131" s="451"/>
      <c r="AIL131" s="451"/>
      <c r="AIM131" s="451"/>
      <c r="AIN131" s="451"/>
      <c r="AIO131" s="451"/>
      <c r="AIP131" s="451"/>
      <c r="AIQ131" s="451"/>
      <c r="AIR131" s="451"/>
      <c r="AIS131" s="451"/>
      <c r="AIT131" s="451"/>
      <c r="AIU131" s="451"/>
      <c r="AIV131" s="451"/>
      <c r="AIW131" s="451"/>
      <c r="AIX131" s="451"/>
      <c r="AIY131" s="451"/>
      <c r="AIZ131" s="451"/>
      <c r="AJA131" s="451"/>
      <c r="AJB131" s="451"/>
      <c r="AJC131" s="451"/>
      <c r="AJD131" s="451"/>
      <c r="AJE131" s="451"/>
      <c r="AJF131" s="451"/>
      <c r="AJG131" s="451"/>
      <c r="AJH131" s="451"/>
      <c r="AJI131" s="451"/>
      <c r="AJJ131" s="451"/>
      <c r="AJK131" s="451"/>
      <c r="AJL131" s="451"/>
      <c r="AJM131" s="451"/>
      <c r="AJN131" s="451"/>
      <c r="AJO131" s="451"/>
      <c r="AJP131" s="451"/>
      <c r="AJQ131" s="451"/>
      <c r="AJR131" s="451"/>
      <c r="AJS131" s="451"/>
      <c r="AJT131" s="451"/>
      <c r="AJU131" s="451"/>
      <c r="AJV131" s="451"/>
      <c r="AJW131" s="451"/>
      <c r="AJX131" s="451"/>
      <c r="AJY131" s="451"/>
      <c r="AJZ131" s="451"/>
      <c r="AKA131" s="451"/>
      <c r="AKB131" s="451"/>
      <c r="AKC131" s="451"/>
      <c r="AKD131" s="451"/>
      <c r="AKE131" s="451"/>
      <c r="AKF131" s="451"/>
      <c r="AKG131" s="451"/>
      <c r="AKH131" s="451"/>
      <c r="AKI131" s="451"/>
      <c r="AKJ131" s="451"/>
      <c r="AKK131" s="451"/>
      <c r="AKL131" s="451"/>
      <c r="AKM131" s="451"/>
      <c r="AKN131" s="451"/>
      <c r="AKO131" s="451"/>
      <c r="AKP131" s="451"/>
      <c r="AKQ131" s="451"/>
      <c r="AKR131" s="451"/>
      <c r="AKS131" s="451"/>
      <c r="AKT131" s="451"/>
      <c r="AKU131" s="451"/>
      <c r="AKV131" s="451"/>
      <c r="AKW131" s="451"/>
      <c r="AKX131" s="451"/>
      <c r="AKY131" s="451"/>
      <c r="AKZ131" s="451"/>
      <c r="ALA131" s="451"/>
      <c r="ALB131" s="451"/>
      <c r="ALC131" s="451"/>
      <c r="ALD131" s="451"/>
      <c r="ALE131" s="451"/>
      <c r="ALF131" s="451"/>
      <c r="ALG131" s="451"/>
      <c r="ALH131" s="451"/>
      <c r="ALI131" s="451"/>
      <c r="ALJ131" s="451"/>
      <c r="ALK131" s="451"/>
      <c r="ALL131" s="451"/>
      <c r="ALM131" s="451"/>
      <c r="ALN131" s="451"/>
      <c r="ALO131" s="451"/>
      <c r="ALP131" s="451"/>
      <c r="ALQ131" s="451"/>
      <c r="ALR131" s="451"/>
      <c r="ALS131" s="451"/>
      <c r="ALT131" s="451"/>
      <c r="ALU131" s="451"/>
      <c r="ALV131" s="451"/>
      <c r="ALW131" s="451"/>
      <c r="ALX131" s="451"/>
      <c r="ALY131" s="451"/>
      <c r="ALZ131" s="451"/>
      <c r="AMA131" s="451"/>
      <c r="AMB131" s="451"/>
      <c r="AMC131" s="451"/>
      <c r="AMD131" s="451"/>
      <c r="AME131" s="451"/>
      <c r="AMF131" s="451"/>
      <c r="AMG131" s="451"/>
      <c r="AMH131" s="451"/>
      <c r="AMI131" s="451"/>
      <c r="AMJ131" s="451"/>
      <c r="AMK131" s="451"/>
      <c r="AML131" s="451"/>
      <c r="AMM131" s="451"/>
      <c r="AMN131" s="451"/>
      <c r="AMO131" s="451"/>
      <c r="AMP131" s="451"/>
      <c r="AMQ131" s="451"/>
      <c r="AMR131" s="451"/>
      <c r="AMS131" s="451"/>
      <c r="AMT131" s="451"/>
      <c r="AMU131" s="451"/>
      <c r="AMV131" s="451"/>
      <c r="AMW131" s="451"/>
      <c r="AMX131" s="451"/>
      <c r="AMY131" s="451"/>
      <c r="AMZ131" s="451"/>
      <c r="ANA131" s="451"/>
      <c r="ANB131" s="451"/>
      <c r="ANC131" s="451"/>
      <c r="AND131" s="451"/>
      <c r="ANE131" s="451"/>
      <c r="ANF131" s="451"/>
      <c r="ANG131" s="451"/>
      <c r="ANH131" s="451"/>
      <c r="ANI131" s="451"/>
      <c r="ANJ131" s="451"/>
      <c r="ANK131" s="451"/>
      <c r="ANL131" s="451"/>
      <c r="ANM131" s="451"/>
      <c r="ANN131" s="451"/>
      <c r="ANO131" s="451"/>
      <c r="ANP131" s="451"/>
      <c r="ANQ131" s="451"/>
      <c r="ANR131" s="451"/>
      <c r="ANS131" s="451"/>
      <c r="ANT131" s="451"/>
      <c r="ANU131" s="451"/>
      <c r="ANV131" s="451"/>
      <c r="ANW131" s="451"/>
      <c r="ANX131" s="451"/>
      <c r="ANY131" s="451"/>
      <c r="ANZ131" s="451"/>
      <c r="AOA131" s="451"/>
      <c r="AOB131" s="451"/>
      <c r="AOC131" s="451"/>
      <c r="AOD131" s="451"/>
      <c r="AOE131" s="451"/>
      <c r="AOF131" s="451"/>
      <c r="AOG131" s="451"/>
      <c r="AOH131" s="451"/>
      <c r="AOI131" s="451"/>
      <c r="AOJ131" s="451"/>
      <c r="AOK131" s="451"/>
      <c r="AOL131" s="451"/>
      <c r="AOM131" s="451"/>
      <c r="AON131" s="451"/>
      <c r="AOO131" s="451"/>
      <c r="AOP131" s="451"/>
      <c r="AOQ131" s="451"/>
      <c r="AOR131" s="451"/>
      <c r="AOS131" s="451"/>
      <c r="AOT131" s="451"/>
      <c r="AOU131" s="451"/>
      <c r="AOV131" s="451"/>
      <c r="AOW131" s="451"/>
      <c r="AOX131" s="451"/>
      <c r="AOY131" s="451"/>
      <c r="AOZ131" s="451"/>
      <c r="APA131" s="451"/>
      <c r="APB131" s="451"/>
      <c r="APC131" s="451"/>
      <c r="APD131" s="451"/>
      <c r="APE131" s="451"/>
      <c r="APF131" s="451"/>
      <c r="APG131" s="451"/>
      <c r="APH131" s="451"/>
      <c r="API131" s="451"/>
      <c r="APJ131" s="451"/>
      <c r="APK131" s="451"/>
      <c r="APL131" s="451"/>
      <c r="APM131" s="451"/>
      <c r="APN131" s="451"/>
      <c r="APO131" s="451"/>
      <c r="APP131" s="451"/>
      <c r="APQ131" s="451"/>
      <c r="APR131" s="451"/>
      <c r="APS131" s="451"/>
      <c r="APT131" s="451"/>
      <c r="APU131" s="451"/>
      <c r="APV131" s="451"/>
      <c r="APW131" s="451"/>
      <c r="APX131" s="451"/>
      <c r="APY131" s="451"/>
      <c r="APZ131" s="451"/>
      <c r="AQA131" s="451"/>
      <c r="AQB131" s="451"/>
      <c r="AQC131" s="451"/>
      <c r="AQD131" s="451"/>
      <c r="AQE131" s="451"/>
      <c r="AQF131" s="451"/>
      <c r="AQG131" s="451"/>
      <c r="AQH131" s="451"/>
      <c r="AQI131" s="451"/>
      <c r="AQJ131" s="451"/>
      <c r="AQK131" s="451"/>
      <c r="AQL131" s="451"/>
      <c r="AQM131" s="451"/>
      <c r="AQN131" s="451"/>
      <c r="AQO131" s="451"/>
      <c r="AQP131" s="451"/>
      <c r="AQQ131" s="451"/>
      <c r="AQR131" s="451"/>
      <c r="AQS131" s="451"/>
      <c r="AQT131" s="451"/>
      <c r="AQU131" s="451"/>
      <c r="AQV131" s="451"/>
      <c r="AQW131" s="451"/>
      <c r="AQX131" s="451"/>
      <c r="AQY131" s="451"/>
      <c r="AQZ131" s="451"/>
      <c r="ARA131" s="451"/>
      <c r="ARB131" s="451"/>
      <c r="ARC131" s="451"/>
      <c r="ARD131" s="451"/>
      <c r="ARE131" s="451"/>
      <c r="ARF131" s="451"/>
      <c r="ARG131" s="451"/>
      <c r="ARH131" s="451"/>
      <c r="ARI131" s="451"/>
      <c r="ARJ131" s="451"/>
      <c r="ARK131" s="451"/>
      <c r="ARL131" s="451"/>
      <c r="ARM131" s="451"/>
      <c r="ARN131" s="451"/>
      <c r="ARO131" s="451"/>
      <c r="ARP131" s="451"/>
      <c r="ARQ131" s="451"/>
      <c r="ARR131" s="451"/>
      <c r="ARS131" s="451"/>
      <c r="ART131" s="451"/>
      <c r="ARU131" s="451"/>
      <c r="ARV131" s="451"/>
      <c r="ARW131" s="451"/>
      <c r="ARX131" s="451"/>
      <c r="ARY131" s="451"/>
      <c r="ARZ131" s="451"/>
      <c r="ASA131" s="451"/>
      <c r="ASB131" s="451"/>
      <c r="ASC131" s="451"/>
      <c r="ASD131" s="451"/>
      <c r="ASE131" s="451"/>
      <c r="ASF131" s="451"/>
      <c r="ASG131" s="451"/>
      <c r="ASH131" s="451"/>
      <c r="ASI131" s="451"/>
      <c r="ASJ131" s="451"/>
      <c r="ASK131" s="451"/>
      <c r="ASL131" s="451"/>
      <c r="ASM131" s="451"/>
      <c r="ASN131" s="451"/>
      <c r="ASO131" s="451"/>
      <c r="ASP131" s="451"/>
      <c r="ASQ131" s="451"/>
      <c r="ASR131" s="451"/>
      <c r="ASS131" s="451"/>
      <c r="AST131" s="451"/>
      <c r="ASU131" s="451"/>
      <c r="ASV131" s="451"/>
      <c r="ASW131" s="451"/>
      <c r="ASX131" s="451"/>
      <c r="ASY131" s="451"/>
      <c r="ASZ131" s="451"/>
      <c r="ATA131" s="451"/>
      <c r="ATB131" s="451"/>
      <c r="ATC131" s="451"/>
      <c r="ATD131" s="451"/>
      <c r="ATE131" s="451"/>
      <c r="ATF131" s="451"/>
      <c r="ATG131" s="451"/>
      <c r="ATH131" s="451"/>
      <c r="ATI131" s="451"/>
      <c r="ATJ131" s="451"/>
      <c r="ATK131" s="451"/>
      <c r="ATL131" s="451"/>
      <c r="ATM131" s="451"/>
      <c r="ATN131" s="451"/>
      <c r="ATO131" s="451"/>
      <c r="ATP131" s="451"/>
      <c r="ATQ131" s="451"/>
      <c r="ATR131" s="451"/>
      <c r="ATS131" s="451"/>
      <c r="ATT131" s="451"/>
      <c r="ATU131" s="451"/>
      <c r="ATV131" s="451"/>
      <c r="ATW131" s="451"/>
      <c r="ATX131" s="451"/>
      <c r="ATY131" s="451"/>
      <c r="ATZ131" s="451"/>
      <c r="AUA131" s="451"/>
      <c r="AUB131" s="451"/>
      <c r="AUC131" s="451"/>
      <c r="AUD131" s="451"/>
      <c r="AUE131" s="451"/>
      <c r="AUF131" s="451"/>
      <c r="AUG131" s="451"/>
      <c r="AUH131" s="451"/>
      <c r="AUI131" s="451"/>
      <c r="AUJ131" s="451"/>
      <c r="AUK131" s="451"/>
      <c r="AUL131" s="451"/>
      <c r="AUM131" s="451"/>
      <c r="AUN131" s="451"/>
      <c r="AUO131" s="451"/>
      <c r="AUP131" s="451"/>
      <c r="AUQ131" s="451"/>
      <c r="AUR131" s="451"/>
      <c r="AUS131" s="451"/>
      <c r="AUT131" s="451"/>
      <c r="AUU131" s="451"/>
      <c r="AUV131" s="451"/>
      <c r="AUW131" s="451"/>
      <c r="AUX131" s="451"/>
      <c r="AUY131" s="451"/>
      <c r="AUZ131" s="451"/>
      <c r="AVA131" s="451"/>
      <c r="AVB131" s="451"/>
      <c r="AVC131" s="451"/>
      <c r="AVD131" s="451"/>
      <c r="AVE131" s="451"/>
      <c r="AVF131" s="451"/>
      <c r="AVG131" s="451"/>
      <c r="AVH131" s="451"/>
      <c r="AVI131" s="451"/>
      <c r="AVJ131" s="451"/>
      <c r="AVK131" s="451"/>
      <c r="AVL131" s="451"/>
      <c r="AVM131" s="451"/>
      <c r="AVN131" s="451"/>
      <c r="AVO131" s="451"/>
      <c r="AVP131" s="451"/>
      <c r="AVQ131" s="451"/>
      <c r="AVR131" s="451"/>
      <c r="AVS131" s="451"/>
      <c r="AVT131" s="451"/>
      <c r="AVU131" s="451"/>
      <c r="AVV131" s="451"/>
      <c r="AVW131" s="451"/>
      <c r="AVX131" s="451"/>
      <c r="AVY131" s="451"/>
      <c r="AVZ131" s="451"/>
      <c r="AWA131" s="451"/>
      <c r="AWB131" s="451"/>
      <c r="AWC131" s="451"/>
      <c r="AWD131" s="451"/>
      <c r="AWE131" s="451"/>
      <c r="AWF131" s="451"/>
      <c r="AWG131" s="451"/>
      <c r="AWH131" s="451"/>
      <c r="AWI131" s="451"/>
      <c r="AWJ131" s="451"/>
      <c r="AWK131" s="451"/>
      <c r="AWL131" s="451"/>
      <c r="AWM131" s="451"/>
      <c r="AWN131" s="451"/>
      <c r="AWO131" s="451"/>
      <c r="AWP131" s="451"/>
      <c r="AWQ131" s="451"/>
      <c r="AWR131" s="451"/>
      <c r="AWS131" s="451"/>
      <c r="AWT131" s="451"/>
      <c r="AWU131" s="451"/>
      <c r="AWV131" s="451"/>
      <c r="AWW131" s="451"/>
      <c r="AWX131" s="451"/>
      <c r="AWY131" s="451"/>
      <c r="AWZ131" s="451"/>
      <c r="AXA131" s="451"/>
      <c r="AXB131" s="451"/>
      <c r="AXC131" s="451"/>
      <c r="AXD131" s="451"/>
      <c r="AXE131" s="451"/>
      <c r="AXF131" s="451"/>
      <c r="AXG131" s="451"/>
      <c r="AXH131" s="451"/>
      <c r="AXI131" s="451"/>
      <c r="AXJ131" s="451"/>
      <c r="AXK131" s="451"/>
      <c r="AXL131" s="451"/>
      <c r="AXM131" s="451"/>
      <c r="AXN131" s="451"/>
      <c r="AXO131" s="451"/>
      <c r="AXP131" s="451"/>
      <c r="AXQ131" s="451"/>
      <c r="AXR131" s="451"/>
      <c r="AXS131" s="451"/>
      <c r="AXT131" s="451"/>
      <c r="AXU131" s="451"/>
      <c r="AXV131" s="451"/>
      <c r="AXW131" s="451"/>
      <c r="AXX131" s="451"/>
      <c r="AXY131" s="451"/>
      <c r="AXZ131" s="451"/>
      <c r="AYA131" s="451"/>
      <c r="AYB131" s="451"/>
      <c r="AYC131" s="451"/>
      <c r="AYD131" s="451"/>
      <c r="AYE131" s="451"/>
      <c r="AYF131" s="451"/>
      <c r="AYG131" s="451"/>
      <c r="AYH131" s="451"/>
      <c r="AYI131" s="451"/>
      <c r="AYJ131" s="451"/>
      <c r="AYK131" s="451"/>
      <c r="AYL131" s="451"/>
      <c r="AYM131" s="451"/>
      <c r="AYN131" s="451"/>
      <c r="AYO131" s="451"/>
      <c r="AYP131" s="451"/>
      <c r="AYQ131" s="451"/>
      <c r="AYR131" s="451"/>
      <c r="AYS131" s="451"/>
      <c r="AYT131" s="451"/>
      <c r="AYU131" s="451"/>
      <c r="AYV131" s="451"/>
      <c r="AYW131" s="451"/>
      <c r="AYX131" s="451"/>
      <c r="AYY131" s="451"/>
      <c r="AYZ131" s="451"/>
      <c r="AZA131" s="451"/>
      <c r="AZB131" s="451"/>
      <c r="AZC131" s="451"/>
      <c r="AZD131" s="451"/>
      <c r="AZE131" s="451"/>
      <c r="AZF131" s="451"/>
      <c r="AZG131" s="451"/>
      <c r="AZH131" s="451"/>
      <c r="AZI131" s="451"/>
      <c r="AZJ131" s="451"/>
      <c r="AZK131" s="451"/>
      <c r="AZL131" s="451"/>
      <c r="AZM131" s="451"/>
      <c r="AZN131" s="451"/>
      <c r="AZO131" s="451"/>
      <c r="AZP131" s="451"/>
      <c r="AZQ131" s="451"/>
      <c r="AZR131" s="451"/>
      <c r="AZS131" s="451"/>
      <c r="AZT131" s="451"/>
      <c r="AZU131" s="451"/>
      <c r="AZV131" s="451"/>
      <c r="AZW131" s="451"/>
      <c r="AZX131" s="451"/>
      <c r="AZY131" s="451"/>
      <c r="AZZ131" s="451"/>
      <c r="BAA131" s="451"/>
      <c r="BAB131" s="451"/>
      <c r="BAC131" s="451"/>
      <c r="BAD131" s="451"/>
      <c r="BAE131" s="451"/>
      <c r="BAF131" s="451"/>
      <c r="BAG131" s="451"/>
      <c r="BAH131" s="451"/>
      <c r="BAI131" s="451"/>
      <c r="BAJ131" s="451"/>
      <c r="BAK131" s="451"/>
      <c r="BAL131" s="451"/>
      <c r="BAM131" s="451"/>
      <c r="BAN131" s="451"/>
      <c r="BAO131" s="451"/>
      <c r="BAP131" s="451"/>
      <c r="BAQ131" s="451"/>
      <c r="BAR131" s="451"/>
      <c r="BAS131" s="451"/>
      <c r="BAT131" s="451"/>
      <c r="BAU131" s="451"/>
      <c r="BAV131" s="451"/>
      <c r="BAW131" s="451"/>
      <c r="BAX131" s="451"/>
      <c r="BAY131" s="451"/>
      <c r="BAZ131" s="451"/>
      <c r="BBA131" s="451"/>
      <c r="BBB131" s="451"/>
      <c r="BBC131" s="451"/>
      <c r="BBD131" s="451"/>
      <c r="BBE131" s="451"/>
      <c r="BBF131" s="451"/>
      <c r="BBG131" s="451"/>
      <c r="BBH131" s="451"/>
      <c r="BBI131" s="451"/>
      <c r="BBJ131" s="451"/>
      <c r="BBK131" s="451"/>
      <c r="BBL131" s="451"/>
      <c r="BBM131" s="451"/>
      <c r="BBN131" s="451"/>
      <c r="BBO131" s="451"/>
      <c r="BBP131" s="451"/>
      <c r="BBQ131" s="451"/>
      <c r="BBR131" s="451"/>
      <c r="BBS131" s="451"/>
      <c r="BBT131" s="451"/>
      <c r="BBU131" s="451"/>
      <c r="BBV131" s="451"/>
      <c r="BBW131" s="451"/>
      <c r="BBX131" s="451"/>
      <c r="BBY131" s="451"/>
      <c r="BBZ131" s="451"/>
      <c r="BCA131" s="451"/>
      <c r="BCB131" s="451"/>
      <c r="BCC131" s="451"/>
      <c r="BCD131" s="451"/>
      <c r="BCE131" s="451"/>
      <c r="BCF131" s="451"/>
      <c r="BCG131" s="451"/>
      <c r="BCH131" s="451"/>
      <c r="BCI131" s="451"/>
      <c r="BCJ131" s="451"/>
      <c r="BCK131" s="451"/>
      <c r="BCL131" s="451"/>
      <c r="BCM131" s="451"/>
      <c r="BCN131" s="451"/>
      <c r="BCO131" s="451"/>
      <c r="BCP131" s="451"/>
      <c r="BCQ131" s="451"/>
      <c r="BCR131" s="451"/>
      <c r="BCS131" s="451"/>
      <c r="BCT131" s="451"/>
      <c r="BCU131" s="451"/>
      <c r="BCV131" s="451"/>
      <c r="BCW131" s="451"/>
      <c r="BCX131" s="451"/>
      <c r="BCY131" s="451"/>
      <c r="BCZ131" s="451"/>
      <c r="BDA131" s="451"/>
      <c r="BDB131" s="451"/>
      <c r="BDC131" s="451"/>
      <c r="BDD131" s="451"/>
      <c r="BDE131" s="451"/>
      <c r="BDF131" s="451"/>
      <c r="BDG131" s="451"/>
      <c r="BDH131" s="451"/>
      <c r="BDI131" s="451"/>
      <c r="BDJ131" s="451"/>
      <c r="BDK131" s="451"/>
      <c r="BDL131" s="451"/>
      <c r="BDM131" s="451"/>
      <c r="BDN131" s="451"/>
      <c r="BDO131" s="451"/>
      <c r="BDP131" s="451"/>
      <c r="BDQ131" s="451"/>
      <c r="BDR131" s="451"/>
      <c r="BDS131" s="451"/>
      <c r="BDT131" s="451"/>
      <c r="BDU131" s="451"/>
      <c r="BDV131" s="451"/>
      <c r="BDW131" s="451"/>
      <c r="BDX131" s="451"/>
      <c r="BDY131" s="451"/>
      <c r="BDZ131" s="451"/>
      <c r="BEA131" s="451"/>
      <c r="BEB131" s="451"/>
      <c r="BEC131" s="451"/>
      <c r="BED131" s="451"/>
      <c r="BEE131" s="451"/>
      <c r="BEF131" s="451"/>
      <c r="BEG131" s="451"/>
      <c r="BEH131" s="451"/>
      <c r="BEI131" s="451"/>
      <c r="BEJ131" s="451"/>
      <c r="BEK131" s="451"/>
      <c r="BEL131" s="451"/>
      <c r="BEM131" s="451"/>
      <c r="BEN131" s="451"/>
      <c r="BEO131" s="451"/>
      <c r="BEP131" s="451"/>
      <c r="BEQ131" s="451"/>
      <c r="BER131" s="451"/>
      <c r="BES131" s="451"/>
      <c r="BET131" s="451"/>
      <c r="BEU131" s="451"/>
      <c r="BEV131" s="451"/>
      <c r="BEW131" s="451"/>
      <c r="BEX131" s="451"/>
      <c r="BEY131" s="451"/>
      <c r="BEZ131" s="451"/>
      <c r="BFA131" s="451"/>
      <c r="BFB131" s="451"/>
      <c r="BFC131" s="451"/>
      <c r="BFD131" s="451"/>
      <c r="BFE131" s="451"/>
      <c r="BFF131" s="451"/>
      <c r="BFG131" s="451"/>
      <c r="BFH131" s="451"/>
      <c r="BFI131" s="451"/>
      <c r="BFJ131" s="451"/>
      <c r="BFK131" s="451"/>
      <c r="BFL131" s="451"/>
      <c r="BFM131" s="451"/>
      <c r="BFN131" s="451"/>
      <c r="BFO131" s="451"/>
      <c r="BFP131" s="451"/>
      <c r="BFQ131" s="451"/>
      <c r="BFR131" s="451"/>
      <c r="BFS131" s="451"/>
      <c r="BFT131" s="451"/>
      <c r="BFU131" s="451"/>
      <c r="BFV131" s="451"/>
      <c r="BFW131" s="451"/>
      <c r="BFX131" s="451"/>
      <c r="BFY131" s="451"/>
      <c r="BFZ131" s="451"/>
      <c r="BGA131" s="451"/>
      <c r="BGB131" s="451"/>
      <c r="BGC131" s="451"/>
      <c r="BGD131" s="451"/>
      <c r="BGE131" s="451"/>
      <c r="BGF131" s="451"/>
      <c r="BGG131" s="451"/>
      <c r="BGH131" s="451"/>
      <c r="BGI131" s="451"/>
      <c r="BGJ131" s="451"/>
      <c r="BGK131" s="451"/>
      <c r="BGL131" s="451"/>
      <c r="BGM131" s="451"/>
      <c r="BGN131" s="451"/>
      <c r="BGO131" s="451"/>
      <c r="BGP131" s="451"/>
      <c r="BGQ131" s="451"/>
      <c r="BGR131" s="451"/>
      <c r="BGS131" s="451"/>
      <c r="BGT131" s="451"/>
      <c r="BGU131" s="451"/>
      <c r="BGV131" s="451"/>
      <c r="BGW131" s="451"/>
      <c r="BGX131" s="451"/>
      <c r="BGY131" s="451"/>
      <c r="BGZ131" s="451"/>
      <c r="BHA131" s="451"/>
      <c r="BHB131" s="451"/>
      <c r="BHC131" s="451"/>
      <c r="BHD131" s="451"/>
      <c r="BHE131" s="451"/>
      <c r="BHF131" s="451"/>
      <c r="BHG131" s="451"/>
      <c r="BHH131" s="451"/>
      <c r="BHI131" s="451"/>
      <c r="BHJ131" s="451"/>
      <c r="BHK131" s="451"/>
      <c r="BHL131" s="451"/>
      <c r="BHM131" s="451"/>
      <c r="BHN131" s="451"/>
      <c r="BHO131" s="451"/>
      <c r="BHP131" s="451"/>
      <c r="BHQ131" s="451"/>
      <c r="BHR131" s="451"/>
      <c r="BHS131" s="451"/>
      <c r="BHT131" s="451"/>
      <c r="BHU131" s="451"/>
      <c r="BHV131" s="451"/>
      <c r="BHW131" s="451"/>
      <c r="BHX131" s="451"/>
      <c r="BHY131" s="451"/>
      <c r="BHZ131" s="451"/>
      <c r="BIA131" s="451"/>
      <c r="BIB131" s="451"/>
      <c r="BIC131" s="451"/>
      <c r="BID131" s="451"/>
      <c r="BIE131" s="451"/>
      <c r="BIF131" s="451"/>
      <c r="BIG131" s="451"/>
      <c r="BIH131" s="451"/>
      <c r="BII131" s="451"/>
      <c r="BIJ131" s="451"/>
      <c r="BIK131" s="451"/>
      <c r="BIL131" s="451"/>
      <c r="BIM131" s="451"/>
      <c r="BIN131" s="451"/>
      <c r="BIO131" s="451"/>
      <c r="BIP131" s="451"/>
      <c r="BIQ131" s="451"/>
      <c r="BIR131" s="451"/>
      <c r="BIS131" s="451"/>
      <c r="BIT131" s="451"/>
      <c r="BIU131" s="451"/>
      <c r="BIV131" s="451"/>
      <c r="BIW131" s="451"/>
      <c r="BIX131" s="451"/>
      <c r="BIY131" s="451"/>
      <c r="BIZ131" s="451"/>
      <c r="BJA131" s="451"/>
      <c r="BJB131" s="451"/>
      <c r="BJC131" s="451"/>
      <c r="BJD131" s="451"/>
      <c r="BJE131" s="451"/>
      <c r="BJF131" s="451"/>
      <c r="BJG131" s="451"/>
      <c r="BJH131" s="451"/>
      <c r="BJI131" s="451"/>
      <c r="BJJ131" s="451"/>
      <c r="BJK131" s="451"/>
      <c r="BJL131" s="451"/>
      <c r="BJM131" s="451"/>
      <c r="BJN131" s="451"/>
      <c r="BJO131" s="451"/>
      <c r="BJP131" s="451"/>
      <c r="BJQ131" s="451"/>
      <c r="BJR131" s="451"/>
      <c r="BJS131" s="451"/>
      <c r="BJT131" s="451"/>
      <c r="BJU131" s="451"/>
      <c r="BJV131" s="451"/>
      <c r="BJW131" s="451"/>
      <c r="BJX131" s="451"/>
      <c r="BJY131" s="451"/>
      <c r="BJZ131" s="451"/>
      <c r="BKA131" s="451"/>
      <c r="BKB131" s="451"/>
      <c r="BKC131" s="451"/>
      <c r="BKD131" s="451"/>
      <c r="BKE131" s="451"/>
      <c r="BKF131" s="451"/>
      <c r="BKG131" s="451"/>
      <c r="BKH131" s="451"/>
      <c r="BKI131" s="451"/>
      <c r="BKJ131" s="451"/>
      <c r="BKK131" s="451"/>
      <c r="BKL131" s="451"/>
      <c r="BKM131" s="451"/>
      <c r="BKN131" s="451"/>
      <c r="BKO131" s="451"/>
      <c r="BKP131" s="451"/>
      <c r="BKQ131" s="451"/>
      <c r="BKR131" s="451"/>
      <c r="BKS131" s="451"/>
      <c r="BKT131" s="451"/>
      <c r="BKU131" s="451"/>
      <c r="BKV131" s="451"/>
      <c r="BKW131" s="451"/>
      <c r="BKX131" s="451"/>
      <c r="BKY131" s="451"/>
      <c r="BKZ131" s="451"/>
      <c r="BLA131" s="451"/>
      <c r="BLB131" s="451"/>
      <c r="BLC131" s="451"/>
      <c r="BLD131" s="451"/>
      <c r="BLE131" s="451"/>
      <c r="BLF131" s="451"/>
      <c r="BLG131" s="451"/>
      <c r="BLH131" s="451"/>
      <c r="BLI131" s="451"/>
      <c r="BLJ131" s="451"/>
      <c r="BLK131" s="451"/>
      <c r="BLL131" s="451"/>
      <c r="BLM131" s="451"/>
      <c r="BLN131" s="451"/>
      <c r="BLO131" s="451"/>
      <c r="BLP131" s="451"/>
      <c r="BLQ131" s="451"/>
      <c r="BLR131" s="451"/>
      <c r="BLS131" s="451"/>
      <c r="BLT131" s="451"/>
      <c r="BLU131" s="451"/>
      <c r="BLV131" s="451"/>
      <c r="BLW131" s="451"/>
      <c r="BLX131" s="451"/>
      <c r="BLY131" s="451"/>
      <c r="BLZ131" s="451"/>
      <c r="BMA131" s="451"/>
      <c r="BMB131" s="451"/>
      <c r="BMC131" s="451"/>
      <c r="BMD131" s="451"/>
      <c r="BME131" s="451"/>
      <c r="BMF131" s="451"/>
      <c r="BMG131" s="451"/>
      <c r="BMH131" s="451"/>
      <c r="BMI131" s="451"/>
      <c r="BMJ131" s="451"/>
      <c r="BMK131" s="451"/>
      <c r="BML131" s="451"/>
      <c r="BMM131" s="451"/>
      <c r="BMN131" s="451"/>
      <c r="BMO131" s="451"/>
      <c r="BMP131" s="451"/>
      <c r="BMQ131" s="451"/>
      <c r="BMR131" s="451"/>
      <c r="BMS131" s="451"/>
      <c r="BMT131" s="451"/>
      <c r="BMU131" s="451"/>
      <c r="BMV131" s="451"/>
      <c r="BMW131" s="451"/>
      <c r="BMX131" s="451"/>
      <c r="BMY131" s="451"/>
      <c r="BMZ131" s="451"/>
      <c r="BNA131" s="451"/>
      <c r="BNB131" s="451"/>
      <c r="BNC131" s="451"/>
      <c r="BND131" s="451"/>
      <c r="BNE131" s="451"/>
      <c r="BNF131" s="451"/>
      <c r="BNG131" s="451"/>
      <c r="BNH131" s="451"/>
      <c r="BNI131" s="451"/>
      <c r="BNJ131" s="451"/>
      <c r="BNK131" s="451"/>
      <c r="BNL131" s="451"/>
      <c r="BNM131" s="451"/>
      <c r="BNN131" s="451"/>
      <c r="BNO131" s="451"/>
      <c r="BNP131" s="451"/>
      <c r="BNQ131" s="451"/>
      <c r="BNR131" s="451"/>
      <c r="BNS131" s="451"/>
      <c r="BNT131" s="451"/>
      <c r="BNU131" s="451"/>
      <c r="BNV131" s="451"/>
      <c r="BNW131" s="451"/>
      <c r="BNX131" s="451"/>
      <c r="BNY131" s="451"/>
      <c r="BNZ131" s="451"/>
      <c r="BOA131" s="451"/>
      <c r="BOB131" s="451"/>
      <c r="BOC131" s="451"/>
      <c r="BOD131" s="451"/>
      <c r="BOE131" s="451"/>
      <c r="BOF131" s="451"/>
      <c r="BOG131" s="451"/>
      <c r="BOH131" s="451"/>
      <c r="BOI131" s="451"/>
      <c r="BOJ131" s="451"/>
      <c r="BOK131" s="451"/>
      <c r="BOL131" s="451"/>
      <c r="BOM131" s="451"/>
      <c r="BON131" s="451"/>
      <c r="BOO131" s="451"/>
      <c r="BOP131" s="451"/>
      <c r="BOQ131" s="451"/>
      <c r="BOR131" s="451"/>
      <c r="BOS131" s="451"/>
      <c r="BOT131" s="451"/>
      <c r="BOU131" s="451"/>
      <c r="BOV131" s="451"/>
      <c r="BOW131" s="451"/>
      <c r="BOX131" s="451"/>
      <c r="BOY131" s="451"/>
      <c r="BOZ131" s="451"/>
      <c r="BPA131" s="451"/>
      <c r="BPB131" s="451"/>
      <c r="BPC131" s="451"/>
      <c r="BPD131" s="451"/>
      <c r="BPE131" s="451"/>
      <c r="BPF131" s="451"/>
      <c r="BPG131" s="451"/>
      <c r="BPH131" s="451"/>
      <c r="BPI131" s="451"/>
      <c r="BPJ131" s="451"/>
      <c r="BPK131" s="451"/>
      <c r="BPL131" s="451"/>
      <c r="BPM131" s="451"/>
      <c r="BPN131" s="451"/>
      <c r="BPO131" s="451"/>
      <c r="BPP131" s="451"/>
      <c r="BPQ131" s="451"/>
      <c r="BPR131" s="451"/>
      <c r="BPS131" s="451"/>
      <c r="BPT131" s="451"/>
      <c r="BPU131" s="451"/>
      <c r="BPV131" s="451"/>
      <c r="BPW131" s="451"/>
      <c r="BPX131" s="451"/>
      <c r="BPY131" s="451"/>
      <c r="BPZ131" s="451"/>
      <c r="BQA131" s="451"/>
      <c r="BQB131" s="451"/>
      <c r="BQC131" s="451"/>
      <c r="BQD131" s="451"/>
      <c r="BQE131" s="451"/>
      <c r="BQF131" s="451"/>
      <c r="BQG131" s="451"/>
      <c r="BQH131" s="451"/>
      <c r="BQI131" s="451"/>
      <c r="BQJ131" s="451"/>
      <c r="BQK131" s="451"/>
      <c r="BQL131" s="451"/>
      <c r="BQM131" s="451"/>
      <c r="BQN131" s="451"/>
      <c r="BQO131" s="451"/>
      <c r="BQP131" s="451"/>
      <c r="BQQ131" s="451"/>
      <c r="BQR131" s="451"/>
      <c r="BQS131" s="451"/>
      <c r="BQT131" s="451"/>
      <c r="BQU131" s="451"/>
      <c r="BQV131" s="451"/>
      <c r="BQW131" s="451"/>
      <c r="BQX131" s="451"/>
      <c r="BQY131" s="451"/>
      <c r="BQZ131" s="451"/>
      <c r="BRA131" s="451"/>
      <c r="BRB131" s="451"/>
      <c r="BRC131" s="451"/>
      <c r="BRD131" s="451"/>
      <c r="BRE131" s="451"/>
      <c r="BRF131" s="451"/>
      <c r="BRG131" s="451"/>
      <c r="BRH131" s="451"/>
      <c r="BRI131" s="451"/>
      <c r="BRJ131" s="451"/>
      <c r="BRK131" s="451"/>
      <c r="BRL131" s="451"/>
      <c r="BRM131" s="451"/>
      <c r="BRN131" s="451"/>
      <c r="BRO131" s="451"/>
      <c r="BRP131" s="451"/>
      <c r="BRQ131" s="451"/>
      <c r="BRR131" s="451"/>
      <c r="BRS131" s="451"/>
      <c r="BRT131" s="451"/>
      <c r="BRU131" s="451"/>
      <c r="BRV131" s="451"/>
      <c r="BRW131" s="451"/>
      <c r="BRX131" s="451"/>
      <c r="BRY131" s="451"/>
      <c r="BRZ131" s="451"/>
      <c r="BSA131" s="451"/>
      <c r="BSB131" s="451"/>
      <c r="BSC131" s="451"/>
      <c r="BSD131" s="451"/>
      <c r="BSE131" s="451"/>
      <c r="BSF131" s="451"/>
      <c r="BSG131" s="451"/>
      <c r="BSH131" s="451"/>
      <c r="BSI131" s="451"/>
      <c r="BSJ131" s="451"/>
      <c r="BSK131" s="451"/>
      <c r="BSL131" s="451"/>
      <c r="BSM131" s="451"/>
      <c r="BSN131" s="451"/>
      <c r="BSO131" s="451"/>
      <c r="BSP131" s="451"/>
      <c r="BSQ131" s="451"/>
      <c r="BSR131" s="451"/>
      <c r="BSS131" s="451"/>
      <c r="BST131" s="451"/>
      <c r="BSU131" s="451"/>
      <c r="BSV131" s="451"/>
      <c r="BSW131" s="451"/>
      <c r="BSX131" s="451"/>
      <c r="BSY131" s="451"/>
      <c r="BSZ131" s="451"/>
      <c r="BTA131" s="451"/>
      <c r="BTB131" s="451"/>
      <c r="BTC131" s="451"/>
      <c r="BTD131" s="451"/>
      <c r="BTE131" s="451"/>
      <c r="BTF131" s="451"/>
      <c r="BTG131" s="451"/>
      <c r="BTH131" s="451"/>
      <c r="BTI131" s="451"/>
      <c r="BTJ131" s="451"/>
      <c r="BTK131" s="451"/>
      <c r="BTL131" s="451"/>
      <c r="BTM131" s="451"/>
      <c r="BTN131" s="451"/>
      <c r="BTO131" s="451"/>
      <c r="BTP131" s="451"/>
      <c r="BTQ131" s="451"/>
      <c r="BTR131" s="451"/>
      <c r="BTS131" s="451"/>
      <c r="BTT131" s="451"/>
      <c r="BTU131" s="451"/>
      <c r="BTV131" s="451"/>
      <c r="BTW131" s="451"/>
      <c r="BTX131" s="451"/>
      <c r="BTY131" s="451"/>
      <c r="BTZ131" s="451"/>
      <c r="BUA131" s="451"/>
      <c r="BUB131" s="451"/>
      <c r="BUC131" s="451"/>
      <c r="BUD131" s="451"/>
      <c r="BUE131" s="451"/>
      <c r="BUF131" s="451"/>
      <c r="BUG131" s="451"/>
      <c r="BUH131" s="451"/>
      <c r="BUI131" s="451"/>
      <c r="BUJ131" s="451"/>
      <c r="BUK131" s="451"/>
      <c r="BUL131" s="451"/>
      <c r="BUM131" s="451"/>
      <c r="BUN131" s="451"/>
      <c r="BUO131" s="451"/>
      <c r="BUP131" s="451"/>
      <c r="BUQ131" s="451"/>
      <c r="BUR131" s="451"/>
      <c r="BUS131" s="451"/>
      <c r="BUT131" s="451"/>
      <c r="BUU131" s="451"/>
      <c r="BUV131" s="451"/>
      <c r="BUW131" s="451"/>
      <c r="BUX131" s="451"/>
      <c r="BUY131" s="451"/>
      <c r="BUZ131" s="451"/>
      <c r="BVA131" s="451"/>
      <c r="BVB131" s="451"/>
      <c r="BVC131" s="451"/>
      <c r="BVD131" s="451"/>
      <c r="BVE131" s="451"/>
      <c r="BVF131" s="451"/>
      <c r="BVG131" s="451"/>
      <c r="BVH131" s="451"/>
      <c r="BVI131" s="451"/>
      <c r="BVJ131" s="451"/>
      <c r="BVK131" s="451"/>
      <c r="BVL131" s="451"/>
      <c r="BVM131" s="451"/>
      <c r="BVN131" s="451"/>
      <c r="BVO131" s="451"/>
      <c r="BVP131" s="451"/>
      <c r="BVQ131" s="451"/>
      <c r="BVR131" s="451"/>
      <c r="BVS131" s="451"/>
      <c r="BVT131" s="451"/>
      <c r="BVU131" s="451"/>
      <c r="BVV131" s="451"/>
      <c r="BVW131" s="451"/>
      <c r="BVX131" s="451"/>
      <c r="BVY131" s="451"/>
      <c r="BVZ131" s="451"/>
      <c r="BWA131" s="451"/>
      <c r="BWB131" s="451"/>
      <c r="BWC131" s="451"/>
      <c r="BWD131" s="451"/>
      <c r="BWE131" s="451"/>
      <c r="BWF131" s="451"/>
      <c r="BWG131" s="451"/>
      <c r="BWH131" s="451"/>
      <c r="BWI131" s="451"/>
      <c r="BWJ131" s="451"/>
      <c r="BWK131" s="451"/>
      <c r="BWL131" s="451"/>
      <c r="BWM131" s="451"/>
      <c r="BWN131" s="451"/>
      <c r="BWO131" s="451"/>
      <c r="BWP131" s="451"/>
      <c r="BWQ131" s="451"/>
      <c r="BWR131" s="451"/>
      <c r="BWS131" s="451"/>
      <c r="BWT131" s="451"/>
      <c r="BWU131" s="451"/>
      <c r="BWV131" s="451"/>
      <c r="BWW131" s="451"/>
      <c r="BWX131" s="451"/>
      <c r="BWY131" s="451"/>
      <c r="BWZ131" s="451"/>
      <c r="BXA131" s="451"/>
      <c r="BXB131" s="451"/>
      <c r="BXC131" s="451"/>
      <c r="BXD131" s="451"/>
      <c r="BXE131" s="451"/>
      <c r="BXF131" s="451"/>
      <c r="BXG131" s="451"/>
      <c r="BXH131" s="451"/>
      <c r="BXI131" s="451"/>
      <c r="BXJ131" s="451"/>
      <c r="BXK131" s="451"/>
      <c r="BXL131" s="451"/>
      <c r="BXM131" s="451"/>
      <c r="BXN131" s="451"/>
      <c r="BXO131" s="451"/>
      <c r="BXP131" s="451"/>
      <c r="BXQ131" s="451"/>
      <c r="BXR131" s="451"/>
      <c r="BXS131" s="451"/>
      <c r="BXT131" s="451"/>
      <c r="BXU131" s="451"/>
      <c r="BXV131" s="451"/>
      <c r="BXW131" s="451"/>
      <c r="BXX131" s="451"/>
      <c r="BXY131" s="451"/>
      <c r="BXZ131" s="451"/>
      <c r="BYA131" s="451"/>
      <c r="BYB131" s="451"/>
      <c r="BYC131" s="451"/>
      <c r="BYD131" s="451"/>
      <c r="BYE131" s="451"/>
      <c r="BYF131" s="451"/>
      <c r="BYG131" s="451"/>
      <c r="BYH131" s="451"/>
      <c r="BYI131" s="451"/>
      <c r="BYJ131" s="451"/>
      <c r="BYK131" s="451"/>
      <c r="BYL131" s="451"/>
      <c r="BYM131" s="451"/>
      <c r="BYN131" s="451"/>
      <c r="BYO131" s="451"/>
      <c r="BYP131" s="451"/>
      <c r="BYQ131" s="451"/>
      <c r="BYR131" s="451"/>
      <c r="BYS131" s="451"/>
      <c r="BYT131" s="451"/>
      <c r="BYU131" s="451"/>
      <c r="BYV131" s="451"/>
      <c r="BYW131" s="451"/>
      <c r="BYX131" s="451"/>
      <c r="BYY131" s="451"/>
      <c r="BYZ131" s="451"/>
      <c r="BZA131" s="451"/>
      <c r="BZB131" s="451"/>
      <c r="BZC131" s="451"/>
      <c r="BZD131" s="451"/>
      <c r="BZE131" s="451"/>
      <c r="BZF131" s="451"/>
      <c r="BZG131" s="451"/>
      <c r="BZH131" s="451"/>
      <c r="BZI131" s="451"/>
      <c r="BZJ131" s="451"/>
      <c r="BZK131" s="451"/>
      <c r="BZL131" s="451"/>
      <c r="BZM131" s="451"/>
      <c r="BZN131" s="451"/>
      <c r="BZO131" s="451"/>
      <c r="BZP131" s="451"/>
      <c r="BZQ131" s="451"/>
      <c r="BZR131" s="451"/>
      <c r="BZS131" s="451"/>
      <c r="BZT131" s="451"/>
      <c r="BZU131" s="451"/>
      <c r="BZV131" s="451"/>
      <c r="BZW131" s="451"/>
      <c r="BZX131" s="451"/>
      <c r="BZY131" s="451"/>
      <c r="BZZ131" s="451"/>
      <c r="CAA131" s="451"/>
      <c r="CAB131" s="451"/>
      <c r="CAC131" s="451"/>
      <c r="CAD131" s="451"/>
      <c r="CAE131" s="451"/>
      <c r="CAF131" s="451"/>
      <c r="CAG131" s="451"/>
      <c r="CAH131" s="451"/>
      <c r="CAI131" s="451"/>
      <c r="CAJ131" s="451"/>
      <c r="CAK131" s="451"/>
      <c r="CAL131" s="451"/>
      <c r="CAM131" s="451"/>
      <c r="CAN131" s="451"/>
      <c r="CAO131" s="451"/>
      <c r="CAP131" s="451"/>
      <c r="CAQ131" s="451"/>
      <c r="CAR131" s="451"/>
      <c r="CAS131" s="451"/>
      <c r="CAT131" s="451"/>
      <c r="CAU131" s="451"/>
      <c r="CAV131" s="451"/>
      <c r="CAW131" s="451"/>
      <c r="CAX131" s="451"/>
      <c r="CAY131" s="451"/>
      <c r="CAZ131" s="451"/>
      <c r="CBA131" s="451"/>
      <c r="CBB131" s="451"/>
      <c r="CBC131" s="451"/>
      <c r="CBD131" s="451"/>
      <c r="CBE131" s="451"/>
      <c r="CBF131" s="451"/>
      <c r="CBG131" s="451"/>
      <c r="CBH131" s="451"/>
      <c r="CBI131" s="451"/>
      <c r="CBJ131" s="451"/>
      <c r="CBK131" s="451"/>
      <c r="CBL131" s="451"/>
      <c r="CBM131" s="451"/>
      <c r="CBN131" s="451"/>
      <c r="CBO131" s="451"/>
      <c r="CBP131" s="451"/>
      <c r="CBQ131" s="451"/>
      <c r="CBR131" s="451"/>
      <c r="CBS131" s="451"/>
      <c r="CBT131" s="451"/>
      <c r="CBU131" s="451"/>
      <c r="CBV131" s="451"/>
      <c r="CBW131" s="451"/>
      <c r="CBX131" s="451"/>
      <c r="CBY131" s="451"/>
      <c r="CBZ131" s="451"/>
      <c r="CCA131" s="451"/>
      <c r="CCB131" s="451"/>
      <c r="CCC131" s="451"/>
      <c r="CCD131" s="451"/>
      <c r="CCE131" s="451"/>
      <c r="CCF131" s="451"/>
      <c r="CCG131" s="451"/>
      <c r="CCH131" s="451"/>
      <c r="CCI131" s="451"/>
      <c r="CCJ131" s="451"/>
      <c r="CCK131" s="451"/>
      <c r="CCL131" s="451"/>
      <c r="CCM131" s="451"/>
      <c r="CCN131" s="451"/>
      <c r="CCO131" s="451"/>
      <c r="CCP131" s="451"/>
      <c r="CCQ131" s="451"/>
      <c r="CCR131" s="451"/>
      <c r="CCS131" s="451"/>
      <c r="CCT131" s="451"/>
      <c r="CCU131" s="451"/>
      <c r="CCV131" s="451"/>
      <c r="CCW131" s="451"/>
      <c r="CCX131" s="451"/>
      <c r="CCY131" s="451"/>
      <c r="CCZ131" s="451"/>
      <c r="CDA131" s="451"/>
      <c r="CDB131" s="451"/>
      <c r="CDC131" s="451"/>
      <c r="CDD131" s="451"/>
      <c r="CDE131" s="451"/>
      <c r="CDF131" s="451"/>
      <c r="CDG131" s="451"/>
      <c r="CDH131" s="451"/>
      <c r="CDI131" s="451"/>
      <c r="CDJ131" s="451"/>
      <c r="CDK131" s="451"/>
      <c r="CDL131" s="451"/>
      <c r="CDM131" s="451"/>
      <c r="CDN131" s="451"/>
      <c r="CDO131" s="451"/>
      <c r="CDP131" s="451"/>
      <c r="CDQ131" s="451"/>
      <c r="CDR131" s="451"/>
      <c r="CDS131" s="451"/>
      <c r="CDT131" s="451"/>
      <c r="CDU131" s="451"/>
      <c r="CDV131" s="451"/>
      <c r="CDW131" s="451"/>
      <c r="CDX131" s="451"/>
      <c r="CDY131" s="451"/>
      <c r="CDZ131" s="451"/>
      <c r="CEA131" s="451"/>
      <c r="CEB131" s="451"/>
      <c r="CEC131" s="451"/>
      <c r="CED131" s="451"/>
      <c r="CEE131" s="451"/>
      <c r="CEF131" s="451"/>
      <c r="CEG131" s="451"/>
      <c r="CEH131" s="451"/>
      <c r="CEI131" s="451"/>
      <c r="CEJ131" s="451"/>
      <c r="CEK131" s="451"/>
      <c r="CEL131" s="451"/>
      <c r="CEM131" s="451"/>
      <c r="CEN131" s="451"/>
      <c r="CEO131" s="451"/>
      <c r="CEP131" s="451"/>
      <c r="CEQ131" s="451"/>
      <c r="CER131" s="451"/>
      <c r="CES131" s="451"/>
      <c r="CET131" s="451"/>
      <c r="CEU131" s="451"/>
      <c r="CEV131" s="451"/>
      <c r="CEW131" s="451"/>
      <c r="CEX131" s="451"/>
      <c r="CEY131" s="451"/>
      <c r="CEZ131" s="451"/>
      <c r="CFA131" s="451"/>
      <c r="CFB131" s="451"/>
      <c r="CFC131" s="451"/>
      <c r="CFD131" s="451"/>
      <c r="CFE131" s="451"/>
      <c r="CFF131" s="451"/>
      <c r="CFG131" s="451"/>
      <c r="CFH131" s="451"/>
      <c r="CFI131" s="451"/>
      <c r="CFJ131" s="451"/>
      <c r="CFK131" s="451"/>
      <c r="CFL131" s="451"/>
      <c r="CFM131" s="451"/>
      <c r="CFN131" s="451"/>
      <c r="CFO131" s="451"/>
      <c r="CFP131" s="451"/>
      <c r="CFQ131" s="451"/>
      <c r="CFR131" s="451"/>
      <c r="CFS131" s="451"/>
      <c r="CFT131" s="451"/>
      <c r="CFU131" s="451"/>
      <c r="CFV131" s="451"/>
      <c r="CFW131" s="451"/>
      <c r="CFX131" s="451"/>
      <c r="CFY131" s="451"/>
      <c r="CFZ131" s="451"/>
      <c r="CGA131" s="451"/>
      <c r="CGB131" s="451"/>
      <c r="CGC131" s="451"/>
      <c r="CGD131" s="451"/>
      <c r="CGE131" s="451"/>
      <c r="CGF131" s="451"/>
      <c r="CGG131" s="451"/>
      <c r="CGH131" s="451"/>
      <c r="CGI131" s="451"/>
      <c r="CGJ131" s="451"/>
      <c r="CGK131" s="451"/>
      <c r="CGL131" s="451"/>
      <c r="CGM131" s="451"/>
      <c r="CGN131" s="451"/>
      <c r="CGO131" s="451"/>
      <c r="CGP131" s="451"/>
      <c r="CGQ131" s="451"/>
      <c r="CGR131" s="451"/>
      <c r="CGS131" s="451"/>
      <c r="CGT131" s="451"/>
      <c r="CGU131" s="451"/>
      <c r="CGV131" s="451"/>
      <c r="CGW131" s="451"/>
      <c r="CGX131" s="451"/>
      <c r="CGY131" s="451"/>
      <c r="CGZ131" s="451"/>
      <c r="CHA131" s="451"/>
      <c r="CHB131" s="451"/>
      <c r="CHC131" s="451"/>
      <c r="CHD131" s="451"/>
      <c r="CHE131" s="451"/>
      <c r="CHF131" s="451"/>
      <c r="CHG131" s="451"/>
      <c r="CHH131" s="451"/>
      <c r="CHI131" s="451"/>
      <c r="CHJ131" s="451"/>
      <c r="CHK131" s="451"/>
      <c r="CHL131" s="451"/>
      <c r="CHM131" s="451"/>
      <c r="CHN131" s="451"/>
      <c r="CHO131" s="451"/>
      <c r="CHP131" s="451"/>
      <c r="CHQ131" s="451"/>
      <c r="CHR131" s="451"/>
      <c r="CHS131" s="451"/>
      <c r="CHT131" s="451"/>
      <c r="CHU131" s="451"/>
      <c r="CHV131" s="451"/>
      <c r="CHW131" s="451"/>
      <c r="CHX131" s="451"/>
      <c r="CHY131" s="451"/>
      <c r="CHZ131" s="451"/>
      <c r="CIA131" s="451"/>
      <c r="CIB131" s="451"/>
      <c r="CIC131" s="451"/>
      <c r="CID131" s="451"/>
      <c r="CIE131" s="451"/>
      <c r="CIF131" s="451"/>
      <c r="CIG131" s="451"/>
      <c r="CIH131" s="451"/>
      <c r="CII131" s="451"/>
      <c r="CIJ131" s="451"/>
      <c r="CIK131" s="451"/>
      <c r="CIL131" s="451"/>
      <c r="CIM131" s="451"/>
      <c r="CIN131" s="451"/>
      <c r="CIO131" s="451"/>
      <c r="CIP131" s="451"/>
      <c r="CIQ131" s="451"/>
      <c r="CIR131" s="451"/>
      <c r="CIS131" s="451"/>
      <c r="CIT131" s="451"/>
      <c r="CIU131" s="451"/>
      <c r="CIV131" s="451"/>
      <c r="CIW131" s="451"/>
      <c r="CIX131" s="451"/>
      <c r="CIY131" s="451"/>
      <c r="CIZ131" s="451"/>
      <c r="CJA131" s="451"/>
      <c r="CJB131" s="451"/>
      <c r="CJC131" s="451"/>
      <c r="CJD131" s="451"/>
      <c r="CJE131" s="451"/>
      <c r="CJF131" s="451"/>
      <c r="CJG131" s="451"/>
      <c r="CJH131" s="451"/>
      <c r="CJI131" s="451"/>
      <c r="CJJ131" s="451"/>
      <c r="CJK131" s="451"/>
      <c r="CJL131" s="451"/>
      <c r="CJM131" s="451"/>
      <c r="CJN131" s="451"/>
      <c r="CJO131" s="451"/>
      <c r="CJP131" s="451"/>
      <c r="CJQ131" s="451"/>
      <c r="CJR131" s="451"/>
      <c r="CJS131" s="451"/>
      <c r="CJT131" s="451"/>
      <c r="CJU131" s="451"/>
      <c r="CJV131" s="451"/>
      <c r="CJW131" s="451"/>
      <c r="CJX131" s="451"/>
      <c r="CJY131" s="451"/>
      <c r="CJZ131" s="451"/>
      <c r="CKA131" s="451"/>
      <c r="CKB131" s="451"/>
      <c r="CKC131" s="451"/>
      <c r="CKD131" s="451"/>
      <c r="CKE131" s="451"/>
      <c r="CKF131" s="451"/>
      <c r="CKG131" s="451"/>
      <c r="CKH131" s="451"/>
      <c r="CKI131" s="451"/>
      <c r="CKJ131" s="451"/>
      <c r="CKK131" s="451"/>
      <c r="CKL131" s="451"/>
      <c r="CKM131" s="451"/>
      <c r="CKN131" s="451"/>
      <c r="CKO131" s="451"/>
      <c r="CKP131" s="451"/>
      <c r="CKQ131" s="451"/>
      <c r="CKR131" s="451"/>
      <c r="CKS131" s="451"/>
      <c r="CKT131" s="451"/>
      <c r="CKU131" s="451"/>
      <c r="CKV131" s="451"/>
      <c r="CKW131" s="451"/>
      <c r="CKX131" s="451"/>
      <c r="CKY131" s="451"/>
      <c r="CKZ131" s="451"/>
      <c r="CLA131" s="451"/>
      <c r="CLB131" s="451"/>
      <c r="CLC131" s="451"/>
      <c r="CLD131" s="451"/>
      <c r="CLE131" s="451"/>
      <c r="CLF131" s="451"/>
      <c r="CLG131" s="451"/>
      <c r="CLH131" s="451"/>
      <c r="CLI131" s="451"/>
      <c r="CLJ131" s="451"/>
      <c r="CLK131" s="451"/>
      <c r="CLL131" s="451"/>
      <c r="CLM131" s="451"/>
      <c r="CLN131" s="451"/>
      <c r="CLO131" s="451"/>
      <c r="CLP131" s="451"/>
      <c r="CLQ131" s="451"/>
      <c r="CLR131" s="451"/>
      <c r="CLS131" s="451"/>
      <c r="CLT131" s="451"/>
      <c r="CLU131" s="451"/>
      <c r="CLV131" s="451"/>
      <c r="CLW131" s="451"/>
      <c r="CLX131" s="451"/>
      <c r="CLY131" s="451"/>
      <c r="CLZ131" s="451"/>
      <c r="CMA131" s="451"/>
      <c r="CMB131" s="451"/>
      <c r="CMC131" s="451"/>
      <c r="CMD131" s="451"/>
      <c r="CME131" s="451"/>
      <c r="CMF131" s="451"/>
      <c r="CMG131" s="451"/>
      <c r="CMH131" s="451"/>
      <c r="CMI131" s="451"/>
      <c r="CMJ131" s="451"/>
      <c r="CMK131" s="451"/>
      <c r="CML131" s="451"/>
      <c r="CMM131" s="451"/>
      <c r="CMN131" s="451"/>
      <c r="CMO131" s="451"/>
      <c r="CMP131" s="451"/>
      <c r="CMQ131" s="451"/>
      <c r="CMR131" s="451"/>
      <c r="CMS131" s="451"/>
      <c r="CMT131" s="451"/>
      <c r="CMU131" s="451"/>
      <c r="CMV131" s="451"/>
      <c r="CMW131" s="451"/>
      <c r="CMX131" s="451"/>
      <c r="CMY131" s="451"/>
      <c r="CMZ131" s="451"/>
      <c r="CNA131" s="451"/>
      <c r="CNB131" s="451"/>
      <c r="CNC131" s="451"/>
      <c r="CND131" s="451"/>
      <c r="CNE131" s="451"/>
      <c r="CNF131" s="451"/>
      <c r="CNG131" s="451"/>
      <c r="CNH131" s="451"/>
      <c r="CNI131" s="451"/>
      <c r="CNJ131" s="451"/>
      <c r="CNK131" s="451"/>
      <c r="CNL131" s="451"/>
      <c r="CNM131" s="451"/>
      <c r="CNN131" s="451"/>
      <c r="CNO131" s="451"/>
      <c r="CNP131" s="451"/>
      <c r="CNQ131" s="451"/>
      <c r="CNR131" s="451"/>
      <c r="CNS131" s="451"/>
      <c r="CNT131" s="451"/>
      <c r="CNU131" s="451"/>
      <c r="CNV131" s="451"/>
      <c r="CNW131" s="451"/>
      <c r="CNX131" s="451"/>
      <c r="CNY131" s="451"/>
      <c r="CNZ131" s="451"/>
      <c r="COA131" s="451"/>
      <c r="COB131" s="451"/>
      <c r="COC131" s="451"/>
      <c r="COD131" s="451"/>
      <c r="COE131" s="451"/>
      <c r="COF131" s="451"/>
      <c r="COG131" s="451"/>
      <c r="COH131" s="451"/>
      <c r="COI131" s="451"/>
      <c r="COJ131" s="451"/>
      <c r="COK131" s="451"/>
      <c r="COL131" s="451"/>
      <c r="COM131" s="451"/>
      <c r="CON131" s="451"/>
      <c r="COO131" s="451"/>
      <c r="COP131" s="451"/>
      <c r="COQ131" s="451"/>
      <c r="COR131" s="451"/>
      <c r="COS131" s="451"/>
      <c r="COT131" s="451"/>
      <c r="COU131" s="451"/>
      <c r="COV131" s="451"/>
      <c r="COW131" s="451"/>
      <c r="COX131" s="451"/>
      <c r="COY131" s="451"/>
      <c r="COZ131" s="451"/>
      <c r="CPA131" s="451"/>
      <c r="CPB131" s="451"/>
      <c r="CPC131" s="451"/>
      <c r="CPD131" s="451"/>
      <c r="CPE131" s="451"/>
      <c r="CPF131" s="451"/>
      <c r="CPG131" s="451"/>
      <c r="CPH131" s="451"/>
      <c r="CPI131" s="451"/>
      <c r="CPJ131" s="451"/>
      <c r="CPK131" s="451"/>
      <c r="CPL131" s="451"/>
      <c r="CPM131" s="451"/>
      <c r="CPN131" s="451"/>
      <c r="CPO131" s="451"/>
      <c r="CPP131" s="451"/>
      <c r="CPQ131" s="451"/>
      <c r="CPR131" s="451"/>
      <c r="CPS131" s="451"/>
      <c r="CPT131" s="451"/>
      <c r="CPU131" s="451"/>
      <c r="CPV131" s="451"/>
      <c r="CPW131" s="451"/>
      <c r="CPX131" s="451"/>
      <c r="CPY131" s="451"/>
      <c r="CPZ131" s="451"/>
      <c r="CQA131" s="451"/>
      <c r="CQB131" s="451"/>
      <c r="CQC131" s="451"/>
      <c r="CQD131" s="451"/>
      <c r="CQE131" s="451"/>
      <c r="CQF131" s="451"/>
      <c r="CQG131" s="451"/>
      <c r="CQH131" s="451"/>
      <c r="CQI131" s="451"/>
      <c r="CQJ131" s="451"/>
      <c r="CQK131" s="451"/>
      <c r="CQL131" s="451"/>
      <c r="CQM131" s="451"/>
      <c r="CQN131" s="451"/>
      <c r="CQO131" s="451"/>
      <c r="CQP131" s="451"/>
      <c r="CQQ131" s="451"/>
      <c r="CQR131" s="451"/>
      <c r="CQS131" s="451"/>
      <c r="CQT131" s="451"/>
      <c r="CQU131" s="451"/>
      <c r="CQV131" s="451"/>
      <c r="CQW131" s="451"/>
      <c r="CQX131" s="451"/>
      <c r="CQY131" s="451"/>
      <c r="CQZ131" s="451"/>
      <c r="CRA131" s="451"/>
      <c r="CRB131" s="451"/>
      <c r="CRC131" s="451"/>
      <c r="CRD131" s="451"/>
      <c r="CRE131" s="451"/>
      <c r="CRF131" s="451"/>
      <c r="CRG131" s="451"/>
      <c r="CRH131" s="451"/>
      <c r="CRI131" s="451"/>
      <c r="CRJ131" s="451"/>
      <c r="CRK131" s="451"/>
      <c r="CRL131" s="451"/>
      <c r="CRM131" s="451"/>
      <c r="CRN131" s="451"/>
      <c r="CRO131" s="451"/>
      <c r="CRP131" s="451"/>
      <c r="CRQ131" s="451"/>
      <c r="CRR131" s="451"/>
      <c r="CRS131" s="451"/>
      <c r="CRT131" s="451"/>
      <c r="CRU131" s="451"/>
      <c r="CRV131" s="451"/>
      <c r="CRW131" s="451"/>
      <c r="CRX131" s="451"/>
      <c r="CRY131" s="451"/>
      <c r="CRZ131" s="451"/>
      <c r="CSA131" s="451"/>
      <c r="CSB131" s="451"/>
      <c r="CSC131" s="451"/>
      <c r="CSD131" s="451"/>
      <c r="CSE131" s="451"/>
      <c r="CSF131" s="451"/>
      <c r="CSG131" s="451"/>
      <c r="CSH131" s="451"/>
      <c r="CSI131" s="451"/>
      <c r="CSJ131" s="451"/>
      <c r="CSK131" s="451"/>
      <c r="CSL131" s="451"/>
      <c r="CSM131" s="451"/>
      <c r="CSN131" s="451"/>
      <c r="CSO131" s="451"/>
      <c r="CSP131" s="451"/>
      <c r="CSQ131" s="451"/>
      <c r="CSR131" s="451"/>
      <c r="CSS131" s="451"/>
      <c r="CST131" s="451"/>
      <c r="CSU131" s="451"/>
      <c r="CSV131" s="451"/>
      <c r="CSW131" s="451"/>
      <c r="CSX131" s="451"/>
      <c r="CSY131" s="451"/>
      <c r="CSZ131" s="451"/>
      <c r="CTA131" s="451"/>
      <c r="CTB131" s="451"/>
      <c r="CTC131" s="451"/>
      <c r="CTD131" s="451"/>
      <c r="CTE131" s="451"/>
      <c r="CTF131" s="451"/>
      <c r="CTG131" s="451"/>
      <c r="CTH131" s="451"/>
      <c r="CTI131" s="451"/>
      <c r="CTJ131" s="451"/>
      <c r="CTK131" s="451"/>
      <c r="CTL131" s="451"/>
      <c r="CTM131" s="451"/>
      <c r="CTN131" s="451"/>
      <c r="CTO131" s="451"/>
      <c r="CTP131" s="451"/>
      <c r="CTQ131" s="451"/>
      <c r="CTR131" s="451"/>
      <c r="CTS131" s="451"/>
      <c r="CTT131" s="451"/>
      <c r="CTU131" s="451"/>
      <c r="CTV131" s="451"/>
      <c r="CTW131" s="451"/>
      <c r="CTX131" s="451"/>
      <c r="CTY131" s="451"/>
      <c r="CTZ131" s="451"/>
      <c r="CUA131" s="451"/>
      <c r="CUB131" s="451"/>
      <c r="CUC131" s="451"/>
      <c r="CUD131" s="451"/>
      <c r="CUE131" s="451"/>
      <c r="CUF131" s="451"/>
      <c r="CUG131" s="451"/>
      <c r="CUH131" s="451"/>
      <c r="CUI131" s="451"/>
      <c r="CUJ131" s="451"/>
      <c r="CUK131" s="451"/>
      <c r="CUL131" s="451"/>
      <c r="CUM131" s="451"/>
      <c r="CUN131" s="451"/>
      <c r="CUO131" s="451"/>
      <c r="CUP131" s="451"/>
      <c r="CUQ131" s="451"/>
      <c r="CUR131" s="451"/>
      <c r="CUS131" s="451"/>
      <c r="CUT131" s="451"/>
      <c r="CUU131" s="451"/>
      <c r="CUV131" s="451"/>
      <c r="CUW131" s="451"/>
      <c r="CUX131" s="451"/>
      <c r="CUY131" s="451"/>
      <c r="CUZ131" s="451"/>
      <c r="CVA131" s="451"/>
      <c r="CVB131" s="451"/>
      <c r="CVC131" s="451"/>
      <c r="CVD131" s="451"/>
      <c r="CVE131" s="451"/>
      <c r="CVF131" s="451"/>
      <c r="CVG131" s="451"/>
      <c r="CVH131" s="451"/>
      <c r="CVI131" s="451"/>
      <c r="CVJ131" s="451"/>
      <c r="CVK131" s="451"/>
      <c r="CVL131" s="451"/>
      <c r="CVM131" s="451"/>
      <c r="CVN131" s="451"/>
      <c r="CVO131" s="451"/>
      <c r="CVP131" s="451"/>
      <c r="CVQ131" s="451"/>
      <c r="CVR131" s="451"/>
      <c r="CVS131" s="451"/>
      <c r="CVT131" s="451"/>
      <c r="CVU131" s="451"/>
      <c r="CVV131" s="451"/>
      <c r="CVW131" s="451"/>
      <c r="CVX131" s="451"/>
      <c r="CVY131" s="451"/>
      <c r="CVZ131" s="451"/>
      <c r="CWA131" s="451"/>
      <c r="CWB131" s="451"/>
      <c r="CWC131" s="451"/>
      <c r="CWD131" s="451"/>
      <c r="CWE131" s="451"/>
      <c r="CWF131" s="451"/>
      <c r="CWG131" s="451"/>
      <c r="CWH131" s="451"/>
      <c r="CWI131" s="451"/>
      <c r="CWJ131" s="451"/>
      <c r="CWK131" s="451"/>
      <c r="CWL131" s="451"/>
      <c r="CWM131" s="451"/>
      <c r="CWN131" s="451"/>
      <c r="CWO131" s="451"/>
      <c r="CWP131" s="451"/>
      <c r="CWQ131" s="451"/>
      <c r="CWR131" s="451"/>
      <c r="CWS131" s="451"/>
      <c r="CWT131" s="451"/>
      <c r="CWU131" s="451"/>
      <c r="CWV131" s="451"/>
      <c r="CWW131" s="451"/>
      <c r="CWX131" s="451"/>
      <c r="CWY131" s="451"/>
      <c r="CWZ131" s="451"/>
      <c r="CXA131" s="451"/>
      <c r="CXB131" s="451"/>
      <c r="CXC131" s="451"/>
      <c r="CXD131" s="451"/>
      <c r="CXE131" s="451"/>
      <c r="CXF131" s="451"/>
      <c r="CXG131" s="451"/>
      <c r="CXH131" s="451"/>
      <c r="CXI131" s="451"/>
      <c r="CXJ131" s="451"/>
      <c r="CXK131" s="451"/>
      <c r="CXL131" s="451"/>
      <c r="CXM131" s="451"/>
      <c r="CXN131" s="451"/>
      <c r="CXO131" s="451"/>
      <c r="CXP131" s="451"/>
      <c r="CXQ131" s="451"/>
      <c r="CXR131" s="451"/>
      <c r="CXS131" s="451"/>
      <c r="CXT131" s="451"/>
      <c r="CXU131" s="451"/>
      <c r="CXV131" s="451"/>
      <c r="CXW131" s="451"/>
      <c r="CXX131" s="451"/>
      <c r="CXY131" s="451"/>
      <c r="CXZ131" s="451"/>
      <c r="CYA131" s="451"/>
      <c r="CYB131" s="451"/>
      <c r="CYC131" s="451"/>
      <c r="CYD131" s="451"/>
      <c r="CYE131" s="451"/>
      <c r="CYF131" s="451"/>
      <c r="CYG131" s="451"/>
      <c r="CYH131" s="451"/>
      <c r="CYI131" s="451"/>
      <c r="CYJ131" s="451"/>
      <c r="CYK131" s="451"/>
      <c r="CYL131" s="451"/>
      <c r="CYM131" s="451"/>
      <c r="CYN131" s="451"/>
      <c r="CYO131" s="451"/>
      <c r="CYP131" s="451"/>
      <c r="CYQ131" s="451"/>
      <c r="CYR131" s="451"/>
      <c r="CYS131" s="451"/>
      <c r="CYT131" s="451"/>
      <c r="CYU131" s="451"/>
      <c r="CYV131" s="451"/>
      <c r="CYW131" s="451"/>
      <c r="CYX131" s="451"/>
      <c r="CYY131" s="451"/>
      <c r="CYZ131" s="451"/>
      <c r="CZA131" s="451"/>
      <c r="CZB131" s="451"/>
      <c r="CZC131" s="451"/>
      <c r="CZD131" s="451"/>
      <c r="CZE131" s="451"/>
      <c r="CZF131" s="451"/>
      <c r="CZG131" s="451"/>
      <c r="CZH131" s="451"/>
      <c r="CZI131" s="451"/>
      <c r="CZJ131" s="451"/>
      <c r="CZK131" s="451"/>
      <c r="CZL131" s="451"/>
      <c r="CZM131" s="451"/>
      <c r="CZN131" s="451"/>
      <c r="CZO131" s="451"/>
      <c r="CZP131" s="451"/>
      <c r="CZQ131" s="451"/>
      <c r="CZR131" s="451"/>
      <c r="CZS131" s="451"/>
      <c r="CZT131" s="451"/>
      <c r="CZU131" s="451"/>
      <c r="CZV131" s="451"/>
      <c r="CZW131" s="451"/>
      <c r="CZX131" s="451"/>
      <c r="CZY131" s="451"/>
      <c r="CZZ131" s="451"/>
      <c r="DAA131" s="451"/>
      <c r="DAB131" s="451"/>
      <c r="DAC131" s="451"/>
      <c r="DAD131" s="451"/>
      <c r="DAE131" s="451"/>
      <c r="DAF131" s="451"/>
      <c r="DAG131" s="451"/>
      <c r="DAH131" s="451"/>
      <c r="DAI131" s="451"/>
      <c r="DAJ131" s="451"/>
      <c r="DAK131" s="451"/>
      <c r="DAL131" s="451"/>
      <c r="DAM131" s="451"/>
      <c r="DAN131" s="451"/>
      <c r="DAO131" s="451"/>
      <c r="DAP131" s="451"/>
      <c r="DAQ131" s="451"/>
      <c r="DAR131" s="451"/>
      <c r="DAS131" s="451"/>
      <c r="DAT131" s="451"/>
      <c r="DAU131" s="451"/>
      <c r="DAV131" s="451"/>
      <c r="DAW131" s="451"/>
      <c r="DAX131" s="451"/>
      <c r="DAY131" s="451"/>
      <c r="DAZ131" s="451"/>
      <c r="DBA131" s="451"/>
      <c r="DBB131" s="451"/>
      <c r="DBC131" s="451"/>
      <c r="DBD131" s="451"/>
      <c r="DBE131" s="451"/>
      <c r="DBF131" s="451"/>
      <c r="DBG131" s="451"/>
      <c r="DBH131" s="451"/>
      <c r="DBI131" s="451"/>
      <c r="DBJ131" s="451"/>
      <c r="DBK131" s="451"/>
      <c r="DBL131" s="451"/>
      <c r="DBM131" s="451"/>
      <c r="DBN131" s="451"/>
      <c r="DBO131" s="451"/>
      <c r="DBP131" s="451"/>
      <c r="DBQ131" s="451"/>
      <c r="DBR131" s="451"/>
      <c r="DBS131" s="451"/>
      <c r="DBT131" s="451"/>
      <c r="DBU131" s="451"/>
      <c r="DBV131" s="451"/>
      <c r="DBW131" s="451"/>
      <c r="DBX131" s="451"/>
      <c r="DBY131" s="451"/>
      <c r="DBZ131" s="451"/>
      <c r="DCA131" s="451"/>
      <c r="DCB131" s="451"/>
      <c r="DCC131" s="451"/>
      <c r="DCD131" s="451"/>
      <c r="DCE131" s="451"/>
      <c r="DCF131" s="451"/>
      <c r="DCG131" s="451"/>
      <c r="DCH131" s="451"/>
      <c r="DCI131" s="451"/>
      <c r="DCJ131" s="451"/>
      <c r="DCK131" s="451"/>
      <c r="DCL131" s="451"/>
      <c r="DCM131" s="451"/>
      <c r="DCN131" s="451"/>
      <c r="DCO131" s="451"/>
      <c r="DCP131" s="451"/>
      <c r="DCQ131" s="451"/>
      <c r="DCR131" s="451"/>
      <c r="DCS131" s="451"/>
      <c r="DCT131" s="451"/>
      <c r="DCU131" s="451"/>
      <c r="DCV131" s="451"/>
      <c r="DCW131" s="451"/>
      <c r="DCX131" s="451"/>
      <c r="DCY131" s="451"/>
      <c r="DCZ131" s="451"/>
      <c r="DDA131" s="451"/>
      <c r="DDB131" s="451"/>
      <c r="DDC131" s="451"/>
      <c r="DDD131" s="451"/>
      <c r="DDE131" s="451"/>
      <c r="DDF131" s="451"/>
      <c r="DDG131" s="451"/>
      <c r="DDH131" s="451"/>
      <c r="DDI131" s="451"/>
      <c r="DDJ131" s="451"/>
      <c r="DDK131" s="451"/>
      <c r="DDL131" s="451"/>
      <c r="DDM131" s="451"/>
      <c r="DDN131" s="451"/>
      <c r="DDO131" s="451"/>
      <c r="DDP131" s="451"/>
      <c r="DDQ131" s="451"/>
      <c r="DDR131" s="451"/>
      <c r="DDS131" s="451"/>
      <c r="DDT131" s="451"/>
      <c r="DDU131" s="451"/>
      <c r="DDV131" s="451"/>
      <c r="DDW131" s="451"/>
      <c r="DDX131" s="451"/>
      <c r="DDY131" s="451"/>
      <c r="DDZ131" s="451"/>
      <c r="DEA131" s="451"/>
      <c r="DEB131" s="451"/>
      <c r="DEC131" s="451"/>
      <c r="DED131" s="451"/>
      <c r="DEE131" s="451"/>
      <c r="DEF131" s="451"/>
      <c r="DEG131" s="451"/>
      <c r="DEH131" s="451"/>
      <c r="DEI131" s="451"/>
      <c r="DEJ131" s="451"/>
      <c r="DEK131" s="451"/>
      <c r="DEL131" s="451"/>
      <c r="DEM131" s="451"/>
      <c r="DEN131" s="451"/>
      <c r="DEO131" s="451"/>
      <c r="DEP131" s="451"/>
      <c r="DEQ131" s="451"/>
      <c r="DER131" s="451"/>
      <c r="DES131" s="451"/>
      <c r="DET131" s="451"/>
      <c r="DEU131" s="451"/>
      <c r="DEV131" s="451"/>
      <c r="DEW131" s="451"/>
      <c r="DEX131" s="451"/>
      <c r="DEY131" s="451"/>
      <c r="DEZ131" s="451"/>
      <c r="DFA131" s="451"/>
      <c r="DFB131" s="451"/>
      <c r="DFC131" s="451"/>
      <c r="DFD131" s="451"/>
      <c r="DFE131" s="451"/>
      <c r="DFF131" s="451"/>
      <c r="DFG131" s="451"/>
      <c r="DFH131" s="451"/>
      <c r="DFI131" s="451"/>
      <c r="DFJ131" s="451"/>
      <c r="DFK131" s="451"/>
      <c r="DFL131" s="451"/>
      <c r="DFM131" s="451"/>
      <c r="DFN131" s="451"/>
      <c r="DFO131" s="451"/>
      <c r="DFP131" s="451"/>
      <c r="DFQ131" s="451"/>
      <c r="DFR131" s="451"/>
      <c r="DFS131" s="451"/>
      <c r="DFT131" s="451"/>
      <c r="DFU131" s="451"/>
      <c r="DFV131" s="451"/>
      <c r="DFW131" s="451"/>
      <c r="DFX131" s="451"/>
      <c r="DFY131" s="451"/>
      <c r="DFZ131" s="451"/>
      <c r="DGA131" s="451"/>
      <c r="DGB131" s="451"/>
      <c r="DGC131" s="451"/>
      <c r="DGD131" s="451"/>
      <c r="DGE131" s="451"/>
      <c r="DGF131" s="451"/>
      <c r="DGG131" s="451"/>
      <c r="DGH131" s="451"/>
      <c r="DGI131" s="451"/>
      <c r="DGJ131" s="451"/>
      <c r="DGK131" s="451"/>
      <c r="DGL131" s="451"/>
      <c r="DGM131" s="451"/>
      <c r="DGN131" s="451"/>
      <c r="DGO131" s="451"/>
      <c r="DGP131" s="451"/>
      <c r="DGQ131" s="451"/>
      <c r="DGR131" s="451"/>
      <c r="DGS131" s="451"/>
      <c r="DGT131" s="451"/>
      <c r="DGU131" s="451"/>
      <c r="DGV131" s="451"/>
      <c r="DGW131" s="451"/>
      <c r="DGX131" s="451"/>
      <c r="DGY131" s="451"/>
      <c r="DGZ131" s="451"/>
      <c r="DHA131" s="451"/>
      <c r="DHB131" s="451"/>
      <c r="DHC131" s="451"/>
      <c r="DHD131" s="451"/>
      <c r="DHE131" s="451"/>
      <c r="DHF131" s="451"/>
      <c r="DHG131" s="451"/>
      <c r="DHH131" s="451"/>
      <c r="DHI131" s="451"/>
      <c r="DHJ131" s="451"/>
      <c r="DHK131" s="451"/>
      <c r="DHL131" s="451"/>
      <c r="DHM131" s="451"/>
      <c r="DHN131" s="451"/>
      <c r="DHO131" s="451"/>
      <c r="DHP131" s="451"/>
      <c r="DHQ131" s="451"/>
      <c r="DHR131" s="451"/>
      <c r="DHS131" s="451"/>
      <c r="DHT131" s="451"/>
      <c r="DHU131" s="451"/>
      <c r="DHV131" s="451"/>
      <c r="DHW131" s="451"/>
      <c r="DHX131" s="451"/>
      <c r="DHY131" s="451"/>
      <c r="DHZ131" s="451"/>
      <c r="DIA131" s="451"/>
      <c r="DIB131" s="451"/>
      <c r="DIC131" s="451"/>
      <c r="DID131" s="451"/>
      <c r="DIE131" s="451"/>
      <c r="DIF131" s="451"/>
      <c r="DIG131" s="451"/>
      <c r="DIH131" s="451"/>
      <c r="DII131" s="451"/>
      <c r="DIJ131" s="451"/>
      <c r="DIK131" s="451"/>
      <c r="DIL131" s="451"/>
      <c r="DIM131" s="451"/>
      <c r="DIN131" s="451"/>
      <c r="DIO131" s="451"/>
      <c r="DIP131" s="451"/>
      <c r="DIQ131" s="451"/>
      <c r="DIR131" s="451"/>
      <c r="DIS131" s="451"/>
      <c r="DIT131" s="451"/>
      <c r="DIU131" s="451"/>
      <c r="DIV131" s="451"/>
      <c r="DIW131" s="451"/>
      <c r="DIX131" s="451"/>
      <c r="DIY131" s="451"/>
      <c r="DIZ131" s="451"/>
      <c r="DJA131" s="451"/>
      <c r="DJB131" s="451"/>
      <c r="DJC131" s="451"/>
      <c r="DJD131" s="451"/>
      <c r="DJE131" s="451"/>
      <c r="DJF131" s="451"/>
      <c r="DJG131" s="451"/>
      <c r="DJH131" s="451"/>
      <c r="DJI131" s="451"/>
      <c r="DJJ131" s="451"/>
      <c r="DJK131" s="451"/>
      <c r="DJL131" s="451"/>
      <c r="DJM131" s="451"/>
      <c r="DJN131" s="451"/>
      <c r="DJO131" s="451"/>
      <c r="DJP131" s="451"/>
      <c r="DJQ131" s="451"/>
      <c r="DJR131" s="451"/>
      <c r="DJS131" s="451"/>
      <c r="DJT131" s="451"/>
      <c r="DJU131" s="451"/>
      <c r="DJV131" s="451"/>
      <c r="DJW131" s="451"/>
      <c r="DJX131" s="451"/>
      <c r="DJY131" s="451"/>
      <c r="DJZ131" s="451"/>
      <c r="DKA131" s="451"/>
      <c r="DKB131" s="451"/>
      <c r="DKC131" s="451"/>
      <c r="DKD131" s="451"/>
      <c r="DKE131" s="451"/>
      <c r="DKF131" s="451"/>
      <c r="DKG131" s="451"/>
      <c r="DKH131" s="451"/>
      <c r="DKI131" s="451"/>
      <c r="DKJ131" s="451"/>
      <c r="DKK131" s="451"/>
      <c r="DKL131" s="451"/>
      <c r="DKM131" s="451"/>
      <c r="DKN131" s="451"/>
      <c r="DKO131" s="451"/>
      <c r="DKP131" s="451"/>
      <c r="DKQ131" s="451"/>
      <c r="DKR131" s="451"/>
      <c r="DKS131" s="451"/>
      <c r="DKT131" s="451"/>
      <c r="DKU131" s="451"/>
      <c r="DKV131" s="451"/>
      <c r="DKW131" s="451"/>
      <c r="DKX131" s="451"/>
      <c r="DKY131" s="451"/>
      <c r="DKZ131" s="451"/>
      <c r="DLA131" s="451"/>
      <c r="DLB131" s="451"/>
      <c r="DLC131" s="451"/>
      <c r="DLD131" s="451"/>
      <c r="DLE131" s="451"/>
      <c r="DLF131" s="451"/>
      <c r="DLG131" s="451"/>
      <c r="DLH131" s="451"/>
      <c r="DLI131" s="451"/>
      <c r="DLJ131" s="451"/>
      <c r="DLK131" s="451"/>
      <c r="DLL131" s="451"/>
      <c r="DLM131" s="451"/>
      <c r="DLN131" s="451"/>
      <c r="DLO131" s="451"/>
      <c r="DLP131" s="451"/>
      <c r="DLQ131" s="451"/>
      <c r="DLR131" s="451"/>
      <c r="DLS131" s="451"/>
      <c r="DLT131" s="451"/>
      <c r="DLU131" s="451"/>
      <c r="DLV131" s="451"/>
      <c r="DLW131" s="451"/>
      <c r="DLX131" s="451"/>
      <c r="DLY131" s="451"/>
      <c r="DLZ131" s="451"/>
      <c r="DMA131" s="451"/>
      <c r="DMB131" s="451"/>
      <c r="DMC131" s="451"/>
      <c r="DMD131" s="451"/>
      <c r="DME131" s="451"/>
      <c r="DMF131" s="451"/>
      <c r="DMG131" s="451"/>
      <c r="DMH131" s="451"/>
      <c r="DMI131" s="451"/>
      <c r="DMJ131" s="451"/>
      <c r="DMK131" s="451"/>
      <c r="DML131" s="451"/>
      <c r="DMM131" s="451"/>
      <c r="DMN131" s="451"/>
      <c r="DMO131" s="451"/>
      <c r="DMP131" s="451"/>
      <c r="DMQ131" s="451"/>
      <c r="DMR131" s="451"/>
      <c r="DMS131" s="451"/>
      <c r="DMT131" s="451"/>
      <c r="DMU131" s="451"/>
      <c r="DMV131" s="451"/>
      <c r="DMW131" s="451"/>
      <c r="DMX131" s="451"/>
      <c r="DMY131" s="451"/>
      <c r="DMZ131" s="451"/>
      <c r="DNA131" s="451"/>
      <c r="DNB131" s="451"/>
      <c r="DNC131" s="451"/>
      <c r="DND131" s="451"/>
      <c r="DNE131" s="451"/>
      <c r="DNF131" s="451"/>
      <c r="DNG131" s="451"/>
      <c r="DNH131" s="451"/>
      <c r="DNI131" s="451"/>
      <c r="DNJ131" s="451"/>
      <c r="DNK131" s="451"/>
      <c r="DNL131" s="451"/>
      <c r="DNM131" s="451"/>
      <c r="DNN131" s="451"/>
      <c r="DNO131" s="451"/>
      <c r="DNP131" s="451"/>
      <c r="DNQ131" s="451"/>
      <c r="DNR131" s="451"/>
      <c r="DNS131" s="451"/>
      <c r="DNT131" s="451"/>
      <c r="DNU131" s="451"/>
      <c r="DNV131" s="451"/>
      <c r="DNW131" s="451"/>
      <c r="DNX131" s="451"/>
      <c r="DNY131" s="451"/>
      <c r="DNZ131" s="451"/>
      <c r="DOA131" s="451"/>
      <c r="DOB131" s="451"/>
      <c r="DOC131" s="451"/>
      <c r="DOD131" s="451"/>
      <c r="DOE131" s="451"/>
      <c r="DOF131" s="451"/>
      <c r="DOG131" s="451"/>
      <c r="DOH131" s="451"/>
      <c r="DOI131" s="451"/>
      <c r="DOJ131" s="451"/>
      <c r="DOK131" s="451"/>
      <c r="DOL131" s="451"/>
      <c r="DOM131" s="451"/>
      <c r="DON131" s="451"/>
      <c r="DOO131" s="451"/>
      <c r="DOP131" s="451"/>
      <c r="DOQ131" s="451"/>
      <c r="DOR131" s="451"/>
      <c r="DOS131" s="451"/>
      <c r="DOT131" s="451"/>
      <c r="DOU131" s="451"/>
      <c r="DOV131" s="451"/>
      <c r="DOW131" s="451"/>
      <c r="DOX131" s="451"/>
      <c r="DOY131" s="451"/>
      <c r="DOZ131" s="451"/>
      <c r="DPA131" s="451"/>
      <c r="DPB131" s="451"/>
      <c r="DPC131" s="451"/>
      <c r="DPD131" s="451"/>
      <c r="DPE131" s="451"/>
      <c r="DPF131" s="451"/>
      <c r="DPG131" s="451"/>
      <c r="DPH131" s="451"/>
      <c r="DPI131" s="451"/>
      <c r="DPJ131" s="451"/>
      <c r="DPK131" s="451"/>
      <c r="DPL131" s="451"/>
      <c r="DPM131" s="451"/>
      <c r="DPN131" s="451"/>
      <c r="DPO131" s="451"/>
      <c r="DPP131" s="451"/>
      <c r="DPQ131" s="451"/>
      <c r="DPR131" s="451"/>
      <c r="DPS131" s="451"/>
      <c r="DPT131" s="451"/>
      <c r="DPU131" s="451"/>
      <c r="DPV131" s="451"/>
      <c r="DPW131" s="451"/>
      <c r="DPX131" s="451"/>
      <c r="DPY131" s="451"/>
      <c r="DPZ131" s="451"/>
      <c r="DQA131" s="451"/>
      <c r="DQB131" s="451"/>
      <c r="DQC131" s="451"/>
      <c r="DQD131" s="451"/>
      <c r="DQE131" s="451"/>
      <c r="DQF131" s="451"/>
      <c r="DQG131" s="451"/>
      <c r="DQH131" s="451"/>
      <c r="DQI131" s="451"/>
      <c r="DQJ131" s="451"/>
      <c r="DQK131" s="451"/>
      <c r="DQL131" s="451"/>
      <c r="DQM131" s="451"/>
      <c r="DQN131" s="451"/>
      <c r="DQO131" s="451"/>
      <c r="DQP131" s="451"/>
      <c r="DQQ131" s="451"/>
      <c r="DQR131" s="451"/>
      <c r="DQS131" s="451"/>
      <c r="DQT131" s="451"/>
      <c r="DQU131" s="451"/>
      <c r="DQV131" s="451"/>
      <c r="DQW131" s="451"/>
      <c r="DQX131" s="451"/>
      <c r="DQY131" s="451"/>
      <c r="DQZ131" s="451"/>
      <c r="DRA131" s="451"/>
      <c r="DRB131" s="451"/>
      <c r="DRC131" s="451"/>
      <c r="DRD131" s="451"/>
      <c r="DRE131" s="451"/>
      <c r="DRF131" s="451"/>
      <c r="DRG131" s="451"/>
      <c r="DRH131" s="451"/>
      <c r="DRI131" s="451"/>
      <c r="DRJ131" s="451"/>
      <c r="DRK131" s="451"/>
      <c r="DRL131" s="451"/>
      <c r="DRM131" s="451"/>
      <c r="DRN131" s="451"/>
      <c r="DRO131" s="451"/>
      <c r="DRP131" s="451"/>
      <c r="DRQ131" s="451"/>
      <c r="DRR131" s="451"/>
      <c r="DRS131" s="451"/>
      <c r="DRT131" s="451"/>
      <c r="DRU131" s="451"/>
      <c r="DRV131" s="451"/>
      <c r="DRW131" s="451"/>
      <c r="DRX131" s="451"/>
      <c r="DRY131" s="451"/>
      <c r="DRZ131" s="451"/>
      <c r="DSA131" s="451"/>
      <c r="DSB131" s="451"/>
      <c r="DSC131" s="451"/>
      <c r="DSD131" s="451"/>
      <c r="DSE131" s="451"/>
      <c r="DSF131" s="451"/>
      <c r="DSG131" s="451"/>
      <c r="DSH131" s="451"/>
      <c r="DSI131" s="451"/>
      <c r="DSJ131" s="451"/>
      <c r="DSK131" s="451"/>
      <c r="DSL131" s="451"/>
      <c r="DSM131" s="451"/>
      <c r="DSN131" s="451"/>
      <c r="DSO131" s="451"/>
      <c r="DSP131" s="451"/>
      <c r="DSQ131" s="451"/>
      <c r="DSR131" s="451"/>
      <c r="DSS131" s="451"/>
      <c r="DST131" s="451"/>
      <c r="DSU131" s="451"/>
      <c r="DSV131" s="451"/>
      <c r="DSW131" s="451"/>
      <c r="DSX131" s="451"/>
      <c r="DSY131" s="451"/>
      <c r="DSZ131" s="451"/>
      <c r="DTA131" s="451"/>
      <c r="DTB131" s="451"/>
      <c r="DTC131" s="451"/>
      <c r="DTD131" s="451"/>
      <c r="DTE131" s="451"/>
      <c r="DTF131" s="451"/>
      <c r="DTG131" s="451"/>
      <c r="DTH131" s="451"/>
      <c r="DTI131" s="451"/>
      <c r="DTJ131" s="451"/>
      <c r="DTK131" s="451"/>
      <c r="DTL131" s="451"/>
      <c r="DTM131" s="451"/>
      <c r="DTN131" s="451"/>
      <c r="DTO131" s="451"/>
      <c r="DTP131" s="451"/>
      <c r="DTQ131" s="451"/>
      <c r="DTR131" s="451"/>
      <c r="DTS131" s="451"/>
      <c r="DTT131" s="451"/>
      <c r="DTU131" s="451"/>
      <c r="DTV131" s="451"/>
      <c r="DTW131" s="451"/>
      <c r="DTX131" s="451"/>
      <c r="DTY131" s="451"/>
      <c r="DTZ131" s="451"/>
      <c r="DUA131" s="451"/>
      <c r="DUB131" s="451"/>
      <c r="DUC131" s="451"/>
      <c r="DUD131" s="451"/>
      <c r="DUE131" s="451"/>
      <c r="DUF131" s="451"/>
      <c r="DUG131" s="451"/>
      <c r="DUH131" s="451"/>
      <c r="DUI131" s="451"/>
      <c r="DUJ131" s="451"/>
      <c r="DUK131" s="451"/>
      <c r="DUL131" s="451"/>
      <c r="DUM131" s="451"/>
      <c r="DUN131" s="451"/>
      <c r="DUO131" s="451"/>
      <c r="DUP131" s="451"/>
      <c r="DUQ131" s="451"/>
      <c r="DUR131" s="451"/>
      <c r="DUS131" s="451"/>
      <c r="DUT131" s="451"/>
      <c r="DUU131" s="451"/>
      <c r="DUV131" s="451"/>
      <c r="DUW131" s="451"/>
      <c r="DUX131" s="451"/>
      <c r="DUY131" s="451"/>
      <c r="DUZ131" s="451"/>
      <c r="DVA131" s="451"/>
      <c r="DVB131" s="451"/>
      <c r="DVC131" s="451"/>
      <c r="DVD131" s="451"/>
      <c r="DVE131" s="451"/>
      <c r="DVF131" s="451"/>
      <c r="DVG131" s="451"/>
      <c r="DVH131" s="451"/>
      <c r="DVI131" s="451"/>
      <c r="DVJ131" s="451"/>
      <c r="DVK131" s="451"/>
      <c r="DVL131" s="451"/>
      <c r="DVM131" s="451"/>
      <c r="DVN131" s="451"/>
      <c r="DVO131" s="451"/>
      <c r="DVP131" s="451"/>
      <c r="DVQ131" s="451"/>
      <c r="DVR131" s="451"/>
      <c r="DVS131" s="451"/>
      <c r="DVT131" s="451"/>
      <c r="DVU131" s="451"/>
      <c r="DVV131" s="451"/>
      <c r="DVW131" s="451"/>
      <c r="DVX131" s="451"/>
      <c r="DVY131" s="451"/>
      <c r="DVZ131" s="451"/>
      <c r="DWA131" s="451"/>
      <c r="DWB131" s="451"/>
      <c r="DWC131" s="451"/>
      <c r="DWD131" s="451"/>
      <c r="DWE131" s="451"/>
      <c r="DWF131" s="451"/>
      <c r="DWG131" s="451"/>
      <c r="DWH131" s="451"/>
      <c r="DWI131" s="451"/>
      <c r="DWJ131" s="451"/>
      <c r="DWK131" s="451"/>
      <c r="DWL131" s="451"/>
      <c r="DWM131" s="451"/>
      <c r="DWN131" s="451"/>
      <c r="DWO131" s="451"/>
      <c r="DWP131" s="451"/>
      <c r="DWQ131" s="451"/>
      <c r="DWR131" s="451"/>
      <c r="DWS131" s="451"/>
      <c r="DWT131" s="451"/>
      <c r="DWU131" s="451"/>
      <c r="DWV131" s="451"/>
      <c r="DWW131" s="451"/>
      <c r="DWX131" s="451"/>
      <c r="DWY131" s="451"/>
      <c r="DWZ131" s="451"/>
      <c r="DXA131" s="451"/>
      <c r="DXB131" s="451"/>
      <c r="DXC131" s="451"/>
      <c r="DXD131" s="451"/>
      <c r="DXE131" s="451"/>
      <c r="DXF131" s="451"/>
      <c r="DXG131" s="451"/>
      <c r="DXH131" s="451"/>
      <c r="DXI131" s="451"/>
      <c r="DXJ131" s="451"/>
      <c r="DXK131" s="451"/>
      <c r="DXL131" s="451"/>
      <c r="DXM131" s="451"/>
      <c r="DXN131" s="451"/>
      <c r="DXO131" s="451"/>
      <c r="DXP131" s="451"/>
      <c r="DXQ131" s="451"/>
      <c r="DXR131" s="451"/>
      <c r="DXS131" s="451"/>
      <c r="DXT131" s="451"/>
      <c r="DXU131" s="451"/>
      <c r="DXV131" s="451"/>
      <c r="DXW131" s="451"/>
      <c r="DXX131" s="451"/>
      <c r="DXY131" s="451"/>
      <c r="DXZ131" s="451"/>
      <c r="DYA131" s="451"/>
      <c r="DYB131" s="451"/>
      <c r="DYC131" s="451"/>
      <c r="DYD131" s="451"/>
      <c r="DYE131" s="451"/>
      <c r="DYF131" s="451"/>
      <c r="DYG131" s="451"/>
      <c r="DYH131" s="451"/>
      <c r="DYI131" s="451"/>
      <c r="DYJ131" s="451"/>
      <c r="DYK131" s="451"/>
      <c r="DYL131" s="451"/>
      <c r="DYM131" s="451"/>
      <c r="DYN131" s="451"/>
      <c r="DYO131" s="451"/>
      <c r="DYP131" s="451"/>
      <c r="DYQ131" s="451"/>
      <c r="DYR131" s="451"/>
      <c r="DYS131" s="451"/>
      <c r="DYT131" s="451"/>
      <c r="DYU131" s="451"/>
      <c r="DYV131" s="451"/>
      <c r="DYW131" s="451"/>
      <c r="DYX131" s="451"/>
      <c r="DYY131" s="451"/>
      <c r="DYZ131" s="451"/>
      <c r="DZA131" s="451"/>
      <c r="DZB131" s="451"/>
      <c r="DZC131" s="451"/>
      <c r="DZD131" s="451"/>
      <c r="DZE131" s="451"/>
      <c r="DZF131" s="451"/>
      <c r="DZG131" s="451"/>
      <c r="DZH131" s="451"/>
      <c r="DZI131" s="451"/>
      <c r="DZJ131" s="451"/>
      <c r="DZK131" s="451"/>
      <c r="DZL131" s="451"/>
      <c r="DZM131" s="451"/>
      <c r="DZN131" s="451"/>
      <c r="DZO131" s="451"/>
      <c r="DZP131" s="451"/>
      <c r="DZQ131" s="451"/>
      <c r="DZR131" s="451"/>
      <c r="DZS131" s="451"/>
      <c r="DZT131" s="451"/>
      <c r="DZU131" s="451"/>
      <c r="DZV131" s="451"/>
      <c r="DZW131" s="451"/>
      <c r="DZX131" s="451"/>
      <c r="DZY131" s="451"/>
      <c r="DZZ131" s="451"/>
      <c r="EAA131" s="451"/>
      <c r="EAB131" s="451"/>
      <c r="EAC131" s="451"/>
      <c r="EAD131" s="451"/>
      <c r="EAE131" s="451"/>
      <c r="EAF131" s="451"/>
      <c r="EAG131" s="451"/>
      <c r="EAH131" s="451"/>
      <c r="EAI131" s="451"/>
      <c r="EAJ131" s="451"/>
      <c r="EAK131" s="451"/>
      <c r="EAL131" s="451"/>
      <c r="EAM131" s="451"/>
      <c r="EAN131" s="451"/>
      <c r="EAO131" s="451"/>
      <c r="EAP131" s="451"/>
      <c r="EAQ131" s="451"/>
      <c r="EAR131" s="451"/>
      <c r="EAS131" s="451"/>
      <c r="EAT131" s="451"/>
      <c r="EAU131" s="451"/>
      <c r="EAV131" s="451"/>
      <c r="EAW131" s="451"/>
      <c r="EAX131" s="451"/>
      <c r="EAY131" s="451"/>
      <c r="EAZ131" s="451"/>
      <c r="EBA131" s="451"/>
      <c r="EBB131" s="451"/>
      <c r="EBC131" s="451"/>
      <c r="EBD131" s="451"/>
      <c r="EBE131" s="451"/>
      <c r="EBF131" s="451"/>
      <c r="EBG131" s="451"/>
      <c r="EBH131" s="451"/>
      <c r="EBI131" s="451"/>
      <c r="EBJ131" s="451"/>
      <c r="EBK131" s="451"/>
      <c r="EBL131" s="451"/>
      <c r="EBM131" s="451"/>
      <c r="EBN131" s="451"/>
      <c r="EBO131" s="451"/>
      <c r="EBP131" s="451"/>
      <c r="EBQ131" s="451"/>
      <c r="EBR131" s="451"/>
      <c r="EBS131" s="451"/>
      <c r="EBT131" s="451"/>
      <c r="EBU131" s="451"/>
      <c r="EBV131" s="451"/>
      <c r="EBW131" s="451"/>
      <c r="EBX131" s="451"/>
      <c r="EBY131" s="451"/>
      <c r="EBZ131" s="451"/>
      <c r="ECA131" s="451"/>
      <c r="ECB131" s="451"/>
      <c r="ECC131" s="451"/>
      <c r="ECD131" s="451"/>
      <c r="ECE131" s="451"/>
      <c r="ECF131" s="451"/>
      <c r="ECG131" s="451"/>
      <c r="ECH131" s="451"/>
      <c r="ECI131" s="451"/>
      <c r="ECJ131" s="451"/>
      <c r="ECK131" s="451"/>
      <c r="ECL131" s="451"/>
      <c r="ECM131" s="451"/>
      <c r="ECN131" s="451"/>
      <c r="ECO131" s="451"/>
      <c r="ECP131" s="451"/>
      <c r="ECQ131" s="451"/>
      <c r="ECR131" s="451"/>
      <c r="ECS131" s="451"/>
      <c r="ECT131" s="451"/>
      <c r="ECU131" s="451"/>
      <c r="ECV131" s="451"/>
      <c r="ECW131" s="451"/>
      <c r="ECX131" s="451"/>
      <c r="ECY131" s="451"/>
      <c r="ECZ131" s="451"/>
      <c r="EDA131" s="451"/>
      <c r="EDB131" s="451"/>
      <c r="EDC131" s="451"/>
      <c r="EDD131" s="451"/>
      <c r="EDE131" s="451"/>
      <c r="EDF131" s="451"/>
      <c r="EDG131" s="451"/>
      <c r="EDH131" s="451"/>
      <c r="EDI131" s="451"/>
      <c r="EDJ131" s="451"/>
      <c r="EDK131" s="451"/>
      <c r="EDL131" s="451"/>
      <c r="EDM131" s="451"/>
      <c r="EDN131" s="451"/>
      <c r="EDO131" s="451"/>
      <c r="EDP131" s="451"/>
      <c r="EDQ131" s="451"/>
      <c r="EDR131" s="451"/>
      <c r="EDS131" s="451"/>
      <c r="EDT131" s="451"/>
      <c r="EDU131" s="451"/>
      <c r="EDV131" s="451"/>
      <c r="EDW131" s="451"/>
      <c r="EDX131" s="451"/>
      <c r="EDY131" s="451"/>
      <c r="EDZ131" s="451"/>
      <c r="EEA131" s="451"/>
      <c r="EEB131" s="451"/>
      <c r="EEC131" s="451"/>
      <c r="EED131" s="451"/>
      <c r="EEE131" s="451"/>
      <c r="EEF131" s="451"/>
      <c r="EEG131" s="451"/>
      <c r="EEH131" s="451"/>
      <c r="EEI131" s="451"/>
      <c r="EEJ131" s="451"/>
      <c r="EEK131" s="451"/>
      <c r="EEL131" s="451"/>
      <c r="EEM131" s="451"/>
      <c r="EEN131" s="451"/>
      <c r="EEO131" s="451"/>
      <c r="EEP131" s="451"/>
      <c r="EEQ131" s="451"/>
      <c r="EER131" s="451"/>
      <c r="EES131" s="451"/>
      <c r="EET131" s="451"/>
      <c r="EEU131" s="451"/>
      <c r="EEV131" s="451"/>
      <c r="EEW131" s="451"/>
      <c r="EEX131" s="451"/>
      <c r="EEY131" s="451"/>
      <c r="EEZ131" s="451"/>
      <c r="EFA131" s="451"/>
      <c r="EFB131" s="451"/>
      <c r="EFC131" s="451"/>
      <c r="EFD131" s="451"/>
      <c r="EFE131" s="451"/>
      <c r="EFF131" s="451"/>
      <c r="EFG131" s="451"/>
      <c r="EFH131" s="451"/>
      <c r="EFI131" s="451"/>
      <c r="EFJ131" s="451"/>
      <c r="EFK131" s="451"/>
      <c r="EFL131" s="451"/>
      <c r="EFM131" s="451"/>
      <c r="EFN131" s="451"/>
      <c r="EFO131" s="451"/>
      <c r="EFP131" s="451"/>
      <c r="EFQ131" s="451"/>
      <c r="EFR131" s="451"/>
      <c r="EFS131" s="451"/>
      <c r="EFT131" s="451"/>
      <c r="EFU131" s="451"/>
      <c r="EFV131" s="451"/>
      <c r="EFW131" s="451"/>
      <c r="EFX131" s="451"/>
      <c r="EFY131" s="451"/>
      <c r="EFZ131" s="451"/>
      <c r="EGA131" s="451"/>
      <c r="EGB131" s="451"/>
      <c r="EGC131" s="451"/>
      <c r="EGD131" s="451"/>
      <c r="EGE131" s="451"/>
      <c r="EGF131" s="451"/>
      <c r="EGG131" s="451"/>
      <c r="EGH131" s="451"/>
      <c r="EGI131" s="451"/>
      <c r="EGJ131" s="451"/>
      <c r="EGK131" s="451"/>
      <c r="EGL131" s="451"/>
      <c r="EGM131" s="451"/>
      <c r="EGN131" s="451"/>
      <c r="EGO131" s="451"/>
      <c r="EGP131" s="451"/>
      <c r="EGQ131" s="451"/>
      <c r="EGR131" s="451"/>
      <c r="EGS131" s="451"/>
      <c r="EGT131" s="451"/>
      <c r="EGU131" s="451"/>
      <c r="EGV131" s="451"/>
      <c r="EGW131" s="451"/>
      <c r="EGX131" s="451"/>
      <c r="EGY131" s="451"/>
      <c r="EGZ131" s="451"/>
      <c r="EHA131" s="451"/>
      <c r="EHB131" s="451"/>
      <c r="EHC131" s="451"/>
      <c r="EHD131" s="451"/>
      <c r="EHE131" s="451"/>
      <c r="EHF131" s="451"/>
      <c r="EHG131" s="451"/>
      <c r="EHH131" s="451"/>
      <c r="EHI131" s="451"/>
      <c r="EHJ131" s="451"/>
      <c r="EHK131" s="451"/>
      <c r="EHL131" s="451"/>
      <c r="EHM131" s="451"/>
      <c r="EHN131" s="451"/>
      <c r="EHO131" s="451"/>
      <c r="EHP131" s="451"/>
      <c r="EHQ131" s="451"/>
      <c r="EHR131" s="451"/>
      <c r="EHS131" s="451"/>
      <c r="EHT131" s="451"/>
      <c r="EHU131" s="451"/>
      <c r="EHV131" s="451"/>
      <c r="EHW131" s="451"/>
      <c r="EHX131" s="451"/>
      <c r="EHY131" s="451"/>
      <c r="EHZ131" s="451"/>
      <c r="EIA131" s="451"/>
      <c r="EIB131" s="451"/>
      <c r="EIC131" s="451"/>
      <c r="EID131" s="451"/>
      <c r="EIE131" s="451"/>
      <c r="EIF131" s="451"/>
      <c r="EIG131" s="451"/>
      <c r="EIH131" s="451"/>
      <c r="EII131" s="451"/>
      <c r="EIJ131" s="451"/>
      <c r="EIK131" s="451"/>
      <c r="EIL131" s="451"/>
      <c r="EIM131" s="451"/>
      <c r="EIN131" s="451"/>
      <c r="EIO131" s="451"/>
      <c r="EIP131" s="451"/>
      <c r="EIQ131" s="451"/>
      <c r="EIR131" s="451"/>
      <c r="EIS131" s="451"/>
      <c r="EIT131" s="451"/>
      <c r="EIU131" s="451"/>
      <c r="EIV131" s="451"/>
      <c r="EIW131" s="451"/>
      <c r="EIX131" s="451"/>
      <c r="EIY131" s="451"/>
      <c r="EIZ131" s="451"/>
      <c r="EJA131" s="451"/>
      <c r="EJB131" s="451"/>
      <c r="EJC131" s="451"/>
      <c r="EJD131" s="451"/>
      <c r="EJE131" s="451"/>
      <c r="EJF131" s="451"/>
      <c r="EJG131" s="451"/>
      <c r="EJH131" s="451"/>
      <c r="EJI131" s="451"/>
      <c r="EJJ131" s="451"/>
      <c r="EJK131" s="451"/>
      <c r="EJL131" s="451"/>
      <c r="EJM131" s="451"/>
      <c r="EJN131" s="451"/>
      <c r="EJO131" s="451"/>
      <c r="EJP131" s="451"/>
      <c r="EJQ131" s="451"/>
      <c r="EJR131" s="451"/>
      <c r="EJS131" s="451"/>
      <c r="EJT131" s="451"/>
      <c r="EJU131" s="451"/>
      <c r="EJV131" s="451"/>
      <c r="EJW131" s="451"/>
      <c r="EJX131" s="451"/>
      <c r="EJY131" s="451"/>
      <c r="EJZ131" s="451"/>
      <c r="EKA131" s="451"/>
      <c r="EKB131" s="451"/>
      <c r="EKC131" s="451"/>
      <c r="EKD131" s="451"/>
      <c r="EKE131" s="451"/>
      <c r="EKF131" s="451"/>
      <c r="EKG131" s="451"/>
      <c r="EKH131" s="451"/>
      <c r="EKI131" s="451"/>
      <c r="EKJ131" s="451"/>
      <c r="EKK131" s="451"/>
      <c r="EKL131" s="451"/>
      <c r="EKM131" s="451"/>
      <c r="EKN131" s="451"/>
      <c r="EKO131" s="451"/>
      <c r="EKP131" s="451"/>
      <c r="EKQ131" s="451"/>
      <c r="EKR131" s="451"/>
      <c r="EKS131" s="451"/>
      <c r="EKT131" s="451"/>
      <c r="EKU131" s="451"/>
      <c r="EKV131" s="451"/>
      <c r="EKW131" s="451"/>
      <c r="EKX131" s="451"/>
      <c r="EKY131" s="451"/>
      <c r="EKZ131" s="451"/>
      <c r="ELA131" s="451"/>
      <c r="ELB131" s="451"/>
      <c r="ELC131" s="451"/>
      <c r="ELD131" s="451"/>
      <c r="ELE131" s="451"/>
      <c r="ELF131" s="451"/>
      <c r="ELG131" s="451"/>
      <c r="ELH131" s="451"/>
      <c r="ELI131" s="451"/>
      <c r="ELJ131" s="451"/>
      <c r="ELK131" s="451"/>
      <c r="ELL131" s="451"/>
      <c r="ELM131" s="451"/>
      <c r="ELN131" s="451"/>
      <c r="ELO131" s="451"/>
      <c r="ELP131" s="451"/>
      <c r="ELQ131" s="451"/>
      <c r="ELR131" s="451"/>
      <c r="ELS131" s="451"/>
      <c r="ELT131" s="451"/>
      <c r="ELU131" s="451"/>
      <c r="ELV131" s="451"/>
      <c r="ELW131" s="451"/>
      <c r="ELX131" s="451"/>
      <c r="ELY131" s="451"/>
      <c r="ELZ131" s="451"/>
      <c r="EMA131" s="451"/>
      <c r="EMB131" s="451"/>
      <c r="EMC131" s="451"/>
      <c r="EMD131" s="451"/>
      <c r="EME131" s="451"/>
      <c r="EMF131" s="451"/>
      <c r="EMG131" s="451"/>
      <c r="EMH131" s="451"/>
      <c r="EMI131" s="451"/>
      <c r="EMJ131" s="451"/>
      <c r="EMK131" s="451"/>
      <c r="EML131" s="451"/>
      <c r="EMM131" s="451"/>
      <c r="EMN131" s="451"/>
      <c r="EMO131" s="451"/>
      <c r="EMP131" s="451"/>
      <c r="EMQ131" s="451"/>
      <c r="EMR131" s="451"/>
      <c r="EMS131" s="451"/>
      <c r="EMT131" s="451"/>
      <c r="EMU131" s="451"/>
      <c r="EMV131" s="451"/>
      <c r="EMW131" s="451"/>
      <c r="EMX131" s="451"/>
      <c r="EMY131" s="451"/>
      <c r="EMZ131" s="451"/>
      <c r="ENA131" s="451"/>
      <c r="ENB131" s="451"/>
      <c r="ENC131" s="451"/>
      <c r="END131" s="451"/>
      <c r="ENE131" s="451"/>
      <c r="ENF131" s="451"/>
      <c r="ENG131" s="451"/>
      <c r="ENH131" s="451"/>
      <c r="ENI131" s="451"/>
      <c r="ENJ131" s="451"/>
      <c r="ENK131" s="451"/>
      <c r="ENL131" s="451"/>
      <c r="ENM131" s="451"/>
      <c r="ENN131" s="451"/>
      <c r="ENO131" s="451"/>
      <c r="ENP131" s="451"/>
      <c r="ENQ131" s="451"/>
      <c r="ENR131" s="451"/>
      <c r="ENS131" s="451"/>
      <c r="ENT131" s="451"/>
      <c r="ENU131" s="451"/>
      <c r="ENV131" s="451"/>
      <c r="ENW131" s="451"/>
      <c r="ENX131" s="451"/>
      <c r="ENY131" s="451"/>
      <c r="ENZ131" s="451"/>
      <c r="EOA131" s="451"/>
      <c r="EOB131" s="451"/>
      <c r="EOC131" s="451"/>
      <c r="EOD131" s="451"/>
      <c r="EOE131" s="451"/>
      <c r="EOF131" s="451"/>
      <c r="EOG131" s="451"/>
      <c r="EOH131" s="451"/>
      <c r="EOI131" s="451"/>
      <c r="EOJ131" s="451"/>
      <c r="EOK131" s="451"/>
      <c r="EOL131" s="451"/>
      <c r="EOM131" s="451"/>
      <c r="EON131" s="451"/>
      <c r="EOO131" s="451"/>
      <c r="EOP131" s="451"/>
      <c r="EOQ131" s="451"/>
      <c r="EOR131" s="451"/>
      <c r="EOS131" s="451"/>
      <c r="EOT131" s="451"/>
      <c r="EOU131" s="451"/>
      <c r="EOV131" s="451"/>
      <c r="EOW131" s="451"/>
      <c r="EOX131" s="451"/>
      <c r="EOY131" s="451"/>
      <c r="EOZ131" s="451"/>
      <c r="EPA131" s="451"/>
      <c r="EPB131" s="451"/>
      <c r="EPC131" s="451"/>
      <c r="EPD131" s="451"/>
      <c r="EPE131" s="451"/>
      <c r="EPF131" s="451"/>
      <c r="EPG131" s="451"/>
      <c r="EPH131" s="451"/>
      <c r="EPI131" s="451"/>
      <c r="EPJ131" s="451"/>
      <c r="EPK131" s="451"/>
      <c r="EPL131" s="451"/>
      <c r="EPM131" s="451"/>
      <c r="EPN131" s="451"/>
      <c r="EPO131" s="451"/>
      <c r="EPP131" s="451"/>
      <c r="EPQ131" s="451"/>
      <c r="EPR131" s="451"/>
      <c r="EPS131" s="451"/>
      <c r="EPT131" s="451"/>
      <c r="EPU131" s="451"/>
      <c r="EPV131" s="451"/>
      <c r="EPW131" s="451"/>
      <c r="EPX131" s="451"/>
      <c r="EPY131" s="451"/>
      <c r="EPZ131" s="451"/>
      <c r="EQA131" s="451"/>
      <c r="EQB131" s="451"/>
      <c r="EQC131" s="451"/>
      <c r="EQD131" s="451"/>
      <c r="EQE131" s="451"/>
      <c r="EQF131" s="451"/>
      <c r="EQG131" s="451"/>
      <c r="EQH131" s="451"/>
      <c r="EQI131" s="451"/>
      <c r="EQJ131" s="451"/>
      <c r="EQK131" s="451"/>
      <c r="EQL131" s="451"/>
      <c r="EQM131" s="451"/>
      <c r="EQN131" s="451"/>
      <c r="EQO131" s="451"/>
      <c r="EQP131" s="451"/>
      <c r="EQQ131" s="451"/>
      <c r="EQR131" s="451"/>
      <c r="EQS131" s="451"/>
      <c r="EQT131" s="451"/>
      <c r="EQU131" s="451"/>
      <c r="EQV131" s="451"/>
      <c r="EQW131" s="451"/>
      <c r="EQX131" s="451"/>
      <c r="EQY131" s="451"/>
      <c r="EQZ131" s="451"/>
      <c r="ERA131" s="451"/>
      <c r="ERB131" s="451"/>
      <c r="ERC131" s="451"/>
      <c r="ERD131" s="451"/>
      <c r="ERE131" s="451"/>
      <c r="ERF131" s="451"/>
      <c r="ERG131" s="451"/>
      <c r="ERH131" s="451"/>
      <c r="ERI131" s="451"/>
      <c r="ERJ131" s="451"/>
      <c r="ERK131" s="451"/>
      <c r="ERL131" s="451"/>
      <c r="ERM131" s="451"/>
      <c r="ERN131" s="451"/>
      <c r="ERO131" s="451"/>
      <c r="ERP131" s="451"/>
      <c r="ERQ131" s="451"/>
      <c r="ERR131" s="451"/>
      <c r="ERS131" s="451"/>
      <c r="ERT131" s="451"/>
      <c r="ERU131" s="451"/>
      <c r="ERV131" s="451"/>
      <c r="ERW131" s="451"/>
      <c r="ERX131" s="451"/>
      <c r="ERY131" s="451"/>
      <c r="ERZ131" s="451"/>
      <c r="ESA131" s="451"/>
      <c r="ESB131" s="451"/>
      <c r="ESC131" s="451"/>
      <c r="ESD131" s="451"/>
      <c r="ESE131" s="451"/>
      <c r="ESF131" s="451"/>
      <c r="ESG131" s="451"/>
      <c r="ESH131" s="451"/>
      <c r="ESI131" s="451"/>
      <c r="ESJ131" s="451"/>
      <c r="ESK131" s="451"/>
      <c r="ESL131" s="451"/>
      <c r="ESM131" s="451"/>
      <c r="ESN131" s="451"/>
      <c r="ESO131" s="451"/>
      <c r="ESP131" s="451"/>
      <c r="ESQ131" s="451"/>
      <c r="ESR131" s="451"/>
      <c r="ESS131" s="451"/>
      <c r="EST131" s="451"/>
      <c r="ESU131" s="451"/>
      <c r="ESV131" s="451"/>
      <c r="ESW131" s="451"/>
      <c r="ESX131" s="451"/>
      <c r="ESY131" s="451"/>
      <c r="ESZ131" s="451"/>
      <c r="ETA131" s="451"/>
      <c r="ETB131" s="451"/>
      <c r="ETC131" s="451"/>
      <c r="ETD131" s="451"/>
      <c r="ETE131" s="451"/>
      <c r="ETF131" s="451"/>
      <c r="ETG131" s="451"/>
      <c r="ETH131" s="451"/>
      <c r="ETI131" s="451"/>
      <c r="ETJ131" s="451"/>
      <c r="ETK131" s="451"/>
      <c r="ETL131" s="451"/>
      <c r="ETM131" s="451"/>
      <c r="ETN131" s="451"/>
      <c r="ETO131" s="451"/>
      <c r="ETP131" s="451"/>
      <c r="ETQ131" s="451"/>
      <c r="ETR131" s="451"/>
      <c r="ETS131" s="451"/>
      <c r="ETT131" s="451"/>
      <c r="ETU131" s="451"/>
      <c r="ETV131" s="451"/>
      <c r="ETW131" s="451"/>
      <c r="ETX131" s="451"/>
      <c r="ETY131" s="451"/>
      <c r="ETZ131" s="451"/>
      <c r="EUA131" s="451"/>
      <c r="EUB131" s="451"/>
      <c r="EUC131" s="451"/>
      <c r="EUD131" s="451"/>
      <c r="EUE131" s="451"/>
      <c r="EUF131" s="451"/>
      <c r="EUG131" s="451"/>
      <c r="EUH131" s="451"/>
      <c r="EUI131" s="451"/>
      <c r="EUJ131" s="451"/>
      <c r="EUK131" s="451"/>
      <c r="EUL131" s="451"/>
      <c r="EUM131" s="451"/>
      <c r="EUN131" s="451"/>
      <c r="EUO131" s="451"/>
      <c r="EUP131" s="451"/>
      <c r="EUQ131" s="451"/>
      <c r="EUR131" s="451"/>
      <c r="EUS131" s="451"/>
      <c r="EUT131" s="451"/>
      <c r="EUU131" s="451"/>
      <c r="EUV131" s="451"/>
      <c r="EUW131" s="451"/>
      <c r="EUX131" s="451"/>
      <c r="EUY131" s="451"/>
      <c r="EUZ131" s="451"/>
      <c r="EVA131" s="451"/>
      <c r="EVB131" s="451"/>
      <c r="EVC131" s="451"/>
      <c r="EVD131" s="451"/>
      <c r="EVE131" s="451"/>
      <c r="EVF131" s="451"/>
      <c r="EVG131" s="451"/>
      <c r="EVH131" s="451"/>
      <c r="EVI131" s="451"/>
      <c r="EVJ131" s="451"/>
      <c r="EVK131" s="451"/>
      <c r="EVL131" s="451"/>
      <c r="EVM131" s="451"/>
      <c r="EVN131" s="451"/>
      <c r="EVO131" s="451"/>
      <c r="EVP131" s="451"/>
      <c r="EVQ131" s="451"/>
      <c r="EVR131" s="451"/>
      <c r="EVS131" s="451"/>
      <c r="EVT131" s="451"/>
      <c r="EVU131" s="451"/>
      <c r="EVV131" s="451"/>
      <c r="EVW131" s="451"/>
      <c r="EVX131" s="451"/>
      <c r="EVY131" s="451"/>
      <c r="EVZ131" s="451"/>
      <c r="EWA131" s="451"/>
      <c r="EWB131" s="451"/>
      <c r="EWC131" s="451"/>
      <c r="EWD131" s="451"/>
      <c r="EWE131" s="451"/>
      <c r="EWF131" s="451"/>
      <c r="EWG131" s="451"/>
      <c r="EWH131" s="451"/>
      <c r="EWI131" s="451"/>
      <c r="EWJ131" s="451"/>
      <c r="EWK131" s="451"/>
      <c r="EWL131" s="451"/>
      <c r="EWM131" s="451"/>
      <c r="EWN131" s="451"/>
      <c r="EWO131" s="451"/>
      <c r="EWP131" s="451"/>
      <c r="EWQ131" s="451"/>
      <c r="EWR131" s="451"/>
      <c r="EWS131" s="451"/>
      <c r="EWT131" s="451"/>
      <c r="EWU131" s="451"/>
      <c r="EWV131" s="451"/>
      <c r="EWW131" s="451"/>
      <c r="EWX131" s="451"/>
      <c r="EWY131" s="451"/>
      <c r="EWZ131" s="451"/>
      <c r="EXA131" s="451"/>
      <c r="EXB131" s="451"/>
      <c r="EXC131" s="451"/>
      <c r="EXD131" s="451"/>
      <c r="EXE131" s="451"/>
      <c r="EXF131" s="451"/>
      <c r="EXG131" s="451"/>
      <c r="EXH131" s="451"/>
      <c r="EXI131" s="451"/>
      <c r="EXJ131" s="451"/>
      <c r="EXK131" s="451"/>
      <c r="EXL131" s="451"/>
      <c r="EXM131" s="451"/>
      <c r="EXN131" s="451"/>
      <c r="EXO131" s="451"/>
      <c r="EXP131" s="451"/>
      <c r="EXQ131" s="451"/>
      <c r="EXR131" s="451"/>
      <c r="EXS131" s="451"/>
      <c r="EXT131" s="451"/>
      <c r="EXU131" s="451"/>
      <c r="EXV131" s="451"/>
      <c r="EXW131" s="451"/>
      <c r="EXX131" s="451"/>
      <c r="EXY131" s="451"/>
      <c r="EXZ131" s="451"/>
      <c r="EYA131" s="451"/>
      <c r="EYB131" s="451"/>
      <c r="EYC131" s="451"/>
      <c r="EYD131" s="451"/>
      <c r="EYE131" s="451"/>
      <c r="EYF131" s="451"/>
      <c r="EYG131" s="451"/>
      <c r="EYH131" s="451"/>
      <c r="EYI131" s="451"/>
      <c r="EYJ131" s="451"/>
      <c r="EYK131" s="451"/>
      <c r="EYL131" s="451"/>
      <c r="EYM131" s="451"/>
      <c r="EYN131" s="451"/>
      <c r="EYO131" s="451"/>
      <c r="EYP131" s="451"/>
      <c r="EYQ131" s="451"/>
      <c r="EYR131" s="451"/>
      <c r="EYS131" s="451"/>
      <c r="EYT131" s="451"/>
      <c r="EYU131" s="451"/>
      <c r="EYV131" s="451"/>
      <c r="EYW131" s="451"/>
      <c r="EYX131" s="451"/>
      <c r="EYY131" s="451"/>
      <c r="EYZ131" s="451"/>
      <c r="EZA131" s="451"/>
      <c r="EZB131" s="451"/>
      <c r="EZC131" s="451"/>
      <c r="EZD131" s="451"/>
      <c r="EZE131" s="451"/>
      <c r="EZF131" s="451"/>
      <c r="EZG131" s="451"/>
      <c r="EZH131" s="451"/>
      <c r="EZI131" s="451"/>
      <c r="EZJ131" s="451"/>
      <c r="EZK131" s="451"/>
      <c r="EZL131" s="451"/>
      <c r="EZM131" s="451"/>
      <c r="EZN131" s="451"/>
      <c r="EZO131" s="451"/>
      <c r="EZP131" s="451"/>
      <c r="EZQ131" s="451"/>
      <c r="EZR131" s="451"/>
      <c r="EZS131" s="451"/>
      <c r="EZT131" s="451"/>
      <c r="EZU131" s="451"/>
      <c r="EZV131" s="451"/>
      <c r="EZW131" s="451"/>
      <c r="EZX131" s="451"/>
      <c r="EZY131" s="451"/>
      <c r="EZZ131" s="451"/>
      <c r="FAA131" s="451"/>
      <c r="FAB131" s="451"/>
      <c r="FAC131" s="451"/>
      <c r="FAD131" s="451"/>
      <c r="FAE131" s="451"/>
      <c r="FAF131" s="451"/>
      <c r="FAG131" s="451"/>
      <c r="FAH131" s="451"/>
      <c r="FAI131" s="451"/>
      <c r="FAJ131" s="451"/>
      <c r="FAK131" s="451"/>
      <c r="FAL131" s="451"/>
      <c r="FAM131" s="451"/>
      <c r="FAN131" s="451"/>
      <c r="FAO131" s="451"/>
      <c r="FAP131" s="451"/>
      <c r="FAQ131" s="451"/>
      <c r="FAR131" s="451"/>
      <c r="FAS131" s="451"/>
      <c r="FAT131" s="451"/>
      <c r="FAU131" s="451"/>
      <c r="FAV131" s="451"/>
      <c r="FAW131" s="451"/>
      <c r="FAX131" s="451"/>
      <c r="FAY131" s="451"/>
      <c r="FAZ131" s="451"/>
      <c r="FBA131" s="451"/>
      <c r="FBB131" s="451"/>
      <c r="FBC131" s="451"/>
      <c r="FBD131" s="451"/>
      <c r="FBE131" s="451"/>
      <c r="FBF131" s="451"/>
      <c r="FBG131" s="451"/>
      <c r="FBH131" s="451"/>
      <c r="FBI131" s="451"/>
      <c r="FBJ131" s="451"/>
      <c r="FBK131" s="451"/>
      <c r="FBL131" s="451"/>
      <c r="FBM131" s="451"/>
      <c r="FBN131" s="451"/>
      <c r="FBO131" s="451"/>
      <c r="FBP131" s="451"/>
      <c r="FBQ131" s="451"/>
      <c r="FBR131" s="451"/>
      <c r="FBS131" s="451"/>
      <c r="FBT131" s="451"/>
      <c r="FBU131" s="451"/>
      <c r="FBV131" s="451"/>
      <c r="FBW131" s="451"/>
      <c r="FBX131" s="451"/>
      <c r="FBY131" s="451"/>
      <c r="FBZ131" s="451"/>
      <c r="FCA131" s="451"/>
      <c r="FCB131" s="451"/>
      <c r="FCC131" s="451"/>
      <c r="FCD131" s="451"/>
      <c r="FCE131" s="451"/>
      <c r="FCF131" s="451"/>
      <c r="FCG131" s="451"/>
      <c r="FCH131" s="451"/>
      <c r="FCI131" s="451"/>
      <c r="FCJ131" s="451"/>
      <c r="FCK131" s="451"/>
      <c r="FCL131" s="451"/>
      <c r="FCM131" s="451"/>
      <c r="FCN131" s="451"/>
      <c r="FCO131" s="451"/>
      <c r="FCP131" s="451"/>
      <c r="FCQ131" s="451"/>
      <c r="FCR131" s="451"/>
      <c r="FCS131" s="451"/>
      <c r="FCT131" s="451"/>
      <c r="FCU131" s="451"/>
      <c r="FCV131" s="451"/>
      <c r="FCW131" s="451"/>
      <c r="FCX131" s="451"/>
      <c r="FCY131" s="451"/>
      <c r="FCZ131" s="451"/>
      <c r="FDA131" s="451"/>
      <c r="FDB131" s="451"/>
      <c r="FDC131" s="451"/>
      <c r="FDD131" s="451"/>
      <c r="FDE131" s="451"/>
      <c r="FDF131" s="451"/>
      <c r="FDG131" s="451"/>
      <c r="FDH131" s="451"/>
      <c r="FDI131" s="451"/>
      <c r="FDJ131" s="451"/>
      <c r="FDK131" s="451"/>
      <c r="FDL131" s="451"/>
      <c r="FDM131" s="451"/>
      <c r="FDN131" s="451"/>
      <c r="FDO131" s="451"/>
      <c r="FDP131" s="451"/>
      <c r="FDQ131" s="451"/>
      <c r="FDR131" s="451"/>
      <c r="FDS131" s="451"/>
      <c r="FDT131" s="451"/>
      <c r="FDU131" s="451"/>
      <c r="FDV131" s="451"/>
      <c r="FDW131" s="451"/>
      <c r="FDX131" s="451"/>
      <c r="FDY131" s="451"/>
      <c r="FDZ131" s="451"/>
      <c r="FEA131" s="451"/>
      <c r="FEB131" s="451"/>
      <c r="FEC131" s="451"/>
      <c r="FED131" s="451"/>
      <c r="FEE131" s="451"/>
      <c r="FEF131" s="451"/>
      <c r="FEG131" s="451"/>
      <c r="FEH131" s="451"/>
      <c r="FEI131" s="451"/>
      <c r="FEJ131" s="451"/>
      <c r="FEK131" s="451"/>
      <c r="FEL131" s="451"/>
      <c r="FEM131" s="451"/>
      <c r="FEN131" s="451"/>
      <c r="FEO131" s="451"/>
      <c r="FEP131" s="451"/>
      <c r="FEQ131" s="451"/>
      <c r="FER131" s="451"/>
      <c r="FES131" s="451"/>
      <c r="FET131" s="451"/>
      <c r="FEU131" s="451"/>
      <c r="FEV131" s="451"/>
      <c r="FEW131" s="451"/>
      <c r="FEX131" s="451"/>
      <c r="FEY131" s="451"/>
      <c r="FEZ131" s="451"/>
      <c r="FFA131" s="451"/>
      <c r="FFB131" s="451"/>
      <c r="FFC131" s="451"/>
      <c r="FFD131" s="451"/>
      <c r="FFE131" s="451"/>
      <c r="FFF131" s="451"/>
      <c r="FFG131" s="451"/>
      <c r="FFH131" s="451"/>
      <c r="FFI131" s="451"/>
      <c r="FFJ131" s="451"/>
      <c r="FFK131" s="451"/>
      <c r="FFL131" s="451"/>
      <c r="FFM131" s="451"/>
      <c r="FFN131" s="451"/>
      <c r="FFO131" s="451"/>
      <c r="FFP131" s="451"/>
      <c r="FFQ131" s="451"/>
      <c r="FFR131" s="451"/>
      <c r="FFS131" s="451"/>
      <c r="FFT131" s="451"/>
      <c r="FFU131" s="451"/>
      <c r="FFV131" s="451"/>
      <c r="FFW131" s="451"/>
      <c r="FFX131" s="451"/>
      <c r="FFY131" s="451"/>
      <c r="FFZ131" s="451"/>
      <c r="FGA131" s="451"/>
      <c r="FGB131" s="451"/>
      <c r="FGC131" s="451"/>
      <c r="FGD131" s="451"/>
      <c r="FGE131" s="451"/>
      <c r="FGF131" s="451"/>
      <c r="FGG131" s="451"/>
      <c r="FGH131" s="451"/>
      <c r="FGI131" s="451"/>
      <c r="FGJ131" s="451"/>
      <c r="FGK131" s="451"/>
      <c r="FGL131" s="451"/>
      <c r="FGM131" s="451"/>
      <c r="FGN131" s="451"/>
      <c r="FGO131" s="451"/>
      <c r="FGP131" s="451"/>
      <c r="FGQ131" s="451"/>
      <c r="FGR131" s="451"/>
      <c r="FGS131" s="451"/>
      <c r="FGT131" s="451"/>
      <c r="FGU131" s="451"/>
      <c r="FGV131" s="451"/>
      <c r="FGW131" s="451"/>
      <c r="FGX131" s="451"/>
      <c r="FGY131" s="451"/>
      <c r="FGZ131" s="451"/>
      <c r="FHA131" s="451"/>
      <c r="FHB131" s="451"/>
      <c r="FHC131" s="451"/>
      <c r="FHD131" s="451"/>
      <c r="FHE131" s="451"/>
      <c r="FHF131" s="451"/>
      <c r="FHG131" s="451"/>
      <c r="FHH131" s="451"/>
      <c r="FHI131" s="451"/>
      <c r="FHJ131" s="451"/>
      <c r="FHK131" s="451"/>
      <c r="FHL131" s="451"/>
      <c r="FHM131" s="451"/>
      <c r="FHN131" s="451"/>
      <c r="FHO131" s="451"/>
      <c r="FHP131" s="451"/>
      <c r="FHQ131" s="451"/>
      <c r="FHR131" s="451"/>
      <c r="FHS131" s="451"/>
      <c r="FHT131" s="451"/>
      <c r="FHU131" s="451"/>
      <c r="FHV131" s="451"/>
      <c r="FHW131" s="451"/>
      <c r="FHX131" s="451"/>
      <c r="FHY131" s="451"/>
      <c r="FHZ131" s="451"/>
      <c r="FIA131" s="451"/>
      <c r="FIB131" s="451"/>
      <c r="FIC131" s="451"/>
      <c r="FID131" s="451"/>
      <c r="FIE131" s="451"/>
      <c r="FIF131" s="451"/>
      <c r="FIG131" s="451"/>
      <c r="FIH131" s="451"/>
      <c r="FII131" s="451"/>
      <c r="FIJ131" s="451"/>
      <c r="FIK131" s="451"/>
      <c r="FIL131" s="451"/>
      <c r="FIM131" s="451"/>
      <c r="FIN131" s="451"/>
      <c r="FIO131" s="451"/>
      <c r="FIP131" s="451"/>
      <c r="FIQ131" s="451"/>
      <c r="FIR131" s="451"/>
      <c r="FIS131" s="451"/>
      <c r="FIT131" s="451"/>
      <c r="FIU131" s="451"/>
      <c r="FIV131" s="451"/>
      <c r="FIW131" s="451"/>
      <c r="FIX131" s="451"/>
      <c r="FIY131" s="451"/>
      <c r="FIZ131" s="451"/>
      <c r="FJA131" s="451"/>
      <c r="FJB131" s="451"/>
      <c r="FJC131" s="451"/>
      <c r="FJD131" s="451"/>
      <c r="FJE131" s="451"/>
      <c r="FJF131" s="451"/>
      <c r="FJG131" s="451"/>
      <c r="FJH131" s="451"/>
      <c r="FJI131" s="451"/>
      <c r="FJJ131" s="451"/>
      <c r="FJK131" s="451"/>
      <c r="FJL131" s="451"/>
      <c r="FJM131" s="451"/>
      <c r="FJN131" s="451"/>
      <c r="FJO131" s="451"/>
      <c r="FJP131" s="451"/>
      <c r="FJQ131" s="451"/>
      <c r="FJR131" s="451"/>
      <c r="FJS131" s="451"/>
      <c r="FJT131" s="451"/>
      <c r="FJU131" s="451"/>
      <c r="FJV131" s="451"/>
      <c r="FJW131" s="451"/>
      <c r="FJX131" s="451"/>
      <c r="FJY131" s="451"/>
      <c r="FJZ131" s="451"/>
      <c r="FKA131" s="451"/>
      <c r="FKB131" s="451"/>
      <c r="FKC131" s="451"/>
      <c r="FKD131" s="451"/>
      <c r="FKE131" s="451"/>
      <c r="FKF131" s="451"/>
      <c r="FKG131" s="451"/>
      <c r="FKH131" s="451"/>
      <c r="FKI131" s="451"/>
      <c r="FKJ131" s="451"/>
      <c r="FKK131" s="451"/>
      <c r="FKL131" s="451"/>
      <c r="FKM131" s="451"/>
      <c r="FKN131" s="451"/>
      <c r="FKO131" s="451"/>
      <c r="FKP131" s="451"/>
      <c r="FKQ131" s="451"/>
      <c r="FKR131" s="451"/>
      <c r="FKS131" s="451"/>
      <c r="FKT131" s="451"/>
      <c r="FKU131" s="451"/>
      <c r="FKV131" s="451"/>
      <c r="FKW131" s="451"/>
      <c r="FKX131" s="451"/>
      <c r="FKY131" s="451"/>
      <c r="FKZ131" s="451"/>
      <c r="FLA131" s="451"/>
      <c r="FLB131" s="451"/>
      <c r="FLC131" s="451"/>
      <c r="FLD131" s="451"/>
      <c r="FLE131" s="451"/>
      <c r="FLF131" s="451"/>
      <c r="FLG131" s="451"/>
      <c r="FLH131" s="451"/>
      <c r="FLI131" s="451"/>
      <c r="FLJ131" s="451"/>
      <c r="FLK131" s="451"/>
      <c r="FLL131" s="451"/>
      <c r="FLM131" s="451"/>
      <c r="FLN131" s="451"/>
      <c r="FLO131" s="451"/>
      <c r="FLP131" s="451"/>
      <c r="FLQ131" s="451"/>
      <c r="FLR131" s="451"/>
      <c r="FLS131" s="451"/>
      <c r="FLT131" s="451"/>
      <c r="FLU131" s="451"/>
      <c r="FLV131" s="451"/>
      <c r="FLW131" s="451"/>
      <c r="FLX131" s="451"/>
      <c r="FLY131" s="451"/>
      <c r="FLZ131" s="451"/>
      <c r="FMA131" s="451"/>
      <c r="FMB131" s="451"/>
      <c r="FMC131" s="451"/>
      <c r="FMD131" s="451"/>
      <c r="FME131" s="451"/>
      <c r="FMF131" s="451"/>
      <c r="FMG131" s="451"/>
      <c r="FMH131" s="451"/>
      <c r="FMI131" s="451"/>
      <c r="FMJ131" s="451"/>
      <c r="FMK131" s="451"/>
      <c r="FML131" s="451"/>
      <c r="FMM131" s="451"/>
      <c r="FMN131" s="451"/>
      <c r="FMO131" s="451"/>
      <c r="FMP131" s="451"/>
      <c r="FMQ131" s="451"/>
      <c r="FMR131" s="451"/>
      <c r="FMS131" s="451"/>
      <c r="FMT131" s="451"/>
      <c r="FMU131" s="451"/>
      <c r="FMV131" s="451"/>
      <c r="FMW131" s="451"/>
      <c r="FMX131" s="451"/>
      <c r="FMY131" s="451"/>
      <c r="FMZ131" s="451"/>
      <c r="FNA131" s="451"/>
      <c r="FNB131" s="451"/>
      <c r="FNC131" s="451"/>
      <c r="FND131" s="451"/>
      <c r="FNE131" s="451"/>
      <c r="FNF131" s="451"/>
      <c r="FNG131" s="451"/>
      <c r="FNH131" s="451"/>
      <c r="FNI131" s="451"/>
      <c r="FNJ131" s="451"/>
      <c r="FNK131" s="451"/>
      <c r="FNL131" s="451"/>
      <c r="FNM131" s="451"/>
      <c r="FNN131" s="451"/>
      <c r="FNO131" s="451"/>
      <c r="FNP131" s="451"/>
      <c r="FNQ131" s="451"/>
      <c r="FNR131" s="451"/>
      <c r="FNS131" s="451"/>
      <c r="FNT131" s="451"/>
      <c r="FNU131" s="451"/>
      <c r="FNV131" s="451"/>
      <c r="FNW131" s="451"/>
      <c r="FNX131" s="451"/>
      <c r="FNY131" s="451"/>
      <c r="FNZ131" s="451"/>
      <c r="FOA131" s="451"/>
      <c r="FOB131" s="451"/>
      <c r="FOC131" s="451"/>
      <c r="FOD131" s="451"/>
      <c r="FOE131" s="451"/>
      <c r="FOF131" s="451"/>
      <c r="FOG131" s="451"/>
      <c r="FOH131" s="451"/>
      <c r="FOI131" s="451"/>
      <c r="FOJ131" s="451"/>
      <c r="FOK131" s="451"/>
      <c r="FOL131" s="451"/>
      <c r="FOM131" s="451"/>
      <c r="FON131" s="451"/>
      <c r="FOO131" s="451"/>
      <c r="FOP131" s="451"/>
      <c r="FOQ131" s="451"/>
      <c r="FOR131" s="451"/>
      <c r="FOS131" s="451"/>
      <c r="FOT131" s="451"/>
      <c r="FOU131" s="451"/>
      <c r="FOV131" s="451"/>
      <c r="FOW131" s="451"/>
      <c r="FOX131" s="451"/>
      <c r="FOY131" s="451"/>
      <c r="FOZ131" s="451"/>
      <c r="FPA131" s="451"/>
      <c r="FPB131" s="451"/>
      <c r="FPC131" s="451"/>
      <c r="FPD131" s="451"/>
      <c r="FPE131" s="451"/>
      <c r="FPF131" s="451"/>
      <c r="FPG131" s="451"/>
      <c r="FPH131" s="451"/>
      <c r="FPI131" s="451"/>
      <c r="FPJ131" s="451"/>
      <c r="FPK131" s="451"/>
      <c r="FPL131" s="451"/>
      <c r="FPM131" s="451"/>
      <c r="FPN131" s="451"/>
      <c r="FPO131" s="451"/>
      <c r="FPP131" s="451"/>
      <c r="FPQ131" s="451"/>
      <c r="FPR131" s="451"/>
      <c r="FPS131" s="451"/>
      <c r="FPT131" s="451"/>
      <c r="FPU131" s="451"/>
      <c r="FPV131" s="451"/>
      <c r="FPW131" s="451"/>
      <c r="FPX131" s="451"/>
      <c r="FPY131" s="451"/>
      <c r="FPZ131" s="451"/>
      <c r="FQA131" s="451"/>
      <c r="FQB131" s="451"/>
      <c r="FQC131" s="451"/>
      <c r="FQD131" s="451"/>
      <c r="FQE131" s="451"/>
      <c r="FQF131" s="451"/>
      <c r="FQG131" s="451"/>
      <c r="FQH131" s="451"/>
      <c r="FQI131" s="451"/>
      <c r="FQJ131" s="451"/>
      <c r="FQK131" s="451"/>
      <c r="FQL131" s="451"/>
      <c r="FQM131" s="451"/>
      <c r="FQN131" s="451"/>
      <c r="FQO131" s="451"/>
      <c r="FQP131" s="451"/>
      <c r="FQQ131" s="451"/>
      <c r="FQR131" s="451"/>
      <c r="FQS131" s="451"/>
      <c r="FQT131" s="451"/>
      <c r="FQU131" s="451"/>
      <c r="FQV131" s="451"/>
      <c r="FQW131" s="451"/>
      <c r="FQX131" s="451"/>
      <c r="FQY131" s="451"/>
      <c r="FQZ131" s="451"/>
      <c r="FRA131" s="451"/>
      <c r="FRB131" s="451"/>
      <c r="FRC131" s="451"/>
      <c r="FRD131" s="451"/>
      <c r="FRE131" s="451"/>
      <c r="FRF131" s="451"/>
      <c r="FRG131" s="451"/>
      <c r="FRH131" s="451"/>
      <c r="FRI131" s="451"/>
      <c r="FRJ131" s="451"/>
      <c r="FRK131" s="451"/>
      <c r="FRL131" s="451"/>
      <c r="FRM131" s="451"/>
      <c r="FRN131" s="451"/>
      <c r="FRO131" s="451"/>
      <c r="FRP131" s="451"/>
      <c r="FRQ131" s="451"/>
      <c r="FRR131" s="451"/>
      <c r="FRS131" s="451"/>
      <c r="FRT131" s="451"/>
      <c r="FRU131" s="451"/>
      <c r="FRV131" s="451"/>
      <c r="FRW131" s="451"/>
      <c r="FRX131" s="451"/>
      <c r="FRY131" s="451"/>
      <c r="FRZ131" s="451"/>
      <c r="FSA131" s="451"/>
      <c r="FSB131" s="451"/>
      <c r="FSC131" s="451"/>
      <c r="FSD131" s="451"/>
      <c r="FSE131" s="451"/>
      <c r="FSF131" s="451"/>
      <c r="FSG131" s="451"/>
      <c r="FSH131" s="451"/>
      <c r="FSI131" s="451"/>
      <c r="FSJ131" s="451"/>
      <c r="FSK131" s="451"/>
      <c r="FSL131" s="451"/>
      <c r="FSM131" s="451"/>
      <c r="FSN131" s="451"/>
      <c r="FSO131" s="451"/>
      <c r="FSP131" s="451"/>
      <c r="FSQ131" s="451"/>
      <c r="FSR131" s="451"/>
      <c r="FSS131" s="451"/>
      <c r="FST131" s="451"/>
      <c r="FSU131" s="451"/>
      <c r="FSV131" s="451"/>
      <c r="FSW131" s="451"/>
      <c r="FSX131" s="451"/>
      <c r="FSY131" s="451"/>
      <c r="FSZ131" s="451"/>
      <c r="FTA131" s="451"/>
      <c r="FTB131" s="451"/>
      <c r="FTC131" s="451"/>
      <c r="FTD131" s="451"/>
      <c r="FTE131" s="451"/>
      <c r="FTF131" s="451"/>
      <c r="FTG131" s="451"/>
      <c r="FTH131" s="451"/>
      <c r="FTI131" s="451"/>
      <c r="FTJ131" s="451"/>
      <c r="FTK131" s="451"/>
      <c r="FTL131" s="451"/>
      <c r="FTM131" s="451"/>
      <c r="FTN131" s="451"/>
      <c r="FTO131" s="451"/>
      <c r="FTP131" s="451"/>
      <c r="FTQ131" s="451"/>
      <c r="FTR131" s="451"/>
      <c r="FTS131" s="451"/>
      <c r="FTT131" s="451"/>
      <c r="FTU131" s="451"/>
      <c r="FTV131" s="451"/>
      <c r="FTW131" s="451"/>
      <c r="FTX131" s="451"/>
      <c r="FTY131" s="451"/>
      <c r="FTZ131" s="451"/>
      <c r="FUA131" s="451"/>
      <c r="FUB131" s="451"/>
      <c r="FUC131" s="451"/>
      <c r="FUD131" s="451"/>
      <c r="FUE131" s="451"/>
      <c r="FUF131" s="451"/>
      <c r="FUG131" s="451"/>
      <c r="FUH131" s="451"/>
      <c r="FUI131" s="451"/>
      <c r="FUJ131" s="451"/>
      <c r="FUK131" s="451"/>
      <c r="FUL131" s="451"/>
      <c r="FUM131" s="451"/>
      <c r="FUN131" s="451"/>
      <c r="FUO131" s="451"/>
      <c r="FUP131" s="451"/>
      <c r="FUQ131" s="451"/>
      <c r="FUR131" s="451"/>
      <c r="FUS131" s="451"/>
      <c r="FUT131" s="451"/>
      <c r="FUU131" s="451"/>
      <c r="FUV131" s="451"/>
      <c r="FUW131" s="451"/>
      <c r="FUX131" s="451"/>
      <c r="FUY131" s="451"/>
      <c r="FUZ131" s="451"/>
      <c r="FVA131" s="451"/>
      <c r="FVB131" s="451"/>
      <c r="FVC131" s="451"/>
      <c r="FVD131" s="451"/>
      <c r="FVE131" s="451"/>
      <c r="FVF131" s="451"/>
      <c r="FVG131" s="451"/>
      <c r="FVH131" s="451"/>
      <c r="FVI131" s="451"/>
      <c r="FVJ131" s="451"/>
      <c r="FVK131" s="451"/>
      <c r="FVL131" s="451"/>
      <c r="FVM131" s="451"/>
      <c r="FVN131" s="451"/>
      <c r="FVO131" s="451"/>
      <c r="FVP131" s="451"/>
      <c r="FVQ131" s="451"/>
      <c r="FVR131" s="451"/>
      <c r="FVS131" s="451"/>
      <c r="FVT131" s="451"/>
      <c r="FVU131" s="451"/>
      <c r="FVV131" s="451"/>
      <c r="FVW131" s="451"/>
      <c r="FVX131" s="451"/>
      <c r="FVY131" s="451"/>
      <c r="FVZ131" s="451"/>
      <c r="FWA131" s="451"/>
      <c r="FWB131" s="451"/>
      <c r="FWC131" s="451"/>
      <c r="FWD131" s="451"/>
      <c r="FWE131" s="451"/>
      <c r="FWF131" s="451"/>
      <c r="FWG131" s="451"/>
      <c r="FWH131" s="451"/>
      <c r="FWI131" s="451"/>
      <c r="FWJ131" s="451"/>
      <c r="FWK131" s="451"/>
      <c r="FWL131" s="451"/>
      <c r="FWM131" s="451"/>
      <c r="FWN131" s="451"/>
      <c r="FWO131" s="451"/>
      <c r="FWP131" s="451"/>
      <c r="FWQ131" s="451"/>
      <c r="FWR131" s="451"/>
      <c r="FWS131" s="451"/>
      <c r="FWT131" s="451"/>
      <c r="FWU131" s="451"/>
      <c r="FWV131" s="451"/>
      <c r="FWW131" s="451"/>
      <c r="FWX131" s="451"/>
      <c r="FWY131" s="451"/>
      <c r="FWZ131" s="451"/>
      <c r="FXA131" s="451"/>
      <c r="FXB131" s="451"/>
      <c r="FXC131" s="451"/>
      <c r="FXD131" s="451"/>
      <c r="FXE131" s="451"/>
      <c r="FXF131" s="451"/>
      <c r="FXG131" s="451"/>
      <c r="FXH131" s="451"/>
      <c r="FXI131" s="451"/>
      <c r="FXJ131" s="451"/>
      <c r="FXK131" s="451"/>
      <c r="FXL131" s="451"/>
      <c r="FXM131" s="451"/>
      <c r="FXN131" s="451"/>
      <c r="FXO131" s="451"/>
      <c r="FXP131" s="451"/>
      <c r="FXQ131" s="451"/>
      <c r="FXR131" s="451"/>
      <c r="FXS131" s="451"/>
      <c r="FXT131" s="451"/>
      <c r="FXU131" s="451"/>
      <c r="FXV131" s="451"/>
      <c r="FXW131" s="451"/>
      <c r="FXX131" s="451"/>
      <c r="FXY131" s="451"/>
      <c r="FXZ131" s="451"/>
      <c r="FYA131" s="451"/>
      <c r="FYB131" s="451"/>
      <c r="FYC131" s="451"/>
      <c r="FYD131" s="451"/>
      <c r="FYE131" s="451"/>
      <c r="FYF131" s="451"/>
      <c r="FYG131" s="451"/>
      <c r="FYH131" s="451"/>
      <c r="FYI131" s="451"/>
      <c r="FYJ131" s="451"/>
      <c r="FYK131" s="451"/>
      <c r="FYL131" s="451"/>
      <c r="FYM131" s="451"/>
      <c r="FYN131" s="451"/>
      <c r="FYO131" s="451"/>
      <c r="FYP131" s="451"/>
      <c r="FYQ131" s="451"/>
      <c r="FYR131" s="451"/>
      <c r="FYS131" s="451"/>
      <c r="FYT131" s="451"/>
      <c r="FYU131" s="451"/>
      <c r="FYV131" s="451"/>
      <c r="FYW131" s="451"/>
      <c r="FYX131" s="451"/>
      <c r="FYY131" s="451"/>
      <c r="FYZ131" s="451"/>
      <c r="FZA131" s="451"/>
      <c r="FZB131" s="451"/>
      <c r="FZC131" s="451"/>
      <c r="FZD131" s="451"/>
      <c r="FZE131" s="451"/>
      <c r="FZF131" s="451"/>
      <c r="FZG131" s="451"/>
      <c r="FZH131" s="451"/>
      <c r="FZI131" s="451"/>
      <c r="FZJ131" s="451"/>
      <c r="FZK131" s="451"/>
      <c r="FZL131" s="451"/>
      <c r="FZM131" s="451"/>
      <c r="FZN131" s="451"/>
      <c r="FZO131" s="451"/>
      <c r="FZP131" s="451"/>
      <c r="FZQ131" s="451"/>
      <c r="FZR131" s="451"/>
      <c r="FZS131" s="451"/>
      <c r="FZT131" s="451"/>
      <c r="FZU131" s="451"/>
      <c r="FZV131" s="451"/>
      <c r="FZW131" s="451"/>
      <c r="FZX131" s="451"/>
      <c r="FZY131" s="451"/>
      <c r="FZZ131" s="451"/>
      <c r="GAA131" s="451"/>
      <c r="GAB131" s="451"/>
      <c r="GAC131" s="451"/>
      <c r="GAD131" s="451"/>
      <c r="GAE131" s="451"/>
      <c r="GAF131" s="451"/>
      <c r="GAG131" s="451"/>
      <c r="GAH131" s="451"/>
      <c r="GAI131" s="451"/>
      <c r="GAJ131" s="451"/>
      <c r="GAK131" s="451"/>
      <c r="GAL131" s="451"/>
      <c r="GAM131" s="451"/>
      <c r="GAN131" s="451"/>
      <c r="GAO131" s="451"/>
      <c r="GAP131" s="451"/>
      <c r="GAQ131" s="451"/>
      <c r="GAR131" s="451"/>
      <c r="GAS131" s="451"/>
      <c r="GAT131" s="451"/>
      <c r="GAU131" s="451"/>
      <c r="GAV131" s="451"/>
      <c r="GAW131" s="451"/>
      <c r="GAX131" s="451"/>
      <c r="GAY131" s="451"/>
      <c r="GAZ131" s="451"/>
      <c r="GBA131" s="451"/>
      <c r="GBB131" s="451"/>
      <c r="GBC131" s="451"/>
      <c r="GBD131" s="451"/>
      <c r="GBE131" s="451"/>
      <c r="GBF131" s="451"/>
      <c r="GBG131" s="451"/>
      <c r="GBH131" s="451"/>
      <c r="GBI131" s="451"/>
      <c r="GBJ131" s="451"/>
      <c r="GBK131" s="451"/>
      <c r="GBL131" s="451"/>
      <c r="GBM131" s="451"/>
      <c r="GBN131" s="451"/>
      <c r="GBO131" s="451"/>
      <c r="GBP131" s="451"/>
      <c r="GBQ131" s="451"/>
      <c r="GBR131" s="451"/>
      <c r="GBS131" s="451"/>
      <c r="GBT131" s="451"/>
      <c r="GBU131" s="451"/>
      <c r="GBV131" s="451"/>
      <c r="GBW131" s="451"/>
      <c r="GBX131" s="451"/>
      <c r="GBY131" s="451"/>
      <c r="GBZ131" s="451"/>
      <c r="GCA131" s="451"/>
      <c r="GCB131" s="451"/>
      <c r="GCC131" s="451"/>
      <c r="GCD131" s="451"/>
      <c r="GCE131" s="451"/>
      <c r="GCF131" s="451"/>
      <c r="GCG131" s="451"/>
      <c r="GCH131" s="451"/>
      <c r="GCI131" s="451"/>
      <c r="GCJ131" s="451"/>
      <c r="GCK131" s="451"/>
      <c r="GCL131" s="451"/>
      <c r="GCM131" s="451"/>
      <c r="GCN131" s="451"/>
      <c r="GCO131" s="451"/>
      <c r="GCP131" s="451"/>
      <c r="GCQ131" s="451"/>
      <c r="GCR131" s="451"/>
      <c r="GCS131" s="451"/>
      <c r="GCT131" s="451"/>
      <c r="GCU131" s="451"/>
      <c r="GCV131" s="451"/>
      <c r="GCW131" s="451"/>
      <c r="GCX131" s="451"/>
      <c r="GCY131" s="451"/>
      <c r="GCZ131" s="451"/>
      <c r="GDA131" s="451"/>
      <c r="GDB131" s="451"/>
      <c r="GDC131" s="451"/>
      <c r="GDD131" s="451"/>
      <c r="GDE131" s="451"/>
      <c r="GDF131" s="451"/>
      <c r="GDG131" s="451"/>
      <c r="GDH131" s="451"/>
      <c r="GDI131" s="451"/>
      <c r="GDJ131" s="451"/>
      <c r="GDK131" s="451"/>
      <c r="GDL131" s="451"/>
      <c r="GDM131" s="451"/>
      <c r="GDN131" s="451"/>
      <c r="GDO131" s="451"/>
      <c r="GDP131" s="451"/>
      <c r="GDQ131" s="451"/>
      <c r="GDR131" s="451"/>
      <c r="GDS131" s="451"/>
      <c r="GDT131" s="451"/>
      <c r="GDU131" s="451"/>
      <c r="GDV131" s="451"/>
      <c r="GDW131" s="451"/>
      <c r="GDX131" s="451"/>
      <c r="GDY131" s="451"/>
      <c r="GDZ131" s="451"/>
      <c r="GEA131" s="451"/>
      <c r="GEB131" s="451"/>
      <c r="GEC131" s="451"/>
      <c r="GED131" s="451"/>
      <c r="GEE131" s="451"/>
      <c r="GEF131" s="451"/>
      <c r="GEG131" s="451"/>
      <c r="GEH131" s="451"/>
      <c r="GEI131" s="451"/>
      <c r="GEJ131" s="451"/>
      <c r="GEK131" s="451"/>
      <c r="GEL131" s="451"/>
      <c r="GEM131" s="451"/>
      <c r="GEN131" s="451"/>
      <c r="GEO131" s="451"/>
      <c r="GEP131" s="451"/>
      <c r="GEQ131" s="451"/>
      <c r="GER131" s="451"/>
      <c r="GES131" s="451"/>
      <c r="GET131" s="451"/>
      <c r="GEU131" s="451"/>
      <c r="GEV131" s="451"/>
      <c r="GEW131" s="451"/>
      <c r="GEX131" s="451"/>
      <c r="GEY131" s="451"/>
      <c r="GEZ131" s="451"/>
      <c r="GFA131" s="451"/>
      <c r="GFB131" s="451"/>
      <c r="GFC131" s="451"/>
      <c r="GFD131" s="451"/>
      <c r="GFE131" s="451"/>
      <c r="GFF131" s="451"/>
      <c r="GFG131" s="451"/>
      <c r="GFH131" s="451"/>
      <c r="GFI131" s="451"/>
      <c r="GFJ131" s="451"/>
      <c r="GFK131" s="451"/>
      <c r="GFL131" s="451"/>
      <c r="GFM131" s="451"/>
      <c r="GFN131" s="451"/>
      <c r="GFO131" s="451"/>
      <c r="GFP131" s="451"/>
      <c r="GFQ131" s="451"/>
      <c r="GFR131" s="451"/>
      <c r="GFS131" s="451"/>
      <c r="GFT131" s="451"/>
      <c r="GFU131" s="451"/>
      <c r="GFV131" s="451"/>
      <c r="GFW131" s="451"/>
      <c r="GFX131" s="451"/>
      <c r="GFY131" s="451"/>
      <c r="GFZ131" s="451"/>
      <c r="GGA131" s="451"/>
      <c r="GGB131" s="451"/>
      <c r="GGC131" s="451"/>
      <c r="GGD131" s="451"/>
      <c r="GGE131" s="451"/>
      <c r="GGF131" s="451"/>
      <c r="GGG131" s="451"/>
      <c r="GGH131" s="451"/>
      <c r="GGI131" s="451"/>
      <c r="GGJ131" s="451"/>
      <c r="GGK131" s="451"/>
      <c r="GGL131" s="451"/>
      <c r="GGM131" s="451"/>
      <c r="GGN131" s="451"/>
      <c r="GGO131" s="451"/>
      <c r="GGP131" s="451"/>
      <c r="GGQ131" s="451"/>
      <c r="GGR131" s="451"/>
      <c r="GGS131" s="451"/>
      <c r="GGT131" s="451"/>
      <c r="GGU131" s="451"/>
      <c r="GGV131" s="451"/>
      <c r="GGW131" s="451"/>
      <c r="GGX131" s="451"/>
      <c r="GGY131" s="451"/>
      <c r="GGZ131" s="451"/>
      <c r="GHA131" s="451"/>
      <c r="GHB131" s="451"/>
      <c r="GHC131" s="451"/>
      <c r="GHD131" s="451"/>
      <c r="GHE131" s="451"/>
      <c r="GHF131" s="451"/>
      <c r="GHG131" s="451"/>
      <c r="GHH131" s="451"/>
      <c r="GHI131" s="451"/>
      <c r="GHJ131" s="451"/>
      <c r="GHK131" s="451"/>
      <c r="GHL131" s="451"/>
      <c r="GHM131" s="451"/>
      <c r="GHN131" s="451"/>
      <c r="GHO131" s="451"/>
      <c r="GHP131" s="451"/>
      <c r="GHQ131" s="451"/>
      <c r="GHR131" s="451"/>
      <c r="GHS131" s="451"/>
      <c r="GHT131" s="451"/>
      <c r="GHU131" s="451"/>
      <c r="GHV131" s="451"/>
      <c r="GHW131" s="451"/>
      <c r="GHX131" s="451"/>
      <c r="GHY131" s="451"/>
      <c r="GHZ131" s="451"/>
      <c r="GIA131" s="451"/>
      <c r="GIB131" s="451"/>
      <c r="GIC131" s="451"/>
      <c r="GID131" s="451"/>
      <c r="GIE131" s="451"/>
      <c r="GIF131" s="451"/>
      <c r="GIG131" s="451"/>
      <c r="GIH131" s="451"/>
      <c r="GII131" s="451"/>
      <c r="GIJ131" s="451"/>
      <c r="GIK131" s="451"/>
      <c r="GIL131" s="451"/>
      <c r="GIM131" s="451"/>
      <c r="GIN131" s="451"/>
      <c r="GIO131" s="451"/>
      <c r="GIP131" s="451"/>
      <c r="GIQ131" s="451"/>
      <c r="GIR131" s="451"/>
      <c r="GIS131" s="451"/>
      <c r="GIT131" s="451"/>
      <c r="GIU131" s="451"/>
      <c r="GIV131" s="451"/>
      <c r="GIW131" s="451"/>
      <c r="GIX131" s="451"/>
      <c r="GIY131" s="451"/>
      <c r="GIZ131" s="451"/>
      <c r="GJA131" s="451"/>
      <c r="GJB131" s="451"/>
      <c r="GJC131" s="451"/>
      <c r="GJD131" s="451"/>
      <c r="GJE131" s="451"/>
      <c r="GJF131" s="451"/>
      <c r="GJG131" s="451"/>
      <c r="GJH131" s="451"/>
      <c r="GJI131" s="451"/>
      <c r="GJJ131" s="451"/>
      <c r="GJK131" s="451"/>
      <c r="GJL131" s="451"/>
      <c r="GJM131" s="451"/>
      <c r="GJN131" s="451"/>
      <c r="GJO131" s="451"/>
      <c r="GJP131" s="451"/>
      <c r="GJQ131" s="451"/>
      <c r="GJR131" s="451"/>
      <c r="GJS131" s="451"/>
      <c r="GJT131" s="451"/>
      <c r="GJU131" s="451"/>
      <c r="GJV131" s="451"/>
      <c r="GJW131" s="451"/>
      <c r="GJX131" s="451"/>
      <c r="GJY131" s="451"/>
      <c r="GJZ131" s="451"/>
      <c r="GKA131" s="451"/>
      <c r="GKB131" s="451"/>
      <c r="GKC131" s="451"/>
      <c r="GKD131" s="451"/>
      <c r="GKE131" s="451"/>
      <c r="GKF131" s="451"/>
      <c r="GKG131" s="451"/>
      <c r="GKH131" s="451"/>
      <c r="GKI131" s="451"/>
      <c r="GKJ131" s="451"/>
      <c r="GKK131" s="451"/>
      <c r="GKL131" s="451"/>
      <c r="GKM131" s="451"/>
      <c r="GKN131" s="451"/>
      <c r="GKO131" s="451"/>
      <c r="GKP131" s="451"/>
      <c r="GKQ131" s="451"/>
      <c r="GKR131" s="451"/>
      <c r="GKS131" s="451"/>
      <c r="GKT131" s="451"/>
      <c r="GKU131" s="451"/>
      <c r="GKV131" s="451"/>
      <c r="GKW131" s="451"/>
      <c r="GKX131" s="451"/>
      <c r="GKY131" s="451"/>
      <c r="GKZ131" s="451"/>
      <c r="GLA131" s="451"/>
      <c r="GLB131" s="451"/>
      <c r="GLC131" s="451"/>
      <c r="GLD131" s="451"/>
      <c r="GLE131" s="451"/>
      <c r="GLF131" s="451"/>
      <c r="GLG131" s="451"/>
      <c r="GLH131" s="451"/>
      <c r="GLI131" s="451"/>
      <c r="GLJ131" s="451"/>
      <c r="GLK131" s="451"/>
      <c r="GLL131" s="451"/>
      <c r="GLM131" s="451"/>
      <c r="GLN131" s="451"/>
      <c r="GLO131" s="451"/>
      <c r="GLP131" s="451"/>
      <c r="GLQ131" s="451"/>
      <c r="GLR131" s="451"/>
      <c r="GLS131" s="451"/>
      <c r="GLT131" s="451"/>
      <c r="GLU131" s="451"/>
      <c r="GLV131" s="451"/>
      <c r="GLW131" s="451"/>
      <c r="GLX131" s="451"/>
      <c r="GLY131" s="451"/>
      <c r="GLZ131" s="451"/>
      <c r="GMA131" s="451"/>
      <c r="GMB131" s="451"/>
      <c r="GMC131" s="451"/>
      <c r="GMD131" s="451"/>
      <c r="GME131" s="451"/>
      <c r="GMF131" s="451"/>
      <c r="GMG131" s="451"/>
      <c r="GMH131" s="451"/>
      <c r="GMI131" s="451"/>
      <c r="GMJ131" s="451"/>
      <c r="GMK131" s="451"/>
      <c r="GML131" s="451"/>
      <c r="GMM131" s="451"/>
      <c r="GMN131" s="451"/>
      <c r="GMO131" s="451"/>
      <c r="GMP131" s="451"/>
      <c r="GMQ131" s="451"/>
      <c r="GMR131" s="451"/>
      <c r="GMS131" s="451"/>
      <c r="GMT131" s="451"/>
      <c r="GMU131" s="451"/>
      <c r="GMV131" s="451"/>
      <c r="GMW131" s="451"/>
      <c r="GMX131" s="451"/>
      <c r="GMY131" s="451"/>
      <c r="GMZ131" s="451"/>
      <c r="GNA131" s="451"/>
      <c r="GNB131" s="451"/>
      <c r="GNC131" s="451"/>
      <c r="GND131" s="451"/>
      <c r="GNE131" s="451"/>
      <c r="GNF131" s="451"/>
      <c r="GNG131" s="451"/>
      <c r="GNH131" s="451"/>
      <c r="GNI131" s="451"/>
      <c r="GNJ131" s="451"/>
      <c r="GNK131" s="451"/>
      <c r="GNL131" s="451"/>
      <c r="GNM131" s="451"/>
      <c r="GNN131" s="451"/>
      <c r="GNO131" s="451"/>
      <c r="GNP131" s="451"/>
      <c r="GNQ131" s="451"/>
      <c r="GNR131" s="451"/>
      <c r="GNS131" s="451"/>
      <c r="GNT131" s="451"/>
      <c r="GNU131" s="451"/>
      <c r="GNV131" s="451"/>
      <c r="GNW131" s="451"/>
      <c r="GNX131" s="451"/>
      <c r="GNY131" s="451"/>
      <c r="GNZ131" s="451"/>
      <c r="GOA131" s="451"/>
      <c r="GOB131" s="451"/>
      <c r="GOC131" s="451"/>
      <c r="GOD131" s="451"/>
      <c r="GOE131" s="451"/>
      <c r="GOF131" s="451"/>
      <c r="GOG131" s="451"/>
      <c r="GOH131" s="451"/>
      <c r="GOI131" s="451"/>
      <c r="GOJ131" s="451"/>
      <c r="GOK131" s="451"/>
      <c r="GOL131" s="451"/>
      <c r="GOM131" s="451"/>
      <c r="GON131" s="451"/>
      <c r="GOO131" s="451"/>
      <c r="GOP131" s="451"/>
      <c r="GOQ131" s="451"/>
      <c r="GOR131" s="451"/>
      <c r="GOS131" s="451"/>
      <c r="GOT131" s="451"/>
      <c r="GOU131" s="451"/>
      <c r="GOV131" s="451"/>
      <c r="GOW131" s="451"/>
      <c r="GOX131" s="451"/>
      <c r="GOY131" s="451"/>
      <c r="GOZ131" s="451"/>
      <c r="GPA131" s="451"/>
      <c r="GPB131" s="451"/>
      <c r="GPC131" s="451"/>
      <c r="GPD131" s="451"/>
      <c r="GPE131" s="451"/>
      <c r="GPF131" s="451"/>
      <c r="GPG131" s="451"/>
      <c r="GPH131" s="451"/>
      <c r="GPI131" s="451"/>
      <c r="GPJ131" s="451"/>
      <c r="GPK131" s="451"/>
      <c r="GPL131" s="451"/>
      <c r="GPM131" s="451"/>
      <c r="GPN131" s="451"/>
      <c r="GPO131" s="451"/>
      <c r="GPP131" s="451"/>
      <c r="GPQ131" s="451"/>
      <c r="GPR131" s="451"/>
      <c r="GPS131" s="451"/>
      <c r="GPT131" s="451"/>
      <c r="GPU131" s="451"/>
      <c r="GPV131" s="451"/>
      <c r="GPW131" s="451"/>
      <c r="GPX131" s="451"/>
      <c r="GPY131" s="451"/>
      <c r="GPZ131" s="451"/>
      <c r="GQA131" s="451"/>
      <c r="GQB131" s="451"/>
      <c r="GQC131" s="451"/>
      <c r="GQD131" s="451"/>
      <c r="GQE131" s="451"/>
      <c r="GQF131" s="451"/>
      <c r="GQG131" s="451"/>
      <c r="GQH131" s="451"/>
      <c r="GQI131" s="451"/>
      <c r="GQJ131" s="451"/>
      <c r="GQK131" s="451"/>
      <c r="GQL131" s="451"/>
      <c r="GQM131" s="451"/>
      <c r="GQN131" s="451"/>
      <c r="GQO131" s="451"/>
      <c r="GQP131" s="451"/>
      <c r="GQQ131" s="451"/>
      <c r="GQR131" s="451"/>
      <c r="GQS131" s="451"/>
      <c r="GQT131" s="451"/>
      <c r="GQU131" s="451"/>
      <c r="GQV131" s="451"/>
      <c r="GQW131" s="451"/>
      <c r="GQX131" s="451"/>
      <c r="GQY131" s="451"/>
      <c r="GQZ131" s="451"/>
      <c r="GRA131" s="451"/>
      <c r="GRB131" s="451"/>
      <c r="GRC131" s="451"/>
      <c r="GRD131" s="451"/>
      <c r="GRE131" s="451"/>
      <c r="GRF131" s="451"/>
      <c r="GRG131" s="451"/>
      <c r="GRH131" s="451"/>
      <c r="GRI131" s="451"/>
      <c r="GRJ131" s="451"/>
      <c r="GRK131" s="451"/>
      <c r="GRL131" s="451"/>
      <c r="GRM131" s="451"/>
      <c r="GRN131" s="451"/>
      <c r="GRO131" s="451"/>
      <c r="GRP131" s="451"/>
      <c r="GRQ131" s="451"/>
      <c r="GRR131" s="451"/>
      <c r="GRS131" s="451"/>
      <c r="GRT131" s="451"/>
      <c r="GRU131" s="451"/>
      <c r="GRV131" s="451"/>
      <c r="GRW131" s="451"/>
      <c r="GRX131" s="451"/>
      <c r="GRY131" s="451"/>
      <c r="GRZ131" s="451"/>
      <c r="GSA131" s="451"/>
      <c r="GSB131" s="451"/>
      <c r="GSC131" s="451"/>
      <c r="GSD131" s="451"/>
      <c r="GSE131" s="451"/>
      <c r="GSF131" s="451"/>
      <c r="GSG131" s="451"/>
      <c r="GSH131" s="451"/>
      <c r="GSI131" s="451"/>
      <c r="GSJ131" s="451"/>
      <c r="GSK131" s="451"/>
      <c r="GSL131" s="451"/>
      <c r="GSM131" s="451"/>
      <c r="GSN131" s="451"/>
      <c r="GSO131" s="451"/>
      <c r="GSP131" s="451"/>
      <c r="GSQ131" s="451"/>
      <c r="GSR131" s="451"/>
      <c r="GSS131" s="451"/>
      <c r="GST131" s="451"/>
      <c r="GSU131" s="451"/>
      <c r="GSV131" s="451"/>
      <c r="GSW131" s="451"/>
      <c r="GSX131" s="451"/>
      <c r="GSY131" s="451"/>
      <c r="GSZ131" s="451"/>
      <c r="GTA131" s="451"/>
      <c r="GTB131" s="451"/>
      <c r="GTC131" s="451"/>
      <c r="GTD131" s="451"/>
      <c r="GTE131" s="451"/>
      <c r="GTF131" s="451"/>
      <c r="GTG131" s="451"/>
      <c r="GTH131" s="451"/>
      <c r="GTI131" s="451"/>
      <c r="GTJ131" s="451"/>
      <c r="GTK131" s="451"/>
      <c r="GTL131" s="451"/>
      <c r="GTM131" s="451"/>
      <c r="GTN131" s="451"/>
      <c r="GTO131" s="451"/>
      <c r="GTP131" s="451"/>
      <c r="GTQ131" s="451"/>
      <c r="GTR131" s="451"/>
      <c r="GTS131" s="451"/>
      <c r="GTT131" s="451"/>
      <c r="GTU131" s="451"/>
      <c r="GTV131" s="451"/>
      <c r="GTW131" s="451"/>
      <c r="GTX131" s="451"/>
      <c r="GTY131" s="451"/>
      <c r="GTZ131" s="451"/>
      <c r="GUA131" s="451"/>
      <c r="GUB131" s="451"/>
      <c r="GUC131" s="451"/>
      <c r="GUD131" s="451"/>
      <c r="GUE131" s="451"/>
      <c r="GUF131" s="451"/>
      <c r="GUG131" s="451"/>
      <c r="GUH131" s="451"/>
      <c r="GUI131" s="451"/>
      <c r="GUJ131" s="451"/>
      <c r="GUK131" s="451"/>
      <c r="GUL131" s="451"/>
      <c r="GUM131" s="451"/>
      <c r="GUN131" s="451"/>
      <c r="GUO131" s="451"/>
      <c r="GUP131" s="451"/>
      <c r="GUQ131" s="451"/>
      <c r="GUR131" s="451"/>
      <c r="GUS131" s="451"/>
      <c r="GUT131" s="451"/>
      <c r="GUU131" s="451"/>
      <c r="GUV131" s="451"/>
      <c r="GUW131" s="451"/>
      <c r="GUX131" s="451"/>
      <c r="GUY131" s="451"/>
      <c r="GUZ131" s="451"/>
      <c r="GVA131" s="451"/>
      <c r="GVB131" s="451"/>
      <c r="GVC131" s="451"/>
      <c r="GVD131" s="451"/>
      <c r="GVE131" s="451"/>
      <c r="GVF131" s="451"/>
      <c r="GVG131" s="451"/>
      <c r="GVH131" s="451"/>
      <c r="GVI131" s="451"/>
      <c r="GVJ131" s="451"/>
      <c r="GVK131" s="451"/>
      <c r="GVL131" s="451"/>
      <c r="GVM131" s="451"/>
      <c r="GVN131" s="451"/>
      <c r="GVO131" s="451"/>
      <c r="GVP131" s="451"/>
      <c r="GVQ131" s="451"/>
      <c r="GVR131" s="451"/>
      <c r="GVS131" s="451"/>
      <c r="GVT131" s="451"/>
      <c r="GVU131" s="451"/>
      <c r="GVV131" s="451"/>
      <c r="GVW131" s="451"/>
      <c r="GVX131" s="451"/>
      <c r="GVY131" s="451"/>
      <c r="GVZ131" s="451"/>
      <c r="GWA131" s="451"/>
      <c r="GWB131" s="451"/>
      <c r="GWC131" s="451"/>
      <c r="GWD131" s="451"/>
      <c r="GWE131" s="451"/>
      <c r="GWF131" s="451"/>
      <c r="GWG131" s="451"/>
      <c r="GWH131" s="451"/>
      <c r="GWI131" s="451"/>
      <c r="GWJ131" s="451"/>
      <c r="GWK131" s="451"/>
      <c r="GWL131" s="451"/>
      <c r="GWM131" s="451"/>
      <c r="GWN131" s="451"/>
      <c r="GWO131" s="451"/>
      <c r="GWP131" s="451"/>
      <c r="GWQ131" s="451"/>
      <c r="GWR131" s="451"/>
      <c r="GWS131" s="451"/>
      <c r="GWT131" s="451"/>
      <c r="GWU131" s="451"/>
      <c r="GWV131" s="451"/>
      <c r="GWW131" s="451"/>
      <c r="GWX131" s="451"/>
      <c r="GWY131" s="451"/>
      <c r="GWZ131" s="451"/>
      <c r="GXA131" s="451"/>
      <c r="GXB131" s="451"/>
      <c r="GXC131" s="451"/>
      <c r="GXD131" s="451"/>
      <c r="GXE131" s="451"/>
      <c r="GXF131" s="451"/>
      <c r="GXG131" s="451"/>
      <c r="GXH131" s="451"/>
      <c r="GXI131" s="451"/>
      <c r="GXJ131" s="451"/>
      <c r="GXK131" s="451"/>
      <c r="GXL131" s="451"/>
      <c r="GXM131" s="451"/>
      <c r="GXN131" s="451"/>
      <c r="GXO131" s="451"/>
      <c r="GXP131" s="451"/>
      <c r="GXQ131" s="451"/>
      <c r="GXR131" s="451"/>
      <c r="GXS131" s="451"/>
      <c r="GXT131" s="451"/>
      <c r="GXU131" s="451"/>
      <c r="GXV131" s="451"/>
      <c r="GXW131" s="451"/>
      <c r="GXX131" s="451"/>
      <c r="GXY131" s="451"/>
      <c r="GXZ131" s="451"/>
      <c r="GYA131" s="451"/>
      <c r="GYB131" s="451"/>
      <c r="GYC131" s="451"/>
      <c r="GYD131" s="451"/>
      <c r="GYE131" s="451"/>
      <c r="GYF131" s="451"/>
      <c r="GYG131" s="451"/>
      <c r="GYH131" s="451"/>
      <c r="GYI131" s="451"/>
      <c r="GYJ131" s="451"/>
      <c r="GYK131" s="451"/>
      <c r="GYL131" s="451"/>
      <c r="GYM131" s="451"/>
      <c r="GYN131" s="451"/>
      <c r="GYO131" s="451"/>
      <c r="GYP131" s="451"/>
      <c r="GYQ131" s="451"/>
      <c r="GYR131" s="451"/>
      <c r="GYS131" s="451"/>
      <c r="GYT131" s="451"/>
      <c r="GYU131" s="451"/>
      <c r="GYV131" s="451"/>
      <c r="GYW131" s="451"/>
      <c r="GYX131" s="451"/>
      <c r="GYY131" s="451"/>
      <c r="GYZ131" s="451"/>
      <c r="GZA131" s="451"/>
      <c r="GZB131" s="451"/>
      <c r="GZC131" s="451"/>
      <c r="GZD131" s="451"/>
      <c r="GZE131" s="451"/>
      <c r="GZF131" s="451"/>
      <c r="GZG131" s="451"/>
      <c r="GZH131" s="451"/>
      <c r="GZI131" s="451"/>
      <c r="GZJ131" s="451"/>
      <c r="GZK131" s="451"/>
      <c r="GZL131" s="451"/>
      <c r="GZM131" s="451"/>
      <c r="GZN131" s="451"/>
      <c r="GZO131" s="451"/>
      <c r="GZP131" s="451"/>
      <c r="GZQ131" s="451"/>
      <c r="GZR131" s="451"/>
      <c r="GZS131" s="451"/>
      <c r="GZT131" s="451"/>
      <c r="GZU131" s="451"/>
      <c r="GZV131" s="451"/>
      <c r="GZW131" s="451"/>
      <c r="GZX131" s="451"/>
      <c r="GZY131" s="451"/>
      <c r="GZZ131" s="451"/>
      <c r="HAA131" s="451"/>
      <c r="HAB131" s="451"/>
      <c r="HAC131" s="451"/>
      <c r="HAD131" s="451"/>
      <c r="HAE131" s="451"/>
      <c r="HAF131" s="451"/>
      <c r="HAG131" s="451"/>
      <c r="HAH131" s="451"/>
      <c r="HAI131" s="451"/>
      <c r="HAJ131" s="451"/>
      <c r="HAK131" s="451"/>
      <c r="HAL131" s="451"/>
      <c r="HAM131" s="451"/>
      <c r="HAN131" s="451"/>
      <c r="HAO131" s="451"/>
      <c r="HAP131" s="451"/>
      <c r="HAQ131" s="451"/>
      <c r="HAR131" s="451"/>
      <c r="HAS131" s="451"/>
      <c r="HAT131" s="451"/>
      <c r="HAU131" s="451"/>
      <c r="HAV131" s="451"/>
      <c r="HAW131" s="451"/>
      <c r="HAX131" s="451"/>
      <c r="HAY131" s="451"/>
      <c r="HAZ131" s="451"/>
      <c r="HBA131" s="451"/>
      <c r="HBB131" s="451"/>
      <c r="HBC131" s="451"/>
      <c r="HBD131" s="451"/>
      <c r="HBE131" s="451"/>
      <c r="HBF131" s="451"/>
      <c r="HBG131" s="451"/>
      <c r="HBH131" s="451"/>
      <c r="HBI131" s="451"/>
      <c r="HBJ131" s="451"/>
      <c r="HBK131" s="451"/>
      <c r="HBL131" s="451"/>
      <c r="HBM131" s="451"/>
      <c r="HBN131" s="451"/>
      <c r="HBO131" s="451"/>
      <c r="HBP131" s="451"/>
      <c r="HBQ131" s="451"/>
      <c r="HBR131" s="451"/>
      <c r="HBS131" s="451"/>
      <c r="HBT131" s="451"/>
      <c r="HBU131" s="451"/>
      <c r="HBV131" s="451"/>
      <c r="HBW131" s="451"/>
      <c r="HBX131" s="451"/>
      <c r="HBY131" s="451"/>
      <c r="HBZ131" s="451"/>
      <c r="HCA131" s="451"/>
      <c r="HCB131" s="451"/>
      <c r="HCC131" s="451"/>
      <c r="HCD131" s="451"/>
      <c r="HCE131" s="451"/>
      <c r="HCF131" s="451"/>
      <c r="HCG131" s="451"/>
      <c r="HCH131" s="451"/>
      <c r="HCI131" s="451"/>
      <c r="HCJ131" s="451"/>
      <c r="HCK131" s="451"/>
      <c r="HCL131" s="451"/>
      <c r="HCM131" s="451"/>
      <c r="HCN131" s="451"/>
      <c r="HCO131" s="451"/>
      <c r="HCP131" s="451"/>
      <c r="HCQ131" s="451"/>
      <c r="HCR131" s="451"/>
      <c r="HCS131" s="451"/>
      <c r="HCT131" s="451"/>
      <c r="HCU131" s="451"/>
      <c r="HCV131" s="451"/>
      <c r="HCW131" s="451"/>
      <c r="HCX131" s="451"/>
      <c r="HCY131" s="451"/>
      <c r="HCZ131" s="451"/>
      <c r="HDA131" s="451"/>
      <c r="HDB131" s="451"/>
      <c r="HDC131" s="451"/>
      <c r="HDD131" s="451"/>
      <c r="HDE131" s="451"/>
      <c r="HDF131" s="451"/>
      <c r="HDG131" s="451"/>
      <c r="HDH131" s="451"/>
      <c r="HDI131" s="451"/>
      <c r="HDJ131" s="451"/>
      <c r="HDK131" s="451"/>
      <c r="HDL131" s="451"/>
      <c r="HDM131" s="451"/>
      <c r="HDN131" s="451"/>
      <c r="HDO131" s="451"/>
      <c r="HDP131" s="451"/>
      <c r="HDQ131" s="451"/>
      <c r="HDR131" s="451"/>
      <c r="HDS131" s="451"/>
      <c r="HDT131" s="451"/>
      <c r="HDU131" s="451"/>
      <c r="HDV131" s="451"/>
      <c r="HDW131" s="451"/>
      <c r="HDX131" s="451"/>
      <c r="HDY131" s="451"/>
      <c r="HDZ131" s="451"/>
      <c r="HEA131" s="451"/>
      <c r="HEB131" s="451"/>
      <c r="HEC131" s="451"/>
      <c r="HED131" s="451"/>
      <c r="HEE131" s="451"/>
      <c r="HEF131" s="451"/>
      <c r="HEG131" s="451"/>
      <c r="HEH131" s="451"/>
      <c r="HEI131" s="451"/>
      <c r="HEJ131" s="451"/>
      <c r="HEK131" s="451"/>
      <c r="HEL131" s="451"/>
      <c r="HEM131" s="451"/>
      <c r="HEN131" s="451"/>
      <c r="HEO131" s="451"/>
      <c r="HEP131" s="451"/>
      <c r="HEQ131" s="451"/>
      <c r="HER131" s="451"/>
      <c r="HES131" s="451"/>
      <c r="HET131" s="451"/>
      <c r="HEU131" s="451"/>
      <c r="HEV131" s="451"/>
      <c r="HEW131" s="451"/>
      <c r="HEX131" s="451"/>
      <c r="HEY131" s="451"/>
      <c r="HEZ131" s="451"/>
      <c r="HFA131" s="451"/>
      <c r="HFB131" s="451"/>
      <c r="HFC131" s="451"/>
      <c r="HFD131" s="451"/>
      <c r="HFE131" s="451"/>
      <c r="HFF131" s="451"/>
      <c r="HFG131" s="451"/>
      <c r="HFH131" s="451"/>
      <c r="HFI131" s="451"/>
      <c r="HFJ131" s="451"/>
      <c r="HFK131" s="451"/>
      <c r="HFL131" s="451"/>
      <c r="HFM131" s="451"/>
      <c r="HFN131" s="451"/>
      <c r="HFO131" s="451"/>
      <c r="HFP131" s="451"/>
      <c r="HFQ131" s="451"/>
      <c r="HFR131" s="451"/>
      <c r="HFS131" s="451"/>
      <c r="HFT131" s="451"/>
      <c r="HFU131" s="451"/>
      <c r="HFV131" s="451"/>
      <c r="HFW131" s="451"/>
      <c r="HFX131" s="451"/>
      <c r="HFY131" s="451"/>
      <c r="HFZ131" s="451"/>
      <c r="HGA131" s="451"/>
      <c r="HGB131" s="451"/>
      <c r="HGC131" s="451"/>
      <c r="HGD131" s="451"/>
      <c r="HGE131" s="451"/>
      <c r="HGF131" s="451"/>
      <c r="HGG131" s="451"/>
      <c r="HGH131" s="451"/>
      <c r="HGI131" s="451"/>
      <c r="HGJ131" s="451"/>
      <c r="HGK131" s="451"/>
      <c r="HGL131" s="451"/>
      <c r="HGM131" s="451"/>
      <c r="HGN131" s="451"/>
      <c r="HGO131" s="451"/>
      <c r="HGP131" s="451"/>
      <c r="HGQ131" s="451"/>
      <c r="HGR131" s="451"/>
      <c r="HGS131" s="451"/>
      <c r="HGT131" s="451"/>
      <c r="HGU131" s="451"/>
      <c r="HGV131" s="451"/>
      <c r="HGW131" s="451"/>
      <c r="HGX131" s="451"/>
      <c r="HGY131" s="451"/>
      <c r="HGZ131" s="451"/>
      <c r="HHA131" s="451"/>
      <c r="HHB131" s="451"/>
      <c r="HHC131" s="451"/>
      <c r="HHD131" s="451"/>
      <c r="HHE131" s="451"/>
      <c r="HHF131" s="451"/>
      <c r="HHG131" s="451"/>
      <c r="HHH131" s="451"/>
      <c r="HHI131" s="451"/>
      <c r="HHJ131" s="451"/>
      <c r="HHK131" s="451"/>
      <c r="HHL131" s="451"/>
      <c r="HHM131" s="451"/>
      <c r="HHN131" s="451"/>
      <c r="HHO131" s="451"/>
      <c r="HHP131" s="451"/>
      <c r="HHQ131" s="451"/>
      <c r="HHR131" s="451"/>
      <c r="HHS131" s="451"/>
      <c r="HHT131" s="451"/>
      <c r="HHU131" s="451"/>
      <c r="HHV131" s="451"/>
      <c r="HHW131" s="451"/>
      <c r="HHX131" s="451"/>
      <c r="HHY131" s="451"/>
      <c r="HHZ131" s="451"/>
      <c r="HIA131" s="451"/>
      <c r="HIB131" s="451"/>
      <c r="HIC131" s="451"/>
      <c r="HID131" s="451"/>
      <c r="HIE131" s="451"/>
      <c r="HIF131" s="451"/>
      <c r="HIG131" s="451"/>
      <c r="HIH131" s="451"/>
      <c r="HII131" s="451"/>
      <c r="HIJ131" s="451"/>
      <c r="HIK131" s="451"/>
      <c r="HIL131" s="451"/>
      <c r="HIM131" s="451"/>
      <c r="HIN131" s="451"/>
      <c r="HIO131" s="451"/>
      <c r="HIP131" s="451"/>
      <c r="HIQ131" s="451"/>
      <c r="HIR131" s="451"/>
      <c r="HIS131" s="451"/>
      <c r="HIT131" s="451"/>
      <c r="HIU131" s="451"/>
      <c r="HIV131" s="451"/>
      <c r="HIW131" s="451"/>
      <c r="HIX131" s="451"/>
      <c r="HIY131" s="451"/>
      <c r="HIZ131" s="451"/>
      <c r="HJA131" s="451"/>
      <c r="HJB131" s="451"/>
      <c r="HJC131" s="451"/>
      <c r="HJD131" s="451"/>
      <c r="HJE131" s="451"/>
      <c r="HJF131" s="451"/>
      <c r="HJG131" s="451"/>
      <c r="HJH131" s="451"/>
      <c r="HJI131" s="451"/>
      <c r="HJJ131" s="451"/>
      <c r="HJK131" s="451"/>
      <c r="HJL131" s="451"/>
      <c r="HJM131" s="451"/>
      <c r="HJN131" s="451"/>
      <c r="HJO131" s="451"/>
      <c r="HJP131" s="451"/>
      <c r="HJQ131" s="451"/>
      <c r="HJR131" s="451"/>
      <c r="HJS131" s="451"/>
      <c r="HJT131" s="451"/>
      <c r="HJU131" s="451"/>
      <c r="HJV131" s="451"/>
      <c r="HJW131" s="451"/>
      <c r="HJX131" s="451"/>
      <c r="HJY131" s="451"/>
      <c r="HJZ131" s="451"/>
      <c r="HKA131" s="451"/>
      <c r="HKB131" s="451"/>
      <c r="HKC131" s="451"/>
      <c r="HKD131" s="451"/>
      <c r="HKE131" s="451"/>
      <c r="HKF131" s="451"/>
      <c r="HKG131" s="451"/>
      <c r="HKH131" s="451"/>
      <c r="HKI131" s="451"/>
      <c r="HKJ131" s="451"/>
      <c r="HKK131" s="451"/>
      <c r="HKL131" s="451"/>
      <c r="HKM131" s="451"/>
      <c r="HKN131" s="451"/>
      <c r="HKO131" s="451"/>
      <c r="HKP131" s="451"/>
      <c r="HKQ131" s="451"/>
      <c r="HKR131" s="451"/>
      <c r="HKS131" s="451"/>
      <c r="HKT131" s="451"/>
      <c r="HKU131" s="451"/>
      <c r="HKV131" s="451"/>
      <c r="HKW131" s="451"/>
      <c r="HKX131" s="451"/>
      <c r="HKY131" s="451"/>
      <c r="HKZ131" s="451"/>
      <c r="HLA131" s="451"/>
      <c r="HLB131" s="451"/>
      <c r="HLC131" s="451"/>
      <c r="HLD131" s="451"/>
      <c r="HLE131" s="451"/>
      <c r="HLF131" s="451"/>
      <c r="HLG131" s="451"/>
      <c r="HLH131" s="451"/>
      <c r="HLI131" s="451"/>
      <c r="HLJ131" s="451"/>
      <c r="HLK131" s="451"/>
      <c r="HLL131" s="451"/>
      <c r="HLM131" s="451"/>
      <c r="HLN131" s="451"/>
      <c r="HLO131" s="451"/>
      <c r="HLP131" s="451"/>
      <c r="HLQ131" s="451"/>
      <c r="HLR131" s="451"/>
      <c r="HLS131" s="451"/>
      <c r="HLT131" s="451"/>
      <c r="HLU131" s="451"/>
      <c r="HLV131" s="451"/>
      <c r="HLW131" s="451"/>
      <c r="HLX131" s="451"/>
      <c r="HLY131" s="451"/>
      <c r="HLZ131" s="451"/>
      <c r="HMA131" s="451"/>
      <c r="HMB131" s="451"/>
      <c r="HMC131" s="451"/>
      <c r="HMD131" s="451"/>
      <c r="HME131" s="451"/>
      <c r="HMF131" s="451"/>
      <c r="HMG131" s="451"/>
      <c r="HMH131" s="451"/>
      <c r="HMI131" s="451"/>
      <c r="HMJ131" s="451"/>
      <c r="HMK131" s="451"/>
      <c r="HML131" s="451"/>
      <c r="HMM131" s="451"/>
      <c r="HMN131" s="451"/>
      <c r="HMO131" s="451"/>
      <c r="HMP131" s="451"/>
      <c r="HMQ131" s="451"/>
      <c r="HMR131" s="451"/>
      <c r="HMS131" s="451"/>
      <c r="HMT131" s="451"/>
      <c r="HMU131" s="451"/>
      <c r="HMV131" s="451"/>
      <c r="HMW131" s="451"/>
      <c r="HMX131" s="451"/>
      <c r="HMY131" s="451"/>
      <c r="HMZ131" s="451"/>
      <c r="HNA131" s="451"/>
      <c r="HNB131" s="451"/>
      <c r="HNC131" s="451"/>
      <c r="HND131" s="451"/>
      <c r="HNE131" s="451"/>
      <c r="HNF131" s="451"/>
      <c r="HNG131" s="451"/>
      <c r="HNH131" s="451"/>
      <c r="HNI131" s="451"/>
      <c r="HNJ131" s="451"/>
      <c r="HNK131" s="451"/>
      <c r="HNL131" s="451"/>
      <c r="HNM131" s="451"/>
      <c r="HNN131" s="451"/>
      <c r="HNO131" s="451"/>
      <c r="HNP131" s="451"/>
      <c r="HNQ131" s="451"/>
      <c r="HNR131" s="451"/>
      <c r="HNS131" s="451"/>
      <c r="HNT131" s="451"/>
      <c r="HNU131" s="451"/>
      <c r="HNV131" s="451"/>
      <c r="HNW131" s="451"/>
      <c r="HNX131" s="451"/>
      <c r="HNY131" s="451"/>
      <c r="HNZ131" s="451"/>
      <c r="HOA131" s="451"/>
      <c r="HOB131" s="451"/>
      <c r="HOC131" s="451"/>
      <c r="HOD131" s="451"/>
      <c r="HOE131" s="451"/>
      <c r="HOF131" s="451"/>
      <c r="HOG131" s="451"/>
      <c r="HOH131" s="451"/>
      <c r="HOI131" s="451"/>
      <c r="HOJ131" s="451"/>
      <c r="HOK131" s="451"/>
      <c r="HOL131" s="451"/>
      <c r="HOM131" s="451"/>
      <c r="HON131" s="451"/>
      <c r="HOO131" s="451"/>
      <c r="HOP131" s="451"/>
      <c r="HOQ131" s="451"/>
      <c r="HOR131" s="451"/>
      <c r="HOS131" s="451"/>
      <c r="HOT131" s="451"/>
      <c r="HOU131" s="451"/>
      <c r="HOV131" s="451"/>
      <c r="HOW131" s="451"/>
      <c r="HOX131" s="451"/>
      <c r="HOY131" s="451"/>
      <c r="HOZ131" s="451"/>
      <c r="HPA131" s="451"/>
      <c r="HPB131" s="451"/>
      <c r="HPC131" s="451"/>
      <c r="HPD131" s="451"/>
      <c r="HPE131" s="451"/>
      <c r="HPF131" s="451"/>
      <c r="HPG131" s="451"/>
      <c r="HPH131" s="451"/>
      <c r="HPI131" s="451"/>
      <c r="HPJ131" s="451"/>
      <c r="HPK131" s="451"/>
      <c r="HPL131" s="451"/>
      <c r="HPM131" s="451"/>
      <c r="HPN131" s="451"/>
      <c r="HPO131" s="451"/>
      <c r="HPP131" s="451"/>
      <c r="HPQ131" s="451"/>
      <c r="HPR131" s="451"/>
      <c r="HPS131" s="451"/>
      <c r="HPT131" s="451"/>
      <c r="HPU131" s="451"/>
      <c r="HPV131" s="451"/>
      <c r="HPW131" s="451"/>
      <c r="HPX131" s="451"/>
      <c r="HPY131" s="451"/>
      <c r="HPZ131" s="451"/>
      <c r="HQA131" s="451"/>
      <c r="HQB131" s="451"/>
      <c r="HQC131" s="451"/>
      <c r="HQD131" s="451"/>
      <c r="HQE131" s="451"/>
      <c r="HQF131" s="451"/>
      <c r="HQG131" s="451"/>
      <c r="HQH131" s="451"/>
      <c r="HQI131" s="451"/>
      <c r="HQJ131" s="451"/>
      <c r="HQK131" s="451"/>
      <c r="HQL131" s="451"/>
      <c r="HQM131" s="451"/>
      <c r="HQN131" s="451"/>
      <c r="HQO131" s="451"/>
      <c r="HQP131" s="451"/>
      <c r="HQQ131" s="451"/>
      <c r="HQR131" s="451"/>
      <c r="HQS131" s="451"/>
      <c r="HQT131" s="451"/>
      <c r="HQU131" s="451"/>
      <c r="HQV131" s="451"/>
      <c r="HQW131" s="451"/>
      <c r="HQX131" s="451"/>
      <c r="HQY131" s="451"/>
      <c r="HQZ131" s="451"/>
      <c r="HRA131" s="451"/>
      <c r="HRB131" s="451"/>
      <c r="HRC131" s="451"/>
      <c r="HRD131" s="451"/>
      <c r="HRE131" s="451"/>
      <c r="HRF131" s="451"/>
      <c r="HRG131" s="451"/>
      <c r="HRH131" s="451"/>
      <c r="HRI131" s="451"/>
      <c r="HRJ131" s="451"/>
      <c r="HRK131" s="451"/>
      <c r="HRL131" s="451"/>
      <c r="HRM131" s="451"/>
      <c r="HRN131" s="451"/>
      <c r="HRO131" s="451"/>
      <c r="HRP131" s="451"/>
      <c r="HRQ131" s="451"/>
      <c r="HRR131" s="451"/>
      <c r="HRS131" s="451"/>
      <c r="HRT131" s="451"/>
      <c r="HRU131" s="451"/>
      <c r="HRV131" s="451"/>
      <c r="HRW131" s="451"/>
      <c r="HRX131" s="451"/>
      <c r="HRY131" s="451"/>
      <c r="HRZ131" s="451"/>
      <c r="HSA131" s="451"/>
      <c r="HSB131" s="451"/>
      <c r="HSC131" s="451"/>
      <c r="HSD131" s="451"/>
      <c r="HSE131" s="451"/>
      <c r="HSF131" s="451"/>
      <c r="HSG131" s="451"/>
      <c r="HSH131" s="451"/>
      <c r="HSI131" s="451"/>
      <c r="HSJ131" s="451"/>
      <c r="HSK131" s="451"/>
      <c r="HSL131" s="451"/>
      <c r="HSM131" s="451"/>
      <c r="HSN131" s="451"/>
      <c r="HSO131" s="451"/>
      <c r="HSP131" s="451"/>
      <c r="HSQ131" s="451"/>
      <c r="HSR131" s="451"/>
      <c r="HSS131" s="451"/>
      <c r="HST131" s="451"/>
      <c r="HSU131" s="451"/>
      <c r="HSV131" s="451"/>
      <c r="HSW131" s="451"/>
      <c r="HSX131" s="451"/>
      <c r="HSY131" s="451"/>
      <c r="HSZ131" s="451"/>
      <c r="HTA131" s="451"/>
      <c r="HTB131" s="451"/>
      <c r="HTC131" s="451"/>
      <c r="HTD131" s="451"/>
      <c r="HTE131" s="451"/>
      <c r="HTF131" s="451"/>
      <c r="HTG131" s="451"/>
      <c r="HTH131" s="451"/>
      <c r="HTI131" s="451"/>
      <c r="HTJ131" s="451"/>
      <c r="HTK131" s="451"/>
      <c r="HTL131" s="451"/>
      <c r="HTM131" s="451"/>
      <c r="HTN131" s="451"/>
      <c r="HTO131" s="451"/>
      <c r="HTP131" s="451"/>
      <c r="HTQ131" s="451"/>
      <c r="HTR131" s="451"/>
      <c r="HTS131" s="451"/>
      <c r="HTT131" s="451"/>
      <c r="HTU131" s="451"/>
      <c r="HTV131" s="451"/>
      <c r="HTW131" s="451"/>
      <c r="HTX131" s="451"/>
      <c r="HTY131" s="451"/>
      <c r="HTZ131" s="451"/>
      <c r="HUA131" s="451"/>
      <c r="HUB131" s="451"/>
      <c r="HUC131" s="451"/>
      <c r="HUD131" s="451"/>
      <c r="HUE131" s="451"/>
      <c r="HUF131" s="451"/>
      <c r="HUG131" s="451"/>
      <c r="HUH131" s="451"/>
      <c r="HUI131" s="451"/>
      <c r="HUJ131" s="451"/>
      <c r="HUK131" s="451"/>
      <c r="HUL131" s="451"/>
      <c r="HUM131" s="451"/>
      <c r="HUN131" s="451"/>
      <c r="HUO131" s="451"/>
      <c r="HUP131" s="451"/>
      <c r="HUQ131" s="451"/>
      <c r="HUR131" s="451"/>
      <c r="HUS131" s="451"/>
      <c r="HUT131" s="451"/>
      <c r="HUU131" s="451"/>
      <c r="HUV131" s="451"/>
      <c r="HUW131" s="451"/>
      <c r="HUX131" s="451"/>
      <c r="HUY131" s="451"/>
      <c r="HUZ131" s="451"/>
      <c r="HVA131" s="451"/>
      <c r="HVB131" s="451"/>
      <c r="HVC131" s="451"/>
      <c r="HVD131" s="451"/>
      <c r="HVE131" s="451"/>
      <c r="HVF131" s="451"/>
      <c r="HVG131" s="451"/>
      <c r="HVH131" s="451"/>
      <c r="HVI131" s="451"/>
      <c r="HVJ131" s="451"/>
      <c r="HVK131" s="451"/>
      <c r="HVL131" s="451"/>
      <c r="HVM131" s="451"/>
      <c r="HVN131" s="451"/>
      <c r="HVO131" s="451"/>
      <c r="HVP131" s="451"/>
      <c r="HVQ131" s="451"/>
      <c r="HVR131" s="451"/>
      <c r="HVS131" s="451"/>
      <c r="HVT131" s="451"/>
      <c r="HVU131" s="451"/>
      <c r="HVV131" s="451"/>
      <c r="HVW131" s="451"/>
      <c r="HVX131" s="451"/>
      <c r="HVY131" s="451"/>
      <c r="HVZ131" s="451"/>
      <c r="HWA131" s="451"/>
      <c r="HWB131" s="451"/>
      <c r="HWC131" s="451"/>
      <c r="HWD131" s="451"/>
      <c r="HWE131" s="451"/>
      <c r="HWF131" s="451"/>
      <c r="HWG131" s="451"/>
      <c r="HWH131" s="451"/>
      <c r="HWI131" s="451"/>
      <c r="HWJ131" s="451"/>
      <c r="HWK131" s="451"/>
      <c r="HWL131" s="451"/>
      <c r="HWM131" s="451"/>
      <c r="HWN131" s="451"/>
      <c r="HWO131" s="451"/>
      <c r="HWP131" s="451"/>
      <c r="HWQ131" s="451"/>
      <c r="HWR131" s="451"/>
      <c r="HWS131" s="451"/>
      <c r="HWT131" s="451"/>
      <c r="HWU131" s="451"/>
      <c r="HWV131" s="451"/>
      <c r="HWW131" s="451"/>
      <c r="HWX131" s="451"/>
      <c r="HWY131" s="451"/>
      <c r="HWZ131" s="451"/>
      <c r="HXA131" s="451"/>
      <c r="HXB131" s="451"/>
      <c r="HXC131" s="451"/>
      <c r="HXD131" s="451"/>
      <c r="HXE131" s="451"/>
      <c r="HXF131" s="451"/>
      <c r="HXG131" s="451"/>
      <c r="HXH131" s="451"/>
      <c r="HXI131" s="451"/>
      <c r="HXJ131" s="451"/>
      <c r="HXK131" s="451"/>
      <c r="HXL131" s="451"/>
      <c r="HXM131" s="451"/>
      <c r="HXN131" s="451"/>
      <c r="HXO131" s="451"/>
      <c r="HXP131" s="451"/>
      <c r="HXQ131" s="451"/>
      <c r="HXR131" s="451"/>
      <c r="HXS131" s="451"/>
      <c r="HXT131" s="451"/>
      <c r="HXU131" s="451"/>
      <c r="HXV131" s="451"/>
      <c r="HXW131" s="451"/>
      <c r="HXX131" s="451"/>
      <c r="HXY131" s="451"/>
      <c r="HXZ131" s="451"/>
      <c r="HYA131" s="451"/>
      <c r="HYB131" s="451"/>
      <c r="HYC131" s="451"/>
      <c r="HYD131" s="451"/>
      <c r="HYE131" s="451"/>
      <c r="HYF131" s="451"/>
      <c r="HYG131" s="451"/>
      <c r="HYH131" s="451"/>
      <c r="HYI131" s="451"/>
      <c r="HYJ131" s="451"/>
      <c r="HYK131" s="451"/>
      <c r="HYL131" s="451"/>
      <c r="HYM131" s="451"/>
      <c r="HYN131" s="451"/>
      <c r="HYO131" s="451"/>
      <c r="HYP131" s="451"/>
      <c r="HYQ131" s="451"/>
      <c r="HYR131" s="451"/>
      <c r="HYS131" s="451"/>
      <c r="HYT131" s="451"/>
      <c r="HYU131" s="451"/>
      <c r="HYV131" s="451"/>
      <c r="HYW131" s="451"/>
      <c r="HYX131" s="451"/>
      <c r="HYY131" s="451"/>
      <c r="HYZ131" s="451"/>
      <c r="HZA131" s="451"/>
      <c r="HZB131" s="451"/>
      <c r="HZC131" s="451"/>
      <c r="HZD131" s="451"/>
      <c r="HZE131" s="451"/>
      <c r="HZF131" s="451"/>
      <c r="HZG131" s="451"/>
      <c r="HZH131" s="451"/>
      <c r="HZI131" s="451"/>
      <c r="HZJ131" s="451"/>
      <c r="HZK131" s="451"/>
      <c r="HZL131" s="451"/>
      <c r="HZM131" s="451"/>
      <c r="HZN131" s="451"/>
      <c r="HZO131" s="451"/>
      <c r="HZP131" s="451"/>
      <c r="HZQ131" s="451"/>
      <c r="HZR131" s="451"/>
      <c r="HZS131" s="451"/>
      <c r="HZT131" s="451"/>
      <c r="HZU131" s="451"/>
      <c r="HZV131" s="451"/>
      <c r="HZW131" s="451"/>
      <c r="HZX131" s="451"/>
      <c r="HZY131" s="451"/>
      <c r="HZZ131" s="451"/>
      <c r="IAA131" s="451"/>
      <c r="IAB131" s="451"/>
      <c r="IAC131" s="451"/>
      <c r="IAD131" s="451"/>
      <c r="IAE131" s="451"/>
      <c r="IAF131" s="451"/>
      <c r="IAG131" s="451"/>
      <c r="IAH131" s="451"/>
      <c r="IAI131" s="451"/>
      <c r="IAJ131" s="451"/>
      <c r="IAK131" s="451"/>
      <c r="IAL131" s="451"/>
      <c r="IAM131" s="451"/>
      <c r="IAN131" s="451"/>
      <c r="IAO131" s="451"/>
      <c r="IAP131" s="451"/>
      <c r="IAQ131" s="451"/>
      <c r="IAR131" s="451"/>
      <c r="IAS131" s="451"/>
      <c r="IAT131" s="451"/>
      <c r="IAU131" s="451"/>
      <c r="IAV131" s="451"/>
      <c r="IAW131" s="451"/>
      <c r="IAX131" s="451"/>
      <c r="IAY131" s="451"/>
      <c r="IAZ131" s="451"/>
      <c r="IBA131" s="451"/>
      <c r="IBB131" s="451"/>
      <c r="IBC131" s="451"/>
      <c r="IBD131" s="451"/>
      <c r="IBE131" s="451"/>
      <c r="IBF131" s="451"/>
      <c r="IBG131" s="451"/>
      <c r="IBH131" s="451"/>
      <c r="IBI131" s="451"/>
      <c r="IBJ131" s="451"/>
      <c r="IBK131" s="451"/>
      <c r="IBL131" s="451"/>
      <c r="IBM131" s="451"/>
      <c r="IBN131" s="451"/>
      <c r="IBO131" s="451"/>
      <c r="IBP131" s="451"/>
      <c r="IBQ131" s="451"/>
      <c r="IBR131" s="451"/>
      <c r="IBS131" s="451"/>
      <c r="IBT131" s="451"/>
      <c r="IBU131" s="451"/>
      <c r="IBV131" s="451"/>
      <c r="IBW131" s="451"/>
      <c r="IBX131" s="451"/>
      <c r="IBY131" s="451"/>
      <c r="IBZ131" s="451"/>
      <c r="ICA131" s="451"/>
      <c r="ICB131" s="451"/>
      <c r="ICC131" s="451"/>
      <c r="ICD131" s="451"/>
      <c r="ICE131" s="451"/>
      <c r="ICF131" s="451"/>
      <c r="ICG131" s="451"/>
      <c r="ICH131" s="451"/>
      <c r="ICI131" s="451"/>
      <c r="ICJ131" s="451"/>
      <c r="ICK131" s="451"/>
      <c r="ICL131" s="451"/>
      <c r="ICM131" s="451"/>
      <c r="ICN131" s="451"/>
      <c r="ICO131" s="451"/>
      <c r="ICP131" s="451"/>
      <c r="ICQ131" s="451"/>
      <c r="ICR131" s="451"/>
      <c r="ICS131" s="451"/>
      <c r="ICT131" s="451"/>
      <c r="ICU131" s="451"/>
      <c r="ICV131" s="451"/>
      <c r="ICW131" s="451"/>
      <c r="ICX131" s="451"/>
      <c r="ICY131" s="451"/>
      <c r="ICZ131" s="451"/>
      <c r="IDA131" s="451"/>
      <c r="IDB131" s="451"/>
      <c r="IDC131" s="451"/>
      <c r="IDD131" s="451"/>
      <c r="IDE131" s="451"/>
      <c r="IDF131" s="451"/>
      <c r="IDG131" s="451"/>
      <c r="IDH131" s="451"/>
      <c r="IDI131" s="451"/>
      <c r="IDJ131" s="451"/>
      <c r="IDK131" s="451"/>
      <c r="IDL131" s="451"/>
      <c r="IDM131" s="451"/>
      <c r="IDN131" s="451"/>
      <c r="IDO131" s="451"/>
      <c r="IDP131" s="451"/>
      <c r="IDQ131" s="451"/>
      <c r="IDR131" s="451"/>
      <c r="IDS131" s="451"/>
      <c r="IDT131" s="451"/>
      <c r="IDU131" s="451"/>
      <c r="IDV131" s="451"/>
      <c r="IDW131" s="451"/>
      <c r="IDX131" s="451"/>
      <c r="IDY131" s="451"/>
      <c r="IDZ131" s="451"/>
      <c r="IEA131" s="451"/>
      <c r="IEB131" s="451"/>
      <c r="IEC131" s="451"/>
      <c r="IED131" s="451"/>
      <c r="IEE131" s="451"/>
      <c r="IEF131" s="451"/>
      <c r="IEG131" s="451"/>
      <c r="IEH131" s="451"/>
      <c r="IEI131" s="451"/>
      <c r="IEJ131" s="451"/>
      <c r="IEK131" s="451"/>
      <c r="IEL131" s="451"/>
      <c r="IEM131" s="451"/>
      <c r="IEN131" s="451"/>
      <c r="IEO131" s="451"/>
      <c r="IEP131" s="451"/>
      <c r="IEQ131" s="451"/>
      <c r="IER131" s="451"/>
      <c r="IES131" s="451"/>
      <c r="IET131" s="451"/>
      <c r="IEU131" s="451"/>
      <c r="IEV131" s="451"/>
      <c r="IEW131" s="451"/>
      <c r="IEX131" s="451"/>
      <c r="IEY131" s="451"/>
      <c r="IEZ131" s="451"/>
      <c r="IFA131" s="451"/>
      <c r="IFB131" s="451"/>
      <c r="IFC131" s="451"/>
      <c r="IFD131" s="451"/>
      <c r="IFE131" s="451"/>
      <c r="IFF131" s="451"/>
      <c r="IFG131" s="451"/>
      <c r="IFH131" s="451"/>
      <c r="IFI131" s="451"/>
      <c r="IFJ131" s="451"/>
      <c r="IFK131" s="451"/>
      <c r="IFL131" s="451"/>
      <c r="IFM131" s="451"/>
      <c r="IFN131" s="451"/>
      <c r="IFO131" s="451"/>
      <c r="IFP131" s="451"/>
      <c r="IFQ131" s="451"/>
      <c r="IFR131" s="451"/>
      <c r="IFS131" s="451"/>
      <c r="IFT131" s="451"/>
      <c r="IFU131" s="451"/>
      <c r="IFV131" s="451"/>
      <c r="IFW131" s="451"/>
      <c r="IFX131" s="451"/>
      <c r="IFY131" s="451"/>
      <c r="IFZ131" s="451"/>
      <c r="IGA131" s="451"/>
      <c r="IGB131" s="451"/>
      <c r="IGC131" s="451"/>
      <c r="IGD131" s="451"/>
      <c r="IGE131" s="451"/>
      <c r="IGF131" s="451"/>
      <c r="IGG131" s="451"/>
      <c r="IGH131" s="451"/>
      <c r="IGI131" s="451"/>
      <c r="IGJ131" s="451"/>
      <c r="IGK131" s="451"/>
      <c r="IGL131" s="451"/>
      <c r="IGM131" s="451"/>
      <c r="IGN131" s="451"/>
      <c r="IGO131" s="451"/>
      <c r="IGP131" s="451"/>
      <c r="IGQ131" s="451"/>
      <c r="IGR131" s="451"/>
      <c r="IGS131" s="451"/>
      <c r="IGT131" s="451"/>
      <c r="IGU131" s="451"/>
      <c r="IGV131" s="451"/>
      <c r="IGW131" s="451"/>
      <c r="IGX131" s="451"/>
      <c r="IGY131" s="451"/>
      <c r="IGZ131" s="451"/>
      <c r="IHA131" s="451"/>
      <c r="IHB131" s="451"/>
      <c r="IHC131" s="451"/>
      <c r="IHD131" s="451"/>
      <c r="IHE131" s="451"/>
      <c r="IHF131" s="451"/>
      <c r="IHG131" s="451"/>
      <c r="IHH131" s="451"/>
      <c r="IHI131" s="451"/>
      <c r="IHJ131" s="451"/>
      <c r="IHK131" s="451"/>
      <c r="IHL131" s="451"/>
      <c r="IHM131" s="451"/>
      <c r="IHN131" s="451"/>
      <c r="IHO131" s="451"/>
      <c r="IHP131" s="451"/>
      <c r="IHQ131" s="451"/>
      <c r="IHR131" s="451"/>
      <c r="IHS131" s="451"/>
      <c r="IHT131" s="451"/>
      <c r="IHU131" s="451"/>
      <c r="IHV131" s="451"/>
      <c r="IHW131" s="451"/>
      <c r="IHX131" s="451"/>
      <c r="IHY131" s="451"/>
      <c r="IHZ131" s="451"/>
      <c r="IIA131" s="451"/>
      <c r="IIB131" s="451"/>
      <c r="IIC131" s="451"/>
      <c r="IID131" s="451"/>
      <c r="IIE131" s="451"/>
      <c r="IIF131" s="451"/>
      <c r="IIG131" s="451"/>
      <c r="IIH131" s="451"/>
      <c r="III131" s="451"/>
      <c r="IIJ131" s="451"/>
      <c r="IIK131" s="451"/>
      <c r="IIL131" s="451"/>
      <c r="IIM131" s="451"/>
      <c r="IIN131" s="451"/>
      <c r="IIO131" s="451"/>
      <c r="IIP131" s="451"/>
      <c r="IIQ131" s="451"/>
      <c r="IIR131" s="451"/>
      <c r="IIS131" s="451"/>
      <c r="IIT131" s="451"/>
      <c r="IIU131" s="451"/>
      <c r="IIV131" s="451"/>
      <c r="IIW131" s="451"/>
      <c r="IIX131" s="451"/>
      <c r="IIY131" s="451"/>
      <c r="IIZ131" s="451"/>
      <c r="IJA131" s="451"/>
      <c r="IJB131" s="451"/>
      <c r="IJC131" s="451"/>
      <c r="IJD131" s="451"/>
      <c r="IJE131" s="451"/>
      <c r="IJF131" s="451"/>
      <c r="IJG131" s="451"/>
      <c r="IJH131" s="451"/>
      <c r="IJI131" s="451"/>
      <c r="IJJ131" s="451"/>
      <c r="IJK131" s="451"/>
      <c r="IJL131" s="451"/>
      <c r="IJM131" s="451"/>
      <c r="IJN131" s="451"/>
      <c r="IJO131" s="451"/>
      <c r="IJP131" s="451"/>
      <c r="IJQ131" s="451"/>
      <c r="IJR131" s="451"/>
      <c r="IJS131" s="451"/>
      <c r="IJT131" s="451"/>
      <c r="IJU131" s="451"/>
      <c r="IJV131" s="451"/>
      <c r="IJW131" s="451"/>
      <c r="IJX131" s="451"/>
      <c r="IJY131" s="451"/>
      <c r="IJZ131" s="451"/>
      <c r="IKA131" s="451"/>
      <c r="IKB131" s="451"/>
      <c r="IKC131" s="451"/>
      <c r="IKD131" s="451"/>
      <c r="IKE131" s="451"/>
      <c r="IKF131" s="451"/>
      <c r="IKG131" s="451"/>
      <c r="IKH131" s="451"/>
      <c r="IKI131" s="451"/>
      <c r="IKJ131" s="451"/>
      <c r="IKK131" s="451"/>
      <c r="IKL131" s="451"/>
      <c r="IKM131" s="451"/>
      <c r="IKN131" s="451"/>
      <c r="IKO131" s="451"/>
      <c r="IKP131" s="451"/>
      <c r="IKQ131" s="451"/>
      <c r="IKR131" s="451"/>
      <c r="IKS131" s="451"/>
      <c r="IKT131" s="451"/>
      <c r="IKU131" s="451"/>
      <c r="IKV131" s="451"/>
      <c r="IKW131" s="451"/>
      <c r="IKX131" s="451"/>
      <c r="IKY131" s="451"/>
      <c r="IKZ131" s="451"/>
      <c r="ILA131" s="451"/>
      <c r="ILB131" s="451"/>
      <c r="ILC131" s="451"/>
      <c r="ILD131" s="451"/>
      <c r="ILE131" s="451"/>
      <c r="ILF131" s="451"/>
      <c r="ILG131" s="451"/>
      <c r="ILH131" s="451"/>
      <c r="ILI131" s="451"/>
      <c r="ILJ131" s="451"/>
      <c r="ILK131" s="451"/>
      <c r="ILL131" s="451"/>
      <c r="ILM131" s="451"/>
      <c r="ILN131" s="451"/>
      <c r="ILO131" s="451"/>
      <c r="ILP131" s="451"/>
      <c r="ILQ131" s="451"/>
      <c r="ILR131" s="451"/>
      <c r="ILS131" s="451"/>
      <c r="ILT131" s="451"/>
      <c r="ILU131" s="451"/>
      <c r="ILV131" s="451"/>
      <c r="ILW131" s="451"/>
      <c r="ILX131" s="451"/>
      <c r="ILY131" s="451"/>
      <c r="ILZ131" s="451"/>
      <c r="IMA131" s="451"/>
      <c r="IMB131" s="451"/>
      <c r="IMC131" s="451"/>
      <c r="IMD131" s="451"/>
      <c r="IME131" s="451"/>
      <c r="IMF131" s="451"/>
      <c r="IMG131" s="451"/>
      <c r="IMH131" s="451"/>
      <c r="IMI131" s="451"/>
      <c r="IMJ131" s="451"/>
      <c r="IMK131" s="451"/>
      <c r="IML131" s="451"/>
      <c r="IMM131" s="451"/>
      <c r="IMN131" s="451"/>
      <c r="IMO131" s="451"/>
      <c r="IMP131" s="451"/>
      <c r="IMQ131" s="451"/>
      <c r="IMR131" s="451"/>
      <c r="IMS131" s="451"/>
      <c r="IMT131" s="451"/>
      <c r="IMU131" s="451"/>
      <c r="IMV131" s="451"/>
      <c r="IMW131" s="451"/>
      <c r="IMX131" s="451"/>
      <c r="IMY131" s="451"/>
      <c r="IMZ131" s="451"/>
      <c r="INA131" s="451"/>
      <c r="INB131" s="451"/>
      <c r="INC131" s="451"/>
      <c r="IND131" s="451"/>
      <c r="INE131" s="451"/>
      <c r="INF131" s="451"/>
      <c r="ING131" s="451"/>
      <c r="INH131" s="451"/>
      <c r="INI131" s="451"/>
      <c r="INJ131" s="451"/>
      <c r="INK131" s="451"/>
      <c r="INL131" s="451"/>
      <c r="INM131" s="451"/>
      <c r="INN131" s="451"/>
      <c r="INO131" s="451"/>
      <c r="INP131" s="451"/>
      <c r="INQ131" s="451"/>
      <c r="INR131" s="451"/>
      <c r="INS131" s="451"/>
      <c r="INT131" s="451"/>
      <c r="INU131" s="451"/>
      <c r="INV131" s="451"/>
      <c r="INW131" s="451"/>
      <c r="INX131" s="451"/>
      <c r="INY131" s="451"/>
      <c r="INZ131" s="451"/>
      <c r="IOA131" s="451"/>
      <c r="IOB131" s="451"/>
      <c r="IOC131" s="451"/>
      <c r="IOD131" s="451"/>
      <c r="IOE131" s="451"/>
      <c r="IOF131" s="451"/>
      <c r="IOG131" s="451"/>
      <c r="IOH131" s="451"/>
      <c r="IOI131" s="451"/>
      <c r="IOJ131" s="451"/>
      <c r="IOK131" s="451"/>
      <c r="IOL131" s="451"/>
      <c r="IOM131" s="451"/>
      <c r="ION131" s="451"/>
      <c r="IOO131" s="451"/>
      <c r="IOP131" s="451"/>
      <c r="IOQ131" s="451"/>
      <c r="IOR131" s="451"/>
      <c r="IOS131" s="451"/>
      <c r="IOT131" s="451"/>
      <c r="IOU131" s="451"/>
      <c r="IOV131" s="451"/>
      <c r="IOW131" s="451"/>
      <c r="IOX131" s="451"/>
      <c r="IOY131" s="451"/>
      <c r="IOZ131" s="451"/>
      <c r="IPA131" s="451"/>
      <c r="IPB131" s="451"/>
      <c r="IPC131" s="451"/>
      <c r="IPD131" s="451"/>
      <c r="IPE131" s="451"/>
      <c r="IPF131" s="451"/>
      <c r="IPG131" s="451"/>
      <c r="IPH131" s="451"/>
      <c r="IPI131" s="451"/>
      <c r="IPJ131" s="451"/>
      <c r="IPK131" s="451"/>
      <c r="IPL131" s="451"/>
      <c r="IPM131" s="451"/>
      <c r="IPN131" s="451"/>
      <c r="IPO131" s="451"/>
      <c r="IPP131" s="451"/>
      <c r="IPQ131" s="451"/>
      <c r="IPR131" s="451"/>
      <c r="IPS131" s="451"/>
      <c r="IPT131" s="451"/>
      <c r="IPU131" s="451"/>
      <c r="IPV131" s="451"/>
      <c r="IPW131" s="451"/>
      <c r="IPX131" s="451"/>
      <c r="IPY131" s="451"/>
      <c r="IPZ131" s="451"/>
      <c r="IQA131" s="451"/>
      <c r="IQB131" s="451"/>
      <c r="IQC131" s="451"/>
      <c r="IQD131" s="451"/>
      <c r="IQE131" s="451"/>
      <c r="IQF131" s="451"/>
      <c r="IQG131" s="451"/>
      <c r="IQH131" s="451"/>
      <c r="IQI131" s="451"/>
      <c r="IQJ131" s="451"/>
      <c r="IQK131" s="451"/>
      <c r="IQL131" s="451"/>
      <c r="IQM131" s="451"/>
      <c r="IQN131" s="451"/>
      <c r="IQO131" s="451"/>
      <c r="IQP131" s="451"/>
      <c r="IQQ131" s="451"/>
      <c r="IQR131" s="451"/>
      <c r="IQS131" s="451"/>
      <c r="IQT131" s="451"/>
      <c r="IQU131" s="451"/>
      <c r="IQV131" s="451"/>
      <c r="IQW131" s="451"/>
      <c r="IQX131" s="451"/>
      <c r="IQY131" s="451"/>
      <c r="IQZ131" s="451"/>
      <c r="IRA131" s="451"/>
      <c r="IRB131" s="451"/>
      <c r="IRC131" s="451"/>
      <c r="IRD131" s="451"/>
      <c r="IRE131" s="451"/>
      <c r="IRF131" s="451"/>
      <c r="IRG131" s="451"/>
      <c r="IRH131" s="451"/>
      <c r="IRI131" s="451"/>
      <c r="IRJ131" s="451"/>
      <c r="IRK131" s="451"/>
      <c r="IRL131" s="451"/>
      <c r="IRM131" s="451"/>
      <c r="IRN131" s="451"/>
      <c r="IRO131" s="451"/>
      <c r="IRP131" s="451"/>
      <c r="IRQ131" s="451"/>
      <c r="IRR131" s="451"/>
      <c r="IRS131" s="451"/>
      <c r="IRT131" s="451"/>
      <c r="IRU131" s="451"/>
      <c r="IRV131" s="451"/>
      <c r="IRW131" s="451"/>
      <c r="IRX131" s="451"/>
      <c r="IRY131" s="451"/>
      <c r="IRZ131" s="451"/>
      <c r="ISA131" s="451"/>
      <c r="ISB131" s="451"/>
      <c r="ISC131" s="451"/>
      <c r="ISD131" s="451"/>
      <c r="ISE131" s="451"/>
      <c r="ISF131" s="451"/>
      <c r="ISG131" s="451"/>
      <c r="ISH131" s="451"/>
      <c r="ISI131" s="451"/>
      <c r="ISJ131" s="451"/>
      <c r="ISK131" s="451"/>
      <c r="ISL131" s="451"/>
      <c r="ISM131" s="451"/>
      <c r="ISN131" s="451"/>
      <c r="ISO131" s="451"/>
      <c r="ISP131" s="451"/>
      <c r="ISQ131" s="451"/>
      <c r="ISR131" s="451"/>
      <c r="ISS131" s="451"/>
      <c r="IST131" s="451"/>
      <c r="ISU131" s="451"/>
      <c r="ISV131" s="451"/>
      <c r="ISW131" s="451"/>
      <c r="ISX131" s="451"/>
      <c r="ISY131" s="451"/>
      <c r="ISZ131" s="451"/>
      <c r="ITA131" s="451"/>
      <c r="ITB131" s="451"/>
      <c r="ITC131" s="451"/>
      <c r="ITD131" s="451"/>
      <c r="ITE131" s="451"/>
      <c r="ITF131" s="451"/>
      <c r="ITG131" s="451"/>
      <c r="ITH131" s="451"/>
      <c r="ITI131" s="451"/>
      <c r="ITJ131" s="451"/>
      <c r="ITK131" s="451"/>
      <c r="ITL131" s="451"/>
      <c r="ITM131" s="451"/>
      <c r="ITN131" s="451"/>
      <c r="ITO131" s="451"/>
      <c r="ITP131" s="451"/>
      <c r="ITQ131" s="451"/>
      <c r="ITR131" s="451"/>
      <c r="ITS131" s="451"/>
      <c r="ITT131" s="451"/>
      <c r="ITU131" s="451"/>
      <c r="ITV131" s="451"/>
      <c r="ITW131" s="451"/>
      <c r="ITX131" s="451"/>
      <c r="ITY131" s="451"/>
      <c r="ITZ131" s="451"/>
      <c r="IUA131" s="451"/>
      <c r="IUB131" s="451"/>
      <c r="IUC131" s="451"/>
      <c r="IUD131" s="451"/>
      <c r="IUE131" s="451"/>
      <c r="IUF131" s="451"/>
      <c r="IUG131" s="451"/>
      <c r="IUH131" s="451"/>
      <c r="IUI131" s="451"/>
      <c r="IUJ131" s="451"/>
      <c r="IUK131" s="451"/>
      <c r="IUL131" s="451"/>
      <c r="IUM131" s="451"/>
      <c r="IUN131" s="451"/>
      <c r="IUO131" s="451"/>
      <c r="IUP131" s="451"/>
      <c r="IUQ131" s="451"/>
      <c r="IUR131" s="451"/>
      <c r="IUS131" s="451"/>
      <c r="IUT131" s="451"/>
      <c r="IUU131" s="451"/>
      <c r="IUV131" s="451"/>
      <c r="IUW131" s="451"/>
      <c r="IUX131" s="451"/>
      <c r="IUY131" s="451"/>
      <c r="IUZ131" s="451"/>
      <c r="IVA131" s="451"/>
      <c r="IVB131" s="451"/>
      <c r="IVC131" s="451"/>
      <c r="IVD131" s="451"/>
      <c r="IVE131" s="451"/>
      <c r="IVF131" s="451"/>
      <c r="IVG131" s="451"/>
      <c r="IVH131" s="451"/>
      <c r="IVI131" s="451"/>
      <c r="IVJ131" s="451"/>
      <c r="IVK131" s="451"/>
      <c r="IVL131" s="451"/>
      <c r="IVM131" s="451"/>
      <c r="IVN131" s="451"/>
      <c r="IVO131" s="451"/>
      <c r="IVP131" s="451"/>
      <c r="IVQ131" s="451"/>
      <c r="IVR131" s="451"/>
      <c r="IVS131" s="451"/>
      <c r="IVT131" s="451"/>
      <c r="IVU131" s="451"/>
      <c r="IVV131" s="451"/>
      <c r="IVW131" s="451"/>
      <c r="IVX131" s="451"/>
      <c r="IVY131" s="451"/>
      <c r="IVZ131" s="451"/>
      <c r="IWA131" s="451"/>
      <c r="IWB131" s="451"/>
      <c r="IWC131" s="451"/>
      <c r="IWD131" s="451"/>
      <c r="IWE131" s="451"/>
      <c r="IWF131" s="451"/>
      <c r="IWG131" s="451"/>
      <c r="IWH131" s="451"/>
      <c r="IWI131" s="451"/>
      <c r="IWJ131" s="451"/>
      <c r="IWK131" s="451"/>
      <c r="IWL131" s="451"/>
      <c r="IWM131" s="451"/>
      <c r="IWN131" s="451"/>
      <c r="IWO131" s="451"/>
      <c r="IWP131" s="451"/>
      <c r="IWQ131" s="451"/>
      <c r="IWR131" s="451"/>
      <c r="IWS131" s="451"/>
      <c r="IWT131" s="451"/>
      <c r="IWU131" s="451"/>
      <c r="IWV131" s="451"/>
      <c r="IWW131" s="451"/>
      <c r="IWX131" s="451"/>
      <c r="IWY131" s="451"/>
      <c r="IWZ131" s="451"/>
      <c r="IXA131" s="451"/>
      <c r="IXB131" s="451"/>
      <c r="IXC131" s="451"/>
      <c r="IXD131" s="451"/>
      <c r="IXE131" s="451"/>
      <c r="IXF131" s="451"/>
      <c r="IXG131" s="451"/>
      <c r="IXH131" s="451"/>
      <c r="IXI131" s="451"/>
      <c r="IXJ131" s="451"/>
      <c r="IXK131" s="451"/>
      <c r="IXL131" s="451"/>
      <c r="IXM131" s="451"/>
      <c r="IXN131" s="451"/>
      <c r="IXO131" s="451"/>
      <c r="IXP131" s="451"/>
      <c r="IXQ131" s="451"/>
      <c r="IXR131" s="451"/>
      <c r="IXS131" s="451"/>
      <c r="IXT131" s="451"/>
      <c r="IXU131" s="451"/>
      <c r="IXV131" s="451"/>
      <c r="IXW131" s="451"/>
      <c r="IXX131" s="451"/>
      <c r="IXY131" s="451"/>
      <c r="IXZ131" s="451"/>
      <c r="IYA131" s="451"/>
      <c r="IYB131" s="451"/>
      <c r="IYC131" s="451"/>
      <c r="IYD131" s="451"/>
      <c r="IYE131" s="451"/>
      <c r="IYF131" s="451"/>
      <c r="IYG131" s="451"/>
      <c r="IYH131" s="451"/>
      <c r="IYI131" s="451"/>
      <c r="IYJ131" s="451"/>
      <c r="IYK131" s="451"/>
      <c r="IYL131" s="451"/>
      <c r="IYM131" s="451"/>
      <c r="IYN131" s="451"/>
      <c r="IYO131" s="451"/>
      <c r="IYP131" s="451"/>
      <c r="IYQ131" s="451"/>
      <c r="IYR131" s="451"/>
      <c r="IYS131" s="451"/>
      <c r="IYT131" s="451"/>
      <c r="IYU131" s="451"/>
      <c r="IYV131" s="451"/>
      <c r="IYW131" s="451"/>
      <c r="IYX131" s="451"/>
      <c r="IYY131" s="451"/>
      <c r="IYZ131" s="451"/>
      <c r="IZA131" s="451"/>
      <c r="IZB131" s="451"/>
      <c r="IZC131" s="451"/>
      <c r="IZD131" s="451"/>
      <c r="IZE131" s="451"/>
      <c r="IZF131" s="451"/>
      <c r="IZG131" s="451"/>
      <c r="IZH131" s="451"/>
      <c r="IZI131" s="451"/>
      <c r="IZJ131" s="451"/>
      <c r="IZK131" s="451"/>
      <c r="IZL131" s="451"/>
      <c r="IZM131" s="451"/>
      <c r="IZN131" s="451"/>
      <c r="IZO131" s="451"/>
      <c r="IZP131" s="451"/>
      <c r="IZQ131" s="451"/>
      <c r="IZR131" s="451"/>
      <c r="IZS131" s="451"/>
      <c r="IZT131" s="451"/>
      <c r="IZU131" s="451"/>
      <c r="IZV131" s="451"/>
      <c r="IZW131" s="451"/>
      <c r="IZX131" s="451"/>
      <c r="IZY131" s="451"/>
      <c r="IZZ131" s="451"/>
      <c r="JAA131" s="451"/>
      <c r="JAB131" s="451"/>
      <c r="JAC131" s="451"/>
      <c r="JAD131" s="451"/>
      <c r="JAE131" s="451"/>
      <c r="JAF131" s="451"/>
      <c r="JAG131" s="451"/>
      <c r="JAH131" s="451"/>
      <c r="JAI131" s="451"/>
      <c r="JAJ131" s="451"/>
      <c r="JAK131" s="451"/>
      <c r="JAL131" s="451"/>
      <c r="JAM131" s="451"/>
      <c r="JAN131" s="451"/>
      <c r="JAO131" s="451"/>
      <c r="JAP131" s="451"/>
      <c r="JAQ131" s="451"/>
      <c r="JAR131" s="451"/>
      <c r="JAS131" s="451"/>
      <c r="JAT131" s="451"/>
      <c r="JAU131" s="451"/>
      <c r="JAV131" s="451"/>
      <c r="JAW131" s="451"/>
      <c r="JAX131" s="451"/>
      <c r="JAY131" s="451"/>
      <c r="JAZ131" s="451"/>
      <c r="JBA131" s="451"/>
      <c r="JBB131" s="451"/>
      <c r="JBC131" s="451"/>
      <c r="JBD131" s="451"/>
      <c r="JBE131" s="451"/>
      <c r="JBF131" s="451"/>
      <c r="JBG131" s="451"/>
      <c r="JBH131" s="451"/>
      <c r="JBI131" s="451"/>
      <c r="JBJ131" s="451"/>
      <c r="JBK131" s="451"/>
      <c r="JBL131" s="451"/>
      <c r="JBM131" s="451"/>
      <c r="JBN131" s="451"/>
      <c r="JBO131" s="451"/>
      <c r="JBP131" s="451"/>
      <c r="JBQ131" s="451"/>
      <c r="JBR131" s="451"/>
      <c r="JBS131" s="451"/>
      <c r="JBT131" s="451"/>
      <c r="JBU131" s="451"/>
      <c r="JBV131" s="451"/>
      <c r="JBW131" s="451"/>
      <c r="JBX131" s="451"/>
      <c r="JBY131" s="451"/>
      <c r="JBZ131" s="451"/>
      <c r="JCA131" s="451"/>
      <c r="JCB131" s="451"/>
      <c r="JCC131" s="451"/>
      <c r="JCD131" s="451"/>
      <c r="JCE131" s="451"/>
      <c r="JCF131" s="451"/>
      <c r="JCG131" s="451"/>
      <c r="JCH131" s="451"/>
      <c r="JCI131" s="451"/>
      <c r="JCJ131" s="451"/>
      <c r="JCK131" s="451"/>
      <c r="JCL131" s="451"/>
      <c r="JCM131" s="451"/>
      <c r="JCN131" s="451"/>
      <c r="JCO131" s="451"/>
      <c r="JCP131" s="451"/>
      <c r="JCQ131" s="451"/>
      <c r="JCR131" s="451"/>
      <c r="JCS131" s="451"/>
      <c r="JCT131" s="451"/>
      <c r="JCU131" s="451"/>
      <c r="JCV131" s="451"/>
      <c r="JCW131" s="451"/>
      <c r="JCX131" s="451"/>
      <c r="JCY131" s="451"/>
      <c r="JCZ131" s="451"/>
      <c r="JDA131" s="451"/>
      <c r="JDB131" s="451"/>
      <c r="JDC131" s="451"/>
      <c r="JDD131" s="451"/>
      <c r="JDE131" s="451"/>
      <c r="JDF131" s="451"/>
      <c r="JDG131" s="451"/>
      <c r="JDH131" s="451"/>
      <c r="JDI131" s="451"/>
      <c r="JDJ131" s="451"/>
      <c r="JDK131" s="451"/>
      <c r="JDL131" s="451"/>
      <c r="JDM131" s="451"/>
      <c r="JDN131" s="451"/>
      <c r="JDO131" s="451"/>
      <c r="JDP131" s="451"/>
      <c r="JDQ131" s="451"/>
      <c r="JDR131" s="451"/>
      <c r="JDS131" s="451"/>
      <c r="JDT131" s="451"/>
      <c r="JDU131" s="451"/>
      <c r="JDV131" s="451"/>
      <c r="JDW131" s="451"/>
      <c r="JDX131" s="451"/>
      <c r="JDY131" s="451"/>
      <c r="JDZ131" s="451"/>
      <c r="JEA131" s="451"/>
      <c r="JEB131" s="451"/>
      <c r="JEC131" s="451"/>
      <c r="JED131" s="451"/>
      <c r="JEE131" s="451"/>
      <c r="JEF131" s="451"/>
      <c r="JEG131" s="451"/>
      <c r="JEH131" s="451"/>
      <c r="JEI131" s="451"/>
      <c r="JEJ131" s="451"/>
      <c r="JEK131" s="451"/>
      <c r="JEL131" s="451"/>
      <c r="JEM131" s="451"/>
      <c r="JEN131" s="451"/>
      <c r="JEO131" s="451"/>
      <c r="JEP131" s="451"/>
      <c r="JEQ131" s="451"/>
      <c r="JER131" s="451"/>
      <c r="JES131" s="451"/>
      <c r="JET131" s="451"/>
      <c r="JEU131" s="451"/>
      <c r="JEV131" s="451"/>
      <c r="JEW131" s="451"/>
      <c r="JEX131" s="451"/>
      <c r="JEY131" s="451"/>
      <c r="JEZ131" s="451"/>
      <c r="JFA131" s="451"/>
      <c r="JFB131" s="451"/>
      <c r="JFC131" s="451"/>
      <c r="JFD131" s="451"/>
      <c r="JFE131" s="451"/>
      <c r="JFF131" s="451"/>
      <c r="JFG131" s="451"/>
      <c r="JFH131" s="451"/>
      <c r="JFI131" s="451"/>
      <c r="JFJ131" s="451"/>
      <c r="JFK131" s="451"/>
      <c r="JFL131" s="451"/>
      <c r="JFM131" s="451"/>
      <c r="JFN131" s="451"/>
      <c r="JFO131" s="451"/>
      <c r="JFP131" s="451"/>
      <c r="JFQ131" s="451"/>
      <c r="JFR131" s="451"/>
      <c r="JFS131" s="451"/>
      <c r="JFT131" s="451"/>
      <c r="JFU131" s="451"/>
      <c r="JFV131" s="451"/>
      <c r="JFW131" s="451"/>
      <c r="JFX131" s="451"/>
      <c r="JFY131" s="451"/>
      <c r="JFZ131" s="451"/>
      <c r="JGA131" s="451"/>
      <c r="JGB131" s="451"/>
      <c r="JGC131" s="451"/>
      <c r="JGD131" s="451"/>
      <c r="JGE131" s="451"/>
      <c r="JGF131" s="451"/>
      <c r="JGG131" s="451"/>
      <c r="JGH131" s="451"/>
      <c r="JGI131" s="451"/>
      <c r="JGJ131" s="451"/>
      <c r="JGK131" s="451"/>
      <c r="JGL131" s="451"/>
      <c r="JGM131" s="451"/>
      <c r="JGN131" s="451"/>
      <c r="JGO131" s="451"/>
      <c r="JGP131" s="451"/>
      <c r="JGQ131" s="451"/>
      <c r="JGR131" s="451"/>
      <c r="JGS131" s="451"/>
      <c r="JGT131" s="451"/>
      <c r="JGU131" s="451"/>
      <c r="JGV131" s="451"/>
      <c r="JGW131" s="451"/>
      <c r="JGX131" s="451"/>
      <c r="JGY131" s="451"/>
      <c r="JGZ131" s="451"/>
      <c r="JHA131" s="451"/>
      <c r="JHB131" s="451"/>
      <c r="JHC131" s="451"/>
      <c r="JHD131" s="451"/>
      <c r="JHE131" s="451"/>
      <c r="JHF131" s="451"/>
      <c r="JHG131" s="451"/>
      <c r="JHH131" s="451"/>
      <c r="JHI131" s="451"/>
      <c r="JHJ131" s="451"/>
      <c r="JHK131" s="451"/>
      <c r="JHL131" s="451"/>
      <c r="JHM131" s="451"/>
      <c r="JHN131" s="451"/>
      <c r="JHO131" s="451"/>
      <c r="JHP131" s="451"/>
      <c r="JHQ131" s="451"/>
      <c r="JHR131" s="451"/>
      <c r="JHS131" s="451"/>
      <c r="JHT131" s="451"/>
      <c r="JHU131" s="451"/>
      <c r="JHV131" s="451"/>
      <c r="JHW131" s="451"/>
      <c r="JHX131" s="451"/>
      <c r="JHY131" s="451"/>
      <c r="JHZ131" s="451"/>
      <c r="JIA131" s="451"/>
      <c r="JIB131" s="451"/>
      <c r="JIC131" s="451"/>
      <c r="JID131" s="451"/>
      <c r="JIE131" s="451"/>
      <c r="JIF131" s="451"/>
      <c r="JIG131" s="451"/>
      <c r="JIH131" s="451"/>
      <c r="JII131" s="451"/>
      <c r="JIJ131" s="451"/>
      <c r="JIK131" s="451"/>
      <c r="JIL131" s="451"/>
      <c r="JIM131" s="451"/>
      <c r="JIN131" s="451"/>
      <c r="JIO131" s="451"/>
      <c r="JIP131" s="451"/>
      <c r="JIQ131" s="451"/>
      <c r="JIR131" s="451"/>
      <c r="JIS131" s="451"/>
      <c r="JIT131" s="451"/>
      <c r="JIU131" s="451"/>
      <c r="JIV131" s="451"/>
      <c r="JIW131" s="451"/>
      <c r="JIX131" s="451"/>
      <c r="JIY131" s="451"/>
      <c r="JIZ131" s="451"/>
      <c r="JJA131" s="451"/>
      <c r="JJB131" s="451"/>
      <c r="JJC131" s="451"/>
      <c r="JJD131" s="451"/>
      <c r="JJE131" s="451"/>
      <c r="JJF131" s="451"/>
      <c r="JJG131" s="451"/>
      <c r="JJH131" s="451"/>
      <c r="JJI131" s="451"/>
      <c r="JJJ131" s="451"/>
      <c r="JJK131" s="451"/>
      <c r="JJL131" s="451"/>
      <c r="JJM131" s="451"/>
      <c r="JJN131" s="451"/>
      <c r="JJO131" s="451"/>
      <c r="JJP131" s="451"/>
      <c r="JJQ131" s="451"/>
      <c r="JJR131" s="451"/>
      <c r="JJS131" s="451"/>
      <c r="JJT131" s="451"/>
      <c r="JJU131" s="451"/>
      <c r="JJV131" s="451"/>
      <c r="JJW131" s="451"/>
      <c r="JJX131" s="451"/>
      <c r="JJY131" s="451"/>
      <c r="JJZ131" s="451"/>
      <c r="JKA131" s="451"/>
      <c r="JKB131" s="451"/>
      <c r="JKC131" s="451"/>
      <c r="JKD131" s="451"/>
      <c r="JKE131" s="451"/>
      <c r="JKF131" s="451"/>
      <c r="JKG131" s="451"/>
      <c r="JKH131" s="451"/>
      <c r="JKI131" s="451"/>
      <c r="JKJ131" s="451"/>
      <c r="JKK131" s="451"/>
      <c r="JKL131" s="451"/>
      <c r="JKM131" s="451"/>
      <c r="JKN131" s="451"/>
      <c r="JKO131" s="451"/>
      <c r="JKP131" s="451"/>
      <c r="JKQ131" s="451"/>
      <c r="JKR131" s="451"/>
      <c r="JKS131" s="451"/>
      <c r="JKT131" s="451"/>
      <c r="JKU131" s="451"/>
      <c r="JKV131" s="451"/>
      <c r="JKW131" s="451"/>
      <c r="JKX131" s="451"/>
      <c r="JKY131" s="451"/>
      <c r="JKZ131" s="451"/>
      <c r="JLA131" s="451"/>
      <c r="JLB131" s="451"/>
      <c r="JLC131" s="451"/>
      <c r="JLD131" s="451"/>
      <c r="JLE131" s="451"/>
      <c r="JLF131" s="451"/>
      <c r="JLG131" s="451"/>
      <c r="JLH131" s="451"/>
      <c r="JLI131" s="451"/>
      <c r="JLJ131" s="451"/>
      <c r="JLK131" s="451"/>
      <c r="JLL131" s="451"/>
      <c r="JLM131" s="451"/>
      <c r="JLN131" s="451"/>
      <c r="JLO131" s="451"/>
      <c r="JLP131" s="451"/>
      <c r="JLQ131" s="451"/>
      <c r="JLR131" s="451"/>
      <c r="JLS131" s="451"/>
      <c r="JLT131" s="451"/>
      <c r="JLU131" s="451"/>
      <c r="JLV131" s="451"/>
      <c r="JLW131" s="451"/>
      <c r="JLX131" s="451"/>
      <c r="JLY131" s="451"/>
      <c r="JLZ131" s="451"/>
      <c r="JMA131" s="451"/>
      <c r="JMB131" s="451"/>
      <c r="JMC131" s="451"/>
      <c r="JMD131" s="451"/>
      <c r="JME131" s="451"/>
      <c r="JMF131" s="451"/>
      <c r="JMG131" s="451"/>
      <c r="JMH131" s="451"/>
      <c r="JMI131" s="451"/>
      <c r="JMJ131" s="451"/>
      <c r="JMK131" s="451"/>
      <c r="JML131" s="451"/>
      <c r="JMM131" s="451"/>
      <c r="JMN131" s="451"/>
      <c r="JMO131" s="451"/>
      <c r="JMP131" s="451"/>
      <c r="JMQ131" s="451"/>
      <c r="JMR131" s="451"/>
      <c r="JMS131" s="451"/>
      <c r="JMT131" s="451"/>
      <c r="JMU131" s="451"/>
      <c r="JMV131" s="451"/>
      <c r="JMW131" s="451"/>
      <c r="JMX131" s="451"/>
      <c r="JMY131" s="451"/>
      <c r="JMZ131" s="451"/>
      <c r="JNA131" s="451"/>
      <c r="JNB131" s="451"/>
      <c r="JNC131" s="451"/>
      <c r="JND131" s="451"/>
      <c r="JNE131" s="451"/>
      <c r="JNF131" s="451"/>
      <c r="JNG131" s="451"/>
      <c r="JNH131" s="451"/>
      <c r="JNI131" s="451"/>
      <c r="JNJ131" s="451"/>
      <c r="JNK131" s="451"/>
      <c r="JNL131" s="451"/>
      <c r="JNM131" s="451"/>
      <c r="JNN131" s="451"/>
      <c r="JNO131" s="451"/>
      <c r="JNP131" s="451"/>
      <c r="JNQ131" s="451"/>
      <c r="JNR131" s="451"/>
      <c r="JNS131" s="451"/>
      <c r="JNT131" s="451"/>
      <c r="JNU131" s="451"/>
      <c r="JNV131" s="451"/>
      <c r="JNW131" s="451"/>
      <c r="JNX131" s="451"/>
      <c r="JNY131" s="451"/>
      <c r="JNZ131" s="451"/>
      <c r="JOA131" s="451"/>
      <c r="JOB131" s="451"/>
      <c r="JOC131" s="451"/>
      <c r="JOD131" s="451"/>
      <c r="JOE131" s="451"/>
      <c r="JOF131" s="451"/>
      <c r="JOG131" s="451"/>
      <c r="JOH131" s="451"/>
      <c r="JOI131" s="451"/>
      <c r="JOJ131" s="451"/>
      <c r="JOK131" s="451"/>
      <c r="JOL131" s="451"/>
      <c r="JOM131" s="451"/>
      <c r="JON131" s="451"/>
      <c r="JOO131" s="451"/>
      <c r="JOP131" s="451"/>
      <c r="JOQ131" s="451"/>
      <c r="JOR131" s="451"/>
      <c r="JOS131" s="451"/>
      <c r="JOT131" s="451"/>
      <c r="JOU131" s="451"/>
      <c r="JOV131" s="451"/>
      <c r="JOW131" s="451"/>
      <c r="JOX131" s="451"/>
      <c r="JOY131" s="451"/>
      <c r="JOZ131" s="451"/>
      <c r="JPA131" s="451"/>
      <c r="JPB131" s="451"/>
      <c r="JPC131" s="451"/>
      <c r="JPD131" s="451"/>
      <c r="JPE131" s="451"/>
      <c r="JPF131" s="451"/>
      <c r="JPG131" s="451"/>
      <c r="JPH131" s="451"/>
      <c r="JPI131" s="451"/>
      <c r="JPJ131" s="451"/>
      <c r="JPK131" s="451"/>
      <c r="JPL131" s="451"/>
      <c r="JPM131" s="451"/>
      <c r="JPN131" s="451"/>
      <c r="JPO131" s="451"/>
      <c r="JPP131" s="451"/>
      <c r="JPQ131" s="451"/>
      <c r="JPR131" s="451"/>
      <c r="JPS131" s="451"/>
      <c r="JPT131" s="451"/>
      <c r="JPU131" s="451"/>
      <c r="JPV131" s="451"/>
      <c r="JPW131" s="451"/>
      <c r="JPX131" s="451"/>
      <c r="JPY131" s="451"/>
      <c r="JPZ131" s="451"/>
      <c r="JQA131" s="451"/>
      <c r="JQB131" s="451"/>
      <c r="JQC131" s="451"/>
      <c r="JQD131" s="451"/>
      <c r="JQE131" s="451"/>
      <c r="JQF131" s="451"/>
      <c r="JQG131" s="451"/>
      <c r="JQH131" s="451"/>
      <c r="JQI131" s="451"/>
      <c r="JQJ131" s="451"/>
      <c r="JQK131" s="451"/>
      <c r="JQL131" s="451"/>
      <c r="JQM131" s="451"/>
      <c r="JQN131" s="451"/>
      <c r="JQO131" s="451"/>
      <c r="JQP131" s="451"/>
      <c r="JQQ131" s="451"/>
      <c r="JQR131" s="451"/>
      <c r="JQS131" s="451"/>
      <c r="JQT131" s="451"/>
      <c r="JQU131" s="451"/>
      <c r="JQV131" s="451"/>
      <c r="JQW131" s="451"/>
      <c r="JQX131" s="451"/>
      <c r="JQY131" s="451"/>
      <c r="JQZ131" s="451"/>
      <c r="JRA131" s="451"/>
      <c r="JRB131" s="451"/>
      <c r="JRC131" s="451"/>
      <c r="JRD131" s="451"/>
      <c r="JRE131" s="451"/>
      <c r="JRF131" s="451"/>
      <c r="JRG131" s="451"/>
      <c r="JRH131" s="451"/>
      <c r="JRI131" s="451"/>
      <c r="JRJ131" s="451"/>
      <c r="JRK131" s="451"/>
      <c r="JRL131" s="451"/>
      <c r="JRM131" s="451"/>
      <c r="JRN131" s="451"/>
      <c r="JRO131" s="451"/>
      <c r="JRP131" s="451"/>
      <c r="JRQ131" s="451"/>
      <c r="JRR131" s="451"/>
      <c r="JRS131" s="451"/>
      <c r="JRT131" s="451"/>
      <c r="JRU131" s="451"/>
      <c r="JRV131" s="451"/>
      <c r="JRW131" s="451"/>
      <c r="JRX131" s="451"/>
      <c r="JRY131" s="451"/>
      <c r="JRZ131" s="451"/>
      <c r="JSA131" s="451"/>
      <c r="JSB131" s="451"/>
      <c r="JSC131" s="451"/>
      <c r="JSD131" s="451"/>
      <c r="JSE131" s="451"/>
      <c r="JSF131" s="451"/>
      <c r="JSG131" s="451"/>
      <c r="JSH131" s="451"/>
      <c r="JSI131" s="451"/>
      <c r="JSJ131" s="451"/>
      <c r="JSK131" s="451"/>
      <c r="JSL131" s="451"/>
      <c r="JSM131" s="451"/>
      <c r="JSN131" s="451"/>
      <c r="JSO131" s="451"/>
      <c r="JSP131" s="451"/>
      <c r="JSQ131" s="451"/>
      <c r="JSR131" s="451"/>
      <c r="JSS131" s="451"/>
      <c r="JST131" s="451"/>
      <c r="JSU131" s="451"/>
      <c r="JSV131" s="451"/>
      <c r="JSW131" s="451"/>
      <c r="JSX131" s="451"/>
      <c r="JSY131" s="451"/>
      <c r="JSZ131" s="451"/>
      <c r="JTA131" s="451"/>
      <c r="JTB131" s="451"/>
      <c r="JTC131" s="451"/>
      <c r="JTD131" s="451"/>
      <c r="JTE131" s="451"/>
      <c r="JTF131" s="451"/>
      <c r="JTG131" s="451"/>
      <c r="JTH131" s="451"/>
      <c r="JTI131" s="451"/>
      <c r="JTJ131" s="451"/>
      <c r="JTK131" s="451"/>
      <c r="JTL131" s="451"/>
      <c r="JTM131" s="451"/>
      <c r="JTN131" s="451"/>
      <c r="JTO131" s="451"/>
      <c r="JTP131" s="451"/>
      <c r="JTQ131" s="451"/>
      <c r="JTR131" s="451"/>
      <c r="JTS131" s="451"/>
      <c r="JTT131" s="451"/>
      <c r="JTU131" s="451"/>
      <c r="JTV131" s="451"/>
      <c r="JTW131" s="451"/>
      <c r="JTX131" s="451"/>
      <c r="JTY131" s="451"/>
      <c r="JTZ131" s="451"/>
      <c r="JUA131" s="451"/>
      <c r="JUB131" s="451"/>
      <c r="JUC131" s="451"/>
      <c r="JUD131" s="451"/>
      <c r="JUE131" s="451"/>
      <c r="JUF131" s="451"/>
      <c r="JUG131" s="451"/>
      <c r="JUH131" s="451"/>
      <c r="JUI131" s="451"/>
      <c r="JUJ131" s="451"/>
      <c r="JUK131" s="451"/>
      <c r="JUL131" s="451"/>
      <c r="JUM131" s="451"/>
      <c r="JUN131" s="451"/>
      <c r="JUO131" s="451"/>
      <c r="JUP131" s="451"/>
      <c r="JUQ131" s="451"/>
      <c r="JUR131" s="451"/>
      <c r="JUS131" s="451"/>
      <c r="JUT131" s="451"/>
      <c r="JUU131" s="451"/>
      <c r="JUV131" s="451"/>
      <c r="JUW131" s="451"/>
      <c r="JUX131" s="451"/>
      <c r="JUY131" s="451"/>
      <c r="JUZ131" s="451"/>
      <c r="JVA131" s="451"/>
      <c r="JVB131" s="451"/>
      <c r="JVC131" s="451"/>
      <c r="JVD131" s="451"/>
      <c r="JVE131" s="451"/>
      <c r="JVF131" s="451"/>
      <c r="JVG131" s="451"/>
      <c r="JVH131" s="451"/>
      <c r="JVI131" s="451"/>
      <c r="JVJ131" s="451"/>
      <c r="JVK131" s="451"/>
      <c r="JVL131" s="451"/>
      <c r="JVM131" s="451"/>
      <c r="JVN131" s="451"/>
      <c r="JVO131" s="451"/>
      <c r="JVP131" s="451"/>
      <c r="JVQ131" s="451"/>
      <c r="JVR131" s="451"/>
      <c r="JVS131" s="451"/>
      <c r="JVT131" s="451"/>
      <c r="JVU131" s="451"/>
      <c r="JVV131" s="451"/>
      <c r="JVW131" s="451"/>
      <c r="JVX131" s="451"/>
      <c r="JVY131" s="451"/>
      <c r="JVZ131" s="451"/>
      <c r="JWA131" s="451"/>
      <c r="JWB131" s="451"/>
      <c r="JWC131" s="451"/>
      <c r="JWD131" s="451"/>
      <c r="JWE131" s="451"/>
      <c r="JWF131" s="451"/>
      <c r="JWG131" s="451"/>
      <c r="JWH131" s="451"/>
      <c r="JWI131" s="451"/>
      <c r="JWJ131" s="451"/>
      <c r="JWK131" s="451"/>
      <c r="JWL131" s="451"/>
      <c r="JWM131" s="451"/>
      <c r="JWN131" s="451"/>
      <c r="JWO131" s="451"/>
      <c r="JWP131" s="451"/>
      <c r="JWQ131" s="451"/>
      <c r="JWR131" s="451"/>
      <c r="JWS131" s="451"/>
      <c r="JWT131" s="451"/>
      <c r="JWU131" s="451"/>
      <c r="JWV131" s="451"/>
      <c r="JWW131" s="451"/>
      <c r="JWX131" s="451"/>
      <c r="JWY131" s="451"/>
      <c r="JWZ131" s="451"/>
      <c r="JXA131" s="451"/>
      <c r="JXB131" s="451"/>
      <c r="JXC131" s="451"/>
      <c r="JXD131" s="451"/>
      <c r="JXE131" s="451"/>
      <c r="JXF131" s="451"/>
      <c r="JXG131" s="451"/>
      <c r="JXH131" s="451"/>
      <c r="JXI131" s="451"/>
      <c r="JXJ131" s="451"/>
      <c r="JXK131" s="451"/>
      <c r="JXL131" s="451"/>
      <c r="JXM131" s="451"/>
      <c r="JXN131" s="451"/>
      <c r="JXO131" s="451"/>
      <c r="JXP131" s="451"/>
      <c r="JXQ131" s="451"/>
      <c r="JXR131" s="451"/>
      <c r="JXS131" s="451"/>
      <c r="JXT131" s="451"/>
      <c r="JXU131" s="451"/>
      <c r="JXV131" s="451"/>
      <c r="JXW131" s="451"/>
      <c r="JXX131" s="451"/>
      <c r="JXY131" s="451"/>
      <c r="JXZ131" s="451"/>
      <c r="JYA131" s="451"/>
      <c r="JYB131" s="451"/>
      <c r="JYC131" s="451"/>
      <c r="JYD131" s="451"/>
      <c r="JYE131" s="451"/>
      <c r="JYF131" s="451"/>
      <c r="JYG131" s="451"/>
      <c r="JYH131" s="451"/>
      <c r="JYI131" s="451"/>
      <c r="JYJ131" s="451"/>
      <c r="JYK131" s="451"/>
      <c r="JYL131" s="451"/>
      <c r="JYM131" s="451"/>
      <c r="JYN131" s="451"/>
      <c r="JYO131" s="451"/>
      <c r="JYP131" s="451"/>
      <c r="JYQ131" s="451"/>
      <c r="JYR131" s="451"/>
      <c r="JYS131" s="451"/>
      <c r="JYT131" s="451"/>
      <c r="JYU131" s="451"/>
      <c r="JYV131" s="451"/>
      <c r="JYW131" s="451"/>
      <c r="JYX131" s="451"/>
      <c r="JYY131" s="451"/>
      <c r="JYZ131" s="451"/>
      <c r="JZA131" s="451"/>
      <c r="JZB131" s="451"/>
      <c r="JZC131" s="451"/>
      <c r="JZD131" s="451"/>
      <c r="JZE131" s="451"/>
      <c r="JZF131" s="451"/>
      <c r="JZG131" s="451"/>
      <c r="JZH131" s="451"/>
      <c r="JZI131" s="451"/>
      <c r="JZJ131" s="451"/>
      <c r="JZK131" s="451"/>
      <c r="JZL131" s="451"/>
      <c r="JZM131" s="451"/>
      <c r="JZN131" s="451"/>
      <c r="JZO131" s="451"/>
      <c r="JZP131" s="451"/>
      <c r="JZQ131" s="451"/>
      <c r="JZR131" s="451"/>
      <c r="JZS131" s="451"/>
      <c r="JZT131" s="451"/>
      <c r="JZU131" s="451"/>
      <c r="JZV131" s="451"/>
      <c r="JZW131" s="451"/>
      <c r="JZX131" s="451"/>
      <c r="JZY131" s="451"/>
      <c r="JZZ131" s="451"/>
      <c r="KAA131" s="451"/>
      <c r="KAB131" s="451"/>
      <c r="KAC131" s="451"/>
      <c r="KAD131" s="451"/>
      <c r="KAE131" s="451"/>
      <c r="KAF131" s="451"/>
      <c r="KAG131" s="451"/>
      <c r="KAH131" s="451"/>
      <c r="KAI131" s="451"/>
      <c r="KAJ131" s="451"/>
      <c r="KAK131" s="451"/>
      <c r="KAL131" s="451"/>
      <c r="KAM131" s="451"/>
      <c r="KAN131" s="451"/>
      <c r="KAO131" s="451"/>
      <c r="KAP131" s="451"/>
      <c r="KAQ131" s="451"/>
      <c r="KAR131" s="451"/>
      <c r="KAS131" s="451"/>
      <c r="KAT131" s="451"/>
      <c r="KAU131" s="451"/>
      <c r="KAV131" s="451"/>
      <c r="KAW131" s="451"/>
      <c r="KAX131" s="451"/>
      <c r="KAY131" s="451"/>
      <c r="KAZ131" s="451"/>
      <c r="KBA131" s="451"/>
      <c r="KBB131" s="451"/>
      <c r="KBC131" s="451"/>
      <c r="KBD131" s="451"/>
      <c r="KBE131" s="451"/>
      <c r="KBF131" s="451"/>
      <c r="KBG131" s="451"/>
      <c r="KBH131" s="451"/>
      <c r="KBI131" s="451"/>
      <c r="KBJ131" s="451"/>
      <c r="KBK131" s="451"/>
      <c r="KBL131" s="451"/>
      <c r="KBM131" s="451"/>
      <c r="KBN131" s="451"/>
      <c r="KBO131" s="451"/>
      <c r="KBP131" s="451"/>
      <c r="KBQ131" s="451"/>
      <c r="KBR131" s="451"/>
      <c r="KBS131" s="451"/>
      <c r="KBT131" s="451"/>
      <c r="KBU131" s="451"/>
      <c r="KBV131" s="451"/>
      <c r="KBW131" s="451"/>
      <c r="KBX131" s="451"/>
      <c r="KBY131" s="451"/>
      <c r="KBZ131" s="451"/>
      <c r="KCA131" s="451"/>
      <c r="KCB131" s="451"/>
      <c r="KCC131" s="451"/>
      <c r="KCD131" s="451"/>
      <c r="KCE131" s="451"/>
      <c r="KCF131" s="451"/>
      <c r="KCG131" s="451"/>
      <c r="KCH131" s="451"/>
      <c r="KCI131" s="451"/>
      <c r="KCJ131" s="451"/>
      <c r="KCK131" s="451"/>
      <c r="KCL131" s="451"/>
      <c r="KCM131" s="451"/>
      <c r="KCN131" s="451"/>
      <c r="KCO131" s="451"/>
      <c r="KCP131" s="451"/>
      <c r="KCQ131" s="451"/>
      <c r="KCR131" s="451"/>
      <c r="KCS131" s="451"/>
      <c r="KCT131" s="451"/>
      <c r="KCU131" s="451"/>
      <c r="KCV131" s="451"/>
      <c r="KCW131" s="451"/>
      <c r="KCX131" s="451"/>
      <c r="KCY131" s="451"/>
      <c r="KCZ131" s="451"/>
      <c r="KDA131" s="451"/>
      <c r="KDB131" s="451"/>
      <c r="KDC131" s="451"/>
      <c r="KDD131" s="451"/>
      <c r="KDE131" s="451"/>
      <c r="KDF131" s="451"/>
      <c r="KDG131" s="451"/>
      <c r="KDH131" s="451"/>
      <c r="KDI131" s="451"/>
      <c r="KDJ131" s="451"/>
      <c r="KDK131" s="451"/>
      <c r="KDL131" s="451"/>
      <c r="KDM131" s="451"/>
      <c r="KDN131" s="451"/>
      <c r="KDO131" s="451"/>
      <c r="KDP131" s="451"/>
      <c r="KDQ131" s="451"/>
      <c r="KDR131" s="451"/>
      <c r="KDS131" s="451"/>
      <c r="KDT131" s="451"/>
      <c r="KDU131" s="451"/>
      <c r="KDV131" s="451"/>
      <c r="KDW131" s="451"/>
      <c r="KDX131" s="451"/>
      <c r="KDY131" s="451"/>
      <c r="KDZ131" s="451"/>
      <c r="KEA131" s="451"/>
      <c r="KEB131" s="451"/>
      <c r="KEC131" s="451"/>
      <c r="KED131" s="451"/>
      <c r="KEE131" s="451"/>
      <c r="KEF131" s="451"/>
      <c r="KEG131" s="451"/>
      <c r="KEH131" s="451"/>
      <c r="KEI131" s="451"/>
      <c r="KEJ131" s="451"/>
      <c r="KEK131" s="451"/>
      <c r="KEL131" s="451"/>
      <c r="KEM131" s="451"/>
      <c r="KEN131" s="451"/>
      <c r="KEO131" s="451"/>
      <c r="KEP131" s="451"/>
      <c r="KEQ131" s="451"/>
      <c r="KER131" s="451"/>
      <c r="KES131" s="451"/>
      <c r="KET131" s="451"/>
      <c r="KEU131" s="451"/>
      <c r="KEV131" s="451"/>
      <c r="KEW131" s="451"/>
      <c r="KEX131" s="451"/>
      <c r="KEY131" s="451"/>
      <c r="KEZ131" s="451"/>
      <c r="KFA131" s="451"/>
      <c r="KFB131" s="451"/>
      <c r="KFC131" s="451"/>
      <c r="KFD131" s="451"/>
      <c r="KFE131" s="451"/>
      <c r="KFF131" s="451"/>
      <c r="KFG131" s="451"/>
      <c r="KFH131" s="451"/>
      <c r="KFI131" s="451"/>
      <c r="KFJ131" s="451"/>
      <c r="KFK131" s="451"/>
      <c r="KFL131" s="451"/>
      <c r="KFM131" s="451"/>
      <c r="KFN131" s="451"/>
      <c r="KFO131" s="451"/>
      <c r="KFP131" s="451"/>
      <c r="KFQ131" s="451"/>
      <c r="KFR131" s="451"/>
      <c r="KFS131" s="451"/>
      <c r="KFT131" s="451"/>
      <c r="KFU131" s="451"/>
      <c r="KFV131" s="451"/>
      <c r="KFW131" s="451"/>
      <c r="KFX131" s="451"/>
      <c r="KFY131" s="451"/>
      <c r="KFZ131" s="451"/>
      <c r="KGA131" s="451"/>
      <c r="KGB131" s="451"/>
      <c r="KGC131" s="451"/>
      <c r="KGD131" s="451"/>
      <c r="KGE131" s="451"/>
      <c r="KGF131" s="451"/>
      <c r="KGG131" s="451"/>
      <c r="KGH131" s="451"/>
      <c r="KGI131" s="451"/>
      <c r="KGJ131" s="451"/>
      <c r="KGK131" s="451"/>
      <c r="KGL131" s="451"/>
      <c r="KGM131" s="451"/>
      <c r="KGN131" s="451"/>
      <c r="KGO131" s="451"/>
      <c r="KGP131" s="451"/>
      <c r="KGQ131" s="451"/>
      <c r="KGR131" s="451"/>
      <c r="KGS131" s="451"/>
      <c r="KGT131" s="451"/>
      <c r="KGU131" s="451"/>
      <c r="KGV131" s="451"/>
      <c r="KGW131" s="451"/>
      <c r="KGX131" s="451"/>
      <c r="KGY131" s="451"/>
      <c r="KGZ131" s="451"/>
      <c r="KHA131" s="451"/>
      <c r="KHB131" s="451"/>
      <c r="KHC131" s="451"/>
      <c r="KHD131" s="451"/>
      <c r="KHE131" s="451"/>
      <c r="KHF131" s="451"/>
      <c r="KHG131" s="451"/>
      <c r="KHH131" s="451"/>
      <c r="KHI131" s="451"/>
      <c r="KHJ131" s="451"/>
      <c r="KHK131" s="451"/>
      <c r="KHL131" s="451"/>
      <c r="KHM131" s="451"/>
      <c r="KHN131" s="451"/>
      <c r="KHO131" s="451"/>
      <c r="KHP131" s="451"/>
      <c r="KHQ131" s="451"/>
      <c r="KHR131" s="451"/>
      <c r="KHS131" s="451"/>
      <c r="KHT131" s="451"/>
      <c r="KHU131" s="451"/>
      <c r="KHV131" s="451"/>
      <c r="KHW131" s="451"/>
      <c r="KHX131" s="451"/>
      <c r="KHY131" s="451"/>
      <c r="KHZ131" s="451"/>
      <c r="KIA131" s="451"/>
      <c r="KIB131" s="451"/>
      <c r="KIC131" s="451"/>
      <c r="KID131" s="451"/>
      <c r="KIE131" s="451"/>
      <c r="KIF131" s="451"/>
      <c r="KIG131" s="451"/>
      <c r="KIH131" s="451"/>
      <c r="KII131" s="451"/>
      <c r="KIJ131" s="451"/>
      <c r="KIK131" s="451"/>
      <c r="KIL131" s="451"/>
      <c r="KIM131" s="451"/>
      <c r="KIN131" s="451"/>
      <c r="KIO131" s="451"/>
      <c r="KIP131" s="451"/>
      <c r="KIQ131" s="451"/>
      <c r="KIR131" s="451"/>
      <c r="KIS131" s="451"/>
      <c r="KIT131" s="451"/>
      <c r="KIU131" s="451"/>
      <c r="KIV131" s="451"/>
      <c r="KIW131" s="451"/>
      <c r="KIX131" s="451"/>
      <c r="KIY131" s="451"/>
      <c r="KIZ131" s="451"/>
      <c r="KJA131" s="451"/>
      <c r="KJB131" s="451"/>
      <c r="KJC131" s="451"/>
      <c r="KJD131" s="451"/>
      <c r="KJE131" s="451"/>
      <c r="KJF131" s="451"/>
      <c r="KJG131" s="451"/>
      <c r="KJH131" s="451"/>
      <c r="KJI131" s="451"/>
      <c r="KJJ131" s="451"/>
      <c r="KJK131" s="451"/>
      <c r="KJL131" s="451"/>
      <c r="KJM131" s="451"/>
      <c r="KJN131" s="451"/>
      <c r="KJO131" s="451"/>
      <c r="KJP131" s="451"/>
      <c r="KJQ131" s="451"/>
      <c r="KJR131" s="451"/>
      <c r="KJS131" s="451"/>
      <c r="KJT131" s="451"/>
      <c r="KJU131" s="451"/>
      <c r="KJV131" s="451"/>
      <c r="KJW131" s="451"/>
      <c r="KJX131" s="451"/>
      <c r="KJY131" s="451"/>
      <c r="KJZ131" s="451"/>
      <c r="KKA131" s="451"/>
      <c r="KKB131" s="451"/>
      <c r="KKC131" s="451"/>
      <c r="KKD131" s="451"/>
      <c r="KKE131" s="451"/>
      <c r="KKF131" s="451"/>
      <c r="KKG131" s="451"/>
      <c r="KKH131" s="451"/>
      <c r="KKI131" s="451"/>
      <c r="KKJ131" s="451"/>
      <c r="KKK131" s="451"/>
      <c r="KKL131" s="451"/>
      <c r="KKM131" s="451"/>
      <c r="KKN131" s="451"/>
      <c r="KKO131" s="451"/>
      <c r="KKP131" s="451"/>
      <c r="KKQ131" s="451"/>
      <c r="KKR131" s="451"/>
      <c r="KKS131" s="451"/>
      <c r="KKT131" s="451"/>
      <c r="KKU131" s="451"/>
      <c r="KKV131" s="451"/>
      <c r="KKW131" s="451"/>
      <c r="KKX131" s="451"/>
      <c r="KKY131" s="451"/>
      <c r="KKZ131" s="451"/>
      <c r="KLA131" s="451"/>
      <c r="KLB131" s="451"/>
      <c r="KLC131" s="451"/>
      <c r="KLD131" s="451"/>
      <c r="KLE131" s="451"/>
      <c r="KLF131" s="451"/>
      <c r="KLG131" s="451"/>
      <c r="KLH131" s="451"/>
      <c r="KLI131" s="451"/>
      <c r="KLJ131" s="451"/>
      <c r="KLK131" s="451"/>
      <c r="KLL131" s="451"/>
      <c r="KLM131" s="451"/>
      <c r="KLN131" s="451"/>
      <c r="KLO131" s="451"/>
      <c r="KLP131" s="451"/>
      <c r="KLQ131" s="451"/>
      <c r="KLR131" s="451"/>
      <c r="KLS131" s="451"/>
      <c r="KLT131" s="451"/>
      <c r="KLU131" s="451"/>
      <c r="KLV131" s="451"/>
      <c r="KLW131" s="451"/>
      <c r="KLX131" s="451"/>
      <c r="KLY131" s="451"/>
      <c r="KLZ131" s="451"/>
      <c r="KMA131" s="451"/>
      <c r="KMB131" s="451"/>
      <c r="KMC131" s="451"/>
      <c r="KMD131" s="451"/>
      <c r="KME131" s="451"/>
      <c r="KMF131" s="451"/>
      <c r="KMG131" s="451"/>
      <c r="KMH131" s="451"/>
      <c r="KMI131" s="451"/>
      <c r="KMJ131" s="451"/>
      <c r="KMK131" s="451"/>
      <c r="KML131" s="451"/>
      <c r="KMM131" s="451"/>
      <c r="KMN131" s="451"/>
      <c r="KMO131" s="451"/>
      <c r="KMP131" s="451"/>
      <c r="KMQ131" s="451"/>
      <c r="KMR131" s="451"/>
      <c r="KMS131" s="451"/>
      <c r="KMT131" s="451"/>
      <c r="KMU131" s="451"/>
      <c r="KMV131" s="451"/>
      <c r="KMW131" s="451"/>
      <c r="KMX131" s="451"/>
      <c r="KMY131" s="451"/>
      <c r="KMZ131" s="451"/>
      <c r="KNA131" s="451"/>
      <c r="KNB131" s="451"/>
      <c r="KNC131" s="451"/>
      <c r="KND131" s="451"/>
      <c r="KNE131" s="451"/>
      <c r="KNF131" s="451"/>
      <c r="KNG131" s="451"/>
      <c r="KNH131" s="451"/>
      <c r="KNI131" s="451"/>
      <c r="KNJ131" s="451"/>
      <c r="KNK131" s="451"/>
      <c r="KNL131" s="451"/>
      <c r="KNM131" s="451"/>
      <c r="KNN131" s="451"/>
      <c r="KNO131" s="451"/>
      <c r="KNP131" s="451"/>
      <c r="KNQ131" s="451"/>
      <c r="KNR131" s="451"/>
      <c r="KNS131" s="451"/>
      <c r="KNT131" s="451"/>
      <c r="KNU131" s="451"/>
      <c r="KNV131" s="451"/>
      <c r="KNW131" s="451"/>
      <c r="KNX131" s="451"/>
      <c r="KNY131" s="451"/>
      <c r="KNZ131" s="451"/>
      <c r="KOA131" s="451"/>
      <c r="KOB131" s="451"/>
      <c r="KOC131" s="451"/>
      <c r="KOD131" s="451"/>
      <c r="KOE131" s="451"/>
      <c r="KOF131" s="451"/>
      <c r="KOG131" s="451"/>
      <c r="KOH131" s="451"/>
      <c r="KOI131" s="451"/>
      <c r="KOJ131" s="451"/>
      <c r="KOK131" s="451"/>
      <c r="KOL131" s="451"/>
      <c r="KOM131" s="451"/>
      <c r="KON131" s="451"/>
      <c r="KOO131" s="451"/>
      <c r="KOP131" s="451"/>
      <c r="KOQ131" s="451"/>
      <c r="KOR131" s="451"/>
      <c r="KOS131" s="451"/>
      <c r="KOT131" s="451"/>
      <c r="KOU131" s="451"/>
      <c r="KOV131" s="451"/>
      <c r="KOW131" s="451"/>
      <c r="KOX131" s="451"/>
      <c r="KOY131" s="451"/>
      <c r="KOZ131" s="451"/>
      <c r="KPA131" s="451"/>
      <c r="KPB131" s="451"/>
      <c r="KPC131" s="451"/>
      <c r="KPD131" s="451"/>
      <c r="KPE131" s="451"/>
      <c r="KPF131" s="451"/>
      <c r="KPG131" s="451"/>
      <c r="KPH131" s="451"/>
      <c r="KPI131" s="451"/>
      <c r="KPJ131" s="451"/>
      <c r="KPK131" s="451"/>
      <c r="KPL131" s="451"/>
      <c r="KPM131" s="451"/>
      <c r="KPN131" s="451"/>
      <c r="KPO131" s="451"/>
      <c r="KPP131" s="451"/>
      <c r="KPQ131" s="451"/>
      <c r="KPR131" s="451"/>
      <c r="KPS131" s="451"/>
      <c r="KPT131" s="451"/>
      <c r="KPU131" s="451"/>
      <c r="KPV131" s="451"/>
      <c r="KPW131" s="451"/>
      <c r="KPX131" s="451"/>
      <c r="KPY131" s="451"/>
      <c r="KPZ131" s="451"/>
      <c r="KQA131" s="451"/>
      <c r="KQB131" s="451"/>
      <c r="KQC131" s="451"/>
      <c r="KQD131" s="451"/>
      <c r="KQE131" s="451"/>
      <c r="KQF131" s="451"/>
      <c r="KQG131" s="451"/>
      <c r="KQH131" s="451"/>
      <c r="KQI131" s="451"/>
      <c r="KQJ131" s="451"/>
      <c r="KQK131" s="451"/>
      <c r="KQL131" s="451"/>
      <c r="KQM131" s="451"/>
      <c r="KQN131" s="451"/>
      <c r="KQO131" s="451"/>
      <c r="KQP131" s="451"/>
      <c r="KQQ131" s="451"/>
      <c r="KQR131" s="451"/>
      <c r="KQS131" s="451"/>
      <c r="KQT131" s="451"/>
      <c r="KQU131" s="451"/>
      <c r="KQV131" s="451"/>
      <c r="KQW131" s="451"/>
      <c r="KQX131" s="451"/>
      <c r="KQY131" s="451"/>
      <c r="KQZ131" s="451"/>
      <c r="KRA131" s="451"/>
      <c r="KRB131" s="451"/>
      <c r="KRC131" s="451"/>
      <c r="KRD131" s="451"/>
      <c r="KRE131" s="451"/>
      <c r="KRF131" s="451"/>
      <c r="KRG131" s="451"/>
      <c r="KRH131" s="451"/>
      <c r="KRI131" s="451"/>
      <c r="KRJ131" s="451"/>
      <c r="KRK131" s="451"/>
      <c r="KRL131" s="451"/>
      <c r="KRM131" s="451"/>
      <c r="KRN131" s="451"/>
      <c r="KRO131" s="451"/>
      <c r="KRP131" s="451"/>
      <c r="KRQ131" s="451"/>
      <c r="KRR131" s="451"/>
      <c r="KRS131" s="451"/>
      <c r="KRT131" s="451"/>
      <c r="KRU131" s="451"/>
      <c r="KRV131" s="451"/>
      <c r="KRW131" s="451"/>
      <c r="KRX131" s="451"/>
      <c r="KRY131" s="451"/>
      <c r="KRZ131" s="451"/>
      <c r="KSA131" s="451"/>
      <c r="KSB131" s="451"/>
      <c r="KSC131" s="451"/>
      <c r="KSD131" s="451"/>
      <c r="KSE131" s="451"/>
      <c r="KSF131" s="451"/>
      <c r="KSG131" s="451"/>
      <c r="KSH131" s="451"/>
      <c r="KSI131" s="451"/>
      <c r="KSJ131" s="451"/>
      <c r="KSK131" s="451"/>
      <c r="KSL131" s="451"/>
      <c r="KSM131" s="451"/>
      <c r="KSN131" s="451"/>
      <c r="KSO131" s="451"/>
      <c r="KSP131" s="451"/>
      <c r="KSQ131" s="451"/>
      <c r="KSR131" s="451"/>
      <c r="KSS131" s="451"/>
      <c r="KST131" s="451"/>
      <c r="KSU131" s="451"/>
      <c r="KSV131" s="451"/>
      <c r="KSW131" s="451"/>
      <c r="KSX131" s="451"/>
      <c r="KSY131" s="451"/>
      <c r="KSZ131" s="451"/>
      <c r="KTA131" s="451"/>
      <c r="KTB131" s="451"/>
      <c r="KTC131" s="451"/>
      <c r="KTD131" s="451"/>
      <c r="KTE131" s="451"/>
      <c r="KTF131" s="451"/>
      <c r="KTG131" s="451"/>
      <c r="KTH131" s="451"/>
      <c r="KTI131" s="451"/>
      <c r="KTJ131" s="451"/>
      <c r="KTK131" s="451"/>
      <c r="KTL131" s="451"/>
      <c r="KTM131" s="451"/>
      <c r="KTN131" s="451"/>
      <c r="KTO131" s="451"/>
      <c r="KTP131" s="451"/>
      <c r="KTQ131" s="451"/>
      <c r="KTR131" s="451"/>
      <c r="KTS131" s="451"/>
      <c r="KTT131" s="451"/>
      <c r="KTU131" s="451"/>
      <c r="KTV131" s="451"/>
      <c r="KTW131" s="451"/>
      <c r="KTX131" s="451"/>
      <c r="KTY131" s="451"/>
      <c r="KTZ131" s="451"/>
      <c r="KUA131" s="451"/>
      <c r="KUB131" s="451"/>
      <c r="KUC131" s="451"/>
      <c r="KUD131" s="451"/>
      <c r="KUE131" s="451"/>
      <c r="KUF131" s="451"/>
      <c r="KUG131" s="451"/>
      <c r="KUH131" s="451"/>
      <c r="KUI131" s="451"/>
      <c r="KUJ131" s="451"/>
      <c r="KUK131" s="451"/>
      <c r="KUL131" s="451"/>
      <c r="KUM131" s="451"/>
      <c r="KUN131" s="451"/>
      <c r="KUO131" s="451"/>
      <c r="KUP131" s="451"/>
      <c r="KUQ131" s="451"/>
      <c r="KUR131" s="451"/>
      <c r="KUS131" s="451"/>
      <c r="KUT131" s="451"/>
      <c r="KUU131" s="451"/>
      <c r="KUV131" s="451"/>
      <c r="KUW131" s="451"/>
      <c r="KUX131" s="451"/>
      <c r="KUY131" s="451"/>
      <c r="KUZ131" s="451"/>
      <c r="KVA131" s="451"/>
      <c r="KVB131" s="451"/>
      <c r="KVC131" s="451"/>
      <c r="KVD131" s="451"/>
      <c r="KVE131" s="451"/>
      <c r="KVF131" s="451"/>
      <c r="KVG131" s="451"/>
      <c r="KVH131" s="451"/>
      <c r="KVI131" s="451"/>
      <c r="KVJ131" s="451"/>
      <c r="KVK131" s="451"/>
      <c r="KVL131" s="451"/>
      <c r="KVM131" s="451"/>
      <c r="KVN131" s="451"/>
      <c r="KVO131" s="451"/>
      <c r="KVP131" s="451"/>
      <c r="KVQ131" s="451"/>
      <c r="KVR131" s="451"/>
      <c r="KVS131" s="451"/>
      <c r="KVT131" s="451"/>
      <c r="KVU131" s="451"/>
      <c r="KVV131" s="451"/>
      <c r="KVW131" s="451"/>
      <c r="KVX131" s="451"/>
      <c r="KVY131" s="451"/>
      <c r="KVZ131" s="451"/>
      <c r="KWA131" s="451"/>
      <c r="KWB131" s="451"/>
      <c r="KWC131" s="451"/>
      <c r="KWD131" s="451"/>
      <c r="KWE131" s="451"/>
      <c r="KWF131" s="451"/>
      <c r="KWG131" s="451"/>
      <c r="KWH131" s="451"/>
      <c r="KWI131" s="451"/>
      <c r="KWJ131" s="451"/>
      <c r="KWK131" s="451"/>
      <c r="KWL131" s="451"/>
      <c r="KWM131" s="451"/>
      <c r="KWN131" s="451"/>
      <c r="KWO131" s="451"/>
      <c r="KWP131" s="451"/>
      <c r="KWQ131" s="451"/>
      <c r="KWR131" s="451"/>
      <c r="KWS131" s="451"/>
      <c r="KWT131" s="451"/>
      <c r="KWU131" s="451"/>
      <c r="KWV131" s="451"/>
      <c r="KWW131" s="451"/>
      <c r="KWX131" s="451"/>
      <c r="KWY131" s="451"/>
      <c r="KWZ131" s="451"/>
      <c r="KXA131" s="451"/>
      <c r="KXB131" s="451"/>
      <c r="KXC131" s="451"/>
      <c r="KXD131" s="451"/>
      <c r="KXE131" s="451"/>
      <c r="KXF131" s="451"/>
      <c r="KXG131" s="451"/>
      <c r="KXH131" s="451"/>
      <c r="KXI131" s="451"/>
      <c r="KXJ131" s="451"/>
      <c r="KXK131" s="451"/>
      <c r="KXL131" s="451"/>
      <c r="KXM131" s="451"/>
      <c r="KXN131" s="451"/>
      <c r="KXO131" s="451"/>
      <c r="KXP131" s="451"/>
      <c r="KXQ131" s="451"/>
      <c r="KXR131" s="451"/>
      <c r="KXS131" s="451"/>
      <c r="KXT131" s="451"/>
      <c r="KXU131" s="451"/>
      <c r="KXV131" s="451"/>
      <c r="KXW131" s="451"/>
      <c r="KXX131" s="451"/>
      <c r="KXY131" s="451"/>
      <c r="KXZ131" s="451"/>
      <c r="KYA131" s="451"/>
      <c r="KYB131" s="451"/>
      <c r="KYC131" s="451"/>
      <c r="KYD131" s="451"/>
      <c r="KYE131" s="451"/>
      <c r="KYF131" s="451"/>
      <c r="KYG131" s="451"/>
      <c r="KYH131" s="451"/>
      <c r="KYI131" s="451"/>
      <c r="KYJ131" s="451"/>
      <c r="KYK131" s="451"/>
      <c r="KYL131" s="451"/>
      <c r="KYM131" s="451"/>
      <c r="KYN131" s="451"/>
      <c r="KYO131" s="451"/>
      <c r="KYP131" s="451"/>
      <c r="KYQ131" s="451"/>
      <c r="KYR131" s="451"/>
      <c r="KYS131" s="451"/>
      <c r="KYT131" s="451"/>
      <c r="KYU131" s="451"/>
      <c r="KYV131" s="451"/>
      <c r="KYW131" s="451"/>
      <c r="KYX131" s="451"/>
      <c r="KYY131" s="451"/>
      <c r="KYZ131" s="451"/>
      <c r="KZA131" s="451"/>
      <c r="KZB131" s="451"/>
      <c r="KZC131" s="451"/>
      <c r="KZD131" s="451"/>
      <c r="KZE131" s="451"/>
      <c r="KZF131" s="451"/>
      <c r="KZG131" s="451"/>
      <c r="KZH131" s="451"/>
      <c r="KZI131" s="451"/>
      <c r="KZJ131" s="451"/>
      <c r="KZK131" s="451"/>
      <c r="KZL131" s="451"/>
      <c r="KZM131" s="451"/>
      <c r="KZN131" s="451"/>
      <c r="KZO131" s="451"/>
      <c r="KZP131" s="451"/>
      <c r="KZQ131" s="451"/>
      <c r="KZR131" s="451"/>
      <c r="KZS131" s="451"/>
      <c r="KZT131" s="451"/>
      <c r="KZU131" s="451"/>
      <c r="KZV131" s="451"/>
      <c r="KZW131" s="451"/>
      <c r="KZX131" s="451"/>
      <c r="KZY131" s="451"/>
      <c r="KZZ131" s="451"/>
      <c r="LAA131" s="451"/>
      <c r="LAB131" s="451"/>
      <c r="LAC131" s="451"/>
      <c r="LAD131" s="451"/>
      <c r="LAE131" s="451"/>
      <c r="LAF131" s="451"/>
      <c r="LAG131" s="451"/>
      <c r="LAH131" s="451"/>
      <c r="LAI131" s="451"/>
      <c r="LAJ131" s="451"/>
      <c r="LAK131" s="451"/>
      <c r="LAL131" s="451"/>
      <c r="LAM131" s="451"/>
      <c r="LAN131" s="451"/>
      <c r="LAO131" s="451"/>
      <c r="LAP131" s="451"/>
      <c r="LAQ131" s="451"/>
      <c r="LAR131" s="451"/>
      <c r="LAS131" s="451"/>
      <c r="LAT131" s="451"/>
      <c r="LAU131" s="451"/>
      <c r="LAV131" s="451"/>
      <c r="LAW131" s="451"/>
      <c r="LAX131" s="451"/>
      <c r="LAY131" s="451"/>
      <c r="LAZ131" s="451"/>
      <c r="LBA131" s="451"/>
      <c r="LBB131" s="451"/>
      <c r="LBC131" s="451"/>
      <c r="LBD131" s="451"/>
      <c r="LBE131" s="451"/>
      <c r="LBF131" s="451"/>
      <c r="LBG131" s="451"/>
      <c r="LBH131" s="451"/>
      <c r="LBI131" s="451"/>
      <c r="LBJ131" s="451"/>
      <c r="LBK131" s="451"/>
      <c r="LBL131" s="451"/>
      <c r="LBM131" s="451"/>
      <c r="LBN131" s="451"/>
      <c r="LBO131" s="451"/>
      <c r="LBP131" s="451"/>
      <c r="LBQ131" s="451"/>
      <c r="LBR131" s="451"/>
      <c r="LBS131" s="451"/>
      <c r="LBT131" s="451"/>
      <c r="LBU131" s="451"/>
      <c r="LBV131" s="451"/>
      <c r="LBW131" s="451"/>
      <c r="LBX131" s="451"/>
      <c r="LBY131" s="451"/>
      <c r="LBZ131" s="451"/>
      <c r="LCA131" s="451"/>
      <c r="LCB131" s="451"/>
      <c r="LCC131" s="451"/>
      <c r="LCD131" s="451"/>
      <c r="LCE131" s="451"/>
      <c r="LCF131" s="451"/>
      <c r="LCG131" s="451"/>
      <c r="LCH131" s="451"/>
      <c r="LCI131" s="451"/>
      <c r="LCJ131" s="451"/>
      <c r="LCK131" s="451"/>
      <c r="LCL131" s="451"/>
      <c r="LCM131" s="451"/>
      <c r="LCN131" s="451"/>
      <c r="LCO131" s="451"/>
      <c r="LCP131" s="451"/>
      <c r="LCQ131" s="451"/>
      <c r="LCR131" s="451"/>
      <c r="LCS131" s="451"/>
      <c r="LCT131" s="451"/>
      <c r="LCU131" s="451"/>
      <c r="LCV131" s="451"/>
      <c r="LCW131" s="451"/>
      <c r="LCX131" s="451"/>
      <c r="LCY131" s="451"/>
      <c r="LCZ131" s="451"/>
      <c r="LDA131" s="451"/>
      <c r="LDB131" s="451"/>
      <c r="LDC131" s="451"/>
      <c r="LDD131" s="451"/>
      <c r="LDE131" s="451"/>
      <c r="LDF131" s="451"/>
      <c r="LDG131" s="451"/>
      <c r="LDH131" s="451"/>
      <c r="LDI131" s="451"/>
      <c r="LDJ131" s="451"/>
      <c r="LDK131" s="451"/>
      <c r="LDL131" s="451"/>
      <c r="LDM131" s="451"/>
      <c r="LDN131" s="451"/>
      <c r="LDO131" s="451"/>
      <c r="LDP131" s="451"/>
      <c r="LDQ131" s="451"/>
      <c r="LDR131" s="451"/>
      <c r="LDS131" s="451"/>
      <c r="LDT131" s="451"/>
      <c r="LDU131" s="451"/>
      <c r="LDV131" s="451"/>
      <c r="LDW131" s="451"/>
      <c r="LDX131" s="451"/>
      <c r="LDY131" s="451"/>
      <c r="LDZ131" s="451"/>
      <c r="LEA131" s="451"/>
      <c r="LEB131" s="451"/>
      <c r="LEC131" s="451"/>
      <c r="LED131" s="451"/>
      <c r="LEE131" s="451"/>
      <c r="LEF131" s="451"/>
      <c r="LEG131" s="451"/>
      <c r="LEH131" s="451"/>
      <c r="LEI131" s="451"/>
      <c r="LEJ131" s="451"/>
      <c r="LEK131" s="451"/>
      <c r="LEL131" s="451"/>
      <c r="LEM131" s="451"/>
      <c r="LEN131" s="451"/>
      <c r="LEO131" s="451"/>
      <c r="LEP131" s="451"/>
      <c r="LEQ131" s="451"/>
      <c r="LER131" s="451"/>
      <c r="LES131" s="451"/>
      <c r="LET131" s="451"/>
      <c r="LEU131" s="451"/>
      <c r="LEV131" s="451"/>
      <c r="LEW131" s="451"/>
      <c r="LEX131" s="451"/>
      <c r="LEY131" s="451"/>
      <c r="LEZ131" s="451"/>
      <c r="LFA131" s="451"/>
      <c r="LFB131" s="451"/>
      <c r="LFC131" s="451"/>
      <c r="LFD131" s="451"/>
      <c r="LFE131" s="451"/>
      <c r="LFF131" s="451"/>
      <c r="LFG131" s="451"/>
      <c r="LFH131" s="451"/>
      <c r="LFI131" s="451"/>
      <c r="LFJ131" s="451"/>
      <c r="LFK131" s="451"/>
      <c r="LFL131" s="451"/>
      <c r="LFM131" s="451"/>
      <c r="LFN131" s="451"/>
      <c r="LFO131" s="451"/>
      <c r="LFP131" s="451"/>
      <c r="LFQ131" s="451"/>
      <c r="LFR131" s="451"/>
      <c r="LFS131" s="451"/>
      <c r="LFT131" s="451"/>
      <c r="LFU131" s="451"/>
      <c r="LFV131" s="451"/>
      <c r="LFW131" s="451"/>
      <c r="LFX131" s="451"/>
      <c r="LFY131" s="451"/>
      <c r="LFZ131" s="451"/>
      <c r="LGA131" s="451"/>
      <c r="LGB131" s="451"/>
      <c r="LGC131" s="451"/>
      <c r="LGD131" s="451"/>
      <c r="LGE131" s="451"/>
      <c r="LGF131" s="451"/>
      <c r="LGG131" s="451"/>
      <c r="LGH131" s="451"/>
      <c r="LGI131" s="451"/>
      <c r="LGJ131" s="451"/>
      <c r="LGK131" s="451"/>
      <c r="LGL131" s="451"/>
      <c r="LGM131" s="451"/>
      <c r="LGN131" s="451"/>
      <c r="LGO131" s="451"/>
      <c r="LGP131" s="451"/>
      <c r="LGQ131" s="451"/>
      <c r="LGR131" s="451"/>
      <c r="LGS131" s="451"/>
      <c r="LGT131" s="451"/>
      <c r="LGU131" s="451"/>
      <c r="LGV131" s="451"/>
      <c r="LGW131" s="451"/>
      <c r="LGX131" s="451"/>
      <c r="LGY131" s="451"/>
      <c r="LGZ131" s="451"/>
      <c r="LHA131" s="451"/>
      <c r="LHB131" s="451"/>
      <c r="LHC131" s="451"/>
      <c r="LHD131" s="451"/>
      <c r="LHE131" s="451"/>
      <c r="LHF131" s="451"/>
      <c r="LHG131" s="451"/>
      <c r="LHH131" s="451"/>
      <c r="LHI131" s="451"/>
      <c r="LHJ131" s="451"/>
      <c r="LHK131" s="451"/>
      <c r="LHL131" s="451"/>
      <c r="LHM131" s="451"/>
      <c r="LHN131" s="451"/>
      <c r="LHO131" s="451"/>
      <c r="LHP131" s="451"/>
      <c r="LHQ131" s="451"/>
      <c r="LHR131" s="451"/>
      <c r="LHS131" s="451"/>
      <c r="LHT131" s="451"/>
      <c r="LHU131" s="451"/>
      <c r="LHV131" s="451"/>
      <c r="LHW131" s="451"/>
      <c r="LHX131" s="451"/>
      <c r="LHY131" s="451"/>
      <c r="LHZ131" s="451"/>
      <c r="LIA131" s="451"/>
      <c r="LIB131" s="451"/>
      <c r="LIC131" s="451"/>
      <c r="LID131" s="451"/>
      <c r="LIE131" s="451"/>
      <c r="LIF131" s="451"/>
      <c r="LIG131" s="451"/>
      <c r="LIH131" s="451"/>
      <c r="LII131" s="451"/>
      <c r="LIJ131" s="451"/>
      <c r="LIK131" s="451"/>
      <c r="LIL131" s="451"/>
      <c r="LIM131" s="451"/>
      <c r="LIN131" s="451"/>
      <c r="LIO131" s="451"/>
      <c r="LIP131" s="451"/>
      <c r="LIQ131" s="451"/>
      <c r="LIR131" s="451"/>
      <c r="LIS131" s="451"/>
      <c r="LIT131" s="451"/>
      <c r="LIU131" s="451"/>
      <c r="LIV131" s="451"/>
      <c r="LIW131" s="451"/>
      <c r="LIX131" s="451"/>
      <c r="LIY131" s="451"/>
      <c r="LIZ131" s="451"/>
      <c r="LJA131" s="451"/>
      <c r="LJB131" s="451"/>
      <c r="LJC131" s="451"/>
      <c r="LJD131" s="451"/>
      <c r="LJE131" s="451"/>
      <c r="LJF131" s="451"/>
      <c r="LJG131" s="451"/>
      <c r="LJH131" s="451"/>
      <c r="LJI131" s="451"/>
      <c r="LJJ131" s="451"/>
      <c r="LJK131" s="451"/>
      <c r="LJL131" s="451"/>
      <c r="LJM131" s="451"/>
      <c r="LJN131" s="451"/>
      <c r="LJO131" s="451"/>
      <c r="LJP131" s="451"/>
      <c r="LJQ131" s="451"/>
      <c r="LJR131" s="451"/>
      <c r="LJS131" s="451"/>
      <c r="LJT131" s="451"/>
      <c r="LJU131" s="451"/>
      <c r="LJV131" s="451"/>
      <c r="LJW131" s="451"/>
      <c r="LJX131" s="451"/>
      <c r="LJY131" s="451"/>
      <c r="LJZ131" s="451"/>
      <c r="LKA131" s="451"/>
      <c r="LKB131" s="451"/>
      <c r="LKC131" s="451"/>
      <c r="LKD131" s="451"/>
      <c r="LKE131" s="451"/>
      <c r="LKF131" s="451"/>
      <c r="LKG131" s="451"/>
      <c r="LKH131" s="451"/>
      <c r="LKI131" s="451"/>
      <c r="LKJ131" s="451"/>
      <c r="LKK131" s="451"/>
      <c r="LKL131" s="451"/>
      <c r="LKM131" s="451"/>
      <c r="LKN131" s="451"/>
      <c r="LKO131" s="451"/>
      <c r="LKP131" s="451"/>
      <c r="LKQ131" s="451"/>
      <c r="LKR131" s="451"/>
      <c r="LKS131" s="451"/>
      <c r="LKT131" s="451"/>
      <c r="LKU131" s="451"/>
      <c r="LKV131" s="451"/>
      <c r="LKW131" s="451"/>
      <c r="LKX131" s="451"/>
      <c r="LKY131" s="451"/>
      <c r="LKZ131" s="451"/>
      <c r="LLA131" s="451"/>
      <c r="LLB131" s="451"/>
      <c r="LLC131" s="451"/>
      <c r="LLD131" s="451"/>
      <c r="LLE131" s="451"/>
      <c r="LLF131" s="451"/>
      <c r="LLG131" s="451"/>
      <c r="LLH131" s="451"/>
      <c r="LLI131" s="451"/>
      <c r="LLJ131" s="451"/>
      <c r="LLK131" s="451"/>
      <c r="LLL131" s="451"/>
      <c r="LLM131" s="451"/>
      <c r="LLN131" s="451"/>
      <c r="LLO131" s="451"/>
      <c r="LLP131" s="451"/>
      <c r="LLQ131" s="451"/>
      <c r="LLR131" s="451"/>
      <c r="LLS131" s="451"/>
      <c r="LLT131" s="451"/>
      <c r="LLU131" s="451"/>
      <c r="LLV131" s="451"/>
      <c r="LLW131" s="451"/>
      <c r="LLX131" s="451"/>
      <c r="LLY131" s="451"/>
      <c r="LLZ131" s="451"/>
      <c r="LMA131" s="451"/>
      <c r="LMB131" s="451"/>
      <c r="LMC131" s="451"/>
      <c r="LMD131" s="451"/>
      <c r="LME131" s="451"/>
      <c r="LMF131" s="451"/>
      <c r="LMG131" s="451"/>
      <c r="LMH131" s="451"/>
      <c r="LMI131" s="451"/>
      <c r="LMJ131" s="451"/>
      <c r="LMK131" s="451"/>
      <c r="LML131" s="451"/>
      <c r="LMM131" s="451"/>
      <c r="LMN131" s="451"/>
      <c r="LMO131" s="451"/>
      <c r="LMP131" s="451"/>
      <c r="LMQ131" s="451"/>
      <c r="LMR131" s="451"/>
      <c r="LMS131" s="451"/>
      <c r="LMT131" s="451"/>
      <c r="LMU131" s="451"/>
      <c r="LMV131" s="451"/>
      <c r="LMW131" s="451"/>
      <c r="LMX131" s="451"/>
      <c r="LMY131" s="451"/>
      <c r="LMZ131" s="451"/>
      <c r="LNA131" s="451"/>
      <c r="LNB131" s="451"/>
      <c r="LNC131" s="451"/>
      <c r="LND131" s="451"/>
      <c r="LNE131" s="451"/>
      <c r="LNF131" s="451"/>
      <c r="LNG131" s="451"/>
      <c r="LNH131" s="451"/>
      <c r="LNI131" s="451"/>
      <c r="LNJ131" s="451"/>
      <c r="LNK131" s="451"/>
      <c r="LNL131" s="451"/>
      <c r="LNM131" s="451"/>
      <c r="LNN131" s="451"/>
      <c r="LNO131" s="451"/>
      <c r="LNP131" s="451"/>
      <c r="LNQ131" s="451"/>
      <c r="LNR131" s="451"/>
      <c r="LNS131" s="451"/>
      <c r="LNT131" s="451"/>
      <c r="LNU131" s="451"/>
      <c r="LNV131" s="451"/>
      <c r="LNW131" s="451"/>
      <c r="LNX131" s="451"/>
      <c r="LNY131" s="451"/>
      <c r="LNZ131" s="451"/>
      <c r="LOA131" s="451"/>
      <c r="LOB131" s="451"/>
      <c r="LOC131" s="451"/>
      <c r="LOD131" s="451"/>
      <c r="LOE131" s="451"/>
      <c r="LOF131" s="451"/>
      <c r="LOG131" s="451"/>
      <c r="LOH131" s="451"/>
      <c r="LOI131" s="451"/>
      <c r="LOJ131" s="451"/>
      <c r="LOK131" s="451"/>
      <c r="LOL131" s="451"/>
      <c r="LOM131" s="451"/>
      <c r="LON131" s="451"/>
      <c r="LOO131" s="451"/>
      <c r="LOP131" s="451"/>
      <c r="LOQ131" s="451"/>
      <c r="LOR131" s="451"/>
      <c r="LOS131" s="451"/>
      <c r="LOT131" s="451"/>
      <c r="LOU131" s="451"/>
      <c r="LOV131" s="451"/>
      <c r="LOW131" s="451"/>
      <c r="LOX131" s="451"/>
      <c r="LOY131" s="451"/>
      <c r="LOZ131" s="451"/>
      <c r="LPA131" s="451"/>
      <c r="LPB131" s="451"/>
      <c r="LPC131" s="451"/>
      <c r="LPD131" s="451"/>
      <c r="LPE131" s="451"/>
      <c r="LPF131" s="451"/>
      <c r="LPG131" s="451"/>
      <c r="LPH131" s="451"/>
      <c r="LPI131" s="451"/>
      <c r="LPJ131" s="451"/>
      <c r="LPK131" s="451"/>
      <c r="LPL131" s="451"/>
      <c r="LPM131" s="451"/>
      <c r="LPN131" s="451"/>
      <c r="LPO131" s="451"/>
      <c r="LPP131" s="451"/>
      <c r="LPQ131" s="451"/>
      <c r="LPR131" s="451"/>
      <c r="LPS131" s="451"/>
      <c r="LPT131" s="451"/>
      <c r="LPU131" s="451"/>
      <c r="LPV131" s="451"/>
      <c r="LPW131" s="451"/>
      <c r="LPX131" s="451"/>
      <c r="LPY131" s="451"/>
      <c r="LPZ131" s="451"/>
      <c r="LQA131" s="451"/>
      <c r="LQB131" s="451"/>
      <c r="LQC131" s="451"/>
      <c r="LQD131" s="451"/>
      <c r="LQE131" s="451"/>
      <c r="LQF131" s="451"/>
      <c r="LQG131" s="451"/>
      <c r="LQH131" s="451"/>
      <c r="LQI131" s="451"/>
      <c r="LQJ131" s="451"/>
      <c r="LQK131" s="451"/>
      <c r="LQL131" s="451"/>
      <c r="LQM131" s="451"/>
      <c r="LQN131" s="451"/>
      <c r="LQO131" s="451"/>
      <c r="LQP131" s="451"/>
      <c r="LQQ131" s="451"/>
      <c r="LQR131" s="451"/>
      <c r="LQS131" s="451"/>
      <c r="LQT131" s="451"/>
      <c r="LQU131" s="451"/>
      <c r="LQV131" s="451"/>
      <c r="LQW131" s="451"/>
      <c r="LQX131" s="451"/>
      <c r="LQY131" s="451"/>
      <c r="LQZ131" s="451"/>
      <c r="LRA131" s="451"/>
      <c r="LRB131" s="451"/>
      <c r="LRC131" s="451"/>
      <c r="LRD131" s="451"/>
      <c r="LRE131" s="451"/>
      <c r="LRF131" s="451"/>
      <c r="LRG131" s="451"/>
      <c r="LRH131" s="451"/>
      <c r="LRI131" s="451"/>
      <c r="LRJ131" s="451"/>
      <c r="LRK131" s="451"/>
      <c r="LRL131" s="451"/>
      <c r="LRM131" s="451"/>
      <c r="LRN131" s="451"/>
      <c r="LRO131" s="451"/>
      <c r="LRP131" s="451"/>
      <c r="LRQ131" s="451"/>
      <c r="LRR131" s="451"/>
      <c r="LRS131" s="451"/>
      <c r="LRT131" s="451"/>
      <c r="LRU131" s="451"/>
      <c r="LRV131" s="451"/>
      <c r="LRW131" s="451"/>
      <c r="LRX131" s="451"/>
      <c r="LRY131" s="451"/>
      <c r="LRZ131" s="451"/>
      <c r="LSA131" s="451"/>
      <c r="LSB131" s="451"/>
      <c r="LSC131" s="451"/>
      <c r="LSD131" s="451"/>
      <c r="LSE131" s="451"/>
      <c r="LSF131" s="451"/>
      <c r="LSG131" s="451"/>
      <c r="LSH131" s="451"/>
      <c r="LSI131" s="451"/>
      <c r="LSJ131" s="451"/>
      <c r="LSK131" s="451"/>
      <c r="LSL131" s="451"/>
      <c r="LSM131" s="451"/>
      <c r="LSN131" s="451"/>
      <c r="LSO131" s="451"/>
      <c r="LSP131" s="451"/>
      <c r="LSQ131" s="451"/>
      <c r="LSR131" s="451"/>
      <c r="LSS131" s="451"/>
      <c r="LST131" s="451"/>
      <c r="LSU131" s="451"/>
      <c r="LSV131" s="451"/>
      <c r="LSW131" s="451"/>
      <c r="LSX131" s="451"/>
      <c r="LSY131" s="451"/>
      <c r="LSZ131" s="451"/>
      <c r="LTA131" s="451"/>
      <c r="LTB131" s="451"/>
      <c r="LTC131" s="451"/>
      <c r="LTD131" s="451"/>
      <c r="LTE131" s="451"/>
      <c r="LTF131" s="451"/>
      <c r="LTG131" s="451"/>
      <c r="LTH131" s="451"/>
      <c r="LTI131" s="451"/>
      <c r="LTJ131" s="451"/>
      <c r="LTK131" s="451"/>
      <c r="LTL131" s="451"/>
      <c r="LTM131" s="451"/>
      <c r="LTN131" s="451"/>
      <c r="LTO131" s="451"/>
      <c r="LTP131" s="451"/>
      <c r="LTQ131" s="451"/>
      <c r="LTR131" s="451"/>
      <c r="LTS131" s="451"/>
      <c r="LTT131" s="451"/>
      <c r="LTU131" s="451"/>
      <c r="LTV131" s="451"/>
      <c r="LTW131" s="451"/>
      <c r="LTX131" s="451"/>
      <c r="LTY131" s="451"/>
      <c r="LTZ131" s="451"/>
      <c r="LUA131" s="451"/>
      <c r="LUB131" s="451"/>
      <c r="LUC131" s="451"/>
      <c r="LUD131" s="451"/>
      <c r="LUE131" s="451"/>
      <c r="LUF131" s="451"/>
      <c r="LUG131" s="451"/>
      <c r="LUH131" s="451"/>
      <c r="LUI131" s="451"/>
      <c r="LUJ131" s="451"/>
      <c r="LUK131" s="451"/>
      <c r="LUL131" s="451"/>
      <c r="LUM131" s="451"/>
      <c r="LUN131" s="451"/>
      <c r="LUO131" s="451"/>
      <c r="LUP131" s="451"/>
      <c r="LUQ131" s="451"/>
      <c r="LUR131" s="451"/>
      <c r="LUS131" s="451"/>
      <c r="LUT131" s="451"/>
      <c r="LUU131" s="451"/>
      <c r="LUV131" s="451"/>
      <c r="LUW131" s="451"/>
      <c r="LUX131" s="451"/>
      <c r="LUY131" s="451"/>
      <c r="LUZ131" s="451"/>
      <c r="LVA131" s="451"/>
      <c r="LVB131" s="451"/>
      <c r="LVC131" s="451"/>
      <c r="LVD131" s="451"/>
      <c r="LVE131" s="451"/>
      <c r="LVF131" s="451"/>
      <c r="LVG131" s="451"/>
      <c r="LVH131" s="451"/>
      <c r="LVI131" s="451"/>
      <c r="LVJ131" s="451"/>
      <c r="LVK131" s="451"/>
      <c r="LVL131" s="451"/>
      <c r="LVM131" s="451"/>
      <c r="LVN131" s="451"/>
      <c r="LVO131" s="451"/>
      <c r="LVP131" s="451"/>
      <c r="LVQ131" s="451"/>
      <c r="LVR131" s="451"/>
      <c r="LVS131" s="451"/>
      <c r="LVT131" s="451"/>
      <c r="LVU131" s="451"/>
      <c r="LVV131" s="451"/>
      <c r="LVW131" s="451"/>
      <c r="LVX131" s="451"/>
      <c r="LVY131" s="451"/>
      <c r="LVZ131" s="451"/>
      <c r="LWA131" s="451"/>
      <c r="LWB131" s="451"/>
      <c r="LWC131" s="451"/>
      <c r="LWD131" s="451"/>
      <c r="LWE131" s="451"/>
      <c r="LWF131" s="451"/>
      <c r="LWG131" s="451"/>
      <c r="LWH131" s="451"/>
      <c r="LWI131" s="451"/>
      <c r="LWJ131" s="451"/>
      <c r="LWK131" s="451"/>
      <c r="LWL131" s="451"/>
      <c r="LWM131" s="451"/>
      <c r="LWN131" s="451"/>
      <c r="LWO131" s="451"/>
      <c r="LWP131" s="451"/>
      <c r="LWQ131" s="451"/>
      <c r="LWR131" s="451"/>
      <c r="LWS131" s="451"/>
      <c r="LWT131" s="451"/>
      <c r="LWU131" s="451"/>
      <c r="LWV131" s="451"/>
      <c r="LWW131" s="451"/>
      <c r="LWX131" s="451"/>
      <c r="LWY131" s="451"/>
      <c r="LWZ131" s="451"/>
      <c r="LXA131" s="451"/>
      <c r="LXB131" s="451"/>
      <c r="LXC131" s="451"/>
      <c r="LXD131" s="451"/>
      <c r="LXE131" s="451"/>
      <c r="LXF131" s="451"/>
      <c r="LXG131" s="451"/>
      <c r="LXH131" s="451"/>
      <c r="LXI131" s="451"/>
      <c r="LXJ131" s="451"/>
      <c r="LXK131" s="451"/>
      <c r="LXL131" s="451"/>
      <c r="LXM131" s="451"/>
      <c r="LXN131" s="451"/>
      <c r="LXO131" s="451"/>
      <c r="LXP131" s="451"/>
      <c r="LXQ131" s="451"/>
      <c r="LXR131" s="451"/>
      <c r="LXS131" s="451"/>
      <c r="LXT131" s="451"/>
      <c r="LXU131" s="451"/>
      <c r="LXV131" s="451"/>
      <c r="LXW131" s="451"/>
      <c r="LXX131" s="451"/>
      <c r="LXY131" s="451"/>
      <c r="LXZ131" s="451"/>
      <c r="LYA131" s="451"/>
      <c r="LYB131" s="451"/>
      <c r="LYC131" s="451"/>
      <c r="LYD131" s="451"/>
      <c r="LYE131" s="451"/>
      <c r="LYF131" s="451"/>
      <c r="LYG131" s="451"/>
      <c r="LYH131" s="451"/>
      <c r="LYI131" s="451"/>
      <c r="LYJ131" s="451"/>
      <c r="LYK131" s="451"/>
      <c r="LYL131" s="451"/>
      <c r="LYM131" s="451"/>
      <c r="LYN131" s="451"/>
      <c r="LYO131" s="451"/>
      <c r="LYP131" s="451"/>
      <c r="LYQ131" s="451"/>
      <c r="LYR131" s="451"/>
      <c r="LYS131" s="451"/>
      <c r="LYT131" s="451"/>
      <c r="LYU131" s="451"/>
      <c r="LYV131" s="451"/>
      <c r="LYW131" s="451"/>
      <c r="LYX131" s="451"/>
      <c r="LYY131" s="451"/>
      <c r="LYZ131" s="451"/>
      <c r="LZA131" s="451"/>
      <c r="LZB131" s="451"/>
      <c r="LZC131" s="451"/>
      <c r="LZD131" s="451"/>
      <c r="LZE131" s="451"/>
      <c r="LZF131" s="451"/>
      <c r="LZG131" s="451"/>
      <c r="LZH131" s="451"/>
      <c r="LZI131" s="451"/>
      <c r="LZJ131" s="451"/>
      <c r="LZK131" s="451"/>
      <c r="LZL131" s="451"/>
      <c r="LZM131" s="451"/>
      <c r="LZN131" s="451"/>
      <c r="LZO131" s="451"/>
      <c r="LZP131" s="451"/>
      <c r="LZQ131" s="451"/>
      <c r="LZR131" s="451"/>
      <c r="LZS131" s="451"/>
      <c r="LZT131" s="451"/>
      <c r="LZU131" s="451"/>
      <c r="LZV131" s="451"/>
      <c r="LZW131" s="451"/>
      <c r="LZX131" s="451"/>
      <c r="LZY131" s="451"/>
      <c r="LZZ131" s="451"/>
      <c r="MAA131" s="451"/>
      <c r="MAB131" s="451"/>
      <c r="MAC131" s="451"/>
      <c r="MAD131" s="451"/>
      <c r="MAE131" s="451"/>
      <c r="MAF131" s="451"/>
      <c r="MAG131" s="451"/>
      <c r="MAH131" s="451"/>
      <c r="MAI131" s="451"/>
      <c r="MAJ131" s="451"/>
      <c r="MAK131" s="451"/>
      <c r="MAL131" s="451"/>
      <c r="MAM131" s="451"/>
      <c r="MAN131" s="451"/>
      <c r="MAO131" s="451"/>
      <c r="MAP131" s="451"/>
      <c r="MAQ131" s="451"/>
      <c r="MAR131" s="451"/>
      <c r="MAS131" s="451"/>
      <c r="MAT131" s="451"/>
      <c r="MAU131" s="451"/>
      <c r="MAV131" s="451"/>
      <c r="MAW131" s="451"/>
      <c r="MAX131" s="451"/>
      <c r="MAY131" s="451"/>
      <c r="MAZ131" s="451"/>
      <c r="MBA131" s="451"/>
      <c r="MBB131" s="451"/>
      <c r="MBC131" s="451"/>
      <c r="MBD131" s="451"/>
      <c r="MBE131" s="451"/>
      <c r="MBF131" s="451"/>
      <c r="MBG131" s="451"/>
      <c r="MBH131" s="451"/>
      <c r="MBI131" s="451"/>
      <c r="MBJ131" s="451"/>
      <c r="MBK131" s="451"/>
      <c r="MBL131" s="451"/>
      <c r="MBM131" s="451"/>
      <c r="MBN131" s="451"/>
      <c r="MBO131" s="451"/>
      <c r="MBP131" s="451"/>
      <c r="MBQ131" s="451"/>
      <c r="MBR131" s="451"/>
      <c r="MBS131" s="451"/>
      <c r="MBT131" s="451"/>
      <c r="MBU131" s="451"/>
      <c r="MBV131" s="451"/>
      <c r="MBW131" s="451"/>
      <c r="MBX131" s="451"/>
      <c r="MBY131" s="451"/>
      <c r="MBZ131" s="451"/>
      <c r="MCA131" s="451"/>
      <c r="MCB131" s="451"/>
      <c r="MCC131" s="451"/>
      <c r="MCD131" s="451"/>
      <c r="MCE131" s="451"/>
      <c r="MCF131" s="451"/>
      <c r="MCG131" s="451"/>
      <c r="MCH131" s="451"/>
      <c r="MCI131" s="451"/>
      <c r="MCJ131" s="451"/>
      <c r="MCK131" s="451"/>
      <c r="MCL131" s="451"/>
      <c r="MCM131" s="451"/>
      <c r="MCN131" s="451"/>
      <c r="MCO131" s="451"/>
      <c r="MCP131" s="451"/>
      <c r="MCQ131" s="451"/>
      <c r="MCR131" s="451"/>
      <c r="MCS131" s="451"/>
      <c r="MCT131" s="451"/>
      <c r="MCU131" s="451"/>
      <c r="MCV131" s="451"/>
      <c r="MCW131" s="451"/>
      <c r="MCX131" s="451"/>
      <c r="MCY131" s="451"/>
      <c r="MCZ131" s="451"/>
      <c r="MDA131" s="451"/>
      <c r="MDB131" s="451"/>
      <c r="MDC131" s="451"/>
      <c r="MDD131" s="451"/>
      <c r="MDE131" s="451"/>
      <c r="MDF131" s="451"/>
      <c r="MDG131" s="451"/>
      <c r="MDH131" s="451"/>
      <c r="MDI131" s="451"/>
      <c r="MDJ131" s="451"/>
      <c r="MDK131" s="451"/>
      <c r="MDL131" s="451"/>
      <c r="MDM131" s="451"/>
      <c r="MDN131" s="451"/>
      <c r="MDO131" s="451"/>
      <c r="MDP131" s="451"/>
      <c r="MDQ131" s="451"/>
      <c r="MDR131" s="451"/>
      <c r="MDS131" s="451"/>
      <c r="MDT131" s="451"/>
      <c r="MDU131" s="451"/>
      <c r="MDV131" s="451"/>
      <c r="MDW131" s="451"/>
      <c r="MDX131" s="451"/>
      <c r="MDY131" s="451"/>
      <c r="MDZ131" s="451"/>
      <c r="MEA131" s="451"/>
      <c r="MEB131" s="451"/>
      <c r="MEC131" s="451"/>
      <c r="MED131" s="451"/>
      <c r="MEE131" s="451"/>
      <c r="MEF131" s="451"/>
      <c r="MEG131" s="451"/>
      <c r="MEH131" s="451"/>
      <c r="MEI131" s="451"/>
      <c r="MEJ131" s="451"/>
      <c r="MEK131" s="451"/>
      <c r="MEL131" s="451"/>
      <c r="MEM131" s="451"/>
      <c r="MEN131" s="451"/>
      <c r="MEO131" s="451"/>
      <c r="MEP131" s="451"/>
      <c r="MEQ131" s="451"/>
      <c r="MER131" s="451"/>
      <c r="MES131" s="451"/>
      <c r="MET131" s="451"/>
      <c r="MEU131" s="451"/>
      <c r="MEV131" s="451"/>
      <c r="MEW131" s="451"/>
      <c r="MEX131" s="451"/>
      <c r="MEY131" s="451"/>
      <c r="MEZ131" s="451"/>
      <c r="MFA131" s="451"/>
      <c r="MFB131" s="451"/>
      <c r="MFC131" s="451"/>
      <c r="MFD131" s="451"/>
      <c r="MFE131" s="451"/>
      <c r="MFF131" s="451"/>
      <c r="MFG131" s="451"/>
      <c r="MFH131" s="451"/>
      <c r="MFI131" s="451"/>
      <c r="MFJ131" s="451"/>
      <c r="MFK131" s="451"/>
      <c r="MFL131" s="451"/>
      <c r="MFM131" s="451"/>
      <c r="MFN131" s="451"/>
      <c r="MFO131" s="451"/>
      <c r="MFP131" s="451"/>
      <c r="MFQ131" s="451"/>
      <c r="MFR131" s="451"/>
      <c r="MFS131" s="451"/>
      <c r="MFT131" s="451"/>
      <c r="MFU131" s="451"/>
      <c r="MFV131" s="451"/>
      <c r="MFW131" s="451"/>
      <c r="MFX131" s="451"/>
      <c r="MFY131" s="451"/>
      <c r="MFZ131" s="451"/>
      <c r="MGA131" s="451"/>
      <c r="MGB131" s="451"/>
      <c r="MGC131" s="451"/>
      <c r="MGD131" s="451"/>
      <c r="MGE131" s="451"/>
      <c r="MGF131" s="451"/>
      <c r="MGG131" s="451"/>
      <c r="MGH131" s="451"/>
      <c r="MGI131" s="451"/>
      <c r="MGJ131" s="451"/>
      <c r="MGK131" s="451"/>
      <c r="MGL131" s="451"/>
      <c r="MGM131" s="451"/>
      <c r="MGN131" s="451"/>
      <c r="MGO131" s="451"/>
      <c r="MGP131" s="451"/>
      <c r="MGQ131" s="451"/>
      <c r="MGR131" s="451"/>
      <c r="MGS131" s="451"/>
      <c r="MGT131" s="451"/>
      <c r="MGU131" s="451"/>
      <c r="MGV131" s="451"/>
      <c r="MGW131" s="451"/>
      <c r="MGX131" s="451"/>
      <c r="MGY131" s="451"/>
      <c r="MGZ131" s="451"/>
      <c r="MHA131" s="451"/>
      <c r="MHB131" s="451"/>
      <c r="MHC131" s="451"/>
      <c r="MHD131" s="451"/>
      <c r="MHE131" s="451"/>
      <c r="MHF131" s="451"/>
      <c r="MHG131" s="451"/>
      <c r="MHH131" s="451"/>
      <c r="MHI131" s="451"/>
      <c r="MHJ131" s="451"/>
      <c r="MHK131" s="451"/>
      <c r="MHL131" s="451"/>
      <c r="MHM131" s="451"/>
      <c r="MHN131" s="451"/>
      <c r="MHO131" s="451"/>
      <c r="MHP131" s="451"/>
      <c r="MHQ131" s="451"/>
      <c r="MHR131" s="451"/>
      <c r="MHS131" s="451"/>
      <c r="MHT131" s="451"/>
      <c r="MHU131" s="451"/>
      <c r="MHV131" s="451"/>
      <c r="MHW131" s="451"/>
      <c r="MHX131" s="451"/>
      <c r="MHY131" s="451"/>
      <c r="MHZ131" s="451"/>
      <c r="MIA131" s="451"/>
      <c r="MIB131" s="451"/>
      <c r="MIC131" s="451"/>
      <c r="MID131" s="451"/>
      <c r="MIE131" s="451"/>
      <c r="MIF131" s="451"/>
      <c r="MIG131" s="451"/>
      <c r="MIH131" s="451"/>
      <c r="MII131" s="451"/>
      <c r="MIJ131" s="451"/>
      <c r="MIK131" s="451"/>
      <c r="MIL131" s="451"/>
      <c r="MIM131" s="451"/>
      <c r="MIN131" s="451"/>
      <c r="MIO131" s="451"/>
      <c r="MIP131" s="451"/>
      <c r="MIQ131" s="451"/>
      <c r="MIR131" s="451"/>
      <c r="MIS131" s="451"/>
      <c r="MIT131" s="451"/>
      <c r="MIU131" s="451"/>
      <c r="MIV131" s="451"/>
      <c r="MIW131" s="451"/>
      <c r="MIX131" s="451"/>
      <c r="MIY131" s="451"/>
      <c r="MIZ131" s="451"/>
      <c r="MJA131" s="451"/>
      <c r="MJB131" s="451"/>
      <c r="MJC131" s="451"/>
      <c r="MJD131" s="451"/>
      <c r="MJE131" s="451"/>
      <c r="MJF131" s="451"/>
      <c r="MJG131" s="451"/>
      <c r="MJH131" s="451"/>
      <c r="MJI131" s="451"/>
      <c r="MJJ131" s="451"/>
      <c r="MJK131" s="451"/>
      <c r="MJL131" s="451"/>
      <c r="MJM131" s="451"/>
      <c r="MJN131" s="451"/>
      <c r="MJO131" s="451"/>
      <c r="MJP131" s="451"/>
      <c r="MJQ131" s="451"/>
      <c r="MJR131" s="451"/>
      <c r="MJS131" s="451"/>
      <c r="MJT131" s="451"/>
      <c r="MJU131" s="451"/>
      <c r="MJV131" s="451"/>
      <c r="MJW131" s="451"/>
      <c r="MJX131" s="451"/>
      <c r="MJY131" s="451"/>
      <c r="MJZ131" s="451"/>
      <c r="MKA131" s="451"/>
      <c r="MKB131" s="451"/>
      <c r="MKC131" s="451"/>
      <c r="MKD131" s="451"/>
      <c r="MKE131" s="451"/>
      <c r="MKF131" s="451"/>
      <c r="MKG131" s="451"/>
      <c r="MKH131" s="451"/>
      <c r="MKI131" s="451"/>
      <c r="MKJ131" s="451"/>
      <c r="MKK131" s="451"/>
      <c r="MKL131" s="451"/>
      <c r="MKM131" s="451"/>
      <c r="MKN131" s="451"/>
      <c r="MKO131" s="451"/>
      <c r="MKP131" s="451"/>
      <c r="MKQ131" s="451"/>
      <c r="MKR131" s="451"/>
      <c r="MKS131" s="451"/>
      <c r="MKT131" s="451"/>
      <c r="MKU131" s="451"/>
      <c r="MKV131" s="451"/>
      <c r="MKW131" s="451"/>
      <c r="MKX131" s="451"/>
      <c r="MKY131" s="451"/>
      <c r="MKZ131" s="451"/>
      <c r="MLA131" s="451"/>
      <c r="MLB131" s="451"/>
      <c r="MLC131" s="451"/>
      <c r="MLD131" s="451"/>
      <c r="MLE131" s="451"/>
      <c r="MLF131" s="451"/>
      <c r="MLG131" s="451"/>
      <c r="MLH131" s="451"/>
      <c r="MLI131" s="451"/>
      <c r="MLJ131" s="451"/>
      <c r="MLK131" s="451"/>
      <c r="MLL131" s="451"/>
      <c r="MLM131" s="451"/>
      <c r="MLN131" s="451"/>
      <c r="MLO131" s="451"/>
      <c r="MLP131" s="451"/>
      <c r="MLQ131" s="451"/>
      <c r="MLR131" s="451"/>
      <c r="MLS131" s="451"/>
      <c r="MLT131" s="451"/>
      <c r="MLU131" s="451"/>
      <c r="MLV131" s="451"/>
      <c r="MLW131" s="451"/>
      <c r="MLX131" s="451"/>
      <c r="MLY131" s="451"/>
      <c r="MLZ131" s="451"/>
      <c r="MMA131" s="451"/>
      <c r="MMB131" s="451"/>
      <c r="MMC131" s="451"/>
      <c r="MMD131" s="451"/>
      <c r="MME131" s="451"/>
      <c r="MMF131" s="451"/>
      <c r="MMG131" s="451"/>
      <c r="MMH131" s="451"/>
      <c r="MMI131" s="451"/>
      <c r="MMJ131" s="451"/>
      <c r="MMK131" s="451"/>
      <c r="MML131" s="451"/>
      <c r="MMM131" s="451"/>
      <c r="MMN131" s="451"/>
      <c r="MMO131" s="451"/>
      <c r="MMP131" s="451"/>
      <c r="MMQ131" s="451"/>
      <c r="MMR131" s="451"/>
      <c r="MMS131" s="451"/>
      <c r="MMT131" s="451"/>
      <c r="MMU131" s="451"/>
      <c r="MMV131" s="451"/>
      <c r="MMW131" s="451"/>
      <c r="MMX131" s="451"/>
      <c r="MMY131" s="451"/>
      <c r="MMZ131" s="451"/>
      <c r="MNA131" s="451"/>
      <c r="MNB131" s="451"/>
      <c r="MNC131" s="451"/>
      <c r="MND131" s="451"/>
      <c r="MNE131" s="451"/>
      <c r="MNF131" s="451"/>
      <c r="MNG131" s="451"/>
      <c r="MNH131" s="451"/>
      <c r="MNI131" s="451"/>
      <c r="MNJ131" s="451"/>
      <c r="MNK131" s="451"/>
      <c r="MNL131" s="451"/>
      <c r="MNM131" s="451"/>
      <c r="MNN131" s="451"/>
      <c r="MNO131" s="451"/>
      <c r="MNP131" s="451"/>
      <c r="MNQ131" s="451"/>
      <c r="MNR131" s="451"/>
      <c r="MNS131" s="451"/>
      <c r="MNT131" s="451"/>
      <c r="MNU131" s="451"/>
      <c r="MNV131" s="451"/>
      <c r="MNW131" s="451"/>
      <c r="MNX131" s="451"/>
      <c r="MNY131" s="451"/>
      <c r="MNZ131" s="451"/>
      <c r="MOA131" s="451"/>
      <c r="MOB131" s="451"/>
      <c r="MOC131" s="451"/>
      <c r="MOD131" s="451"/>
      <c r="MOE131" s="451"/>
      <c r="MOF131" s="451"/>
      <c r="MOG131" s="451"/>
      <c r="MOH131" s="451"/>
      <c r="MOI131" s="451"/>
      <c r="MOJ131" s="451"/>
      <c r="MOK131" s="451"/>
      <c r="MOL131" s="451"/>
      <c r="MOM131" s="451"/>
      <c r="MON131" s="451"/>
      <c r="MOO131" s="451"/>
      <c r="MOP131" s="451"/>
      <c r="MOQ131" s="451"/>
      <c r="MOR131" s="451"/>
      <c r="MOS131" s="451"/>
      <c r="MOT131" s="451"/>
      <c r="MOU131" s="451"/>
      <c r="MOV131" s="451"/>
      <c r="MOW131" s="451"/>
      <c r="MOX131" s="451"/>
      <c r="MOY131" s="451"/>
      <c r="MOZ131" s="451"/>
      <c r="MPA131" s="451"/>
      <c r="MPB131" s="451"/>
      <c r="MPC131" s="451"/>
      <c r="MPD131" s="451"/>
      <c r="MPE131" s="451"/>
      <c r="MPF131" s="451"/>
      <c r="MPG131" s="451"/>
      <c r="MPH131" s="451"/>
      <c r="MPI131" s="451"/>
      <c r="MPJ131" s="451"/>
      <c r="MPK131" s="451"/>
      <c r="MPL131" s="451"/>
      <c r="MPM131" s="451"/>
      <c r="MPN131" s="451"/>
      <c r="MPO131" s="451"/>
      <c r="MPP131" s="451"/>
      <c r="MPQ131" s="451"/>
      <c r="MPR131" s="451"/>
      <c r="MPS131" s="451"/>
      <c r="MPT131" s="451"/>
      <c r="MPU131" s="451"/>
      <c r="MPV131" s="451"/>
      <c r="MPW131" s="451"/>
      <c r="MPX131" s="451"/>
      <c r="MPY131" s="451"/>
      <c r="MPZ131" s="451"/>
      <c r="MQA131" s="451"/>
      <c r="MQB131" s="451"/>
      <c r="MQC131" s="451"/>
      <c r="MQD131" s="451"/>
      <c r="MQE131" s="451"/>
      <c r="MQF131" s="451"/>
      <c r="MQG131" s="451"/>
      <c r="MQH131" s="451"/>
      <c r="MQI131" s="451"/>
      <c r="MQJ131" s="451"/>
      <c r="MQK131" s="451"/>
      <c r="MQL131" s="451"/>
      <c r="MQM131" s="451"/>
      <c r="MQN131" s="451"/>
      <c r="MQO131" s="451"/>
      <c r="MQP131" s="451"/>
      <c r="MQQ131" s="451"/>
      <c r="MQR131" s="451"/>
      <c r="MQS131" s="451"/>
      <c r="MQT131" s="451"/>
      <c r="MQU131" s="451"/>
      <c r="MQV131" s="451"/>
      <c r="MQW131" s="451"/>
      <c r="MQX131" s="451"/>
      <c r="MQY131" s="451"/>
      <c r="MQZ131" s="451"/>
      <c r="MRA131" s="451"/>
      <c r="MRB131" s="451"/>
      <c r="MRC131" s="451"/>
      <c r="MRD131" s="451"/>
      <c r="MRE131" s="451"/>
      <c r="MRF131" s="451"/>
      <c r="MRG131" s="451"/>
      <c r="MRH131" s="451"/>
      <c r="MRI131" s="451"/>
      <c r="MRJ131" s="451"/>
      <c r="MRK131" s="451"/>
      <c r="MRL131" s="451"/>
      <c r="MRM131" s="451"/>
      <c r="MRN131" s="451"/>
      <c r="MRO131" s="451"/>
      <c r="MRP131" s="451"/>
      <c r="MRQ131" s="451"/>
      <c r="MRR131" s="451"/>
      <c r="MRS131" s="451"/>
      <c r="MRT131" s="451"/>
      <c r="MRU131" s="451"/>
      <c r="MRV131" s="451"/>
      <c r="MRW131" s="451"/>
      <c r="MRX131" s="451"/>
      <c r="MRY131" s="451"/>
      <c r="MRZ131" s="451"/>
      <c r="MSA131" s="451"/>
      <c r="MSB131" s="451"/>
      <c r="MSC131" s="451"/>
      <c r="MSD131" s="451"/>
      <c r="MSE131" s="451"/>
      <c r="MSF131" s="451"/>
      <c r="MSG131" s="451"/>
      <c r="MSH131" s="451"/>
      <c r="MSI131" s="451"/>
      <c r="MSJ131" s="451"/>
      <c r="MSK131" s="451"/>
      <c r="MSL131" s="451"/>
      <c r="MSM131" s="451"/>
      <c r="MSN131" s="451"/>
      <c r="MSO131" s="451"/>
      <c r="MSP131" s="451"/>
      <c r="MSQ131" s="451"/>
      <c r="MSR131" s="451"/>
      <c r="MSS131" s="451"/>
      <c r="MST131" s="451"/>
      <c r="MSU131" s="451"/>
      <c r="MSV131" s="451"/>
      <c r="MSW131" s="451"/>
      <c r="MSX131" s="451"/>
      <c r="MSY131" s="451"/>
      <c r="MSZ131" s="451"/>
      <c r="MTA131" s="451"/>
      <c r="MTB131" s="451"/>
      <c r="MTC131" s="451"/>
      <c r="MTD131" s="451"/>
      <c r="MTE131" s="451"/>
      <c r="MTF131" s="451"/>
      <c r="MTG131" s="451"/>
      <c r="MTH131" s="451"/>
      <c r="MTI131" s="451"/>
      <c r="MTJ131" s="451"/>
      <c r="MTK131" s="451"/>
      <c r="MTL131" s="451"/>
      <c r="MTM131" s="451"/>
      <c r="MTN131" s="451"/>
      <c r="MTO131" s="451"/>
      <c r="MTP131" s="451"/>
      <c r="MTQ131" s="451"/>
      <c r="MTR131" s="451"/>
      <c r="MTS131" s="451"/>
      <c r="MTT131" s="451"/>
      <c r="MTU131" s="451"/>
      <c r="MTV131" s="451"/>
      <c r="MTW131" s="451"/>
      <c r="MTX131" s="451"/>
      <c r="MTY131" s="451"/>
      <c r="MTZ131" s="451"/>
      <c r="MUA131" s="451"/>
      <c r="MUB131" s="451"/>
      <c r="MUC131" s="451"/>
      <c r="MUD131" s="451"/>
      <c r="MUE131" s="451"/>
      <c r="MUF131" s="451"/>
      <c r="MUG131" s="451"/>
      <c r="MUH131" s="451"/>
      <c r="MUI131" s="451"/>
      <c r="MUJ131" s="451"/>
      <c r="MUK131" s="451"/>
      <c r="MUL131" s="451"/>
      <c r="MUM131" s="451"/>
      <c r="MUN131" s="451"/>
      <c r="MUO131" s="451"/>
      <c r="MUP131" s="451"/>
      <c r="MUQ131" s="451"/>
      <c r="MUR131" s="451"/>
      <c r="MUS131" s="451"/>
      <c r="MUT131" s="451"/>
      <c r="MUU131" s="451"/>
      <c r="MUV131" s="451"/>
      <c r="MUW131" s="451"/>
      <c r="MUX131" s="451"/>
      <c r="MUY131" s="451"/>
      <c r="MUZ131" s="451"/>
      <c r="MVA131" s="451"/>
      <c r="MVB131" s="451"/>
      <c r="MVC131" s="451"/>
      <c r="MVD131" s="451"/>
      <c r="MVE131" s="451"/>
      <c r="MVF131" s="451"/>
      <c r="MVG131" s="451"/>
      <c r="MVH131" s="451"/>
      <c r="MVI131" s="451"/>
      <c r="MVJ131" s="451"/>
      <c r="MVK131" s="451"/>
      <c r="MVL131" s="451"/>
      <c r="MVM131" s="451"/>
      <c r="MVN131" s="451"/>
      <c r="MVO131" s="451"/>
      <c r="MVP131" s="451"/>
      <c r="MVQ131" s="451"/>
      <c r="MVR131" s="451"/>
      <c r="MVS131" s="451"/>
      <c r="MVT131" s="451"/>
      <c r="MVU131" s="451"/>
      <c r="MVV131" s="451"/>
      <c r="MVW131" s="451"/>
      <c r="MVX131" s="451"/>
      <c r="MVY131" s="451"/>
      <c r="MVZ131" s="451"/>
      <c r="MWA131" s="451"/>
      <c r="MWB131" s="451"/>
      <c r="MWC131" s="451"/>
      <c r="MWD131" s="451"/>
      <c r="MWE131" s="451"/>
      <c r="MWF131" s="451"/>
      <c r="MWG131" s="451"/>
      <c r="MWH131" s="451"/>
      <c r="MWI131" s="451"/>
      <c r="MWJ131" s="451"/>
      <c r="MWK131" s="451"/>
      <c r="MWL131" s="451"/>
      <c r="MWM131" s="451"/>
      <c r="MWN131" s="451"/>
      <c r="MWO131" s="451"/>
      <c r="MWP131" s="451"/>
      <c r="MWQ131" s="451"/>
      <c r="MWR131" s="451"/>
      <c r="MWS131" s="451"/>
      <c r="MWT131" s="451"/>
      <c r="MWU131" s="451"/>
      <c r="MWV131" s="451"/>
      <c r="MWW131" s="451"/>
      <c r="MWX131" s="451"/>
      <c r="MWY131" s="451"/>
      <c r="MWZ131" s="451"/>
      <c r="MXA131" s="451"/>
      <c r="MXB131" s="451"/>
      <c r="MXC131" s="451"/>
      <c r="MXD131" s="451"/>
      <c r="MXE131" s="451"/>
      <c r="MXF131" s="451"/>
      <c r="MXG131" s="451"/>
      <c r="MXH131" s="451"/>
      <c r="MXI131" s="451"/>
      <c r="MXJ131" s="451"/>
      <c r="MXK131" s="451"/>
      <c r="MXL131" s="451"/>
      <c r="MXM131" s="451"/>
      <c r="MXN131" s="451"/>
      <c r="MXO131" s="451"/>
      <c r="MXP131" s="451"/>
      <c r="MXQ131" s="451"/>
      <c r="MXR131" s="451"/>
      <c r="MXS131" s="451"/>
      <c r="MXT131" s="451"/>
      <c r="MXU131" s="451"/>
      <c r="MXV131" s="451"/>
      <c r="MXW131" s="451"/>
      <c r="MXX131" s="451"/>
      <c r="MXY131" s="451"/>
      <c r="MXZ131" s="451"/>
      <c r="MYA131" s="451"/>
      <c r="MYB131" s="451"/>
      <c r="MYC131" s="451"/>
      <c r="MYD131" s="451"/>
      <c r="MYE131" s="451"/>
      <c r="MYF131" s="451"/>
      <c r="MYG131" s="451"/>
      <c r="MYH131" s="451"/>
      <c r="MYI131" s="451"/>
      <c r="MYJ131" s="451"/>
      <c r="MYK131" s="451"/>
      <c r="MYL131" s="451"/>
      <c r="MYM131" s="451"/>
      <c r="MYN131" s="451"/>
      <c r="MYO131" s="451"/>
      <c r="MYP131" s="451"/>
      <c r="MYQ131" s="451"/>
      <c r="MYR131" s="451"/>
      <c r="MYS131" s="451"/>
      <c r="MYT131" s="451"/>
      <c r="MYU131" s="451"/>
      <c r="MYV131" s="451"/>
      <c r="MYW131" s="451"/>
      <c r="MYX131" s="451"/>
      <c r="MYY131" s="451"/>
      <c r="MYZ131" s="451"/>
      <c r="MZA131" s="451"/>
      <c r="MZB131" s="451"/>
      <c r="MZC131" s="451"/>
      <c r="MZD131" s="451"/>
      <c r="MZE131" s="451"/>
      <c r="MZF131" s="451"/>
      <c r="MZG131" s="451"/>
      <c r="MZH131" s="451"/>
      <c r="MZI131" s="451"/>
      <c r="MZJ131" s="451"/>
      <c r="MZK131" s="451"/>
      <c r="MZL131" s="451"/>
      <c r="MZM131" s="451"/>
      <c r="MZN131" s="451"/>
      <c r="MZO131" s="451"/>
      <c r="MZP131" s="451"/>
      <c r="MZQ131" s="451"/>
      <c r="MZR131" s="451"/>
      <c r="MZS131" s="451"/>
      <c r="MZT131" s="451"/>
      <c r="MZU131" s="451"/>
      <c r="MZV131" s="451"/>
      <c r="MZW131" s="451"/>
      <c r="MZX131" s="451"/>
      <c r="MZY131" s="451"/>
      <c r="MZZ131" s="451"/>
      <c r="NAA131" s="451"/>
      <c r="NAB131" s="451"/>
      <c r="NAC131" s="451"/>
      <c r="NAD131" s="451"/>
      <c r="NAE131" s="451"/>
      <c r="NAF131" s="451"/>
      <c r="NAG131" s="451"/>
      <c r="NAH131" s="451"/>
      <c r="NAI131" s="451"/>
      <c r="NAJ131" s="451"/>
      <c r="NAK131" s="451"/>
      <c r="NAL131" s="451"/>
      <c r="NAM131" s="451"/>
      <c r="NAN131" s="451"/>
      <c r="NAO131" s="451"/>
      <c r="NAP131" s="451"/>
      <c r="NAQ131" s="451"/>
      <c r="NAR131" s="451"/>
      <c r="NAS131" s="451"/>
      <c r="NAT131" s="451"/>
      <c r="NAU131" s="451"/>
      <c r="NAV131" s="451"/>
      <c r="NAW131" s="451"/>
      <c r="NAX131" s="451"/>
      <c r="NAY131" s="451"/>
      <c r="NAZ131" s="451"/>
      <c r="NBA131" s="451"/>
      <c r="NBB131" s="451"/>
      <c r="NBC131" s="451"/>
      <c r="NBD131" s="451"/>
      <c r="NBE131" s="451"/>
      <c r="NBF131" s="451"/>
      <c r="NBG131" s="451"/>
      <c r="NBH131" s="451"/>
      <c r="NBI131" s="451"/>
      <c r="NBJ131" s="451"/>
      <c r="NBK131" s="451"/>
      <c r="NBL131" s="451"/>
      <c r="NBM131" s="451"/>
      <c r="NBN131" s="451"/>
      <c r="NBO131" s="451"/>
      <c r="NBP131" s="451"/>
      <c r="NBQ131" s="451"/>
      <c r="NBR131" s="451"/>
      <c r="NBS131" s="451"/>
      <c r="NBT131" s="451"/>
      <c r="NBU131" s="451"/>
      <c r="NBV131" s="451"/>
      <c r="NBW131" s="451"/>
      <c r="NBX131" s="451"/>
      <c r="NBY131" s="451"/>
      <c r="NBZ131" s="451"/>
      <c r="NCA131" s="451"/>
      <c r="NCB131" s="451"/>
      <c r="NCC131" s="451"/>
      <c r="NCD131" s="451"/>
      <c r="NCE131" s="451"/>
      <c r="NCF131" s="451"/>
      <c r="NCG131" s="451"/>
      <c r="NCH131" s="451"/>
      <c r="NCI131" s="451"/>
      <c r="NCJ131" s="451"/>
      <c r="NCK131" s="451"/>
      <c r="NCL131" s="451"/>
      <c r="NCM131" s="451"/>
      <c r="NCN131" s="451"/>
      <c r="NCO131" s="451"/>
      <c r="NCP131" s="451"/>
      <c r="NCQ131" s="451"/>
      <c r="NCR131" s="451"/>
      <c r="NCS131" s="451"/>
      <c r="NCT131" s="451"/>
      <c r="NCU131" s="451"/>
      <c r="NCV131" s="451"/>
      <c r="NCW131" s="451"/>
      <c r="NCX131" s="451"/>
      <c r="NCY131" s="451"/>
      <c r="NCZ131" s="451"/>
      <c r="NDA131" s="451"/>
      <c r="NDB131" s="451"/>
      <c r="NDC131" s="451"/>
      <c r="NDD131" s="451"/>
      <c r="NDE131" s="451"/>
      <c r="NDF131" s="451"/>
      <c r="NDG131" s="451"/>
      <c r="NDH131" s="451"/>
      <c r="NDI131" s="451"/>
      <c r="NDJ131" s="451"/>
      <c r="NDK131" s="451"/>
      <c r="NDL131" s="451"/>
      <c r="NDM131" s="451"/>
      <c r="NDN131" s="451"/>
      <c r="NDO131" s="451"/>
      <c r="NDP131" s="451"/>
      <c r="NDQ131" s="451"/>
      <c r="NDR131" s="451"/>
      <c r="NDS131" s="451"/>
      <c r="NDT131" s="451"/>
      <c r="NDU131" s="451"/>
      <c r="NDV131" s="451"/>
      <c r="NDW131" s="451"/>
      <c r="NDX131" s="451"/>
      <c r="NDY131" s="451"/>
      <c r="NDZ131" s="451"/>
      <c r="NEA131" s="451"/>
      <c r="NEB131" s="451"/>
      <c r="NEC131" s="451"/>
      <c r="NED131" s="451"/>
      <c r="NEE131" s="451"/>
      <c r="NEF131" s="451"/>
      <c r="NEG131" s="451"/>
      <c r="NEH131" s="451"/>
      <c r="NEI131" s="451"/>
      <c r="NEJ131" s="451"/>
      <c r="NEK131" s="451"/>
      <c r="NEL131" s="451"/>
      <c r="NEM131" s="451"/>
      <c r="NEN131" s="451"/>
      <c r="NEO131" s="451"/>
      <c r="NEP131" s="451"/>
      <c r="NEQ131" s="451"/>
      <c r="NER131" s="451"/>
      <c r="NES131" s="451"/>
      <c r="NET131" s="451"/>
      <c r="NEU131" s="451"/>
      <c r="NEV131" s="451"/>
      <c r="NEW131" s="451"/>
      <c r="NEX131" s="451"/>
      <c r="NEY131" s="451"/>
      <c r="NEZ131" s="451"/>
      <c r="NFA131" s="451"/>
      <c r="NFB131" s="451"/>
      <c r="NFC131" s="451"/>
      <c r="NFD131" s="451"/>
      <c r="NFE131" s="451"/>
      <c r="NFF131" s="451"/>
      <c r="NFG131" s="451"/>
      <c r="NFH131" s="451"/>
      <c r="NFI131" s="451"/>
      <c r="NFJ131" s="451"/>
      <c r="NFK131" s="451"/>
      <c r="NFL131" s="451"/>
      <c r="NFM131" s="451"/>
      <c r="NFN131" s="451"/>
      <c r="NFO131" s="451"/>
      <c r="NFP131" s="451"/>
      <c r="NFQ131" s="451"/>
      <c r="NFR131" s="451"/>
      <c r="NFS131" s="451"/>
      <c r="NFT131" s="451"/>
      <c r="NFU131" s="451"/>
      <c r="NFV131" s="451"/>
      <c r="NFW131" s="451"/>
      <c r="NFX131" s="451"/>
      <c r="NFY131" s="451"/>
      <c r="NFZ131" s="451"/>
      <c r="NGA131" s="451"/>
      <c r="NGB131" s="451"/>
      <c r="NGC131" s="451"/>
      <c r="NGD131" s="451"/>
      <c r="NGE131" s="451"/>
      <c r="NGF131" s="451"/>
      <c r="NGG131" s="451"/>
      <c r="NGH131" s="451"/>
      <c r="NGI131" s="451"/>
      <c r="NGJ131" s="451"/>
      <c r="NGK131" s="451"/>
      <c r="NGL131" s="451"/>
      <c r="NGM131" s="451"/>
      <c r="NGN131" s="451"/>
      <c r="NGO131" s="451"/>
      <c r="NGP131" s="451"/>
      <c r="NGQ131" s="451"/>
      <c r="NGR131" s="451"/>
      <c r="NGS131" s="451"/>
      <c r="NGT131" s="451"/>
      <c r="NGU131" s="451"/>
      <c r="NGV131" s="451"/>
      <c r="NGW131" s="451"/>
      <c r="NGX131" s="451"/>
      <c r="NGY131" s="451"/>
      <c r="NGZ131" s="451"/>
      <c r="NHA131" s="451"/>
      <c r="NHB131" s="451"/>
      <c r="NHC131" s="451"/>
      <c r="NHD131" s="451"/>
      <c r="NHE131" s="451"/>
      <c r="NHF131" s="451"/>
      <c r="NHG131" s="451"/>
      <c r="NHH131" s="451"/>
      <c r="NHI131" s="451"/>
      <c r="NHJ131" s="451"/>
      <c r="NHK131" s="451"/>
      <c r="NHL131" s="451"/>
      <c r="NHM131" s="451"/>
      <c r="NHN131" s="451"/>
      <c r="NHO131" s="451"/>
      <c r="NHP131" s="451"/>
      <c r="NHQ131" s="451"/>
      <c r="NHR131" s="451"/>
      <c r="NHS131" s="451"/>
      <c r="NHT131" s="451"/>
      <c r="NHU131" s="451"/>
      <c r="NHV131" s="451"/>
      <c r="NHW131" s="451"/>
      <c r="NHX131" s="451"/>
      <c r="NHY131" s="451"/>
      <c r="NHZ131" s="451"/>
      <c r="NIA131" s="451"/>
      <c r="NIB131" s="451"/>
      <c r="NIC131" s="451"/>
      <c r="NID131" s="451"/>
      <c r="NIE131" s="451"/>
      <c r="NIF131" s="451"/>
      <c r="NIG131" s="451"/>
      <c r="NIH131" s="451"/>
      <c r="NII131" s="451"/>
      <c r="NIJ131" s="451"/>
      <c r="NIK131" s="451"/>
      <c r="NIL131" s="451"/>
      <c r="NIM131" s="451"/>
      <c r="NIN131" s="451"/>
      <c r="NIO131" s="451"/>
      <c r="NIP131" s="451"/>
      <c r="NIQ131" s="451"/>
      <c r="NIR131" s="451"/>
      <c r="NIS131" s="451"/>
      <c r="NIT131" s="451"/>
      <c r="NIU131" s="451"/>
      <c r="NIV131" s="451"/>
      <c r="NIW131" s="451"/>
      <c r="NIX131" s="451"/>
      <c r="NIY131" s="451"/>
      <c r="NIZ131" s="451"/>
      <c r="NJA131" s="451"/>
      <c r="NJB131" s="451"/>
      <c r="NJC131" s="451"/>
      <c r="NJD131" s="451"/>
      <c r="NJE131" s="451"/>
      <c r="NJF131" s="451"/>
      <c r="NJG131" s="451"/>
      <c r="NJH131" s="451"/>
      <c r="NJI131" s="451"/>
      <c r="NJJ131" s="451"/>
      <c r="NJK131" s="451"/>
      <c r="NJL131" s="451"/>
      <c r="NJM131" s="451"/>
      <c r="NJN131" s="451"/>
      <c r="NJO131" s="451"/>
      <c r="NJP131" s="451"/>
      <c r="NJQ131" s="451"/>
      <c r="NJR131" s="451"/>
      <c r="NJS131" s="451"/>
      <c r="NJT131" s="451"/>
      <c r="NJU131" s="451"/>
      <c r="NJV131" s="451"/>
      <c r="NJW131" s="451"/>
      <c r="NJX131" s="451"/>
      <c r="NJY131" s="451"/>
      <c r="NJZ131" s="451"/>
      <c r="NKA131" s="451"/>
      <c r="NKB131" s="451"/>
      <c r="NKC131" s="451"/>
      <c r="NKD131" s="451"/>
      <c r="NKE131" s="451"/>
      <c r="NKF131" s="451"/>
      <c r="NKG131" s="451"/>
      <c r="NKH131" s="451"/>
      <c r="NKI131" s="451"/>
      <c r="NKJ131" s="451"/>
      <c r="NKK131" s="451"/>
      <c r="NKL131" s="451"/>
      <c r="NKM131" s="451"/>
      <c r="NKN131" s="451"/>
      <c r="NKO131" s="451"/>
      <c r="NKP131" s="451"/>
      <c r="NKQ131" s="451"/>
      <c r="NKR131" s="451"/>
      <c r="NKS131" s="451"/>
      <c r="NKT131" s="451"/>
      <c r="NKU131" s="451"/>
      <c r="NKV131" s="451"/>
      <c r="NKW131" s="451"/>
      <c r="NKX131" s="451"/>
      <c r="NKY131" s="451"/>
      <c r="NKZ131" s="451"/>
      <c r="NLA131" s="451"/>
      <c r="NLB131" s="451"/>
      <c r="NLC131" s="451"/>
      <c r="NLD131" s="451"/>
      <c r="NLE131" s="451"/>
      <c r="NLF131" s="451"/>
      <c r="NLG131" s="451"/>
      <c r="NLH131" s="451"/>
      <c r="NLI131" s="451"/>
      <c r="NLJ131" s="451"/>
      <c r="NLK131" s="451"/>
      <c r="NLL131" s="451"/>
      <c r="NLM131" s="451"/>
      <c r="NLN131" s="451"/>
      <c r="NLO131" s="451"/>
      <c r="NLP131" s="451"/>
      <c r="NLQ131" s="451"/>
      <c r="NLR131" s="451"/>
      <c r="NLS131" s="451"/>
      <c r="NLT131" s="451"/>
      <c r="NLU131" s="451"/>
      <c r="NLV131" s="451"/>
      <c r="NLW131" s="451"/>
      <c r="NLX131" s="451"/>
      <c r="NLY131" s="451"/>
      <c r="NLZ131" s="451"/>
      <c r="NMA131" s="451"/>
      <c r="NMB131" s="451"/>
      <c r="NMC131" s="451"/>
      <c r="NMD131" s="451"/>
      <c r="NME131" s="451"/>
      <c r="NMF131" s="451"/>
      <c r="NMG131" s="451"/>
      <c r="NMH131" s="451"/>
      <c r="NMI131" s="451"/>
      <c r="NMJ131" s="451"/>
      <c r="NMK131" s="451"/>
      <c r="NML131" s="451"/>
      <c r="NMM131" s="451"/>
      <c r="NMN131" s="451"/>
      <c r="NMO131" s="451"/>
      <c r="NMP131" s="451"/>
      <c r="NMQ131" s="451"/>
      <c r="NMR131" s="451"/>
      <c r="NMS131" s="451"/>
      <c r="NMT131" s="451"/>
      <c r="NMU131" s="451"/>
      <c r="NMV131" s="451"/>
      <c r="NMW131" s="451"/>
      <c r="NMX131" s="451"/>
      <c r="NMY131" s="451"/>
      <c r="NMZ131" s="451"/>
      <c r="NNA131" s="451"/>
      <c r="NNB131" s="451"/>
      <c r="NNC131" s="451"/>
      <c r="NND131" s="451"/>
      <c r="NNE131" s="451"/>
      <c r="NNF131" s="451"/>
      <c r="NNG131" s="451"/>
      <c r="NNH131" s="451"/>
      <c r="NNI131" s="451"/>
      <c r="NNJ131" s="451"/>
      <c r="NNK131" s="451"/>
      <c r="NNL131" s="451"/>
      <c r="NNM131" s="451"/>
      <c r="NNN131" s="451"/>
      <c r="NNO131" s="451"/>
      <c r="NNP131" s="451"/>
      <c r="NNQ131" s="451"/>
      <c r="NNR131" s="451"/>
      <c r="NNS131" s="451"/>
      <c r="NNT131" s="451"/>
      <c r="NNU131" s="451"/>
      <c r="NNV131" s="451"/>
      <c r="NNW131" s="451"/>
      <c r="NNX131" s="451"/>
      <c r="NNY131" s="451"/>
      <c r="NNZ131" s="451"/>
      <c r="NOA131" s="451"/>
      <c r="NOB131" s="451"/>
      <c r="NOC131" s="451"/>
      <c r="NOD131" s="451"/>
      <c r="NOE131" s="451"/>
      <c r="NOF131" s="451"/>
      <c r="NOG131" s="451"/>
      <c r="NOH131" s="451"/>
      <c r="NOI131" s="451"/>
      <c r="NOJ131" s="451"/>
      <c r="NOK131" s="451"/>
      <c r="NOL131" s="451"/>
      <c r="NOM131" s="451"/>
      <c r="NON131" s="451"/>
      <c r="NOO131" s="451"/>
      <c r="NOP131" s="451"/>
      <c r="NOQ131" s="451"/>
      <c r="NOR131" s="451"/>
      <c r="NOS131" s="451"/>
      <c r="NOT131" s="451"/>
      <c r="NOU131" s="451"/>
      <c r="NOV131" s="451"/>
      <c r="NOW131" s="451"/>
      <c r="NOX131" s="451"/>
      <c r="NOY131" s="451"/>
      <c r="NOZ131" s="451"/>
      <c r="NPA131" s="451"/>
      <c r="NPB131" s="451"/>
      <c r="NPC131" s="451"/>
      <c r="NPD131" s="451"/>
      <c r="NPE131" s="451"/>
      <c r="NPF131" s="451"/>
      <c r="NPG131" s="451"/>
      <c r="NPH131" s="451"/>
      <c r="NPI131" s="451"/>
      <c r="NPJ131" s="451"/>
      <c r="NPK131" s="451"/>
      <c r="NPL131" s="451"/>
      <c r="NPM131" s="451"/>
      <c r="NPN131" s="451"/>
      <c r="NPO131" s="451"/>
      <c r="NPP131" s="451"/>
      <c r="NPQ131" s="451"/>
      <c r="NPR131" s="451"/>
      <c r="NPS131" s="451"/>
      <c r="NPT131" s="451"/>
      <c r="NPU131" s="451"/>
      <c r="NPV131" s="451"/>
      <c r="NPW131" s="451"/>
      <c r="NPX131" s="451"/>
      <c r="NPY131" s="451"/>
      <c r="NPZ131" s="451"/>
      <c r="NQA131" s="451"/>
      <c r="NQB131" s="451"/>
      <c r="NQC131" s="451"/>
      <c r="NQD131" s="451"/>
      <c r="NQE131" s="451"/>
      <c r="NQF131" s="451"/>
      <c r="NQG131" s="451"/>
      <c r="NQH131" s="451"/>
      <c r="NQI131" s="451"/>
      <c r="NQJ131" s="451"/>
      <c r="NQK131" s="451"/>
      <c r="NQL131" s="451"/>
      <c r="NQM131" s="451"/>
      <c r="NQN131" s="451"/>
      <c r="NQO131" s="451"/>
      <c r="NQP131" s="451"/>
      <c r="NQQ131" s="451"/>
      <c r="NQR131" s="451"/>
      <c r="NQS131" s="451"/>
      <c r="NQT131" s="451"/>
      <c r="NQU131" s="451"/>
      <c r="NQV131" s="451"/>
      <c r="NQW131" s="451"/>
      <c r="NQX131" s="451"/>
      <c r="NQY131" s="451"/>
      <c r="NQZ131" s="451"/>
      <c r="NRA131" s="451"/>
      <c r="NRB131" s="451"/>
      <c r="NRC131" s="451"/>
      <c r="NRD131" s="451"/>
      <c r="NRE131" s="451"/>
      <c r="NRF131" s="451"/>
      <c r="NRG131" s="451"/>
      <c r="NRH131" s="451"/>
      <c r="NRI131" s="451"/>
      <c r="NRJ131" s="451"/>
      <c r="NRK131" s="451"/>
      <c r="NRL131" s="451"/>
      <c r="NRM131" s="451"/>
      <c r="NRN131" s="451"/>
      <c r="NRO131" s="451"/>
      <c r="NRP131" s="451"/>
      <c r="NRQ131" s="451"/>
      <c r="NRR131" s="451"/>
      <c r="NRS131" s="451"/>
      <c r="NRT131" s="451"/>
      <c r="NRU131" s="451"/>
      <c r="NRV131" s="451"/>
      <c r="NRW131" s="451"/>
      <c r="NRX131" s="451"/>
      <c r="NRY131" s="451"/>
      <c r="NRZ131" s="451"/>
      <c r="NSA131" s="451"/>
      <c r="NSB131" s="451"/>
      <c r="NSC131" s="451"/>
      <c r="NSD131" s="451"/>
      <c r="NSE131" s="451"/>
      <c r="NSF131" s="451"/>
      <c r="NSG131" s="451"/>
      <c r="NSH131" s="451"/>
      <c r="NSI131" s="451"/>
      <c r="NSJ131" s="451"/>
      <c r="NSK131" s="451"/>
      <c r="NSL131" s="451"/>
      <c r="NSM131" s="451"/>
      <c r="NSN131" s="451"/>
      <c r="NSO131" s="451"/>
      <c r="NSP131" s="451"/>
      <c r="NSQ131" s="451"/>
      <c r="NSR131" s="451"/>
      <c r="NSS131" s="451"/>
      <c r="NST131" s="451"/>
      <c r="NSU131" s="451"/>
      <c r="NSV131" s="451"/>
      <c r="NSW131" s="451"/>
      <c r="NSX131" s="451"/>
      <c r="NSY131" s="451"/>
      <c r="NSZ131" s="451"/>
      <c r="NTA131" s="451"/>
      <c r="NTB131" s="451"/>
      <c r="NTC131" s="451"/>
      <c r="NTD131" s="451"/>
      <c r="NTE131" s="451"/>
      <c r="NTF131" s="451"/>
      <c r="NTG131" s="451"/>
      <c r="NTH131" s="451"/>
      <c r="NTI131" s="451"/>
      <c r="NTJ131" s="451"/>
      <c r="NTK131" s="451"/>
      <c r="NTL131" s="451"/>
      <c r="NTM131" s="451"/>
      <c r="NTN131" s="451"/>
      <c r="NTO131" s="451"/>
      <c r="NTP131" s="451"/>
      <c r="NTQ131" s="451"/>
      <c r="NTR131" s="451"/>
      <c r="NTS131" s="451"/>
      <c r="NTT131" s="451"/>
      <c r="NTU131" s="451"/>
      <c r="NTV131" s="451"/>
      <c r="NTW131" s="451"/>
      <c r="NTX131" s="451"/>
      <c r="NTY131" s="451"/>
      <c r="NTZ131" s="451"/>
      <c r="NUA131" s="451"/>
      <c r="NUB131" s="451"/>
      <c r="NUC131" s="451"/>
      <c r="NUD131" s="451"/>
      <c r="NUE131" s="451"/>
      <c r="NUF131" s="451"/>
      <c r="NUG131" s="451"/>
      <c r="NUH131" s="451"/>
      <c r="NUI131" s="451"/>
      <c r="NUJ131" s="451"/>
      <c r="NUK131" s="451"/>
      <c r="NUL131" s="451"/>
      <c r="NUM131" s="451"/>
      <c r="NUN131" s="451"/>
      <c r="NUO131" s="451"/>
      <c r="NUP131" s="451"/>
      <c r="NUQ131" s="451"/>
      <c r="NUR131" s="451"/>
      <c r="NUS131" s="451"/>
      <c r="NUT131" s="451"/>
      <c r="NUU131" s="451"/>
      <c r="NUV131" s="451"/>
      <c r="NUW131" s="451"/>
      <c r="NUX131" s="451"/>
      <c r="NUY131" s="451"/>
      <c r="NUZ131" s="451"/>
      <c r="NVA131" s="451"/>
      <c r="NVB131" s="451"/>
      <c r="NVC131" s="451"/>
      <c r="NVD131" s="451"/>
      <c r="NVE131" s="451"/>
      <c r="NVF131" s="451"/>
      <c r="NVG131" s="451"/>
      <c r="NVH131" s="451"/>
      <c r="NVI131" s="451"/>
      <c r="NVJ131" s="451"/>
      <c r="NVK131" s="451"/>
      <c r="NVL131" s="451"/>
      <c r="NVM131" s="451"/>
      <c r="NVN131" s="451"/>
      <c r="NVO131" s="451"/>
      <c r="NVP131" s="451"/>
      <c r="NVQ131" s="451"/>
      <c r="NVR131" s="451"/>
      <c r="NVS131" s="451"/>
      <c r="NVT131" s="451"/>
      <c r="NVU131" s="451"/>
      <c r="NVV131" s="451"/>
      <c r="NVW131" s="451"/>
      <c r="NVX131" s="451"/>
      <c r="NVY131" s="451"/>
      <c r="NVZ131" s="451"/>
      <c r="NWA131" s="451"/>
      <c r="NWB131" s="451"/>
      <c r="NWC131" s="451"/>
      <c r="NWD131" s="451"/>
      <c r="NWE131" s="451"/>
      <c r="NWF131" s="451"/>
      <c r="NWG131" s="451"/>
      <c r="NWH131" s="451"/>
      <c r="NWI131" s="451"/>
      <c r="NWJ131" s="451"/>
      <c r="NWK131" s="451"/>
      <c r="NWL131" s="451"/>
      <c r="NWM131" s="451"/>
      <c r="NWN131" s="451"/>
      <c r="NWO131" s="451"/>
      <c r="NWP131" s="451"/>
      <c r="NWQ131" s="451"/>
      <c r="NWR131" s="451"/>
      <c r="NWS131" s="451"/>
      <c r="NWT131" s="451"/>
      <c r="NWU131" s="451"/>
      <c r="NWV131" s="451"/>
      <c r="NWW131" s="451"/>
      <c r="NWX131" s="451"/>
      <c r="NWY131" s="451"/>
      <c r="NWZ131" s="451"/>
      <c r="NXA131" s="451"/>
      <c r="NXB131" s="451"/>
      <c r="NXC131" s="451"/>
      <c r="NXD131" s="451"/>
      <c r="NXE131" s="451"/>
      <c r="NXF131" s="451"/>
      <c r="NXG131" s="451"/>
      <c r="NXH131" s="451"/>
      <c r="NXI131" s="451"/>
      <c r="NXJ131" s="451"/>
      <c r="NXK131" s="451"/>
      <c r="NXL131" s="451"/>
      <c r="NXM131" s="451"/>
      <c r="NXN131" s="451"/>
      <c r="NXO131" s="451"/>
      <c r="NXP131" s="451"/>
      <c r="NXQ131" s="451"/>
      <c r="NXR131" s="451"/>
      <c r="NXS131" s="451"/>
      <c r="NXT131" s="451"/>
      <c r="NXU131" s="451"/>
      <c r="NXV131" s="451"/>
      <c r="NXW131" s="451"/>
      <c r="NXX131" s="451"/>
      <c r="NXY131" s="451"/>
      <c r="NXZ131" s="451"/>
      <c r="NYA131" s="451"/>
      <c r="NYB131" s="451"/>
      <c r="NYC131" s="451"/>
      <c r="NYD131" s="451"/>
      <c r="NYE131" s="451"/>
      <c r="NYF131" s="451"/>
      <c r="NYG131" s="451"/>
      <c r="NYH131" s="451"/>
      <c r="NYI131" s="451"/>
      <c r="NYJ131" s="451"/>
      <c r="NYK131" s="451"/>
      <c r="NYL131" s="451"/>
      <c r="NYM131" s="451"/>
      <c r="NYN131" s="451"/>
      <c r="NYO131" s="451"/>
      <c r="NYP131" s="451"/>
      <c r="NYQ131" s="451"/>
      <c r="NYR131" s="451"/>
      <c r="NYS131" s="451"/>
      <c r="NYT131" s="451"/>
      <c r="NYU131" s="451"/>
      <c r="NYV131" s="451"/>
      <c r="NYW131" s="451"/>
      <c r="NYX131" s="451"/>
      <c r="NYY131" s="451"/>
      <c r="NYZ131" s="451"/>
      <c r="NZA131" s="451"/>
      <c r="NZB131" s="451"/>
      <c r="NZC131" s="451"/>
      <c r="NZD131" s="451"/>
      <c r="NZE131" s="451"/>
      <c r="NZF131" s="451"/>
      <c r="NZG131" s="451"/>
      <c r="NZH131" s="451"/>
      <c r="NZI131" s="451"/>
      <c r="NZJ131" s="451"/>
      <c r="NZK131" s="451"/>
      <c r="NZL131" s="451"/>
      <c r="NZM131" s="451"/>
      <c r="NZN131" s="451"/>
      <c r="NZO131" s="451"/>
      <c r="NZP131" s="451"/>
      <c r="NZQ131" s="451"/>
      <c r="NZR131" s="451"/>
      <c r="NZS131" s="451"/>
      <c r="NZT131" s="451"/>
      <c r="NZU131" s="451"/>
      <c r="NZV131" s="451"/>
      <c r="NZW131" s="451"/>
      <c r="NZX131" s="451"/>
      <c r="NZY131" s="451"/>
      <c r="NZZ131" s="451"/>
      <c r="OAA131" s="451"/>
      <c r="OAB131" s="451"/>
      <c r="OAC131" s="451"/>
      <c r="OAD131" s="451"/>
      <c r="OAE131" s="451"/>
      <c r="OAF131" s="451"/>
      <c r="OAG131" s="451"/>
      <c r="OAH131" s="451"/>
      <c r="OAI131" s="451"/>
      <c r="OAJ131" s="451"/>
      <c r="OAK131" s="451"/>
      <c r="OAL131" s="451"/>
      <c r="OAM131" s="451"/>
      <c r="OAN131" s="451"/>
      <c r="OAO131" s="451"/>
      <c r="OAP131" s="451"/>
      <c r="OAQ131" s="451"/>
      <c r="OAR131" s="451"/>
      <c r="OAS131" s="451"/>
      <c r="OAT131" s="451"/>
      <c r="OAU131" s="451"/>
      <c r="OAV131" s="451"/>
      <c r="OAW131" s="451"/>
      <c r="OAX131" s="451"/>
      <c r="OAY131" s="451"/>
      <c r="OAZ131" s="451"/>
      <c r="OBA131" s="451"/>
      <c r="OBB131" s="451"/>
      <c r="OBC131" s="451"/>
      <c r="OBD131" s="451"/>
      <c r="OBE131" s="451"/>
      <c r="OBF131" s="451"/>
      <c r="OBG131" s="451"/>
      <c r="OBH131" s="451"/>
      <c r="OBI131" s="451"/>
      <c r="OBJ131" s="451"/>
      <c r="OBK131" s="451"/>
      <c r="OBL131" s="451"/>
      <c r="OBM131" s="451"/>
      <c r="OBN131" s="451"/>
      <c r="OBO131" s="451"/>
      <c r="OBP131" s="451"/>
      <c r="OBQ131" s="451"/>
      <c r="OBR131" s="451"/>
      <c r="OBS131" s="451"/>
      <c r="OBT131" s="451"/>
      <c r="OBU131" s="451"/>
      <c r="OBV131" s="451"/>
      <c r="OBW131" s="451"/>
      <c r="OBX131" s="451"/>
      <c r="OBY131" s="451"/>
      <c r="OBZ131" s="451"/>
      <c r="OCA131" s="451"/>
      <c r="OCB131" s="451"/>
      <c r="OCC131" s="451"/>
      <c r="OCD131" s="451"/>
      <c r="OCE131" s="451"/>
      <c r="OCF131" s="451"/>
      <c r="OCG131" s="451"/>
      <c r="OCH131" s="451"/>
      <c r="OCI131" s="451"/>
      <c r="OCJ131" s="451"/>
      <c r="OCK131" s="451"/>
      <c r="OCL131" s="451"/>
      <c r="OCM131" s="451"/>
      <c r="OCN131" s="451"/>
      <c r="OCO131" s="451"/>
      <c r="OCP131" s="451"/>
      <c r="OCQ131" s="451"/>
      <c r="OCR131" s="451"/>
      <c r="OCS131" s="451"/>
      <c r="OCT131" s="451"/>
      <c r="OCU131" s="451"/>
      <c r="OCV131" s="451"/>
      <c r="OCW131" s="451"/>
      <c r="OCX131" s="451"/>
      <c r="OCY131" s="451"/>
      <c r="OCZ131" s="451"/>
      <c r="ODA131" s="451"/>
      <c r="ODB131" s="451"/>
      <c r="ODC131" s="451"/>
      <c r="ODD131" s="451"/>
      <c r="ODE131" s="451"/>
      <c r="ODF131" s="451"/>
      <c r="ODG131" s="451"/>
      <c r="ODH131" s="451"/>
      <c r="ODI131" s="451"/>
      <c r="ODJ131" s="451"/>
      <c r="ODK131" s="451"/>
      <c r="ODL131" s="451"/>
      <c r="ODM131" s="451"/>
      <c r="ODN131" s="451"/>
      <c r="ODO131" s="451"/>
      <c r="ODP131" s="451"/>
      <c r="ODQ131" s="451"/>
      <c r="ODR131" s="451"/>
      <c r="ODS131" s="451"/>
      <c r="ODT131" s="451"/>
      <c r="ODU131" s="451"/>
      <c r="ODV131" s="451"/>
      <c r="ODW131" s="451"/>
      <c r="ODX131" s="451"/>
      <c r="ODY131" s="451"/>
      <c r="ODZ131" s="451"/>
      <c r="OEA131" s="451"/>
      <c r="OEB131" s="451"/>
      <c r="OEC131" s="451"/>
      <c r="OED131" s="451"/>
      <c r="OEE131" s="451"/>
      <c r="OEF131" s="451"/>
      <c r="OEG131" s="451"/>
      <c r="OEH131" s="451"/>
      <c r="OEI131" s="451"/>
      <c r="OEJ131" s="451"/>
      <c r="OEK131" s="451"/>
      <c r="OEL131" s="451"/>
      <c r="OEM131" s="451"/>
      <c r="OEN131" s="451"/>
      <c r="OEO131" s="451"/>
      <c r="OEP131" s="451"/>
      <c r="OEQ131" s="451"/>
      <c r="OER131" s="451"/>
      <c r="OES131" s="451"/>
      <c r="OET131" s="451"/>
      <c r="OEU131" s="451"/>
      <c r="OEV131" s="451"/>
      <c r="OEW131" s="451"/>
      <c r="OEX131" s="451"/>
      <c r="OEY131" s="451"/>
      <c r="OEZ131" s="451"/>
      <c r="OFA131" s="451"/>
      <c r="OFB131" s="451"/>
      <c r="OFC131" s="451"/>
      <c r="OFD131" s="451"/>
      <c r="OFE131" s="451"/>
      <c r="OFF131" s="451"/>
      <c r="OFG131" s="451"/>
      <c r="OFH131" s="451"/>
      <c r="OFI131" s="451"/>
      <c r="OFJ131" s="451"/>
      <c r="OFK131" s="451"/>
      <c r="OFL131" s="451"/>
      <c r="OFM131" s="451"/>
      <c r="OFN131" s="451"/>
      <c r="OFO131" s="451"/>
      <c r="OFP131" s="451"/>
      <c r="OFQ131" s="451"/>
      <c r="OFR131" s="451"/>
      <c r="OFS131" s="451"/>
      <c r="OFT131" s="451"/>
      <c r="OFU131" s="451"/>
      <c r="OFV131" s="451"/>
      <c r="OFW131" s="451"/>
      <c r="OFX131" s="451"/>
      <c r="OFY131" s="451"/>
      <c r="OFZ131" s="451"/>
      <c r="OGA131" s="451"/>
      <c r="OGB131" s="451"/>
      <c r="OGC131" s="451"/>
      <c r="OGD131" s="451"/>
      <c r="OGE131" s="451"/>
      <c r="OGF131" s="451"/>
      <c r="OGG131" s="451"/>
      <c r="OGH131" s="451"/>
      <c r="OGI131" s="451"/>
      <c r="OGJ131" s="451"/>
      <c r="OGK131" s="451"/>
      <c r="OGL131" s="451"/>
      <c r="OGM131" s="451"/>
      <c r="OGN131" s="451"/>
      <c r="OGO131" s="451"/>
      <c r="OGP131" s="451"/>
      <c r="OGQ131" s="451"/>
      <c r="OGR131" s="451"/>
      <c r="OGS131" s="451"/>
      <c r="OGT131" s="451"/>
      <c r="OGU131" s="451"/>
      <c r="OGV131" s="451"/>
      <c r="OGW131" s="451"/>
      <c r="OGX131" s="451"/>
      <c r="OGY131" s="451"/>
      <c r="OGZ131" s="451"/>
      <c r="OHA131" s="451"/>
      <c r="OHB131" s="451"/>
      <c r="OHC131" s="451"/>
      <c r="OHD131" s="451"/>
      <c r="OHE131" s="451"/>
      <c r="OHF131" s="451"/>
      <c r="OHG131" s="451"/>
      <c r="OHH131" s="451"/>
      <c r="OHI131" s="451"/>
      <c r="OHJ131" s="451"/>
      <c r="OHK131" s="451"/>
      <c r="OHL131" s="451"/>
      <c r="OHM131" s="451"/>
      <c r="OHN131" s="451"/>
      <c r="OHO131" s="451"/>
      <c r="OHP131" s="451"/>
      <c r="OHQ131" s="451"/>
      <c r="OHR131" s="451"/>
      <c r="OHS131" s="451"/>
      <c r="OHT131" s="451"/>
      <c r="OHU131" s="451"/>
      <c r="OHV131" s="451"/>
      <c r="OHW131" s="451"/>
      <c r="OHX131" s="451"/>
      <c r="OHY131" s="451"/>
      <c r="OHZ131" s="451"/>
      <c r="OIA131" s="451"/>
      <c r="OIB131" s="451"/>
      <c r="OIC131" s="451"/>
      <c r="OID131" s="451"/>
      <c r="OIE131" s="451"/>
      <c r="OIF131" s="451"/>
      <c r="OIG131" s="451"/>
      <c r="OIH131" s="451"/>
      <c r="OII131" s="451"/>
      <c r="OIJ131" s="451"/>
      <c r="OIK131" s="451"/>
      <c r="OIL131" s="451"/>
      <c r="OIM131" s="451"/>
      <c r="OIN131" s="451"/>
      <c r="OIO131" s="451"/>
      <c r="OIP131" s="451"/>
      <c r="OIQ131" s="451"/>
      <c r="OIR131" s="451"/>
      <c r="OIS131" s="451"/>
      <c r="OIT131" s="451"/>
      <c r="OIU131" s="451"/>
      <c r="OIV131" s="451"/>
      <c r="OIW131" s="451"/>
      <c r="OIX131" s="451"/>
      <c r="OIY131" s="451"/>
      <c r="OIZ131" s="451"/>
      <c r="OJA131" s="451"/>
      <c r="OJB131" s="451"/>
      <c r="OJC131" s="451"/>
      <c r="OJD131" s="451"/>
      <c r="OJE131" s="451"/>
      <c r="OJF131" s="451"/>
      <c r="OJG131" s="451"/>
      <c r="OJH131" s="451"/>
      <c r="OJI131" s="451"/>
      <c r="OJJ131" s="451"/>
      <c r="OJK131" s="451"/>
      <c r="OJL131" s="451"/>
      <c r="OJM131" s="451"/>
      <c r="OJN131" s="451"/>
      <c r="OJO131" s="451"/>
      <c r="OJP131" s="451"/>
      <c r="OJQ131" s="451"/>
      <c r="OJR131" s="451"/>
      <c r="OJS131" s="451"/>
      <c r="OJT131" s="451"/>
      <c r="OJU131" s="451"/>
      <c r="OJV131" s="451"/>
      <c r="OJW131" s="451"/>
      <c r="OJX131" s="451"/>
      <c r="OJY131" s="451"/>
      <c r="OJZ131" s="451"/>
      <c r="OKA131" s="451"/>
      <c r="OKB131" s="451"/>
      <c r="OKC131" s="451"/>
      <c r="OKD131" s="451"/>
      <c r="OKE131" s="451"/>
      <c r="OKF131" s="451"/>
      <c r="OKG131" s="451"/>
      <c r="OKH131" s="451"/>
      <c r="OKI131" s="451"/>
      <c r="OKJ131" s="451"/>
      <c r="OKK131" s="451"/>
      <c r="OKL131" s="451"/>
      <c r="OKM131" s="451"/>
      <c r="OKN131" s="451"/>
      <c r="OKO131" s="451"/>
      <c r="OKP131" s="451"/>
      <c r="OKQ131" s="451"/>
      <c r="OKR131" s="451"/>
      <c r="OKS131" s="451"/>
      <c r="OKT131" s="451"/>
      <c r="OKU131" s="451"/>
      <c r="OKV131" s="451"/>
      <c r="OKW131" s="451"/>
      <c r="OKX131" s="451"/>
      <c r="OKY131" s="451"/>
      <c r="OKZ131" s="451"/>
      <c r="OLA131" s="451"/>
      <c r="OLB131" s="451"/>
      <c r="OLC131" s="451"/>
      <c r="OLD131" s="451"/>
      <c r="OLE131" s="451"/>
      <c r="OLF131" s="451"/>
      <c r="OLG131" s="451"/>
      <c r="OLH131" s="451"/>
      <c r="OLI131" s="451"/>
      <c r="OLJ131" s="451"/>
      <c r="OLK131" s="451"/>
      <c r="OLL131" s="451"/>
      <c r="OLM131" s="451"/>
      <c r="OLN131" s="451"/>
      <c r="OLO131" s="451"/>
      <c r="OLP131" s="451"/>
      <c r="OLQ131" s="451"/>
      <c r="OLR131" s="451"/>
      <c r="OLS131" s="451"/>
      <c r="OLT131" s="451"/>
      <c r="OLU131" s="451"/>
      <c r="OLV131" s="451"/>
      <c r="OLW131" s="451"/>
      <c r="OLX131" s="451"/>
      <c r="OLY131" s="451"/>
      <c r="OLZ131" s="451"/>
      <c r="OMA131" s="451"/>
      <c r="OMB131" s="451"/>
      <c r="OMC131" s="451"/>
      <c r="OMD131" s="451"/>
      <c r="OME131" s="451"/>
      <c r="OMF131" s="451"/>
      <c r="OMG131" s="451"/>
      <c r="OMH131" s="451"/>
      <c r="OMI131" s="451"/>
      <c r="OMJ131" s="451"/>
      <c r="OMK131" s="451"/>
      <c r="OML131" s="451"/>
      <c r="OMM131" s="451"/>
      <c r="OMN131" s="451"/>
      <c r="OMO131" s="451"/>
      <c r="OMP131" s="451"/>
      <c r="OMQ131" s="451"/>
      <c r="OMR131" s="451"/>
      <c r="OMS131" s="451"/>
      <c r="OMT131" s="451"/>
      <c r="OMU131" s="451"/>
      <c r="OMV131" s="451"/>
      <c r="OMW131" s="451"/>
      <c r="OMX131" s="451"/>
      <c r="OMY131" s="451"/>
      <c r="OMZ131" s="451"/>
      <c r="ONA131" s="451"/>
      <c r="ONB131" s="451"/>
      <c r="ONC131" s="451"/>
      <c r="OND131" s="451"/>
      <c r="ONE131" s="451"/>
      <c r="ONF131" s="451"/>
      <c r="ONG131" s="451"/>
      <c r="ONH131" s="451"/>
      <c r="ONI131" s="451"/>
      <c r="ONJ131" s="451"/>
      <c r="ONK131" s="451"/>
      <c r="ONL131" s="451"/>
      <c r="ONM131" s="451"/>
      <c r="ONN131" s="451"/>
      <c r="ONO131" s="451"/>
      <c r="ONP131" s="451"/>
      <c r="ONQ131" s="451"/>
      <c r="ONR131" s="451"/>
      <c r="ONS131" s="451"/>
      <c r="ONT131" s="451"/>
      <c r="ONU131" s="451"/>
      <c r="ONV131" s="451"/>
      <c r="ONW131" s="451"/>
      <c r="ONX131" s="451"/>
      <c r="ONY131" s="451"/>
      <c r="ONZ131" s="451"/>
      <c r="OOA131" s="451"/>
      <c r="OOB131" s="451"/>
      <c r="OOC131" s="451"/>
      <c r="OOD131" s="451"/>
      <c r="OOE131" s="451"/>
      <c r="OOF131" s="451"/>
      <c r="OOG131" s="451"/>
      <c r="OOH131" s="451"/>
      <c r="OOI131" s="451"/>
      <c r="OOJ131" s="451"/>
      <c r="OOK131" s="451"/>
      <c r="OOL131" s="451"/>
      <c r="OOM131" s="451"/>
      <c r="OON131" s="451"/>
      <c r="OOO131" s="451"/>
      <c r="OOP131" s="451"/>
      <c r="OOQ131" s="451"/>
      <c r="OOR131" s="451"/>
      <c r="OOS131" s="451"/>
      <c r="OOT131" s="451"/>
      <c r="OOU131" s="451"/>
      <c r="OOV131" s="451"/>
      <c r="OOW131" s="451"/>
      <c r="OOX131" s="451"/>
      <c r="OOY131" s="451"/>
      <c r="OOZ131" s="451"/>
      <c r="OPA131" s="451"/>
      <c r="OPB131" s="451"/>
      <c r="OPC131" s="451"/>
      <c r="OPD131" s="451"/>
      <c r="OPE131" s="451"/>
      <c r="OPF131" s="451"/>
      <c r="OPG131" s="451"/>
      <c r="OPH131" s="451"/>
      <c r="OPI131" s="451"/>
      <c r="OPJ131" s="451"/>
      <c r="OPK131" s="451"/>
      <c r="OPL131" s="451"/>
      <c r="OPM131" s="451"/>
      <c r="OPN131" s="451"/>
      <c r="OPO131" s="451"/>
      <c r="OPP131" s="451"/>
      <c r="OPQ131" s="451"/>
      <c r="OPR131" s="451"/>
      <c r="OPS131" s="451"/>
      <c r="OPT131" s="451"/>
      <c r="OPU131" s="451"/>
      <c r="OPV131" s="451"/>
      <c r="OPW131" s="451"/>
      <c r="OPX131" s="451"/>
      <c r="OPY131" s="451"/>
      <c r="OPZ131" s="451"/>
      <c r="OQA131" s="451"/>
      <c r="OQB131" s="451"/>
      <c r="OQC131" s="451"/>
      <c r="OQD131" s="451"/>
      <c r="OQE131" s="451"/>
      <c r="OQF131" s="451"/>
      <c r="OQG131" s="451"/>
      <c r="OQH131" s="451"/>
      <c r="OQI131" s="451"/>
      <c r="OQJ131" s="451"/>
      <c r="OQK131" s="451"/>
      <c r="OQL131" s="451"/>
      <c r="OQM131" s="451"/>
      <c r="OQN131" s="451"/>
      <c r="OQO131" s="451"/>
      <c r="OQP131" s="451"/>
      <c r="OQQ131" s="451"/>
      <c r="OQR131" s="451"/>
      <c r="OQS131" s="451"/>
      <c r="OQT131" s="451"/>
      <c r="OQU131" s="451"/>
      <c r="OQV131" s="451"/>
      <c r="OQW131" s="451"/>
      <c r="OQX131" s="451"/>
      <c r="OQY131" s="451"/>
      <c r="OQZ131" s="451"/>
      <c r="ORA131" s="451"/>
      <c r="ORB131" s="451"/>
      <c r="ORC131" s="451"/>
      <c r="ORD131" s="451"/>
      <c r="ORE131" s="451"/>
      <c r="ORF131" s="451"/>
      <c r="ORG131" s="451"/>
      <c r="ORH131" s="451"/>
      <c r="ORI131" s="451"/>
      <c r="ORJ131" s="451"/>
      <c r="ORK131" s="451"/>
      <c r="ORL131" s="451"/>
      <c r="ORM131" s="451"/>
      <c r="ORN131" s="451"/>
      <c r="ORO131" s="451"/>
      <c r="ORP131" s="451"/>
      <c r="ORQ131" s="451"/>
      <c r="ORR131" s="451"/>
      <c r="ORS131" s="451"/>
      <c r="ORT131" s="451"/>
      <c r="ORU131" s="451"/>
      <c r="ORV131" s="451"/>
      <c r="ORW131" s="451"/>
      <c r="ORX131" s="451"/>
      <c r="ORY131" s="451"/>
      <c r="ORZ131" s="451"/>
      <c r="OSA131" s="451"/>
      <c r="OSB131" s="451"/>
      <c r="OSC131" s="451"/>
      <c r="OSD131" s="451"/>
      <c r="OSE131" s="451"/>
      <c r="OSF131" s="451"/>
      <c r="OSG131" s="451"/>
      <c r="OSH131" s="451"/>
      <c r="OSI131" s="451"/>
      <c r="OSJ131" s="451"/>
      <c r="OSK131" s="451"/>
      <c r="OSL131" s="451"/>
      <c r="OSM131" s="451"/>
      <c r="OSN131" s="451"/>
      <c r="OSO131" s="451"/>
      <c r="OSP131" s="451"/>
      <c r="OSQ131" s="451"/>
      <c r="OSR131" s="451"/>
      <c r="OSS131" s="451"/>
      <c r="OST131" s="451"/>
      <c r="OSU131" s="451"/>
      <c r="OSV131" s="451"/>
      <c r="OSW131" s="451"/>
      <c r="OSX131" s="451"/>
      <c r="OSY131" s="451"/>
      <c r="OSZ131" s="451"/>
      <c r="OTA131" s="451"/>
      <c r="OTB131" s="451"/>
      <c r="OTC131" s="451"/>
      <c r="OTD131" s="451"/>
      <c r="OTE131" s="451"/>
      <c r="OTF131" s="451"/>
      <c r="OTG131" s="451"/>
      <c r="OTH131" s="451"/>
      <c r="OTI131" s="451"/>
      <c r="OTJ131" s="451"/>
      <c r="OTK131" s="451"/>
      <c r="OTL131" s="451"/>
      <c r="OTM131" s="451"/>
      <c r="OTN131" s="451"/>
      <c r="OTO131" s="451"/>
      <c r="OTP131" s="451"/>
      <c r="OTQ131" s="451"/>
      <c r="OTR131" s="451"/>
      <c r="OTS131" s="451"/>
      <c r="OTT131" s="451"/>
      <c r="OTU131" s="451"/>
      <c r="OTV131" s="451"/>
      <c r="OTW131" s="451"/>
      <c r="OTX131" s="451"/>
      <c r="OTY131" s="451"/>
      <c r="OTZ131" s="451"/>
      <c r="OUA131" s="451"/>
      <c r="OUB131" s="451"/>
      <c r="OUC131" s="451"/>
      <c r="OUD131" s="451"/>
      <c r="OUE131" s="451"/>
      <c r="OUF131" s="451"/>
      <c r="OUG131" s="451"/>
      <c r="OUH131" s="451"/>
      <c r="OUI131" s="451"/>
      <c r="OUJ131" s="451"/>
      <c r="OUK131" s="451"/>
      <c r="OUL131" s="451"/>
      <c r="OUM131" s="451"/>
      <c r="OUN131" s="451"/>
      <c r="OUO131" s="451"/>
      <c r="OUP131" s="451"/>
      <c r="OUQ131" s="451"/>
      <c r="OUR131" s="451"/>
      <c r="OUS131" s="451"/>
      <c r="OUT131" s="451"/>
      <c r="OUU131" s="451"/>
      <c r="OUV131" s="451"/>
      <c r="OUW131" s="451"/>
      <c r="OUX131" s="451"/>
      <c r="OUY131" s="451"/>
      <c r="OUZ131" s="451"/>
      <c r="OVA131" s="451"/>
      <c r="OVB131" s="451"/>
      <c r="OVC131" s="451"/>
      <c r="OVD131" s="451"/>
      <c r="OVE131" s="451"/>
      <c r="OVF131" s="451"/>
      <c r="OVG131" s="451"/>
      <c r="OVH131" s="451"/>
      <c r="OVI131" s="451"/>
      <c r="OVJ131" s="451"/>
      <c r="OVK131" s="451"/>
      <c r="OVL131" s="451"/>
      <c r="OVM131" s="451"/>
      <c r="OVN131" s="451"/>
      <c r="OVO131" s="451"/>
      <c r="OVP131" s="451"/>
      <c r="OVQ131" s="451"/>
      <c r="OVR131" s="451"/>
      <c r="OVS131" s="451"/>
      <c r="OVT131" s="451"/>
      <c r="OVU131" s="451"/>
      <c r="OVV131" s="451"/>
      <c r="OVW131" s="451"/>
      <c r="OVX131" s="451"/>
      <c r="OVY131" s="451"/>
      <c r="OVZ131" s="451"/>
      <c r="OWA131" s="451"/>
      <c r="OWB131" s="451"/>
      <c r="OWC131" s="451"/>
      <c r="OWD131" s="451"/>
      <c r="OWE131" s="451"/>
      <c r="OWF131" s="451"/>
      <c r="OWG131" s="451"/>
      <c r="OWH131" s="451"/>
      <c r="OWI131" s="451"/>
      <c r="OWJ131" s="451"/>
      <c r="OWK131" s="451"/>
      <c r="OWL131" s="451"/>
      <c r="OWM131" s="451"/>
      <c r="OWN131" s="451"/>
      <c r="OWO131" s="451"/>
      <c r="OWP131" s="451"/>
      <c r="OWQ131" s="451"/>
      <c r="OWR131" s="451"/>
      <c r="OWS131" s="451"/>
      <c r="OWT131" s="451"/>
      <c r="OWU131" s="451"/>
      <c r="OWV131" s="451"/>
      <c r="OWW131" s="451"/>
      <c r="OWX131" s="451"/>
      <c r="OWY131" s="451"/>
      <c r="OWZ131" s="451"/>
      <c r="OXA131" s="451"/>
      <c r="OXB131" s="451"/>
      <c r="OXC131" s="451"/>
      <c r="OXD131" s="451"/>
      <c r="OXE131" s="451"/>
      <c r="OXF131" s="451"/>
      <c r="OXG131" s="451"/>
      <c r="OXH131" s="451"/>
      <c r="OXI131" s="451"/>
      <c r="OXJ131" s="451"/>
      <c r="OXK131" s="451"/>
      <c r="OXL131" s="451"/>
      <c r="OXM131" s="451"/>
      <c r="OXN131" s="451"/>
      <c r="OXO131" s="451"/>
      <c r="OXP131" s="451"/>
      <c r="OXQ131" s="451"/>
      <c r="OXR131" s="451"/>
      <c r="OXS131" s="451"/>
      <c r="OXT131" s="451"/>
      <c r="OXU131" s="451"/>
      <c r="OXV131" s="451"/>
      <c r="OXW131" s="451"/>
      <c r="OXX131" s="451"/>
      <c r="OXY131" s="451"/>
      <c r="OXZ131" s="451"/>
      <c r="OYA131" s="451"/>
      <c r="OYB131" s="451"/>
      <c r="OYC131" s="451"/>
      <c r="OYD131" s="451"/>
      <c r="OYE131" s="451"/>
      <c r="OYF131" s="451"/>
      <c r="OYG131" s="451"/>
      <c r="OYH131" s="451"/>
      <c r="OYI131" s="451"/>
      <c r="OYJ131" s="451"/>
      <c r="OYK131" s="451"/>
      <c r="OYL131" s="451"/>
      <c r="OYM131" s="451"/>
      <c r="OYN131" s="451"/>
      <c r="OYO131" s="451"/>
      <c r="OYP131" s="451"/>
      <c r="OYQ131" s="451"/>
      <c r="OYR131" s="451"/>
      <c r="OYS131" s="451"/>
      <c r="OYT131" s="451"/>
      <c r="OYU131" s="451"/>
      <c r="OYV131" s="451"/>
      <c r="OYW131" s="451"/>
      <c r="OYX131" s="451"/>
      <c r="OYY131" s="451"/>
      <c r="OYZ131" s="451"/>
      <c r="OZA131" s="451"/>
      <c r="OZB131" s="451"/>
      <c r="OZC131" s="451"/>
      <c r="OZD131" s="451"/>
      <c r="OZE131" s="451"/>
      <c r="OZF131" s="451"/>
      <c r="OZG131" s="451"/>
      <c r="OZH131" s="451"/>
      <c r="OZI131" s="451"/>
      <c r="OZJ131" s="451"/>
      <c r="OZK131" s="451"/>
      <c r="OZL131" s="451"/>
      <c r="OZM131" s="451"/>
      <c r="OZN131" s="451"/>
      <c r="OZO131" s="451"/>
      <c r="OZP131" s="451"/>
      <c r="OZQ131" s="451"/>
      <c r="OZR131" s="451"/>
      <c r="OZS131" s="451"/>
      <c r="OZT131" s="451"/>
      <c r="OZU131" s="451"/>
      <c r="OZV131" s="451"/>
      <c r="OZW131" s="451"/>
      <c r="OZX131" s="451"/>
      <c r="OZY131" s="451"/>
      <c r="OZZ131" s="451"/>
      <c r="PAA131" s="451"/>
      <c r="PAB131" s="451"/>
      <c r="PAC131" s="451"/>
      <c r="PAD131" s="451"/>
      <c r="PAE131" s="451"/>
      <c r="PAF131" s="451"/>
      <c r="PAG131" s="451"/>
      <c r="PAH131" s="451"/>
      <c r="PAI131" s="451"/>
      <c r="PAJ131" s="451"/>
      <c r="PAK131" s="451"/>
      <c r="PAL131" s="451"/>
      <c r="PAM131" s="451"/>
      <c r="PAN131" s="451"/>
      <c r="PAO131" s="451"/>
      <c r="PAP131" s="451"/>
      <c r="PAQ131" s="451"/>
      <c r="PAR131" s="451"/>
      <c r="PAS131" s="451"/>
      <c r="PAT131" s="451"/>
      <c r="PAU131" s="451"/>
      <c r="PAV131" s="451"/>
      <c r="PAW131" s="451"/>
      <c r="PAX131" s="451"/>
      <c r="PAY131" s="451"/>
      <c r="PAZ131" s="451"/>
      <c r="PBA131" s="451"/>
      <c r="PBB131" s="451"/>
      <c r="PBC131" s="451"/>
      <c r="PBD131" s="451"/>
      <c r="PBE131" s="451"/>
      <c r="PBF131" s="451"/>
      <c r="PBG131" s="451"/>
      <c r="PBH131" s="451"/>
      <c r="PBI131" s="451"/>
      <c r="PBJ131" s="451"/>
      <c r="PBK131" s="451"/>
      <c r="PBL131" s="451"/>
      <c r="PBM131" s="451"/>
      <c r="PBN131" s="451"/>
      <c r="PBO131" s="451"/>
      <c r="PBP131" s="451"/>
      <c r="PBQ131" s="451"/>
      <c r="PBR131" s="451"/>
      <c r="PBS131" s="451"/>
      <c r="PBT131" s="451"/>
      <c r="PBU131" s="451"/>
      <c r="PBV131" s="451"/>
      <c r="PBW131" s="451"/>
      <c r="PBX131" s="451"/>
      <c r="PBY131" s="451"/>
      <c r="PBZ131" s="451"/>
      <c r="PCA131" s="451"/>
      <c r="PCB131" s="451"/>
      <c r="PCC131" s="451"/>
      <c r="PCD131" s="451"/>
      <c r="PCE131" s="451"/>
      <c r="PCF131" s="451"/>
      <c r="PCG131" s="451"/>
      <c r="PCH131" s="451"/>
      <c r="PCI131" s="451"/>
      <c r="PCJ131" s="451"/>
      <c r="PCK131" s="451"/>
      <c r="PCL131" s="451"/>
      <c r="PCM131" s="451"/>
      <c r="PCN131" s="451"/>
      <c r="PCO131" s="451"/>
      <c r="PCP131" s="451"/>
      <c r="PCQ131" s="451"/>
      <c r="PCR131" s="451"/>
      <c r="PCS131" s="451"/>
      <c r="PCT131" s="451"/>
      <c r="PCU131" s="451"/>
      <c r="PCV131" s="451"/>
      <c r="PCW131" s="451"/>
      <c r="PCX131" s="451"/>
      <c r="PCY131" s="451"/>
      <c r="PCZ131" s="451"/>
      <c r="PDA131" s="451"/>
      <c r="PDB131" s="451"/>
      <c r="PDC131" s="451"/>
      <c r="PDD131" s="451"/>
      <c r="PDE131" s="451"/>
      <c r="PDF131" s="451"/>
      <c r="PDG131" s="451"/>
      <c r="PDH131" s="451"/>
      <c r="PDI131" s="451"/>
      <c r="PDJ131" s="451"/>
      <c r="PDK131" s="451"/>
      <c r="PDL131" s="451"/>
      <c r="PDM131" s="451"/>
      <c r="PDN131" s="451"/>
      <c r="PDO131" s="451"/>
      <c r="PDP131" s="451"/>
      <c r="PDQ131" s="451"/>
      <c r="PDR131" s="451"/>
      <c r="PDS131" s="451"/>
      <c r="PDT131" s="451"/>
      <c r="PDU131" s="451"/>
      <c r="PDV131" s="451"/>
      <c r="PDW131" s="451"/>
      <c r="PDX131" s="451"/>
      <c r="PDY131" s="451"/>
      <c r="PDZ131" s="451"/>
      <c r="PEA131" s="451"/>
      <c r="PEB131" s="451"/>
      <c r="PEC131" s="451"/>
      <c r="PED131" s="451"/>
      <c r="PEE131" s="451"/>
      <c r="PEF131" s="451"/>
      <c r="PEG131" s="451"/>
      <c r="PEH131" s="451"/>
      <c r="PEI131" s="451"/>
      <c r="PEJ131" s="451"/>
      <c r="PEK131" s="451"/>
      <c r="PEL131" s="451"/>
      <c r="PEM131" s="451"/>
      <c r="PEN131" s="451"/>
      <c r="PEO131" s="451"/>
      <c r="PEP131" s="451"/>
      <c r="PEQ131" s="451"/>
      <c r="PER131" s="451"/>
      <c r="PES131" s="451"/>
      <c r="PET131" s="451"/>
      <c r="PEU131" s="451"/>
      <c r="PEV131" s="451"/>
      <c r="PEW131" s="451"/>
      <c r="PEX131" s="451"/>
      <c r="PEY131" s="451"/>
      <c r="PEZ131" s="451"/>
      <c r="PFA131" s="451"/>
      <c r="PFB131" s="451"/>
      <c r="PFC131" s="451"/>
      <c r="PFD131" s="451"/>
      <c r="PFE131" s="451"/>
      <c r="PFF131" s="451"/>
      <c r="PFG131" s="451"/>
      <c r="PFH131" s="451"/>
      <c r="PFI131" s="451"/>
      <c r="PFJ131" s="451"/>
      <c r="PFK131" s="451"/>
      <c r="PFL131" s="451"/>
      <c r="PFM131" s="451"/>
      <c r="PFN131" s="451"/>
      <c r="PFO131" s="451"/>
      <c r="PFP131" s="451"/>
      <c r="PFQ131" s="451"/>
      <c r="PFR131" s="451"/>
      <c r="PFS131" s="451"/>
      <c r="PFT131" s="451"/>
      <c r="PFU131" s="451"/>
      <c r="PFV131" s="451"/>
      <c r="PFW131" s="451"/>
      <c r="PFX131" s="451"/>
      <c r="PFY131" s="451"/>
      <c r="PFZ131" s="451"/>
      <c r="PGA131" s="451"/>
      <c r="PGB131" s="451"/>
      <c r="PGC131" s="451"/>
      <c r="PGD131" s="451"/>
      <c r="PGE131" s="451"/>
      <c r="PGF131" s="451"/>
      <c r="PGG131" s="451"/>
      <c r="PGH131" s="451"/>
      <c r="PGI131" s="451"/>
      <c r="PGJ131" s="451"/>
      <c r="PGK131" s="451"/>
      <c r="PGL131" s="451"/>
      <c r="PGM131" s="451"/>
      <c r="PGN131" s="451"/>
      <c r="PGO131" s="451"/>
      <c r="PGP131" s="451"/>
      <c r="PGQ131" s="451"/>
      <c r="PGR131" s="451"/>
      <c r="PGS131" s="451"/>
      <c r="PGT131" s="451"/>
      <c r="PGU131" s="451"/>
      <c r="PGV131" s="451"/>
      <c r="PGW131" s="451"/>
      <c r="PGX131" s="451"/>
      <c r="PGY131" s="451"/>
      <c r="PGZ131" s="451"/>
      <c r="PHA131" s="451"/>
      <c r="PHB131" s="451"/>
      <c r="PHC131" s="451"/>
      <c r="PHD131" s="451"/>
      <c r="PHE131" s="451"/>
      <c r="PHF131" s="451"/>
      <c r="PHG131" s="451"/>
      <c r="PHH131" s="451"/>
      <c r="PHI131" s="451"/>
      <c r="PHJ131" s="451"/>
      <c r="PHK131" s="451"/>
      <c r="PHL131" s="451"/>
      <c r="PHM131" s="451"/>
      <c r="PHN131" s="451"/>
      <c r="PHO131" s="451"/>
      <c r="PHP131" s="451"/>
      <c r="PHQ131" s="451"/>
      <c r="PHR131" s="451"/>
      <c r="PHS131" s="451"/>
      <c r="PHT131" s="451"/>
      <c r="PHU131" s="451"/>
      <c r="PHV131" s="451"/>
      <c r="PHW131" s="451"/>
      <c r="PHX131" s="451"/>
      <c r="PHY131" s="451"/>
      <c r="PHZ131" s="451"/>
      <c r="PIA131" s="451"/>
      <c r="PIB131" s="451"/>
      <c r="PIC131" s="451"/>
      <c r="PID131" s="451"/>
      <c r="PIE131" s="451"/>
      <c r="PIF131" s="451"/>
      <c r="PIG131" s="451"/>
      <c r="PIH131" s="451"/>
      <c r="PII131" s="451"/>
      <c r="PIJ131" s="451"/>
      <c r="PIK131" s="451"/>
      <c r="PIL131" s="451"/>
      <c r="PIM131" s="451"/>
      <c r="PIN131" s="451"/>
      <c r="PIO131" s="451"/>
      <c r="PIP131" s="451"/>
      <c r="PIQ131" s="451"/>
      <c r="PIR131" s="451"/>
      <c r="PIS131" s="451"/>
      <c r="PIT131" s="451"/>
      <c r="PIU131" s="451"/>
      <c r="PIV131" s="451"/>
      <c r="PIW131" s="451"/>
      <c r="PIX131" s="451"/>
      <c r="PIY131" s="451"/>
      <c r="PIZ131" s="451"/>
      <c r="PJA131" s="451"/>
      <c r="PJB131" s="451"/>
      <c r="PJC131" s="451"/>
      <c r="PJD131" s="451"/>
      <c r="PJE131" s="451"/>
      <c r="PJF131" s="451"/>
      <c r="PJG131" s="451"/>
      <c r="PJH131" s="451"/>
      <c r="PJI131" s="451"/>
      <c r="PJJ131" s="451"/>
      <c r="PJK131" s="451"/>
      <c r="PJL131" s="451"/>
      <c r="PJM131" s="451"/>
      <c r="PJN131" s="451"/>
      <c r="PJO131" s="451"/>
      <c r="PJP131" s="451"/>
      <c r="PJQ131" s="451"/>
      <c r="PJR131" s="451"/>
      <c r="PJS131" s="451"/>
      <c r="PJT131" s="451"/>
      <c r="PJU131" s="451"/>
      <c r="PJV131" s="451"/>
      <c r="PJW131" s="451"/>
      <c r="PJX131" s="451"/>
      <c r="PJY131" s="451"/>
      <c r="PJZ131" s="451"/>
      <c r="PKA131" s="451"/>
      <c r="PKB131" s="451"/>
      <c r="PKC131" s="451"/>
      <c r="PKD131" s="451"/>
      <c r="PKE131" s="451"/>
      <c r="PKF131" s="451"/>
      <c r="PKG131" s="451"/>
      <c r="PKH131" s="451"/>
      <c r="PKI131" s="451"/>
      <c r="PKJ131" s="451"/>
      <c r="PKK131" s="451"/>
      <c r="PKL131" s="451"/>
      <c r="PKM131" s="451"/>
      <c r="PKN131" s="451"/>
      <c r="PKO131" s="451"/>
      <c r="PKP131" s="451"/>
      <c r="PKQ131" s="451"/>
      <c r="PKR131" s="451"/>
      <c r="PKS131" s="451"/>
      <c r="PKT131" s="451"/>
      <c r="PKU131" s="451"/>
      <c r="PKV131" s="451"/>
      <c r="PKW131" s="451"/>
      <c r="PKX131" s="451"/>
      <c r="PKY131" s="451"/>
      <c r="PKZ131" s="451"/>
      <c r="PLA131" s="451"/>
      <c r="PLB131" s="451"/>
      <c r="PLC131" s="451"/>
      <c r="PLD131" s="451"/>
      <c r="PLE131" s="451"/>
      <c r="PLF131" s="451"/>
      <c r="PLG131" s="451"/>
      <c r="PLH131" s="451"/>
      <c r="PLI131" s="451"/>
      <c r="PLJ131" s="451"/>
      <c r="PLK131" s="451"/>
      <c r="PLL131" s="451"/>
      <c r="PLM131" s="451"/>
      <c r="PLN131" s="451"/>
      <c r="PLO131" s="451"/>
      <c r="PLP131" s="451"/>
      <c r="PLQ131" s="451"/>
      <c r="PLR131" s="451"/>
      <c r="PLS131" s="451"/>
      <c r="PLT131" s="451"/>
      <c r="PLU131" s="451"/>
      <c r="PLV131" s="451"/>
      <c r="PLW131" s="451"/>
      <c r="PLX131" s="451"/>
      <c r="PLY131" s="451"/>
      <c r="PLZ131" s="451"/>
      <c r="PMA131" s="451"/>
      <c r="PMB131" s="451"/>
      <c r="PMC131" s="451"/>
      <c r="PMD131" s="451"/>
      <c r="PME131" s="451"/>
      <c r="PMF131" s="451"/>
      <c r="PMG131" s="451"/>
      <c r="PMH131" s="451"/>
      <c r="PMI131" s="451"/>
      <c r="PMJ131" s="451"/>
      <c r="PMK131" s="451"/>
      <c r="PML131" s="451"/>
      <c r="PMM131" s="451"/>
      <c r="PMN131" s="451"/>
      <c r="PMO131" s="451"/>
      <c r="PMP131" s="451"/>
      <c r="PMQ131" s="451"/>
      <c r="PMR131" s="451"/>
      <c r="PMS131" s="451"/>
      <c r="PMT131" s="451"/>
      <c r="PMU131" s="451"/>
      <c r="PMV131" s="451"/>
      <c r="PMW131" s="451"/>
      <c r="PMX131" s="451"/>
      <c r="PMY131" s="451"/>
      <c r="PMZ131" s="451"/>
      <c r="PNA131" s="451"/>
      <c r="PNB131" s="451"/>
      <c r="PNC131" s="451"/>
      <c r="PND131" s="451"/>
      <c r="PNE131" s="451"/>
      <c r="PNF131" s="451"/>
      <c r="PNG131" s="451"/>
      <c r="PNH131" s="451"/>
      <c r="PNI131" s="451"/>
      <c r="PNJ131" s="451"/>
      <c r="PNK131" s="451"/>
      <c r="PNL131" s="451"/>
      <c r="PNM131" s="451"/>
      <c r="PNN131" s="451"/>
      <c r="PNO131" s="451"/>
      <c r="PNP131" s="451"/>
      <c r="PNQ131" s="451"/>
      <c r="PNR131" s="451"/>
      <c r="PNS131" s="451"/>
      <c r="PNT131" s="451"/>
      <c r="PNU131" s="451"/>
      <c r="PNV131" s="451"/>
      <c r="PNW131" s="451"/>
      <c r="PNX131" s="451"/>
      <c r="PNY131" s="451"/>
      <c r="PNZ131" s="451"/>
      <c r="POA131" s="451"/>
      <c r="POB131" s="451"/>
      <c r="POC131" s="451"/>
      <c r="POD131" s="451"/>
      <c r="POE131" s="451"/>
      <c r="POF131" s="451"/>
      <c r="POG131" s="451"/>
      <c r="POH131" s="451"/>
      <c r="POI131" s="451"/>
      <c r="POJ131" s="451"/>
      <c r="POK131" s="451"/>
      <c r="POL131" s="451"/>
      <c r="POM131" s="451"/>
      <c r="PON131" s="451"/>
      <c r="POO131" s="451"/>
      <c r="POP131" s="451"/>
      <c r="POQ131" s="451"/>
      <c r="POR131" s="451"/>
      <c r="POS131" s="451"/>
      <c r="POT131" s="451"/>
      <c r="POU131" s="451"/>
      <c r="POV131" s="451"/>
      <c r="POW131" s="451"/>
      <c r="POX131" s="451"/>
      <c r="POY131" s="451"/>
      <c r="POZ131" s="451"/>
      <c r="PPA131" s="451"/>
      <c r="PPB131" s="451"/>
      <c r="PPC131" s="451"/>
      <c r="PPD131" s="451"/>
      <c r="PPE131" s="451"/>
      <c r="PPF131" s="451"/>
      <c r="PPG131" s="451"/>
      <c r="PPH131" s="451"/>
      <c r="PPI131" s="451"/>
      <c r="PPJ131" s="451"/>
      <c r="PPK131" s="451"/>
      <c r="PPL131" s="451"/>
      <c r="PPM131" s="451"/>
      <c r="PPN131" s="451"/>
      <c r="PPO131" s="451"/>
      <c r="PPP131" s="451"/>
      <c r="PPQ131" s="451"/>
      <c r="PPR131" s="451"/>
      <c r="PPS131" s="451"/>
      <c r="PPT131" s="451"/>
      <c r="PPU131" s="451"/>
      <c r="PPV131" s="451"/>
      <c r="PPW131" s="451"/>
      <c r="PPX131" s="451"/>
      <c r="PPY131" s="451"/>
      <c r="PPZ131" s="451"/>
      <c r="PQA131" s="451"/>
      <c r="PQB131" s="451"/>
      <c r="PQC131" s="451"/>
      <c r="PQD131" s="451"/>
      <c r="PQE131" s="451"/>
      <c r="PQF131" s="451"/>
      <c r="PQG131" s="451"/>
      <c r="PQH131" s="451"/>
      <c r="PQI131" s="451"/>
      <c r="PQJ131" s="451"/>
      <c r="PQK131" s="451"/>
      <c r="PQL131" s="451"/>
      <c r="PQM131" s="451"/>
      <c r="PQN131" s="451"/>
      <c r="PQO131" s="451"/>
      <c r="PQP131" s="451"/>
      <c r="PQQ131" s="451"/>
      <c r="PQR131" s="451"/>
      <c r="PQS131" s="451"/>
      <c r="PQT131" s="451"/>
      <c r="PQU131" s="451"/>
      <c r="PQV131" s="451"/>
      <c r="PQW131" s="451"/>
      <c r="PQX131" s="451"/>
      <c r="PQY131" s="451"/>
      <c r="PQZ131" s="451"/>
      <c r="PRA131" s="451"/>
      <c r="PRB131" s="451"/>
      <c r="PRC131" s="451"/>
      <c r="PRD131" s="451"/>
      <c r="PRE131" s="451"/>
      <c r="PRF131" s="451"/>
      <c r="PRG131" s="451"/>
      <c r="PRH131" s="451"/>
      <c r="PRI131" s="451"/>
      <c r="PRJ131" s="451"/>
      <c r="PRK131" s="451"/>
      <c r="PRL131" s="451"/>
      <c r="PRM131" s="451"/>
      <c r="PRN131" s="451"/>
      <c r="PRO131" s="451"/>
      <c r="PRP131" s="451"/>
      <c r="PRQ131" s="451"/>
      <c r="PRR131" s="451"/>
      <c r="PRS131" s="451"/>
      <c r="PRT131" s="451"/>
      <c r="PRU131" s="451"/>
      <c r="PRV131" s="451"/>
      <c r="PRW131" s="451"/>
      <c r="PRX131" s="451"/>
      <c r="PRY131" s="451"/>
      <c r="PRZ131" s="451"/>
      <c r="PSA131" s="451"/>
      <c r="PSB131" s="451"/>
      <c r="PSC131" s="451"/>
      <c r="PSD131" s="451"/>
      <c r="PSE131" s="451"/>
      <c r="PSF131" s="451"/>
      <c r="PSG131" s="451"/>
      <c r="PSH131" s="451"/>
      <c r="PSI131" s="451"/>
      <c r="PSJ131" s="451"/>
      <c r="PSK131" s="451"/>
      <c r="PSL131" s="451"/>
      <c r="PSM131" s="451"/>
      <c r="PSN131" s="451"/>
      <c r="PSO131" s="451"/>
      <c r="PSP131" s="451"/>
      <c r="PSQ131" s="451"/>
      <c r="PSR131" s="451"/>
      <c r="PSS131" s="451"/>
      <c r="PST131" s="451"/>
      <c r="PSU131" s="451"/>
      <c r="PSV131" s="451"/>
      <c r="PSW131" s="451"/>
      <c r="PSX131" s="451"/>
      <c r="PSY131" s="451"/>
      <c r="PSZ131" s="451"/>
      <c r="PTA131" s="451"/>
      <c r="PTB131" s="451"/>
      <c r="PTC131" s="451"/>
      <c r="PTD131" s="451"/>
      <c r="PTE131" s="451"/>
      <c r="PTF131" s="451"/>
      <c r="PTG131" s="451"/>
      <c r="PTH131" s="451"/>
      <c r="PTI131" s="451"/>
      <c r="PTJ131" s="451"/>
      <c r="PTK131" s="451"/>
      <c r="PTL131" s="451"/>
      <c r="PTM131" s="451"/>
      <c r="PTN131" s="451"/>
      <c r="PTO131" s="451"/>
      <c r="PTP131" s="451"/>
      <c r="PTQ131" s="451"/>
      <c r="PTR131" s="451"/>
      <c r="PTS131" s="451"/>
      <c r="PTT131" s="451"/>
      <c r="PTU131" s="451"/>
      <c r="PTV131" s="451"/>
      <c r="PTW131" s="451"/>
      <c r="PTX131" s="451"/>
      <c r="PTY131" s="451"/>
      <c r="PTZ131" s="451"/>
      <c r="PUA131" s="451"/>
      <c r="PUB131" s="451"/>
      <c r="PUC131" s="451"/>
      <c r="PUD131" s="451"/>
      <c r="PUE131" s="451"/>
      <c r="PUF131" s="451"/>
      <c r="PUG131" s="451"/>
      <c r="PUH131" s="451"/>
      <c r="PUI131" s="451"/>
      <c r="PUJ131" s="451"/>
      <c r="PUK131" s="451"/>
      <c r="PUL131" s="451"/>
      <c r="PUM131" s="451"/>
      <c r="PUN131" s="451"/>
      <c r="PUO131" s="451"/>
      <c r="PUP131" s="451"/>
      <c r="PUQ131" s="451"/>
      <c r="PUR131" s="451"/>
      <c r="PUS131" s="451"/>
      <c r="PUT131" s="451"/>
      <c r="PUU131" s="451"/>
      <c r="PUV131" s="451"/>
      <c r="PUW131" s="451"/>
      <c r="PUX131" s="451"/>
      <c r="PUY131" s="451"/>
      <c r="PUZ131" s="451"/>
      <c r="PVA131" s="451"/>
      <c r="PVB131" s="451"/>
      <c r="PVC131" s="451"/>
      <c r="PVD131" s="451"/>
      <c r="PVE131" s="451"/>
      <c r="PVF131" s="451"/>
      <c r="PVG131" s="451"/>
      <c r="PVH131" s="451"/>
      <c r="PVI131" s="451"/>
      <c r="PVJ131" s="451"/>
      <c r="PVK131" s="451"/>
      <c r="PVL131" s="451"/>
      <c r="PVM131" s="451"/>
      <c r="PVN131" s="451"/>
      <c r="PVO131" s="451"/>
      <c r="PVP131" s="451"/>
      <c r="PVQ131" s="451"/>
      <c r="PVR131" s="451"/>
      <c r="PVS131" s="451"/>
      <c r="PVT131" s="451"/>
      <c r="PVU131" s="451"/>
      <c r="PVV131" s="451"/>
      <c r="PVW131" s="451"/>
      <c r="PVX131" s="451"/>
      <c r="PVY131" s="451"/>
      <c r="PVZ131" s="451"/>
      <c r="PWA131" s="451"/>
      <c r="PWB131" s="451"/>
      <c r="PWC131" s="451"/>
      <c r="PWD131" s="451"/>
      <c r="PWE131" s="451"/>
      <c r="PWF131" s="451"/>
      <c r="PWG131" s="451"/>
      <c r="PWH131" s="451"/>
      <c r="PWI131" s="451"/>
      <c r="PWJ131" s="451"/>
      <c r="PWK131" s="451"/>
      <c r="PWL131" s="451"/>
      <c r="PWM131" s="451"/>
      <c r="PWN131" s="451"/>
      <c r="PWO131" s="451"/>
      <c r="PWP131" s="451"/>
      <c r="PWQ131" s="451"/>
      <c r="PWR131" s="451"/>
      <c r="PWS131" s="451"/>
      <c r="PWT131" s="451"/>
      <c r="PWU131" s="451"/>
      <c r="PWV131" s="451"/>
      <c r="PWW131" s="451"/>
      <c r="PWX131" s="451"/>
      <c r="PWY131" s="451"/>
      <c r="PWZ131" s="451"/>
      <c r="PXA131" s="451"/>
      <c r="PXB131" s="451"/>
      <c r="PXC131" s="451"/>
      <c r="PXD131" s="451"/>
      <c r="PXE131" s="451"/>
      <c r="PXF131" s="451"/>
      <c r="PXG131" s="451"/>
      <c r="PXH131" s="451"/>
      <c r="PXI131" s="451"/>
      <c r="PXJ131" s="451"/>
      <c r="PXK131" s="451"/>
      <c r="PXL131" s="451"/>
      <c r="PXM131" s="451"/>
      <c r="PXN131" s="451"/>
      <c r="PXO131" s="451"/>
      <c r="PXP131" s="451"/>
      <c r="PXQ131" s="451"/>
      <c r="PXR131" s="451"/>
      <c r="PXS131" s="451"/>
      <c r="PXT131" s="451"/>
      <c r="PXU131" s="451"/>
      <c r="PXV131" s="451"/>
      <c r="PXW131" s="451"/>
      <c r="PXX131" s="451"/>
      <c r="PXY131" s="451"/>
      <c r="PXZ131" s="451"/>
      <c r="PYA131" s="451"/>
      <c r="PYB131" s="451"/>
      <c r="PYC131" s="451"/>
      <c r="PYD131" s="451"/>
      <c r="PYE131" s="451"/>
      <c r="PYF131" s="451"/>
      <c r="PYG131" s="451"/>
      <c r="PYH131" s="451"/>
      <c r="PYI131" s="451"/>
      <c r="PYJ131" s="451"/>
      <c r="PYK131" s="451"/>
      <c r="PYL131" s="451"/>
      <c r="PYM131" s="451"/>
      <c r="PYN131" s="451"/>
      <c r="PYO131" s="451"/>
      <c r="PYP131" s="451"/>
      <c r="PYQ131" s="451"/>
      <c r="PYR131" s="451"/>
      <c r="PYS131" s="451"/>
      <c r="PYT131" s="451"/>
      <c r="PYU131" s="451"/>
      <c r="PYV131" s="451"/>
      <c r="PYW131" s="451"/>
      <c r="PYX131" s="451"/>
      <c r="PYY131" s="451"/>
      <c r="PYZ131" s="451"/>
      <c r="PZA131" s="451"/>
      <c r="PZB131" s="451"/>
      <c r="PZC131" s="451"/>
      <c r="PZD131" s="451"/>
      <c r="PZE131" s="451"/>
      <c r="PZF131" s="451"/>
      <c r="PZG131" s="451"/>
      <c r="PZH131" s="451"/>
      <c r="PZI131" s="451"/>
      <c r="PZJ131" s="451"/>
      <c r="PZK131" s="451"/>
      <c r="PZL131" s="451"/>
      <c r="PZM131" s="451"/>
      <c r="PZN131" s="451"/>
      <c r="PZO131" s="451"/>
      <c r="PZP131" s="451"/>
      <c r="PZQ131" s="451"/>
      <c r="PZR131" s="451"/>
      <c r="PZS131" s="451"/>
      <c r="PZT131" s="451"/>
      <c r="PZU131" s="451"/>
      <c r="PZV131" s="451"/>
      <c r="PZW131" s="451"/>
      <c r="PZX131" s="451"/>
      <c r="PZY131" s="451"/>
      <c r="PZZ131" s="451"/>
      <c r="QAA131" s="451"/>
      <c r="QAB131" s="451"/>
      <c r="QAC131" s="451"/>
      <c r="QAD131" s="451"/>
      <c r="QAE131" s="451"/>
      <c r="QAF131" s="451"/>
      <c r="QAG131" s="451"/>
      <c r="QAH131" s="451"/>
      <c r="QAI131" s="451"/>
      <c r="QAJ131" s="451"/>
      <c r="QAK131" s="451"/>
      <c r="QAL131" s="451"/>
      <c r="QAM131" s="451"/>
      <c r="QAN131" s="451"/>
      <c r="QAO131" s="451"/>
      <c r="QAP131" s="451"/>
      <c r="QAQ131" s="451"/>
      <c r="QAR131" s="451"/>
      <c r="QAS131" s="451"/>
      <c r="QAT131" s="451"/>
      <c r="QAU131" s="451"/>
      <c r="QAV131" s="451"/>
      <c r="QAW131" s="451"/>
      <c r="QAX131" s="451"/>
      <c r="QAY131" s="451"/>
      <c r="QAZ131" s="451"/>
      <c r="QBA131" s="451"/>
      <c r="QBB131" s="451"/>
      <c r="QBC131" s="451"/>
      <c r="QBD131" s="451"/>
      <c r="QBE131" s="451"/>
      <c r="QBF131" s="451"/>
      <c r="QBG131" s="451"/>
      <c r="QBH131" s="451"/>
      <c r="QBI131" s="451"/>
      <c r="QBJ131" s="451"/>
      <c r="QBK131" s="451"/>
      <c r="QBL131" s="451"/>
      <c r="QBM131" s="451"/>
      <c r="QBN131" s="451"/>
      <c r="QBO131" s="451"/>
      <c r="QBP131" s="451"/>
      <c r="QBQ131" s="451"/>
      <c r="QBR131" s="451"/>
      <c r="QBS131" s="451"/>
      <c r="QBT131" s="451"/>
      <c r="QBU131" s="451"/>
      <c r="QBV131" s="451"/>
      <c r="QBW131" s="451"/>
      <c r="QBX131" s="451"/>
      <c r="QBY131" s="451"/>
      <c r="QBZ131" s="451"/>
      <c r="QCA131" s="451"/>
      <c r="QCB131" s="451"/>
      <c r="QCC131" s="451"/>
      <c r="QCD131" s="451"/>
      <c r="QCE131" s="451"/>
      <c r="QCF131" s="451"/>
      <c r="QCG131" s="451"/>
      <c r="QCH131" s="451"/>
      <c r="QCI131" s="451"/>
      <c r="QCJ131" s="451"/>
      <c r="QCK131" s="451"/>
      <c r="QCL131" s="451"/>
      <c r="QCM131" s="451"/>
      <c r="QCN131" s="451"/>
      <c r="QCO131" s="451"/>
      <c r="QCP131" s="451"/>
      <c r="QCQ131" s="451"/>
      <c r="QCR131" s="451"/>
      <c r="QCS131" s="451"/>
      <c r="QCT131" s="451"/>
      <c r="QCU131" s="451"/>
      <c r="QCV131" s="451"/>
      <c r="QCW131" s="451"/>
      <c r="QCX131" s="451"/>
      <c r="QCY131" s="451"/>
      <c r="QCZ131" s="451"/>
      <c r="QDA131" s="451"/>
      <c r="QDB131" s="451"/>
      <c r="QDC131" s="451"/>
      <c r="QDD131" s="451"/>
      <c r="QDE131" s="451"/>
      <c r="QDF131" s="451"/>
      <c r="QDG131" s="451"/>
      <c r="QDH131" s="451"/>
      <c r="QDI131" s="451"/>
      <c r="QDJ131" s="451"/>
      <c r="QDK131" s="451"/>
      <c r="QDL131" s="451"/>
      <c r="QDM131" s="451"/>
      <c r="QDN131" s="451"/>
      <c r="QDO131" s="451"/>
      <c r="QDP131" s="451"/>
      <c r="QDQ131" s="451"/>
      <c r="QDR131" s="451"/>
      <c r="QDS131" s="451"/>
      <c r="QDT131" s="451"/>
      <c r="QDU131" s="451"/>
      <c r="QDV131" s="451"/>
      <c r="QDW131" s="451"/>
      <c r="QDX131" s="451"/>
      <c r="QDY131" s="451"/>
      <c r="QDZ131" s="451"/>
      <c r="QEA131" s="451"/>
      <c r="QEB131" s="451"/>
      <c r="QEC131" s="451"/>
      <c r="QED131" s="451"/>
      <c r="QEE131" s="451"/>
      <c r="QEF131" s="451"/>
      <c r="QEG131" s="451"/>
      <c r="QEH131" s="451"/>
      <c r="QEI131" s="451"/>
      <c r="QEJ131" s="451"/>
      <c r="QEK131" s="451"/>
      <c r="QEL131" s="451"/>
      <c r="QEM131" s="451"/>
      <c r="QEN131" s="451"/>
      <c r="QEO131" s="451"/>
      <c r="QEP131" s="451"/>
      <c r="QEQ131" s="451"/>
      <c r="QER131" s="451"/>
      <c r="QES131" s="451"/>
      <c r="QET131" s="451"/>
      <c r="QEU131" s="451"/>
      <c r="QEV131" s="451"/>
      <c r="QEW131" s="451"/>
      <c r="QEX131" s="451"/>
      <c r="QEY131" s="451"/>
      <c r="QEZ131" s="451"/>
      <c r="QFA131" s="451"/>
      <c r="QFB131" s="451"/>
      <c r="QFC131" s="451"/>
      <c r="QFD131" s="451"/>
      <c r="QFE131" s="451"/>
      <c r="QFF131" s="451"/>
      <c r="QFG131" s="451"/>
      <c r="QFH131" s="451"/>
      <c r="QFI131" s="451"/>
      <c r="QFJ131" s="451"/>
      <c r="QFK131" s="451"/>
      <c r="QFL131" s="451"/>
      <c r="QFM131" s="451"/>
      <c r="QFN131" s="451"/>
      <c r="QFO131" s="451"/>
      <c r="QFP131" s="451"/>
      <c r="QFQ131" s="451"/>
      <c r="QFR131" s="451"/>
      <c r="QFS131" s="451"/>
      <c r="QFT131" s="451"/>
      <c r="QFU131" s="451"/>
      <c r="QFV131" s="451"/>
      <c r="QFW131" s="451"/>
      <c r="QFX131" s="451"/>
      <c r="QFY131" s="451"/>
      <c r="QFZ131" s="451"/>
      <c r="QGA131" s="451"/>
      <c r="QGB131" s="451"/>
      <c r="QGC131" s="451"/>
      <c r="QGD131" s="451"/>
      <c r="QGE131" s="451"/>
      <c r="QGF131" s="451"/>
      <c r="QGG131" s="451"/>
      <c r="QGH131" s="451"/>
      <c r="QGI131" s="451"/>
      <c r="QGJ131" s="451"/>
      <c r="QGK131" s="451"/>
      <c r="QGL131" s="451"/>
      <c r="QGM131" s="451"/>
      <c r="QGN131" s="451"/>
      <c r="QGO131" s="451"/>
      <c r="QGP131" s="451"/>
      <c r="QGQ131" s="451"/>
      <c r="QGR131" s="451"/>
      <c r="QGS131" s="451"/>
      <c r="QGT131" s="451"/>
      <c r="QGU131" s="451"/>
      <c r="QGV131" s="451"/>
      <c r="QGW131" s="451"/>
      <c r="QGX131" s="451"/>
      <c r="QGY131" s="451"/>
      <c r="QGZ131" s="451"/>
      <c r="QHA131" s="451"/>
      <c r="QHB131" s="451"/>
      <c r="QHC131" s="451"/>
      <c r="QHD131" s="451"/>
      <c r="QHE131" s="451"/>
      <c r="QHF131" s="451"/>
      <c r="QHG131" s="451"/>
      <c r="QHH131" s="451"/>
      <c r="QHI131" s="451"/>
      <c r="QHJ131" s="451"/>
      <c r="QHK131" s="451"/>
      <c r="QHL131" s="451"/>
      <c r="QHM131" s="451"/>
      <c r="QHN131" s="451"/>
      <c r="QHO131" s="451"/>
      <c r="QHP131" s="451"/>
      <c r="QHQ131" s="451"/>
      <c r="QHR131" s="451"/>
      <c r="QHS131" s="451"/>
      <c r="QHT131" s="451"/>
      <c r="QHU131" s="451"/>
      <c r="QHV131" s="451"/>
      <c r="QHW131" s="451"/>
      <c r="QHX131" s="451"/>
      <c r="QHY131" s="451"/>
      <c r="QHZ131" s="451"/>
      <c r="QIA131" s="451"/>
      <c r="QIB131" s="451"/>
      <c r="QIC131" s="451"/>
      <c r="QID131" s="451"/>
      <c r="QIE131" s="451"/>
      <c r="QIF131" s="451"/>
      <c r="QIG131" s="451"/>
      <c r="QIH131" s="451"/>
      <c r="QII131" s="451"/>
      <c r="QIJ131" s="451"/>
      <c r="QIK131" s="451"/>
      <c r="QIL131" s="451"/>
      <c r="QIM131" s="451"/>
      <c r="QIN131" s="451"/>
      <c r="QIO131" s="451"/>
      <c r="QIP131" s="451"/>
      <c r="QIQ131" s="451"/>
      <c r="QIR131" s="451"/>
      <c r="QIS131" s="451"/>
      <c r="QIT131" s="451"/>
      <c r="QIU131" s="451"/>
      <c r="QIV131" s="451"/>
      <c r="QIW131" s="451"/>
      <c r="QIX131" s="451"/>
      <c r="QIY131" s="451"/>
      <c r="QIZ131" s="451"/>
      <c r="QJA131" s="451"/>
      <c r="QJB131" s="451"/>
      <c r="QJC131" s="451"/>
      <c r="QJD131" s="451"/>
      <c r="QJE131" s="451"/>
      <c r="QJF131" s="451"/>
      <c r="QJG131" s="451"/>
      <c r="QJH131" s="451"/>
      <c r="QJI131" s="451"/>
      <c r="QJJ131" s="451"/>
      <c r="QJK131" s="451"/>
      <c r="QJL131" s="451"/>
      <c r="QJM131" s="451"/>
      <c r="QJN131" s="451"/>
      <c r="QJO131" s="451"/>
      <c r="QJP131" s="451"/>
      <c r="QJQ131" s="451"/>
      <c r="QJR131" s="451"/>
      <c r="QJS131" s="451"/>
      <c r="QJT131" s="451"/>
      <c r="QJU131" s="451"/>
      <c r="QJV131" s="451"/>
      <c r="QJW131" s="451"/>
      <c r="QJX131" s="451"/>
      <c r="QJY131" s="451"/>
      <c r="QJZ131" s="451"/>
      <c r="QKA131" s="451"/>
      <c r="QKB131" s="451"/>
      <c r="QKC131" s="451"/>
      <c r="QKD131" s="451"/>
      <c r="QKE131" s="451"/>
      <c r="QKF131" s="451"/>
      <c r="QKG131" s="451"/>
      <c r="QKH131" s="451"/>
      <c r="QKI131" s="451"/>
      <c r="QKJ131" s="451"/>
      <c r="QKK131" s="451"/>
      <c r="QKL131" s="451"/>
      <c r="QKM131" s="451"/>
      <c r="QKN131" s="451"/>
      <c r="QKO131" s="451"/>
      <c r="QKP131" s="451"/>
      <c r="QKQ131" s="451"/>
      <c r="QKR131" s="451"/>
      <c r="QKS131" s="451"/>
      <c r="QKT131" s="451"/>
      <c r="QKU131" s="451"/>
      <c r="QKV131" s="451"/>
      <c r="QKW131" s="451"/>
      <c r="QKX131" s="451"/>
      <c r="QKY131" s="451"/>
      <c r="QKZ131" s="451"/>
      <c r="QLA131" s="451"/>
      <c r="QLB131" s="451"/>
      <c r="QLC131" s="451"/>
      <c r="QLD131" s="451"/>
      <c r="QLE131" s="451"/>
      <c r="QLF131" s="451"/>
      <c r="QLG131" s="451"/>
      <c r="QLH131" s="451"/>
      <c r="QLI131" s="451"/>
      <c r="QLJ131" s="451"/>
      <c r="QLK131" s="451"/>
      <c r="QLL131" s="451"/>
      <c r="QLM131" s="451"/>
      <c r="QLN131" s="451"/>
      <c r="QLO131" s="451"/>
      <c r="QLP131" s="451"/>
      <c r="QLQ131" s="451"/>
      <c r="QLR131" s="451"/>
      <c r="QLS131" s="451"/>
      <c r="QLT131" s="451"/>
      <c r="QLU131" s="451"/>
      <c r="QLV131" s="451"/>
      <c r="QLW131" s="451"/>
      <c r="QLX131" s="451"/>
      <c r="QLY131" s="451"/>
      <c r="QLZ131" s="451"/>
      <c r="QMA131" s="451"/>
      <c r="QMB131" s="451"/>
      <c r="QMC131" s="451"/>
      <c r="QMD131" s="451"/>
      <c r="QME131" s="451"/>
      <c r="QMF131" s="451"/>
      <c r="QMG131" s="451"/>
      <c r="QMH131" s="451"/>
      <c r="QMI131" s="451"/>
      <c r="QMJ131" s="451"/>
      <c r="QMK131" s="451"/>
      <c r="QML131" s="451"/>
      <c r="QMM131" s="451"/>
      <c r="QMN131" s="451"/>
      <c r="QMO131" s="451"/>
      <c r="QMP131" s="451"/>
      <c r="QMQ131" s="451"/>
      <c r="QMR131" s="451"/>
      <c r="QMS131" s="451"/>
      <c r="QMT131" s="451"/>
      <c r="QMU131" s="451"/>
      <c r="QMV131" s="451"/>
      <c r="QMW131" s="451"/>
      <c r="QMX131" s="451"/>
      <c r="QMY131" s="451"/>
      <c r="QMZ131" s="451"/>
      <c r="QNA131" s="451"/>
      <c r="QNB131" s="451"/>
      <c r="QNC131" s="451"/>
      <c r="QND131" s="451"/>
      <c r="QNE131" s="451"/>
      <c r="QNF131" s="451"/>
      <c r="QNG131" s="451"/>
      <c r="QNH131" s="451"/>
      <c r="QNI131" s="451"/>
      <c r="QNJ131" s="451"/>
      <c r="QNK131" s="451"/>
      <c r="QNL131" s="451"/>
      <c r="QNM131" s="451"/>
      <c r="QNN131" s="451"/>
      <c r="QNO131" s="451"/>
      <c r="QNP131" s="451"/>
      <c r="QNQ131" s="451"/>
      <c r="QNR131" s="451"/>
      <c r="QNS131" s="451"/>
      <c r="QNT131" s="451"/>
      <c r="QNU131" s="451"/>
      <c r="QNV131" s="451"/>
      <c r="QNW131" s="451"/>
      <c r="QNX131" s="451"/>
      <c r="QNY131" s="451"/>
      <c r="QNZ131" s="451"/>
      <c r="QOA131" s="451"/>
      <c r="QOB131" s="451"/>
      <c r="QOC131" s="451"/>
      <c r="QOD131" s="451"/>
      <c r="QOE131" s="451"/>
      <c r="QOF131" s="451"/>
      <c r="QOG131" s="451"/>
      <c r="QOH131" s="451"/>
      <c r="QOI131" s="451"/>
      <c r="QOJ131" s="451"/>
      <c r="QOK131" s="451"/>
      <c r="QOL131" s="451"/>
      <c r="QOM131" s="451"/>
      <c r="QON131" s="451"/>
      <c r="QOO131" s="451"/>
      <c r="QOP131" s="451"/>
      <c r="QOQ131" s="451"/>
      <c r="QOR131" s="451"/>
      <c r="QOS131" s="451"/>
      <c r="QOT131" s="451"/>
      <c r="QOU131" s="451"/>
      <c r="QOV131" s="451"/>
      <c r="QOW131" s="451"/>
      <c r="QOX131" s="451"/>
      <c r="QOY131" s="451"/>
      <c r="QOZ131" s="451"/>
      <c r="QPA131" s="451"/>
      <c r="QPB131" s="451"/>
      <c r="QPC131" s="451"/>
      <c r="QPD131" s="451"/>
      <c r="QPE131" s="451"/>
      <c r="QPF131" s="451"/>
      <c r="QPG131" s="451"/>
      <c r="QPH131" s="451"/>
      <c r="QPI131" s="451"/>
      <c r="QPJ131" s="451"/>
      <c r="QPK131" s="451"/>
      <c r="QPL131" s="451"/>
      <c r="QPM131" s="451"/>
      <c r="QPN131" s="451"/>
      <c r="QPO131" s="451"/>
      <c r="QPP131" s="451"/>
      <c r="QPQ131" s="451"/>
      <c r="QPR131" s="451"/>
      <c r="QPS131" s="451"/>
      <c r="QPT131" s="451"/>
      <c r="QPU131" s="451"/>
      <c r="QPV131" s="451"/>
      <c r="QPW131" s="451"/>
      <c r="QPX131" s="451"/>
      <c r="QPY131" s="451"/>
      <c r="QPZ131" s="451"/>
      <c r="QQA131" s="451"/>
      <c r="QQB131" s="451"/>
      <c r="QQC131" s="451"/>
      <c r="QQD131" s="451"/>
      <c r="QQE131" s="451"/>
      <c r="QQF131" s="451"/>
      <c r="QQG131" s="451"/>
      <c r="QQH131" s="451"/>
      <c r="QQI131" s="451"/>
      <c r="QQJ131" s="451"/>
      <c r="QQK131" s="451"/>
      <c r="QQL131" s="451"/>
      <c r="QQM131" s="451"/>
      <c r="QQN131" s="451"/>
      <c r="QQO131" s="451"/>
      <c r="QQP131" s="451"/>
      <c r="QQQ131" s="451"/>
      <c r="QQR131" s="451"/>
      <c r="QQS131" s="451"/>
      <c r="QQT131" s="451"/>
      <c r="QQU131" s="451"/>
      <c r="QQV131" s="451"/>
      <c r="QQW131" s="451"/>
      <c r="QQX131" s="451"/>
      <c r="QQY131" s="451"/>
      <c r="QQZ131" s="451"/>
      <c r="QRA131" s="451"/>
      <c r="QRB131" s="451"/>
      <c r="QRC131" s="451"/>
      <c r="QRD131" s="451"/>
      <c r="QRE131" s="451"/>
      <c r="QRF131" s="451"/>
      <c r="QRG131" s="451"/>
      <c r="QRH131" s="451"/>
      <c r="QRI131" s="451"/>
      <c r="QRJ131" s="451"/>
      <c r="QRK131" s="451"/>
      <c r="QRL131" s="451"/>
      <c r="QRM131" s="451"/>
      <c r="QRN131" s="451"/>
      <c r="QRO131" s="451"/>
      <c r="QRP131" s="451"/>
      <c r="QRQ131" s="451"/>
      <c r="QRR131" s="451"/>
      <c r="QRS131" s="451"/>
      <c r="QRT131" s="451"/>
      <c r="QRU131" s="451"/>
      <c r="QRV131" s="451"/>
      <c r="QRW131" s="451"/>
      <c r="QRX131" s="451"/>
      <c r="QRY131" s="451"/>
      <c r="QRZ131" s="451"/>
      <c r="QSA131" s="451"/>
      <c r="QSB131" s="451"/>
      <c r="QSC131" s="451"/>
      <c r="QSD131" s="451"/>
      <c r="QSE131" s="451"/>
      <c r="QSF131" s="451"/>
      <c r="QSG131" s="451"/>
      <c r="QSH131" s="451"/>
      <c r="QSI131" s="451"/>
      <c r="QSJ131" s="451"/>
      <c r="QSK131" s="451"/>
      <c r="QSL131" s="451"/>
      <c r="QSM131" s="451"/>
      <c r="QSN131" s="451"/>
      <c r="QSO131" s="451"/>
      <c r="QSP131" s="451"/>
      <c r="QSQ131" s="451"/>
      <c r="QSR131" s="451"/>
      <c r="QSS131" s="451"/>
      <c r="QST131" s="451"/>
      <c r="QSU131" s="451"/>
      <c r="QSV131" s="451"/>
      <c r="QSW131" s="451"/>
      <c r="QSX131" s="451"/>
      <c r="QSY131" s="451"/>
      <c r="QSZ131" s="451"/>
      <c r="QTA131" s="451"/>
      <c r="QTB131" s="451"/>
      <c r="QTC131" s="451"/>
      <c r="QTD131" s="451"/>
      <c r="QTE131" s="451"/>
      <c r="QTF131" s="451"/>
      <c r="QTG131" s="451"/>
      <c r="QTH131" s="451"/>
      <c r="QTI131" s="451"/>
      <c r="QTJ131" s="451"/>
      <c r="QTK131" s="451"/>
      <c r="QTL131" s="451"/>
      <c r="QTM131" s="451"/>
      <c r="QTN131" s="451"/>
      <c r="QTO131" s="451"/>
      <c r="QTP131" s="451"/>
      <c r="QTQ131" s="451"/>
      <c r="QTR131" s="451"/>
      <c r="QTS131" s="451"/>
      <c r="QTT131" s="451"/>
      <c r="QTU131" s="451"/>
      <c r="QTV131" s="451"/>
      <c r="QTW131" s="451"/>
      <c r="QTX131" s="451"/>
      <c r="QTY131" s="451"/>
      <c r="QTZ131" s="451"/>
      <c r="QUA131" s="451"/>
      <c r="QUB131" s="451"/>
      <c r="QUC131" s="451"/>
      <c r="QUD131" s="451"/>
      <c r="QUE131" s="451"/>
      <c r="QUF131" s="451"/>
      <c r="QUG131" s="451"/>
      <c r="QUH131" s="451"/>
      <c r="QUI131" s="451"/>
      <c r="QUJ131" s="451"/>
      <c r="QUK131" s="451"/>
      <c r="QUL131" s="451"/>
      <c r="QUM131" s="451"/>
      <c r="QUN131" s="451"/>
      <c r="QUO131" s="451"/>
      <c r="QUP131" s="451"/>
      <c r="QUQ131" s="451"/>
      <c r="QUR131" s="451"/>
      <c r="QUS131" s="451"/>
      <c r="QUT131" s="451"/>
      <c r="QUU131" s="451"/>
      <c r="QUV131" s="451"/>
      <c r="QUW131" s="451"/>
      <c r="QUX131" s="451"/>
      <c r="QUY131" s="451"/>
      <c r="QUZ131" s="451"/>
      <c r="QVA131" s="451"/>
      <c r="QVB131" s="451"/>
      <c r="QVC131" s="451"/>
      <c r="QVD131" s="451"/>
      <c r="QVE131" s="451"/>
      <c r="QVF131" s="451"/>
      <c r="QVG131" s="451"/>
      <c r="QVH131" s="451"/>
      <c r="QVI131" s="451"/>
      <c r="QVJ131" s="451"/>
      <c r="QVK131" s="451"/>
      <c r="QVL131" s="451"/>
      <c r="QVM131" s="451"/>
      <c r="QVN131" s="451"/>
      <c r="QVO131" s="451"/>
      <c r="QVP131" s="451"/>
      <c r="QVQ131" s="451"/>
      <c r="QVR131" s="451"/>
      <c r="QVS131" s="451"/>
      <c r="QVT131" s="451"/>
      <c r="QVU131" s="451"/>
      <c r="QVV131" s="451"/>
      <c r="QVW131" s="451"/>
      <c r="QVX131" s="451"/>
      <c r="QVY131" s="451"/>
      <c r="QVZ131" s="451"/>
      <c r="QWA131" s="451"/>
      <c r="QWB131" s="451"/>
      <c r="QWC131" s="451"/>
      <c r="QWD131" s="451"/>
      <c r="QWE131" s="451"/>
      <c r="QWF131" s="451"/>
      <c r="QWG131" s="451"/>
      <c r="QWH131" s="451"/>
      <c r="QWI131" s="451"/>
      <c r="QWJ131" s="451"/>
      <c r="QWK131" s="451"/>
      <c r="QWL131" s="451"/>
      <c r="QWM131" s="451"/>
      <c r="QWN131" s="451"/>
      <c r="QWO131" s="451"/>
      <c r="QWP131" s="451"/>
      <c r="QWQ131" s="451"/>
      <c r="QWR131" s="451"/>
      <c r="QWS131" s="451"/>
      <c r="QWT131" s="451"/>
      <c r="QWU131" s="451"/>
      <c r="QWV131" s="451"/>
      <c r="QWW131" s="451"/>
      <c r="QWX131" s="451"/>
      <c r="QWY131" s="451"/>
      <c r="QWZ131" s="451"/>
      <c r="QXA131" s="451"/>
      <c r="QXB131" s="451"/>
      <c r="QXC131" s="451"/>
      <c r="QXD131" s="451"/>
      <c r="QXE131" s="451"/>
      <c r="QXF131" s="451"/>
      <c r="QXG131" s="451"/>
      <c r="QXH131" s="451"/>
      <c r="QXI131" s="451"/>
      <c r="QXJ131" s="451"/>
      <c r="QXK131" s="451"/>
      <c r="QXL131" s="451"/>
      <c r="QXM131" s="451"/>
      <c r="QXN131" s="451"/>
      <c r="QXO131" s="451"/>
      <c r="QXP131" s="451"/>
      <c r="QXQ131" s="451"/>
      <c r="QXR131" s="451"/>
      <c r="QXS131" s="451"/>
      <c r="QXT131" s="451"/>
      <c r="QXU131" s="451"/>
      <c r="QXV131" s="451"/>
      <c r="QXW131" s="451"/>
      <c r="QXX131" s="451"/>
      <c r="QXY131" s="451"/>
      <c r="QXZ131" s="451"/>
      <c r="QYA131" s="451"/>
      <c r="QYB131" s="451"/>
      <c r="QYC131" s="451"/>
      <c r="QYD131" s="451"/>
      <c r="QYE131" s="451"/>
      <c r="QYF131" s="451"/>
      <c r="QYG131" s="451"/>
      <c r="QYH131" s="451"/>
      <c r="QYI131" s="451"/>
      <c r="QYJ131" s="451"/>
      <c r="QYK131" s="451"/>
      <c r="QYL131" s="451"/>
      <c r="QYM131" s="451"/>
      <c r="QYN131" s="451"/>
      <c r="QYO131" s="451"/>
      <c r="QYP131" s="451"/>
      <c r="QYQ131" s="451"/>
      <c r="QYR131" s="451"/>
      <c r="QYS131" s="451"/>
      <c r="QYT131" s="451"/>
      <c r="QYU131" s="451"/>
      <c r="QYV131" s="451"/>
      <c r="QYW131" s="451"/>
      <c r="QYX131" s="451"/>
      <c r="QYY131" s="451"/>
      <c r="QYZ131" s="451"/>
      <c r="QZA131" s="451"/>
      <c r="QZB131" s="451"/>
      <c r="QZC131" s="451"/>
      <c r="QZD131" s="451"/>
      <c r="QZE131" s="451"/>
      <c r="QZF131" s="451"/>
      <c r="QZG131" s="451"/>
      <c r="QZH131" s="451"/>
      <c r="QZI131" s="451"/>
      <c r="QZJ131" s="451"/>
      <c r="QZK131" s="451"/>
      <c r="QZL131" s="451"/>
      <c r="QZM131" s="451"/>
      <c r="QZN131" s="451"/>
      <c r="QZO131" s="451"/>
      <c r="QZP131" s="451"/>
      <c r="QZQ131" s="451"/>
      <c r="QZR131" s="451"/>
      <c r="QZS131" s="451"/>
      <c r="QZT131" s="451"/>
      <c r="QZU131" s="451"/>
      <c r="QZV131" s="451"/>
      <c r="QZW131" s="451"/>
      <c r="QZX131" s="451"/>
      <c r="QZY131" s="451"/>
      <c r="QZZ131" s="451"/>
      <c r="RAA131" s="451"/>
      <c r="RAB131" s="451"/>
      <c r="RAC131" s="451"/>
      <c r="RAD131" s="451"/>
      <c r="RAE131" s="451"/>
      <c r="RAF131" s="451"/>
      <c r="RAG131" s="451"/>
      <c r="RAH131" s="451"/>
      <c r="RAI131" s="451"/>
      <c r="RAJ131" s="451"/>
      <c r="RAK131" s="451"/>
      <c r="RAL131" s="451"/>
      <c r="RAM131" s="451"/>
      <c r="RAN131" s="451"/>
      <c r="RAO131" s="451"/>
      <c r="RAP131" s="451"/>
      <c r="RAQ131" s="451"/>
      <c r="RAR131" s="451"/>
      <c r="RAS131" s="451"/>
      <c r="RAT131" s="451"/>
      <c r="RAU131" s="451"/>
      <c r="RAV131" s="451"/>
      <c r="RAW131" s="451"/>
      <c r="RAX131" s="451"/>
      <c r="RAY131" s="451"/>
      <c r="RAZ131" s="451"/>
      <c r="RBA131" s="451"/>
      <c r="RBB131" s="451"/>
      <c r="RBC131" s="451"/>
      <c r="RBD131" s="451"/>
      <c r="RBE131" s="451"/>
      <c r="RBF131" s="451"/>
      <c r="RBG131" s="451"/>
      <c r="RBH131" s="451"/>
      <c r="RBI131" s="451"/>
      <c r="RBJ131" s="451"/>
      <c r="RBK131" s="451"/>
      <c r="RBL131" s="451"/>
      <c r="RBM131" s="451"/>
      <c r="RBN131" s="451"/>
      <c r="RBO131" s="451"/>
      <c r="RBP131" s="451"/>
      <c r="RBQ131" s="451"/>
      <c r="RBR131" s="451"/>
      <c r="RBS131" s="451"/>
      <c r="RBT131" s="451"/>
      <c r="RBU131" s="451"/>
      <c r="RBV131" s="451"/>
      <c r="RBW131" s="451"/>
      <c r="RBX131" s="451"/>
      <c r="RBY131" s="451"/>
      <c r="RBZ131" s="451"/>
      <c r="RCA131" s="451"/>
      <c r="RCB131" s="451"/>
      <c r="RCC131" s="451"/>
      <c r="RCD131" s="451"/>
      <c r="RCE131" s="451"/>
      <c r="RCF131" s="451"/>
      <c r="RCG131" s="451"/>
      <c r="RCH131" s="451"/>
      <c r="RCI131" s="451"/>
      <c r="RCJ131" s="451"/>
      <c r="RCK131" s="451"/>
      <c r="RCL131" s="451"/>
      <c r="RCM131" s="451"/>
      <c r="RCN131" s="451"/>
      <c r="RCO131" s="451"/>
      <c r="RCP131" s="451"/>
      <c r="RCQ131" s="451"/>
      <c r="RCR131" s="451"/>
      <c r="RCS131" s="451"/>
      <c r="RCT131" s="451"/>
      <c r="RCU131" s="451"/>
      <c r="RCV131" s="451"/>
      <c r="RCW131" s="451"/>
      <c r="RCX131" s="451"/>
      <c r="RCY131" s="451"/>
      <c r="RCZ131" s="451"/>
      <c r="RDA131" s="451"/>
      <c r="RDB131" s="451"/>
      <c r="RDC131" s="451"/>
      <c r="RDD131" s="451"/>
      <c r="RDE131" s="451"/>
      <c r="RDF131" s="451"/>
      <c r="RDG131" s="451"/>
      <c r="RDH131" s="451"/>
      <c r="RDI131" s="451"/>
      <c r="RDJ131" s="451"/>
      <c r="RDK131" s="451"/>
      <c r="RDL131" s="451"/>
      <c r="RDM131" s="451"/>
      <c r="RDN131" s="451"/>
      <c r="RDO131" s="451"/>
      <c r="RDP131" s="451"/>
      <c r="RDQ131" s="451"/>
      <c r="RDR131" s="451"/>
      <c r="RDS131" s="451"/>
      <c r="RDT131" s="451"/>
      <c r="RDU131" s="451"/>
      <c r="RDV131" s="451"/>
      <c r="RDW131" s="451"/>
      <c r="RDX131" s="451"/>
      <c r="RDY131" s="451"/>
      <c r="RDZ131" s="451"/>
      <c r="REA131" s="451"/>
      <c r="REB131" s="451"/>
      <c r="REC131" s="451"/>
      <c r="RED131" s="451"/>
      <c r="REE131" s="451"/>
      <c r="REF131" s="451"/>
      <c r="REG131" s="451"/>
      <c r="REH131" s="451"/>
      <c r="REI131" s="451"/>
      <c r="REJ131" s="451"/>
      <c r="REK131" s="451"/>
      <c r="REL131" s="451"/>
      <c r="REM131" s="451"/>
      <c r="REN131" s="451"/>
      <c r="REO131" s="451"/>
      <c r="REP131" s="451"/>
      <c r="REQ131" s="451"/>
      <c r="RER131" s="451"/>
      <c r="RES131" s="451"/>
      <c r="RET131" s="451"/>
      <c r="REU131" s="451"/>
      <c r="REV131" s="451"/>
      <c r="REW131" s="451"/>
      <c r="REX131" s="451"/>
      <c r="REY131" s="451"/>
      <c r="REZ131" s="451"/>
      <c r="RFA131" s="451"/>
      <c r="RFB131" s="451"/>
      <c r="RFC131" s="451"/>
      <c r="RFD131" s="451"/>
      <c r="RFE131" s="451"/>
      <c r="RFF131" s="451"/>
      <c r="RFG131" s="451"/>
      <c r="RFH131" s="451"/>
      <c r="RFI131" s="451"/>
      <c r="RFJ131" s="451"/>
      <c r="RFK131" s="451"/>
      <c r="RFL131" s="451"/>
      <c r="RFM131" s="451"/>
      <c r="RFN131" s="451"/>
      <c r="RFO131" s="451"/>
      <c r="RFP131" s="451"/>
      <c r="RFQ131" s="451"/>
      <c r="RFR131" s="451"/>
      <c r="RFS131" s="451"/>
      <c r="RFT131" s="451"/>
      <c r="RFU131" s="451"/>
      <c r="RFV131" s="451"/>
      <c r="RFW131" s="451"/>
      <c r="RFX131" s="451"/>
      <c r="RFY131" s="451"/>
      <c r="RFZ131" s="451"/>
      <c r="RGA131" s="451"/>
      <c r="RGB131" s="451"/>
      <c r="RGC131" s="451"/>
      <c r="RGD131" s="451"/>
      <c r="RGE131" s="451"/>
      <c r="RGF131" s="451"/>
      <c r="RGG131" s="451"/>
      <c r="RGH131" s="451"/>
      <c r="RGI131" s="451"/>
      <c r="RGJ131" s="451"/>
      <c r="RGK131" s="451"/>
      <c r="RGL131" s="451"/>
      <c r="RGM131" s="451"/>
      <c r="RGN131" s="451"/>
      <c r="RGO131" s="451"/>
      <c r="RGP131" s="451"/>
      <c r="RGQ131" s="451"/>
      <c r="RGR131" s="451"/>
      <c r="RGS131" s="451"/>
      <c r="RGT131" s="451"/>
      <c r="RGU131" s="451"/>
      <c r="RGV131" s="451"/>
      <c r="RGW131" s="451"/>
      <c r="RGX131" s="451"/>
      <c r="RGY131" s="451"/>
      <c r="RGZ131" s="451"/>
      <c r="RHA131" s="451"/>
      <c r="RHB131" s="451"/>
      <c r="RHC131" s="451"/>
      <c r="RHD131" s="451"/>
      <c r="RHE131" s="451"/>
      <c r="RHF131" s="451"/>
      <c r="RHG131" s="451"/>
      <c r="RHH131" s="451"/>
      <c r="RHI131" s="451"/>
      <c r="RHJ131" s="451"/>
      <c r="RHK131" s="451"/>
      <c r="RHL131" s="451"/>
      <c r="RHM131" s="451"/>
      <c r="RHN131" s="451"/>
      <c r="RHO131" s="451"/>
      <c r="RHP131" s="451"/>
      <c r="RHQ131" s="451"/>
      <c r="RHR131" s="451"/>
      <c r="RHS131" s="451"/>
      <c r="RHT131" s="451"/>
      <c r="RHU131" s="451"/>
      <c r="RHV131" s="451"/>
      <c r="RHW131" s="451"/>
      <c r="RHX131" s="451"/>
      <c r="RHY131" s="451"/>
      <c r="RHZ131" s="451"/>
      <c r="RIA131" s="451"/>
      <c r="RIB131" s="451"/>
      <c r="RIC131" s="451"/>
      <c r="RID131" s="451"/>
      <c r="RIE131" s="451"/>
      <c r="RIF131" s="451"/>
      <c r="RIG131" s="451"/>
      <c r="RIH131" s="451"/>
      <c r="RII131" s="451"/>
      <c r="RIJ131" s="451"/>
      <c r="RIK131" s="451"/>
      <c r="RIL131" s="451"/>
      <c r="RIM131" s="451"/>
      <c r="RIN131" s="451"/>
      <c r="RIO131" s="451"/>
      <c r="RIP131" s="451"/>
      <c r="RIQ131" s="451"/>
      <c r="RIR131" s="451"/>
      <c r="RIS131" s="451"/>
      <c r="RIT131" s="451"/>
      <c r="RIU131" s="451"/>
      <c r="RIV131" s="451"/>
      <c r="RIW131" s="451"/>
      <c r="RIX131" s="451"/>
      <c r="RIY131" s="451"/>
      <c r="RIZ131" s="451"/>
      <c r="RJA131" s="451"/>
      <c r="RJB131" s="451"/>
      <c r="RJC131" s="451"/>
      <c r="RJD131" s="451"/>
      <c r="RJE131" s="451"/>
      <c r="RJF131" s="451"/>
      <c r="RJG131" s="451"/>
      <c r="RJH131" s="451"/>
      <c r="RJI131" s="451"/>
      <c r="RJJ131" s="451"/>
      <c r="RJK131" s="451"/>
      <c r="RJL131" s="451"/>
      <c r="RJM131" s="451"/>
      <c r="RJN131" s="451"/>
      <c r="RJO131" s="451"/>
      <c r="RJP131" s="451"/>
      <c r="RJQ131" s="451"/>
      <c r="RJR131" s="451"/>
      <c r="RJS131" s="451"/>
      <c r="RJT131" s="451"/>
      <c r="RJU131" s="451"/>
      <c r="RJV131" s="451"/>
      <c r="RJW131" s="451"/>
      <c r="RJX131" s="451"/>
      <c r="RJY131" s="451"/>
      <c r="RJZ131" s="451"/>
      <c r="RKA131" s="451"/>
      <c r="RKB131" s="451"/>
      <c r="RKC131" s="451"/>
      <c r="RKD131" s="451"/>
      <c r="RKE131" s="451"/>
      <c r="RKF131" s="451"/>
      <c r="RKG131" s="451"/>
      <c r="RKH131" s="451"/>
      <c r="RKI131" s="451"/>
      <c r="RKJ131" s="451"/>
      <c r="RKK131" s="451"/>
      <c r="RKL131" s="451"/>
      <c r="RKM131" s="451"/>
      <c r="RKN131" s="451"/>
      <c r="RKO131" s="451"/>
      <c r="RKP131" s="451"/>
      <c r="RKQ131" s="451"/>
      <c r="RKR131" s="451"/>
      <c r="RKS131" s="451"/>
      <c r="RKT131" s="451"/>
      <c r="RKU131" s="451"/>
      <c r="RKV131" s="451"/>
      <c r="RKW131" s="451"/>
      <c r="RKX131" s="451"/>
      <c r="RKY131" s="451"/>
      <c r="RKZ131" s="451"/>
      <c r="RLA131" s="451"/>
      <c r="RLB131" s="451"/>
      <c r="RLC131" s="451"/>
      <c r="RLD131" s="451"/>
      <c r="RLE131" s="451"/>
      <c r="RLF131" s="451"/>
      <c r="RLG131" s="451"/>
      <c r="RLH131" s="451"/>
      <c r="RLI131" s="451"/>
      <c r="RLJ131" s="451"/>
      <c r="RLK131" s="451"/>
      <c r="RLL131" s="451"/>
      <c r="RLM131" s="451"/>
      <c r="RLN131" s="451"/>
      <c r="RLO131" s="451"/>
      <c r="RLP131" s="451"/>
      <c r="RLQ131" s="451"/>
      <c r="RLR131" s="451"/>
      <c r="RLS131" s="451"/>
      <c r="RLT131" s="451"/>
      <c r="RLU131" s="451"/>
      <c r="RLV131" s="451"/>
      <c r="RLW131" s="451"/>
      <c r="RLX131" s="451"/>
      <c r="RLY131" s="451"/>
      <c r="RLZ131" s="451"/>
      <c r="RMA131" s="451"/>
      <c r="RMB131" s="451"/>
      <c r="RMC131" s="451"/>
      <c r="RMD131" s="451"/>
      <c r="RME131" s="451"/>
      <c r="RMF131" s="451"/>
      <c r="RMG131" s="451"/>
      <c r="RMH131" s="451"/>
      <c r="RMI131" s="451"/>
      <c r="RMJ131" s="451"/>
      <c r="RMK131" s="451"/>
      <c r="RML131" s="451"/>
      <c r="RMM131" s="451"/>
      <c r="RMN131" s="451"/>
      <c r="RMO131" s="451"/>
      <c r="RMP131" s="451"/>
      <c r="RMQ131" s="451"/>
      <c r="RMR131" s="451"/>
      <c r="RMS131" s="451"/>
      <c r="RMT131" s="451"/>
      <c r="RMU131" s="451"/>
      <c r="RMV131" s="451"/>
      <c r="RMW131" s="451"/>
      <c r="RMX131" s="451"/>
      <c r="RMY131" s="451"/>
      <c r="RMZ131" s="451"/>
      <c r="RNA131" s="451"/>
      <c r="RNB131" s="451"/>
      <c r="RNC131" s="451"/>
      <c r="RND131" s="451"/>
      <c r="RNE131" s="451"/>
      <c r="RNF131" s="451"/>
      <c r="RNG131" s="451"/>
      <c r="RNH131" s="451"/>
      <c r="RNI131" s="451"/>
      <c r="RNJ131" s="451"/>
      <c r="RNK131" s="451"/>
      <c r="RNL131" s="451"/>
      <c r="RNM131" s="451"/>
      <c r="RNN131" s="451"/>
      <c r="RNO131" s="451"/>
      <c r="RNP131" s="451"/>
      <c r="RNQ131" s="451"/>
      <c r="RNR131" s="451"/>
      <c r="RNS131" s="451"/>
      <c r="RNT131" s="451"/>
      <c r="RNU131" s="451"/>
      <c r="RNV131" s="451"/>
      <c r="RNW131" s="451"/>
      <c r="RNX131" s="451"/>
      <c r="RNY131" s="451"/>
      <c r="RNZ131" s="451"/>
      <c r="ROA131" s="451"/>
      <c r="ROB131" s="451"/>
      <c r="ROC131" s="451"/>
      <c r="ROD131" s="451"/>
      <c r="ROE131" s="451"/>
      <c r="ROF131" s="451"/>
      <c r="ROG131" s="451"/>
      <c r="ROH131" s="451"/>
      <c r="ROI131" s="451"/>
      <c r="ROJ131" s="451"/>
      <c r="ROK131" s="451"/>
      <c r="ROL131" s="451"/>
      <c r="ROM131" s="451"/>
      <c r="RON131" s="451"/>
      <c r="ROO131" s="451"/>
      <c r="ROP131" s="451"/>
      <c r="ROQ131" s="451"/>
      <c r="ROR131" s="451"/>
      <c r="ROS131" s="451"/>
      <c r="ROT131" s="451"/>
      <c r="ROU131" s="451"/>
      <c r="ROV131" s="451"/>
      <c r="ROW131" s="451"/>
      <c r="ROX131" s="451"/>
      <c r="ROY131" s="451"/>
      <c r="ROZ131" s="451"/>
      <c r="RPA131" s="451"/>
      <c r="RPB131" s="451"/>
      <c r="RPC131" s="451"/>
      <c r="RPD131" s="451"/>
      <c r="RPE131" s="451"/>
      <c r="RPF131" s="451"/>
      <c r="RPG131" s="451"/>
      <c r="RPH131" s="451"/>
      <c r="RPI131" s="451"/>
      <c r="RPJ131" s="451"/>
      <c r="RPK131" s="451"/>
      <c r="RPL131" s="451"/>
      <c r="RPM131" s="451"/>
      <c r="RPN131" s="451"/>
      <c r="RPO131" s="451"/>
      <c r="RPP131" s="451"/>
      <c r="RPQ131" s="451"/>
      <c r="RPR131" s="451"/>
      <c r="RPS131" s="451"/>
      <c r="RPT131" s="451"/>
      <c r="RPU131" s="451"/>
      <c r="RPV131" s="451"/>
      <c r="RPW131" s="451"/>
      <c r="RPX131" s="451"/>
      <c r="RPY131" s="451"/>
      <c r="RPZ131" s="451"/>
      <c r="RQA131" s="451"/>
      <c r="RQB131" s="451"/>
      <c r="RQC131" s="451"/>
      <c r="RQD131" s="451"/>
      <c r="RQE131" s="451"/>
      <c r="RQF131" s="451"/>
      <c r="RQG131" s="451"/>
      <c r="RQH131" s="451"/>
      <c r="RQI131" s="451"/>
      <c r="RQJ131" s="451"/>
      <c r="RQK131" s="451"/>
      <c r="RQL131" s="451"/>
      <c r="RQM131" s="451"/>
      <c r="RQN131" s="451"/>
      <c r="RQO131" s="451"/>
      <c r="RQP131" s="451"/>
      <c r="RQQ131" s="451"/>
      <c r="RQR131" s="451"/>
      <c r="RQS131" s="451"/>
      <c r="RQT131" s="451"/>
      <c r="RQU131" s="451"/>
      <c r="RQV131" s="451"/>
      <c r="RQW131" s="451"/>
      <c r="RQX131" s="451"/>
      <c r="RQY131" s="451"/>
      <c r="RQZ131" s="451"/>
      <c r="RRA131" s="451"/>
      <c r="RRB131" s="451"/>
      <c r="RRC131" s="451"/>
      <c r="RRD131" s="451"/>
      <c r="RRE131" s="451"/>
      <c r="RRF131" s="451"/>
      <c r="RRG131" s="451"/>
      <c r="RRH131" s="451"/>
      <c r="RRI131" s="451"/>
      <c r="RRJ131" s="451"/>
      <c r="RRK131" s="451"/>
      <c r="RRL131" s="451"/>
      <c r="RRM131" s="451"/>
      <c r="RRN131" s="451"/>
      <c r="RRO131" s="451"/>
      <c r="RRP131" s="451"/>
      <c r="RRQ131" s="451"/>
      <c r="RRR131" s="451"/>
      <c r="RRS131" s="451"/>
      <c r="RRT131" s="451"/>
      <c r="RRU131" s="451"/>
      <c r="RRV131" s="451"/>
      <c r="RRW131" s="451"/>
      <c r="RRX131" s="451"/>
      <c r="RRY131" s="451"/>
      <c r="RRZ131" s="451"/>
      <c r="RSA131" s="451"/>
      <c r="RSB131" s="451"/>
      <c r="RSC131" s="451"/>
      <c r="RSD131" s="451"/>
      <c r="RSE131" s="451"/>
      <c r="RSF131" s="451"/>
      <c r="RSG131" s="451"/>
      <c r="RSH131" s="451"/>
      <c r="RSI131" s="451"/>
      <c r="RSJ131" s="451"/>
      <c r="RSK131" s="451"/>
      <c r="RSL131" s="451"/>
      <c r="RSM131" s="451"/>
      <c r="RSN131" s="451"/>
      <c r="RSO131" s="451"/>
      <c r="RSP131" s="451"/>
      <c r="RSQ131" s="451"/>
      <c r="RSR131" s="451"/>
      <c r="RSS131" s="451"/>
      <c r="RST131" s="451"/>
      <c r="RSU131" s="451"/>
      <c r="RSV131" s="451"/>
      <c r="RSW131" s="451"/>
      <c r="RSX131" s="451"/>
      <c r="RSY131" s="451"/>
      <c r="RSZ131" s="451"/>
      <c r="RTA131" s="451"/>
      <c r="RTB131" s="451"/>
      <c r="RTC131" s="451"/>
      <c r="RTD131" s="451"/>
      <c r="RTE131" s="451"/>
      <c r="RTF131" s="451"/>
      <c r="RTG131" s="451"/>
      <c r="RTH131" s="451"/>
      <c r="RTI131" s="451"/>
      <c r="RTJ131" s="451"/>
      <c r="RTK131" s="451"/>
      <c r="RTL131" s="451"/>
      <c r="RTM131" s="451"/>
      <c r="RTN131" s="451"/>
      <c r="RTO131" s="451"/>
      <c r="RTP131" s="451"/>
      <c r="RTQ131" s="451"/>
      <c r="RTR131" s="451"/>
      <c r="RTS131" s="451"/>
      <c r="RTT131" s="451"/>
      <c r="RTU131" s="451"/>
      <c r="RTV131" s="451"/>
      <c r="RTW131" s="451"/>
      <c r="RTX131" s="451"/>
      <c r="RTY131" s="451"/>
      <c r="RTZ131" s="451"/>
      <c r="RUA131" s="451"/>
      <c r="RUB131" s="451"/>
      <c r="RUC131" s="451"/>
      <c r="RUD131" s="451"/>
      <c r="RUE131" s="451"/>
      <c r="RUF131" s="451"/>
      <c r="RUG131" s="451"/>
      <c r="RUH131" s="451"/>
      <c r="RUI131" s="451"/>
      <c r="RUJ131" s="451"/>
      <c r="RUK131" s="451"/>
      <c r="RUL131" s="451"/>
      <c r="RUM131" s="451"/>
      <c r="RUN131" s="451"/>
      <c r="RUO131" s="451"/>
      <c r="RUP131" s="451"/>
      <c r="RUQ131" s="451"/>
      <c r="RUR131" s="451"/>
      <c r="RUS131" s="451"/>
      <c r="RUT131" s="451"/>
      <c r="RUU131" s="451"/>
      <c r="RUV131" s="451"/>
      <c r="RUW131" s="451"/>
      <c r="RUX131" s="451"/>
      <c r="RUY131" s="451"/>
      <c r="RUZ131" s="451"/>
      <c r="RVA131" s="451"/>
      <c r="RVB131" s="451"/>
      <c r="RVC131" s="451"/>
      <c r="RVD131" s="451"/>
      <c r="RVE131" s="451"/>
      <c r="RVF131" s="451"/>
      <c r="RVG131" s="451"/>
      <c r="RVH131" s="451"/>
      <c r="RVI131" s="451"/>
      <c r="RVJ131" s="451"/>
      <c r="RVK131" s="451"/>
      <c r="RVL131" s="451"/>
      <c r="RVM131" s="451"/>
      <c r="RVN131" s="451"/>
      <c r="RVO131" s="451"/>
      <c r="RVP131" s="451"/>
      <c r="RVQ131" s="451"/>
      <c r="RVR131" s="451"/>
      <c r="RVS131" s="451"/>
      <c r="RVT131" s="451"/>
      <c r="RVU131" s="451"/>
      <c r="RVV131" s="451"/>
      <c r="RVW131" s="451"/>
      <c r="RVX131" s="451"/>
      <c r="RVY131" s="451"/>
      <c r="RVZ131" s="451"/>
      <c r="RWA131" s="451"/>
      <c r="RWB131" s="451"/>
      <c r="RWC131" s="451"/>
      <c r="RWD131" s="451"/>
      <c r="RWE131" s="451"/>
      <c r="RWF131" s="451"/>
      <c r="RWG131" s="451"/>
      <c r="RWH131" s="451"/>
      <c r="RWI131" s="451"/>
      <c r="RWJ131" s="451"/>
      <c r="RWK131" s="451"/>
      <c r="RWL131" s="451"/>
      <c r="RWM131" s="451"/>
      <c r="RWN131" s="451"/>
      <c r="RWO131" s="451"/>
      <c r="RWP131" s="451"/>
      <c r="RWQ131" s="451"/>
      <c r="RWR131" s="451"/>
      <c r="RWS131" s="451"/>
      <c r="RWT131" s="451"/>
      <c r="RWU131" s="451"/>
      <c r="RWV131" s="451"/>
      <c r="RWW131" s="451"/>
      <c r="RWX131" s="451"/>
      <c r="RWY131" s="451"/>
      <c r="RWZ131" s="451"/>
      <c r="RXA131" s="451"/>
      <c r="RXB131" s="451"/>
      <c r="RXC131" s="451"/>
      <c r="RXD131" s="451"/>
      <c r="RXE131" s="451"/>
      <c r="RXF131" s="451"/>
      <c r="RXG131" s="451"/>
      <c r="RXH131" s="451"/>
      <c r="RXI131" s="451"/>
      <c r="RXJ131" s="451"/>
      <c r="RXK131" s="451"/>
      <c r="RXL131" s="451"/>
      <c r="RXM131" s="451"/>
      <c r="RXN131" s="451"/>
      <c r="RXO131" s="451"/>
      <c r="RXP131" s="451"/>
      <c r="RXQ131" s="451"/>
      <c r="RXR131" s="451"/>
      <c r="RXS131" s="451"/>
      <c r="RXT131" s="451"/>
      <c r="RXU131" s="451"/>
      <c r="RXV131" s="451"/>
      <c r="RXW131" s="451"/>
      <c r="RXX131" s="451"/>
      <c r="RXY131" s="451"/>
      <c r="RXZ131" s="451"/>
      <c r="RYA131" s="451"/>
      <c r="RYB131" s="451"/>
      <c r="RYC131" s="451"/>
      <c r="RYD131" s="451"/>
      <c r="RYE131" s="451"/>
      <c r="RYF131" s="451"/>
      <c r="RYG131" s="451"/>
      <c r="RYH131" s="451"/>
      <c r="RYI131" s="451"/>
      <c r="RYJ131" s="451"/>
      <c r="RYK131" s="451"/>
      <c r="RYL131" s="451"/>
      <c r="RYM131" s="451"/>
      <c r="RYN131" s="451"/>
      <c r="RYO131" s="451"/>
      <c r="RYP131" s="451"/>
      <c r="RYQ131" s="451"/>
      <c r="RYR131" s="451"/>
      <c r="RYS131" s="451"/>
      <c r="RYT131" s="451"/>
      <c r="RYU131" s="451"/>
      <c r="RYV131" s="451"/>
      <c r="RYW131" s="451"/>
      <c r="RYX131" s="451"/>
      <c r="RYY131" s="451"/>
      <c r="RYZ131" s="451"/>
      <c r="RZA131" s="451"/>
      <c r="RZB131" s="451"/>
      <c r="RZC131" s="451"/>
      <c r="RZD131" s="451"/>
      <c r="RZE131" s="451"/>
      <c r="RZF131" s="451"/>
      <c r="RZG131" s="451"/>
      <c r="RZH131" s="451"/>
      <c r="RZI131" s="451"/>
      <c r="RZJ131" s="451"/>
      <c r="RZK131" s="451"/>
      <c r="RZL131" s="451"/>
      <c r="RZM131" s="451"/>
      <c r="RZN131" s="451"/>
      <c r="RZO131" s="451"/>
      <c r="RZP131" s="451"/>
      <c r="RZQ131" s="451"/>
      <c r="RZR131" s="451"/>
      <c r="RZS131" s="451"/>
      <c r="RZT131" s="451"/>
      <c r="RZU131" s="451"/>
      <c r="RZV131" s="451"/>
      <c r="RZW131" s="451"/>
      <c r="RZX131" s="451"/>
      <c r="RZY131" s="451"/>
      <c r="RZZ131" s="451"/>
      <c r="SAA131" s="451"/>
      <c r="SAB131" s="451"/>
      <c r="SAC131" s="451"/>
      <c r="SAD131" s="451"/>
      <c r="SAE131" s="451"/>
      <c r="SAF131" s="451"/>
      <c r="SAG131" s="451"/>
      <c r="SAH131" s="451"/>
      <c r="SAI131" s="451"/>
      <c r="SAJ131" s="451"/>
      <c r="SAK131" s="451"/>
      <c r="SAL131" s="451"/>
      <c r="SAM131" s="451"/>
      <c r="SAN131" s="451"/>
      <c r="SAO131" s="451"/>
      <c r="SAP131" s="451"/>
      <c r="SAQ131" s="451"/>
      <c r="SAR131" s="451"/>
      <c r="SAS131" s="451"/>
      <c r="SAT131" s="451"/>
      <c r="SAU131" s="451"/>
      <c r="SAV131" s="451"/>
      <c r="SAW131" s="451"/>
      <c r="SAX131" s="451"/>
      <c r="SAY131" s="451"/>
      <c r="SAZ131" s="451"/>
      <c r="SBA131" s="451"/>
      <c r="SBB131" s="451"/>
      <c r="SBC131" s="451"/>
      <c r="SBD131" s="451"/>
      <c r="SBE131" s="451"/>
      <c r="SBF131" s="451"/>
      <c r="SBG131" s="451"/>
      <c r="SBH131" s="451"/>
      <c r="SBI131" s="451"/>
      <c r="SBJ131" s="451"/>
      <c r="SBK131" s="451"/>
      <c r="SBL131" s="451"/>
      <c r="SBM131" s="451"/>
      <c r="SBN131" s="451"/>
      <c r="SBO131" s="451"/>
      <c r="SBP131" s="451"/>
      <c r="SBQ131" s="451"/>
      <c r="SBR131" s="451"/>
      <c r="SBS131" s="451"/>
      <c r="SBT131" s="451"/>
      <c r="SBU131" s="451"/>
      <c r="SBV131" s="451"/>
      <c r="SBW131" s="451"/>
      <c r="SBX131" s="451"/>
      <c r="SBY131" s="451"/>
      <c r="SBZ131" s="451"/>
      <c r="SCA131" s="451"/>
      <c r="SCB131" s="451"/>
      <c r="SCC131" s="451"/>
      <c r="SCD131" s="451"/>
      <c r="SCE131" s="451"/>
      <c r="SCF131" s="451"/>
      <c r="SCG131" s="451"/>
      <c r="SCH131" s="451"/>
      <c r="SCI131" s="451"/>
      <c r="SCJ131" s="451"/>
      <c r="SCK131" s="451"/>
      <c r="SCL131" s="451"/>
      <c r="SCM131" s="451"/>
      <c r="SCN131" s="451"/>
      <c r="SCO131" s="451"/>
      <c r="SCP131" s="451"/>
      <c r="SCQ131" s="451"/>
      <c r="SCR131" s="451"/>
      <c r="SCS131" s="451"/>
      <c r="SCT131" s="451"/>
      <c r="SCU131" s="451"/>
      <c r="SCV131" s="451"/>
      <c r="SCW131" s="451"/>
      <c r="SCX131" s="451"/>
      <c r="SCY131" s="451"/>
      <c r="SCZ131" s="451"/>
      <c r="SDA131" s="451"/>
      <c r="SDB131" s="451"/>
      <c r="SDC131" s="451"/>
      <c r="SDD131" s="451"/>
      <c r="SDE131" s="451"/>
      <c r="SDF131" s="451"/>
      <c r="SDG131" s="451"/>
      <c r="SDH131" s="451"/>
      <c r="SDI131" s="451"/>
      <c r="SDJ131" s="451"/>
      <c r="SDK131" s="451"/>
      <c r="SDL131" s="451"/>
      <c r="SDM131" s="451"/>
      <c r="SDN131" s="451"/>
      <c r="SDO131" s="451"/>
      <c r="SDP131" s="451"/>
      <c r="SDQ131" s="451"/>
      <c r="SDR131" s="451"/>
      <c r="SDS131" s="451"/>
      <c r="SDT131" s="451"/>
      <c r="SDU131" s="451"/>
      <c r="SDV131" s="451"/>
      <c r="SDW131" s="451"/>
      <c r="SDX131" s="451"/>
      <c r="SDY131" s="451"/>
      <c r="SDZ131" s="451"/>
      <c r="SEA131" s="451"/>
      <c r="SEB131" s="451"/>
      <c r="SEC131" s="451"/>
      <c r="SED131" s="451"/>
      <c r="SEE131" s="451"/>
      <c r="SEF131" s="451"/>
      <c r="SEG131" s="451"/>
      <c r="SEH131" s="451"/>
      <c r="SEI131" s="451"/>
      <c r="SEJ131" s="451"/>
      <c r="SEK131" s="451"/>
      <c r="SEL131" s="451"/>
      <c r="SEM131" s="451"/>
      <c r="SEN131" s="451"/>
      <c r="SEO131" s="451"/>
      <c r="SEP131" s="451"/>
      <c r="SEQ131" s="451"/>
      <c r="SER131" s="451"/>
      <c r="SES131" s="451"/>
      <c r="SET131" s="451"/>
      <c r="SEU131" s="451"/>
      <c r="SEV131" s="451"/>
      <c r="SEW131" s="451"/>
      <c r="SEX131" s="451"/>
      <c r="SEY131" s="451"/>
      <c r="SEZ131" s="451"/>
      <c r="SFA131" s="451"/>
      <c r="SFB131" s="451"/>
      <c r="SFC131" s="451"/>
      <c r="SFD131" s="451"/>
      <c r="SFE131" s="451"/>
      <c r="SFF131" s="451"/>
      <c r="SFG131" s="451"/>
      <c r="SFH131" s="451"/>
      <c r="SFI131" s="451"/>
      <c r="SFJ131" s="451"/>
      <c r="SFK131" s="451"/>
      <c r="SFL131" s="451"/>
      <c r="SFM131" s="451"/>
      <c r="SFN131" s="451"/>
      <c r="SFO131" s="451"/>
      <c r="SFP131" s="451"/>
      <c r="SFQ131" s="451"/>
      <c r="SFR131" s="451"/>
      <c r="SFS131" s="451"/>
      <c r="SFT131" s="451"/>
      <c r="SFU131" s="451"/>
      <c r="SFV131" s="451"/>
      <c r="SFW131" s="451"/>
      <c r="SFX131" s="451"/>
      <c r="SFY131" s="451"/>
      <c r="SFZ131" s="451"/>
      <c r="SGA131" s="451"/>
      <c r="SGB131" s="451"/>
      <c r="SGC131" s="451"/>
      <c r="SGD131" s="451"/>
      <c r="SGE131" s="451"/>
      <c r="SGF131" s="451"/>
      <c r="SGG131" s="451"/>
      <c r="SGH131" s="451"/>
      <c r="SGI131" s="451"/>
      <c r="SGJ131" s="451"/>
      <c r="SGK131" s="451"/>
      <c r="SGL131" s="451"/>
      <c r="SGM131" s="451"/>
      <c r="SGN131" s="451"/>
      <c r="SGO131" s="451"/>
      <c r="SGP131" s="451"/>
      <c r="SGQ131" s="451"/>
      <c r="SGR131" s="451"/>
      <c r="SGS131" s="451"/>
      <c r="SGT131" s="451"/>
      <c r="SGU131" s="451"/>
      <c r="SGV131" s="451"/>
      <c r="SGW131" s="451"/>
      <c r="SGX131" s="451"/>
      <c r="SGY131" s="451"/>
      <c r="SGZ131" s="451"/>
      <c r="SHA131" s="451"/>
      <c r="SHB131" s="451"/>
      <c r="SHC131" s="451"/>
      <c r="SHD131" s="451"/>
      <c r="SHE131" s="451"/>
      <c r="SHF131" s="451"/>
      <c r="SHG131" s="451"/>
      <c r="SHH131" s="451"/>
      <c r="SHI131" s="451"/>
      <c r="SHJ131" s="451"/>
      <c r="SHK131" s="451"/>
      <c r="SHL131" s="451"/>
      <c r="SHM131" s="451"/>
      <c r="SHN131" s="451"/>
      <c r="SHO131" s="451"/>
      <c r="SHP131" s="451"/>
      <c r="SHQ131" s="451"/>
      <c r="SHR131" s="451"/>
      <c r="SHS131" s="451"/>
      <c r="SHT131" s="451"/>
      <c r="SHU131" s="451"/>
      <c r="SHV131" s="451"/>
      <c r="SHW131" s="451"/>
      <c r="SHX131" s="451"/>
      <c r="SHY131" s="451"/>
      <c r="SHZ131" s="451"/>
      <c r="SIA131" s="451"/>
      <c r="SIB131" s="451"/>
      <c r="SIC131" s="451"/>
      <c r="SID131" s="451"/>
      <c r="SIE131" s="451"/>
      <c r="SIF131" s="451"/>
      <c r="SIG131" s="451"/>
      <c r="SIH131" s="451"/>
      <c r="SII131" s="451"/>
      <c r="SIJ131" s="451"/>
      <c r="SIK131" s="451"/>
      <c r="SIL131" s="451"/>
      <c r="SIM131" s="451"/>
      <c r="SIN131" s="451"/>
      <c r="SIO131" s="451"/>
      <c r="SIP131" s="451"/>
      <c r="SIQ131" s="451"/>
      <c r="SIR131" s="451"/>
      <c r="SIS131" s="451"/>
      <c r="SIT131" s="451"/>
      <c r="SIU131" s="451"/>
      <c r="SIV131" s="451"/>
      <c r="SIW131" s="451"/>
      <c r="SIX131" s="451"/>
      <c r="SIY131" s="451"/>
      <c r="SIZ131" s="451"/>
      <c r="SJA131" s="451"/>
      <c r="SJB131" s="451"/>
      <c r="SJC131" s="451"/>
      <c r="SJD131" s="451"/>
      <c r="SJE131" s="451"/>
      <c r="SJF131" s="451"/>
      <c r="SJG131" s="451"/>
      <c r="SJH131" s="451"/>
      <c r="SJI131" s="451"/>
      <c r="SJJ131" s="451"/>
      <c r="SJK131" s="451"/>
      <c r="SJL131" s="451"/>
      <c r="SJM131" s="451"/>
      <c r="SJN131" s="451"/>
      <c r="SJO131" s="451"/>
      <c r="SJP131" s="451"/>
      <c r="SJQ131" s="451"/>
      <c r="SJR131" s="451"/>
      <c r="SJS131" s="451"/>
      <c r="SJT131" s="451"/>
      <c r="SJU131" s="451"/>
      <c r="SJV131" s="451"/>
      <c r="SJW131" s="451"/>
      <c r="SJX131" s="451"/>
      <c r="SJY131" s="451"/>
      <c r="SJZ131" s="451"/>
      <c r="SKA131" s="451"/>
      <c r="SKB131" s="451"/>
      <c r="SKC131" s="451"/>
      <c r="SKD131" s="451"/>
      <c r="SKE131" s="451"/>
      <c r="SKF131" s="451"/>
      <c r="SKG131" s="451"/>
      <c r="SKH131" s="451"/>
      <c r="SKI131" s="451"/>
      <c r="SKJ131" s="451"/>
      <c r="SKK131" s="451"/>
      <c r="SKL131" s="451"/>
      <c r="SKM131" s="451"/>
      <c r="SKN131" s="451"/>
      <c r="SKO131" s="451"/>
      <c r="SKP131" s="451"/>
      <c r="SKQ131" s="451"/>
      <c r="SKR131" s="451"/>
      <c r="SKS131" s="451"/>
      <c r="SKT131" s="451"/>
      <c r="SKU131" s="451"/>
      <c r="SKV131" s="451"/>
      <c r="SKW131" s="451"/>
      <c r="SKX131" s="451"/>
      <c r="SKY131" s="451"/>
      <c r="SKZ131" s="451"/>
      <c r="SLA131" s="451"/>
      <c r="SLB131" s="451"/>
      <c r="SLC131" s="451"/>
      <c r="SLD131" s="451"/>
      <c r="SLE131" s="451"/>
      <c r="SLF131" s="451"/>
      <c r="SLG131" s="451"/>
      <c r="SLH131" s="451"/>
      <c r="SLI131" s="451"/>
      <c r="SLJ131" s="451"/>
      <c r="SLK131" s="451"/>
      <c r="SLL131" s="451"/>
      <c r="SLM131" s="451"/>
      <c r="SLN131" s="451"/>
      <c r="SLO131" s="451"/>
      <c r="SLP131" s="451"/>
      <c r="SLQ131" s="451"/>
      <c r="SLR131" s="451"/>
      <c r="SLS131" s="451"/>
      <c r="SLT131" s="451"/>
      <c r="SLU131" s="451"/>
      <c r="SLV131" s="451"/>
      <c r="SLW131" s="451"/>
      <c r="SLX131" s="451"/>
      <c r="SLY131" s="451"/>
      <c r="SLZ131" s="451"/>
      <c r="SMA131" s="451"/>
      <c r="SMB131" s="451"/>
      <c r="SMC131" s="451"/>
      <c r="SMD131" s="451"/>
      <c r="SME131" s="451"/>
      <c r="SMF131" s="451"/>
      <c r="SMG131" s="451"/>
      <c r="SMH131" s="451"/>
      <c r="SMI131" s="451"/>
      <c r="SMJ131" s="451"/>
      <c r="SMK131" s="451"/>
      <c r="SML131" s="451"/>
      <c r="SMM131" s="451"/>
      <c r="SMN131" s="451"/>
      <c r="SMO131" s="451"/>
      <c r="SMP131" s="451"/>
      <c r="SMQ131" s="451"/>
      <c r="SMR131" s="451"/>
      <c r="SMS131" s="451"/>
      <c r="SMT131" s="451"/>
      <c r="SMU131" s="451"/>
      <c r="SMV131" s="451"/>
      <c r="SMW131" s="451"/>
      <c r="SMX131" s="451"/>
      <c r="SMY131" s="451"/>
      <c r="SMZ131" s="451"/>
      <c r="SNA131" s="451"/>
      <c r="SNB131" s="451"/>
      <c r="SNC131" s="451"/>
      <c r="SND131" s="451"/>
      <c r="SNE131" s="451"/>
      <c r="SNF131" s="451"/>
      <c r="SNG131" s="451"/>
      <c r="SNH131" s="451"/>
      <c r="SNI131" s="451"/>
      <c r="SNJ131" s="451"/>
      <c r="SNK131" s="451"/>
      <c r="SNL131" s="451"/>
      <c r="SNM131" s="451"/>
      <c r="SNN131" s="451"/>
      <c r="SNO131" s="451"/>
      <c r="SNP131" s="451"/>
      <c r="SNQ131" s="451"/>
      <c r="SNR131" s="451"/>
      <c r="SNS131" s="451"/>
      <c r="SNT131" s="451"/>
      <c r="SNU131" s="451"/>
      <c r="SNV131" s="451"/>
      <c r="SNW131" s="451"/>
      <c r="SNX131" s="451"/>
      <c r="SNY131" s="451"/>
      <c r="SNZ131" s="451"/>
      <c r="SOA131" s="451"/>
      <c r="SOB131" s="451"/>
      <c r="SOC131" s="451"/>
      <c r="SOD131" s="451"/>
      <c r="SOE131" s="451"/>
      <c r="SOF131" s="451"/>
      <c r="SOG131" s="451"/>
      <c r="SOH131" s="451"/>
      <c r="SOI131" s="451"/>
      <c r="SOJ131" s="451"/>
      <c r="SOK131" s="451"/>
      <c r="SOL131" s="451"/>
      <c r="SOM131" s="451"/>
      <c r="SON131" s="451"/>
      <c r="SOO131" s="451"/>
      <c r="SOP131" s="451"/>
      <c r="SOQ131" s="451"/>
      <c r="SOR131" s="451"/>
      <c r="SOS131" s="451"/>
      <c r="SOT131" s="451"/>
      <c r="SOU131" s="451"/>
      <c r="SOV131" s="451"/>
      <c r="SOW131" s="451"/>
      <c r="SOX131" s="451"/>
      <c r="SOY131" s="451"/>
      <c r="SOZ131" s="451"/>
      <c r="SPA131" s="451"/>
      <c r="SPB131" s="451"/>
      <c r="SPC131" s="451"/>
      <c r="SPD131" s="451"/>
      <c r="SPE131" s="451"/>
      <c r="SPF131" s="451"/>
      <c r="SPG131" s="451"/>
      <c r="SPH131" s="451"/>
      <c r="SPI131" s="451"/>
      <c r="SPJ131" s="451"/>
      <c r="SPK131" s="451"/>
      <c r="SPL131" s="451"/>
      <c r="SPM131" s="451"/>
      <c r="SPN131" s="451"/>
      <c r="SPO131" s="451"/>
      <c r="SPP131" s="451"/>
      <c r="SPQ131" s="451"/>
      <c r="SPR131" s="451"/>
      <c r="SPS131" s="451"/>
      <c r="SPT131" s="451"/>
      <c r="SPU131" s="451"/>
      <c r="SPV131" s="451"/>
      <c r="SPW131" s="451"/>
      <c r="SPX131" s="451"/>
      <c r="SPY131" s="451"/>
      <c r="SPZ131" s="451"/>
      <c r="SQA131" s="451"/>
      <c r="SQB131" s="451"/>
      <c r="SQC131" s="451"/>
      <c r="SQD131" s="451"/>
      <c r="SQE131" s="451"/>
      <c r="SQF131" s="451"/>
      <c r="SQG131" s="451"/>
      <c r="SQH131" s="451"/>
      <c r="SQI131" s="451"/>
      <c r="SQJ131" s="451"/>
      <c r="SQK131" s="451"/>
      <c r="SQL131" s="451"/>
      <c r="SQM131" s="451"/>
      <c r="SQN131" s="451"/>
      <c r="SQO131" s="451"/>
      <c r="SQP131" s="451"/>
      <c r="SQQ131" s="451"/>
      <c r="SQR131" s="451"/>
      <c r="SQS131" s="451"/>
      <c r="SQT131" s="451"/>
      <c r="SQU131" s="451"/>
      <c r="SQV131" s="451"/>
      <c r="SQW131" s="451"/>
      <c r="SQX131" s="451"/>
      <c r="SQY131" s="451"/>
      <c r="SQZ131" s="451"/>
      <c r="SRA131" s="451"/>
      <c r="SRB131" s="451"/>
      <c r="SRC131" s="451"/>
      <c r="SRD131" s="451"/>
      <c r="SRE131" s="451"/>
      <c r="SRF131" s="451"/>
      <c r="SRG131" s="451"/>
      <c r="SRH131" s="451"/>
      <c r="SRI131" s="451"/>
      <c r="SRJ131" s="451"/>
      <c r="SRK131" s="451"/>
      <c r="SRL131" s="451"/>
      <c r="SRM131" s="451"/>
      <c r="SRN131" s="451"/>
      <c r="SRO131" s="451"/>
      <c r="SRP131" s="451"/>
      <c r="SRQ131" s="451"/>
      <c r="SRR131" s="451"/>
      <c r="SRS131" s="451"/>
      <c r="SRT131" s="451"/>
      <c r="SRU131" s="451"/>
      <c r="SRV131" s="451"/>
      <c r="SRW131" s="451"/>
      <c r="SRX131" s="451"/>
      <c r="SRY131" s="451"/>
      <c r="SRZ131" s="451"/>
      <c r="SSA131" s="451"/>
      <c r="SSB131" s="451"/>
      <c r="SSC131" s="451"/>
      <c r="SSD131" s="451"/>
      <c r="SSE131" s="451"/>
      <c r="SSF131" s="451"/>
      <c r="SSG131" s="451"/>
      <c r="SSH131" s="451"/>
      <c r="SSI131" s="451"/>
      <c r="SSJ131" s="451"/>
      <c r="SSK131" s="451"/>
      <c r="SSL131" s="451"/>
      <c r="SSM131" s="451"/>
      <c r="SSN131" s="451"/>
      <c r="SSO131" s="451"/>
      <c r="SSP131" s="451"/>
      <c r="SSQ131" s="451"/>
      <c r="SSR131" s="451"/>
      <c r="SSS131" s="451"/>
      <c r="SST131" s="451"/>
      <c r="SSU131" s="451"/>
      <c r="SSV131" s="451"/>
      <c r="SSW131" s="451"/>
      <c r="SSX131" s="451"/>
      <c r="SSY131" s="451"/>
      <c r="SSZ131" s="451"/>
      <c r="STA131" s="451"/>
      <c r="STB131" s="451"/>
      <c r="STC131" s="451"/>
      <c r="STD131" s="451"/>
      <c r="STE131" s="451"/>
      <c r="STF131" s="451"/>
      <c r="STG131" s="451"/>
      <c r="STH131" s="451"/>
      <c r="STI131" s="451"/>
      <c r="STJ131" s="451"/>
      <c r="STK131" s="451"/>
      <c r="STL131" s="451"/>
      <c r="STM131" s="451"/>
      <c r="STN131" s="451"/>
      <c r="STO131" s="451"/>
      <c r="STP131" s="451"/>
      <c r="STQ131" s="451"/>
      <c r="STR131" s="451"/>
      <c r="STS131" s="451"/>
      <c r="STT131" s="451"/>
      <c r="STU131" s="451"/>
      <c r="STV131" s="451"/>
      <c r="STW131" s="451"/>
      <c r="STX131" s="451"/>
      <c r="STY131" s="451"/>
      <c r="STZ131" s="451"/>
      <c r="SUA131" s="451"/>
      <c r="SUB131" s="451"/>
      <c r="SUC131" s="451"/>
      <c r="SUD131" s="451"/>
      <c r="SUE131" s="451"/>
      <c r="SUF131" s="451"/>
      <c r="SUG131" s="451"/>
      <c r="SUH131" s="451"/>
      <c r="SUI131" s="451"/>
      <c r="SUJ131" s="451"/>
      <c r="SUK131" s="451"/>
      <c r="SUL131" s="451"/>
      <c r="SUM131" s="451"/>
      <c r="SUN131" s="451"/>
      <c r="SUO131" s="451"/>
      <c r="SUP131" s="451"/>
      <c r="SUQ131" s="451"/>
      <c r="SUR131" s="451"/>
      <c r="SUS131" s="451"/>
      <c r="SUT131" s="451"/>
      <c r="SUU131" s="451"/>
      <c r="SUV131" s="451"/>
      <c r="SUW131" s="451"/>
      <c r="SUX131" s="451"/>
      <c r="SUY131" s="451"/>
      <c r="SUZ131" s="451"/>
      <c r="SVA131" s="451"/>
      <c r="SVB131" s="451"/>
      <c r="SVC131" s="451"/>
      <c r="SVD131" s="451"/>
      <c r="SVE131" s="451"/>
      <c r="SVF131" s="451"/>
      <c r="SVG131" s="451"/>
      <c r="SVH131" s="451"/>
      <c r="SVI131" s="451"/>
      <c r="SVJ131" s="451"/>
      <c r="SVK131" s="451"/>
      <c r="SVL131" s="451"/>
      <c r="SVM131" s="451"/>
      <c r="SVN131" s="451"/>
      <c r="SVO131" s="451"/>
      <c r="SVP131" s="451"/>
      <c r="SVQ131" s="451"/>
      <c r="SVR131" s="451"/>
      <c r="SVS131" s="451"/>
      <c r="SVT131" s="451"/>
      <c r="SVU131" s="451"/>
      <c r="SVV131" s="451"/>
      <c r="SVW131" s="451"/>
      <c r="SVX131" s="451"/>
      <c r="SVY131" s="451"/>
      <c r="SVZ131" s="451"/>
      <c r="SWA131" s="451"/>
      <c r="SWB131" s="451"/>
      <c r="SWC131" s="451"/>
      <c r="SWD131" s="451"/>
      <c r="SWE131" s="451"/>
      <c r="SWF131" s="451"/>
      <c r="SWG131" s="451"/>
      <c r="SWH131" s="451"/>
      <c r="SWI131" s="451"/>
      <c r="SWJ131" s="451"/>
      <c r="SWK131" s="451"/>
      <c r="SWL131" s="451"/>
      <c r="SWM131" s="451"/>
      <c r="SWN131" s="451"/>
      <c r="SWO131" s="451"/>
      <c r="SWP131" s="451"/>
      <c r="SWQ131" s="451"/>
      <c r="SWR131" s="451"/>
      <c r="SWS131" s="451"/>
      <c r="SWT131" s="451"/>
      <c r="SWU131" s="451"/>
      <c r="SWV131" s="451"/>
      <c r="SWW131" s="451"/>
      <c r="SWX131" s="451"/>
      <c r="SWY131" s="451"/>
      <c r="SWZ131" s="451"/>
      <c r="SXA131" s="451"/>
      <c r="SXB131" s="451"/>
      <c r="SXC131" s="451"/>
      <c r="SXD131" s="451"/>
      <c r="SXE131" s="451"/>
      <c r="SXF131" s="451"/>
      <c r="SXG131" s="451"/>
      <c r="SXH131" s="451"/>
      <c r="SXI131" s="451"/>
      <c r="SXJ131" s="451"/>
      <c r="SXK131" s="451"/>
      <c r="SXL131" s="451"/>
      <c r="SXM131" s="451"/>
      <c r="SXN131" s="451"/>
      <c r="SXO131" s="451"/>
      <c r="SXP131" s="451"/>
      <c r="SXQ131" s="451"/>
      <c r="SXR131" s="451"/>
      <c r="SXS131" s="451"/>
      <c r="SXT131" s="451"/>
      <c r="SXU131" s="451"/>
      <c r="SXV131" s="451"/>
      <c r="SXW131" s="451"/>
      <c r="SXX131" s="451"/>
      <c r="SXY131" s="451"/>
      <c r="SXZ131" s="451"/>
      <c r="SYA131" s="451"/>
      <c r="SYB131" s="451"/>
      <c r="SYC131" s="451"/>
      <c r="SYD131" s="451"/>
      <c r="SYE131" s="451"/>
      <c r="SYF131" s="451"/>
      <c r="SYG131" s="451"/>
      <c r="SYH131" s="451"/>
      <c r="SYI131" s="451"/>
      <c r="SYJ131" s="451"/>
      <c r="SYK131" s="451"/>
      <c r="SYL131" s="451"/>
      <c r="SYM131" s="451"/>
      <c r="SYN131" s="451"/>
      <c r="SYO131" s="451"/>
      <c r="SYP131" s="451"/>
      <c r="SYQ131" s="451"/>
      <c r="SYR131" s="451"/>
      <c r="SYS131" s="451"/>
      <c r="SYT131" s="451"/>
      <c r="SYU131" s="451"/>
      <c r="SYV131" s="451"/>
      <c r="SYW131" s="451"/>
      <c r="SYX131" s="451"/>
      <c r="SYY131" s="451"/>
      <c r="SYZ131" s="451"/>
      <c r="SZA131" s="451"/>
      <c r="SZB131" s="451"/>
      <c r="SZC131" s="451"/>
      <c r="SZD131" s="451"/>
      <c r="SZE131" s="451"/>
      <c r="SZF131" s="451"/>
      <c r="SZG131" s="451"/>
      <c r="SZH131" s="451"/>
      <c r="SZI131" s="451"/>
      <c r="SZJ131" s="451"/>
      <c r="SZK131" s="451"/>
      <c r="SZL131" s="451"/>
      <c r="SZM131" s="451"/>
      <c r="SZN131" s="451"/>
      <c r="SZO131" s="451"/>
      <c r="SZP131" s="451"/>
      <c r="SZQ131" s="451"/>
      <c r="SZR131" s="451"/>
      <c r="SZS131" s="451"/>
      <c r="SZT131" s="451"/>
      <c r="SZU131" s="451"/>
      <c r="SZV131" s="451"/>
      <c r="SZW131" s="451"/>
      <c r="SZX131" s="451"/>
      <c r="SZY131" s="451"/>
      <c r="SZZ131" s="451"/>
      <c r="TAA131" s="451"/>
      <c r="TAB131" s="451"/>
      <c r="TAC131" s="451"/>
      <c r="TAD131" s="451"/>
      <c r="TAE131" s="451"/>
      <c r="TAF131" s="451"/>
      <c r="TAG131" s="451"/>
      <c r="TAH131" s="451"/>
      <c r="TAI131" s="451"/>
      <c r="TAJ131" s="451"/>
      <c r="TAK131" s="451"/>
      <c r="TAL131" s="451"/>
      <c r="TAM131" s="451"/>
      <c r="TAN131" s="451"/>
      <c r="TAO131" s="451"/>
      <c r="TAP131" s="451"/>
      <c r="TAQ131" s="451"/>
      <c r="TAR131" s="451"/>
      <c r="TAS131" s="451"/>
      <c r="TAT131" s="451"/>
      <c r="TAU131" s="451"/>
      <c r="TAV131" s="451"/>
      <c r="TAW131" s="451"/>
      <c r="TAX131" s="451"/>
      <c r="TAY131" s="451"/>
      <c r="TAZ131" s="451"/>
      <c r="TBA131" s="451"/>
      <c r="TBB131" s="451"/>
      <c r="TBC131" s="451"/>
      <c r="TBD131" s="451"/>
      <c r="TBE131" s="451"/>
      <c r="TBF131" s="451"/>
      <c r="TBG131" s="451"/>
      <c r="TBH131" s="451"/>
      <c r="TBI131" s="451"/>
      <c r="TBJ131" s="451"/>
      <c r="TBK131" s="451"/>
      <c r="TBL131" s="451"/>
      <c r="TBM131" s="451"/>
      <c r="TBN131" s="451"/>
      <c r="TBO131" s="451"/>
      <c r="TBP131" s="451"/>
      <c r="TBQ131" s="451"/>
      <c r="TBR131" s="451"/>
      <c r="TBS131" s="451"/>
      <c r="TBT131" s="451"/>
      <c r="TBU131" s="451"/>
      <c r="TBV131" s="451"/>
      <c r="TBW131" s="451"/>
      <c r="TBX131" s="451"/>
      <c r="TBY131" s="451"/>
      <c r="TBZ131" s="451"/>
      <c r="TCA131" s="451"/>
      <c r="TCB131" s="451"/>
      <c r="TCC131" s="451"/>
      <c r="TCD131" s="451"/>
      <c r="TCE131" s="451"/>
      <c r="TCF131" s="451"/>
      <c r="TCG131" s="451"/>
      <c r="TCH131" s="451"/>
      <c r="TCI131" s="451"/>
      <c r="TCJ131" s="451"/>
      <c r="TCK131" s="451"/>
      <c r="TCL131" s="451"/>
      <c r="TCM131" s="451"/>
      <c r="TCN131" s="451"/>
      <c r="TCO131" s="451"/>
      <c r="TCP131" s="451"/>
      <c r="TCQ131" s="451"/>
      <c r="TCR131" s="451"/>
      <c r="TCS131" s="451"/>
      <c r="TCT131" s="451"/>
      <c r="TCU131" s="451"/>
      <c r="TCV131" s="451"/>
      <c r="TCW131" s="451"/>
      <c r="TCX131" s="451"/>
      <c r="TCY131" s="451"/>
      <c r="TCZ131" s="451"/>
      <c r="TDA131" s="451"/>
      <c r="TDB131" s="451"/>
      <c r="TDC131" s="451"/>
      <c r="TDD131" s="451"/>
      <c r="TDE131" s="451"/>
      <c r="TDF131" s="451"/>
      <c r="TDG131" s="451"/>
      <c r="TDH131" s="451"/>
      <c r="TDI131" s="451"/>
      <c r="TDJ131" s="451"/>
      <c r="TDK131" s="451"/>
      <c r="TDL131" s="451"/>
      <c r="TDM131" s="451"/>
      <c r="TDN131" s="451"/>
      <c r="TDO131" s="451"/>
      <c r="TDP131" s="451"/>
      <c r="TDQ131" s="451"/>
      <c r="TDR131" s="451"/>
      <c r="TDS131" s="451"/>
      <c r="TDT131" s="451"/>
      <c r="TDU131" s="451"/>
      <c r="TDV131" s="451"/>
      <c r="TDW131" s="451"/>
      <c r="TDX131" s="451"/>
      <c r="TDY131" s="451"/>
      <c r="TDZ131" s="451"/>
      <c r="TEA131" s="451"/>
      <c r="TEB131" s="451"/>
      <c r="TEC131" s="451"/>
      <c r="TED131" s="451"/>
      <c r="TEE131" s="451"/>
      <c r="TEF131" s="451"/>
      <c r="TEG131" s="451"/>
      <c r="TEH131" s="451"/>
      <c r="TEI131" s="451"/>
      <c r="TEJ131" s="451"/>
      <c r="TEK131" s="451"/>
      <c r="TEL131" s="451"/>
      <c r="TEM131" s="451"/>
      <c r="TEN131" s="451"/>
      <c r="TEO131" s="451"/>
      <c r="TEP131" s="451"/>
      <c r="TEQ131" s="451"/>
      <c r="TER131" s="451"/>
      <c r="TES131" s="451"/>
      <c r="TET131" s="451"/>
      <c r="TEU131" s="451"/>
      <c r="TEV131" s="451"/>
      <c r="TEW131" s="451"/>
      <c r="TEX131" s="451"/>
      <c r="TEY131" s="451"/>
      <c r="TEZ131" s="451"/>
      <c r="TFA131" s="451"/>
      <c r="TFB131" s="451"/>
      <c r="TFC131" s="451"/>
      <c r="TFD131" s="451"/>
      <c r="TFE131" s="451"/>
      <c r="TFF131" s="451"/>
      <c r="TFG131" s="451"/>
      <c r="TFH131" s="451"/>
      <c r="TFI131" s="451"/>
      <c r="TFJ131" s="451"/>
      <c r="TFK131" s="451"/>
      <c r="TFL131" s="451"/>
      <c r="TFM131" s="451"/>
      <c r="TFN131" s="451"/>
      <c r="TFO131" s="451"/>
      <c r="TFP131" s="451"/>
      <c r="TFQ131" s="451"/>
      <c r="TFR131" s="451"/>
      <c r="TFS131" s="451"/>
      <c r="TFT131" s="451"/>
      <c r="TFU131" s="451"/>
      <c r="TFV131" s="451"/>
      <c r="TFW131" s="451"/>
      <c r="TFX131" s="451"/>
      <c r="TFY131" s="451"/>
      <c r="TFZ131" s="451"/>
      <c r="TGA131" s="451"/>
      <c r="TGB131" s="451"/>
      <c r="TGC131" s="451"/>
      <c r="TGD131" s="451"/>
      <c r="TGE131" s="451"/>
      <c r="TGF131" s="451"/>
      <c r="TGG131" s="451"/>
      <c r="TGH131" s="451"/>
      <c r="TGI131" s="451"/>
      <c r="TGJ131" s="451"/>
      <c r="TGK131" s="451"/>
      <c r="TGL131" s="451"/>
      <c r="TGM131" s="451"/>
      <c r="TGN131" s="451"/>
      <c r="TGO131" s="451"/>
      <c r="TGP131" s="451"/>
      <c r="TGQ131" s="451"/>
      <c r="TGR131" s="451"/>
      <c r="TGS131" s="451"/>
      <c r="TGT131" s="451"/>
      <c r="TGU131" s="451"/>
      <c r="TGV131" s="451"/>
      <c r="TGW131" s="451"/>
      <c r="TGX131" s="451"/>
      <c r="TGY131" s="451"/>
      <c r="TGZ131" s="451"/>
      <c r="THA131" s="451"/>
      <c r="THB131" s="451"/>
      <c r="THC131" s="451"/>
      <c r="THD131" s="451"/>
      <c r="THE131" s="451"/>
      <c r="THF131" s="451"/>
      <c r="THG131" s="451"/>
      <c r="THH131" s="451"/>
      <c r="THI131" s="451"/>
      <c r="THJ131" s="451"/>
      <c r="THK131" s="451"/>
      <c r="THL131" s="451"/>
      <c r="THM131" s="451"/>
      <c r="THN131" s="451"/>
      <c r="THO131" s="451"/>
      <c r="THP131" s="451"/>
      <c r="THQ131" s="451"/>
      <c r="THR131" s="451"/>
      <c r="THS131" s="451"/>
      <c r="THT131" s="451"/>
      <c r="THU131" s="451"/>
      <c r="THV131" s="451"/>
      <c r="THW131" s="451"/>
      <c r="THX131" s="451"/>
      <c r="THY131" s="451"/>
      <c r="THZ131" s="451"/>
      <c r="TIA131" s="451"/>
      <c r="TIB131" s="451"/>
      <c r="TIC131" s="451"/>
      <c r="TID131" s="451"/>
      <c r="TIE131" s="451"/>
      <c r="TIF131" s="451"/>
      <c r="TIG131" s="451"/>
      <c r="TIH131" s="451"/>
      <c r="TII131" s="451"/>
      <c r="TIJ131" s="451"/>
      <c r="TIK131" s="451"/>
      <c r="TIL131" s="451"/>
      <c r="TIM131" s="451"/>
      <c r="TIN131" s="451"/>
      <c r="TIO131" s="451"/>
      <c r="TIP131" s="451"/>
      <c r="TIQ131" s="451"/>
      <c r="TIR131" s="451"/>
      <c r="TIS131" s="451"/>
      <c r="TIT131" s="451"/>
      <c r="TIU131" s="451"/>
      <c r="TIV131" s="451"/>
      <c r="TIW131" s="451"/>
      <c r="TIX131" s="451"/>
      <c r="TIY131" s="451"/>
      <c r="TIZ131" s="451"/>
      <c r="TJA131" s="451"/>
      <c r="TJB131" s="451"/>
      <c r="TJC131" s="451"/>
      <c r="TJD131" s="451"/>
      <c r="TJE131" s="451"/>
      <c r="TJF131" s="451"/>
      <c r="TJG131" s="451"/>
      <c r="TJH131" s="451"/>
      <c r="TJI131" s="451"/>
      <c r="TJJ131" s="451"/>
      <c r="TJK131" s="451"/>
      <c r="TJL131" s="451"/>
      <c r="TJM131" s="451"/>
      <c r="TJN131" s="451"/>
      <c r="TJO131" s="451"/>
      <c r="TJP131" s="451"/>
      <c r="TJQ131" s="451"/>
      <c r="TJR131" s="451"/>
      <c r="TJS131" s="451"/>
      <c r="TJT131" s="451"/>
      <c r="TJU131" s="451"/>
      <c r="TJV131" s="451"/>
      <c r="TJW131" s="451"/>
      <c r="TJX131" s="451"/>
      <c r="TJY131" s="451"/>
      <c r="TJZ131" s="451"/>
      <c r="TKA131" s="451"/>
      <c r="TKB131" s="451"/>
      <c r="TKC131" s="451"/>
      <c r="TKD131" s="451"/>
      <c r="TKE131" s="451"/>
      <c r="TKF131" s="451"/>
      <c r="TKG131" s="451"/>
      <c r="TKH131" s="451"/>
      <c r="TKI131" s="451"/>
      <c r="TKJ131" s="451"/>
      <c r="TKK131" s="451"/>
      <c r="TKL131" s="451"/>
      <c r="TKM131" s="451"/>
      <c r="TKN131" s="451"/>
      <c r="TKO131" s="451"/>
      <c r="TKP131" s="451"/>
      <c r="TKQ131" s="451"/>
      <c r="TKR131" s="451"/>
      <c r="TKS131" s="451"/>
      <c r="TKT131" s="451"/>
      <c r="TKU131" s="451"/>
      <c r="TKV131" s="451"/>
      <c r="TKW131" s="451"/>
      <c r="TKX131" s="451"/>
      <c r="TKY131" s="451"/>
      <c r="TKZ131" s="451"/>
      <c r="TLA131" s="451"/>
      <c r="TLB131" s="451"/>
      <c r="TLC131" s="451"/>
      <c r="TLD131" s="451"/>
      <c r="TLE131" s="451"/>
      <c r="TLF131" s="451"/>
      <c r="TLG131" s="451"/>
      <c r="TLH131" s="451"/>
      <c r="TLI131" s="451"/>
      <c r="TLJ131" s="451"/>
      <c r="TLK131" s="451"/>
      <c r="TLL131" s="451"/>
      <c r="TLM131" s="451"/>
      <c r="TLN131" s="451"/>
      <c r="TLO131" s="451"/>
      <c r="TLP131" s="451"/>
      <c r="TLQ131" s="451"/>
      <c r="TLR131" s="451"/>
      <c r="TLS131" s="451"/>
      <c r="TLT131" s="451"/>
      <c r="TLU131" s="451"/>
      <c r="TLV131" s="451"/>
      <c r="TLW131" s="451"/>
      <c r="TLX131" s="451"/>
      <c r="TLY131" s="451"/>
      <c r="TLZ131" s="451"/>
      <c r="TMA131" s="451"/>
      <c r="TMB131" s="451"/>
      <c r="TMC131" s="451"/>
      <c r="TMD131" s="451"/>
      <c r="TME131" s="451"/>
      <c r="TMF131" s="451"/>
      <c r="TMG131" s="451"/>
      <c r="TMH131" s="451"/>
      <c r="TMI131" s="451"/>
      <c r="TMJ131" s="451"/>
      <c r="TMK131" s="451"/>
      <c r="TML131" s="451"/>
      <c r="TMM131" s="451"/>
      <c r="TMN131" s="451"/>
      <c r="TMO131" s="451"/>
      <c r="TMP131" s="451"/>
      <c r="TMQ131" s="451"/>
      <c r="TMR131" s="451"/>
      <c r="TMS131" s="451"/>
      <c r="TMT131" s="451"/>
      <c r="TMU131" s="451"/>
      <c r="TMV131" s="451"/>
      <c r="TMW131" s="451"/>
      <c r="TMX131" s="451"/>
      <c r="TMY131" s="451"/>
      <c r="TMZ131" s="451"/>
      <c r="TNA131" s="451"/>
      <c r="TNB131" s="451"/>
      <c r="TNC131" s="451"/>
      <c r="TND131" s="451"/>
      <c r="TNE131" s="451"/>
      <c r="TNF131" s="451"/>
      <c r="TNG131" s="451"/>
      <c r="TNH131" s="451"/>
      <c r="TNI131" s="451"/>
      <c r="TNJ131" s="451"/>
      <c r="TNK131" s="451"/>
      <c r="TNL131" s="451"/>
      <c r="TNM131" s="451"/>
      <c r="TNN131" s="451"/>
      <c r="TNO131" s="451"/>
      <c r="TNP131" s="451"/>
      <c r="TNQ131" s="451"/>
      <c r="TNR131" s="451"/>
      <c r="TNS131" s="451"/>
      <c r="TNT131" s="451"/>
      <c r="TNU131" s="451"/>
      <c r="TNV131" s="451"/>
      <c r="TNW131" s="451"/>
      <c r="TNX131" s="451"/>
      <c r="TNY131" s="451"/>
      <c r="TNZ131" s="451"/>
      <c r="TOA131" s="451"/>
      <c r="TOB131" s="451"/>
      <c r="TOC131" s="451"/>
      <c r="TOD131" s="451"/>
      <c r="TOE131" s="451"/>
      <c r="TOF131" s="451"/>
      <c r="TOG131" s="451"/>
      <c r="TOH131" s="451"/>
      <c r="TOI131" s="451"/>
      <c r="TOJ131" s="451"/>
      <c r="TOK131" s="451"/>
      <c r="TOL131" s="451"/>
      <c r="TOM131" s="451"/>
      <c r="TON131" s="451"/>
      <c r="TOO131" s="451"/>
      <c r="TOP131" s="451"/>
      <c r="TOQ131" s="451"/>
      <c r="TOR131" s="451"/>
      <c r="TOS131" s="451"/>
      <c r="TOT131" s="451"/>
      <c r="TOU131" s="451"/>
      <c r="TOV131" s="451"/>
      <c r="TOW131" s="451"/>
      <c r="TOX131" s="451"/>
      <c r="TOY131" s="451"/>
      <c r="TOZ131" s="451"/>
      <c r="TPA131" s="451"/>
      <c r="TPB131" s="451"/>
      <c r="TPC131" s="451"/>
      <c r="TPD131" s="451"/>
      <c r="TPE131" s="451"/>
      <c r="TPF131" s="451"/>
      <c r="TPG131" s="451"/>
      <c r="TPH131" s="451"/>
      <c r="TPI131" s="451"/>
      <c r="TPJ131" s="451"/>
      <c r="TPK131" s="451"/>
      <c r="TPL131" s="451"/>
      <c r="TPM131" s="451"/>
      <c r="TPN131" s="451"/>
      <c r="TPO131" s="451"/>
      <c r="TPP131" s="451"/>
      <c r="TPQ131" s="451"/>
      <c r="TPR131" s="451"/>
      <c r="TPS131" s="451"/>
      <c r="TPT131" s="451"/>
      <c r="TPU131" s="451"/>
      <c r="TPV131" s="451"/>
      <c r="TPW131" s="451"/>
      <c r="TPX131" s="451"/>
      <c r="TPY131" s="451"/>
      <c r="TPZ131" s="451"/>
      <c r="TQA131" s="451"/>
      <c r="TQB131" s="451"/>
      <c r="TQC131" s="451"/>
      <c r="TQD131" s="451"/>
      <c r="TQE131" s="451"/>
      <c r="TQF131" s="451"/>
      <c r="TQG131" s="451"/>
      <c r="TQH131" s="451"/>
      <c r="TQI131" s="451"/>
      <c r="TQJ131" s="451"/>
      <c r="TQK131" s="451"/>
      <c r="TQL131" s="451"/>
      <c r="TQM131" s="451"/>
      <c r="TQN131" s="451"/>
      <c r="TQO131" s="451"/>
      <c r="TQP131" s="451"/>
      <c r="TQQ131" s="451"/>
      <c r="TQR131" s="451"/>
      <c r="TQS131" s="451"/>
      <c r="TQT131" s="451"/>
      <c r="TQU131" s="451"/>
      <c r="TQV131" s="451"/>
      <c r="TQW131" s="451"/>
      <c r="TQX131" s="451"/>
      <c r="TQY131" s="451"/>
      <c r="TQZ131" s="451"/>
      <c r="TRA131" s="451"/>
      <c r="TRB131" s="451"/>
      <c r="TRC131" s="451"/>
      <c r="TRD131" s="451"/>
      <c r="TRE131" s="451"/>
      <c r="TRF131" s="451"/>
      <c r="TRG131" s="451"/>
      <c r="TRH131" s="451"/>
      <c r="TRI131" s="451"/>
      <c r="TRJ131" s="451"/>
      <c r="TRK131" s="451"/>
      <c r="TRL131" s="451"/>
      <c r="TRM131" s="451"/>
      <c r="TRN131" s="451"/>
      <c r="TRO131" s="451"/>
      <c r="TRP131" s="451"/>
      <c r="TRQ131" s="451"/>
      <c r="TRR131" s="451"/>
      <c r="TRS131" s="451"/>
      <c r="TRT131" s="451"/>
      <c r="TRU131" s="451"/>
      <c r="TRV131" s="451"/>
      <c r="TRW131" s="451"/>
      <c r="TRX131" s="451"/>
      <c r="TRY131" s="451"/>
      <c r="TRZ131" s="451"/>
      <c r="TSA131" s="451"/>
      <c r="TSB131" s="451"/>
      <c r="TSC131" s="451"/>
      <c r="TSD131" s="451"/>
      <c r="TSE131" s="451"/>
      <c r="TSF131" s="451"/>
      <c r="TSG131" s="451"/>
      <c r="TSH131" s="451"/>
      <c r="TSI131" s="451"/>
      <c r="TSJ131" s="451"/>
      <c r="TSK131" s="451"/>
      <c r="TSL131" s="451"/>
      <c r="TSM131" s="451"/>
      <c r="TSN131" s="451"/>
      <c r="TSO131" s="451"/>
      <c r="TSP131" s="451"/>
      <c r="TSQ131" s="451"/>
      <c r="TSR131" s="451"/>
      <c r="TSS131" s="451"/>
      <c r="TST131" s="451"/>
      <c r="TSU131" s="451"/>
      <c r="TSV131" s="451"/>
      <c r="TSW131" s="451"/>
      <c r="TSX131" s="451"/>
      <c r="TSY131" s="451"/>
      <c r="TSZ131" s="451"/>
      <c r="TTA131" s="451"/>
      <c r="TTB131" s="451"/>
      <c r="TTC131" s="451"/>
      <c r="TTD131" s="451"/>
      <c r="TTE131" s="451"/>
      <c r="TTF131" s="451"/>
      <c r="TTG131" s="451"/>
      <c r="TTH131" s="451"/>
      <c r="TTI131" s="451"/>
      <c r="TTJ131" s="451"/>
      <c r="TTK131" s="451"/>
      <c r="TTL131" s="451"/>
      <c r="TTM131" s="451"/>
      <c r="TTN131" s="451"/>
      <c r="TTO131" s="451"/>
      <c r="TTP131" s="451"/>
      <c r="TTQ131" s="451"/>
      <c r="TTR131" s="451"/>
      <c r="TTS131" s="451"/>
      <c r="TTT131" s="451"/>
      <c r="TTU131" s="451"/>
      <c r="TTV131" s="451"/>
      <c r="TTW131" s="451"/>
      <c r="TTX131" s="451"/>
      <c r="TTY131" s="451"/>
      <c r="TTZ131" s="451"/>
      <c r="TUA131" s="451"/>
      <c r="TUB131" s="451"/>
      <c r="TUC131" s="451"/>
      <c r="TUD131" s="451"/>
      <c r="TUE131" s="451"/>
      <c r="TUF131" s="451"/>
      <c r="TUG131" s="451"/>
      <c r="TUH131" s="451"/>
      <c r="TUI131" s="451"/>
      <c r="TUJ131" s="451"/>
      <c r="TUK131" s="451"/>
      <c r="TUL131" s="451"/>
      <c r="TUM131" s="451"/>
      <c r="TUN131" s="451"/>
      <c r="TUO131" s="451"/>
      <c r="TUP131" s="451"/>
      <c r="TUQ131" s="451"/>
      <c r="TUR131" s="451"/>
      <c r="TUS131" s="451"/>
      <c r="TUT131" s="451"/>
      <c r="TUU131" s="451"/>
      <c r="TUV131" s="451"/>
      <c r="TUW131" s="451"/>
      <c r="TUX131" s="451"/>
      <c r="TUY131" s="451"/>
      <c r="TUZ131" s="451"/>
      <c r="TVA131" s="451"/>
      <c r="TVB131" s="451"/>
      <c r="TVC131" s="451"/>
      <c r="TVD131" s="451"/>
      <c r="TVE131" s="451"/>
      <c r="TVF131" s="451"/>
      <c r="TVG131" s="451"/>
      <c r="TVH131" s="451"/>
      <c r="TVI131" s="451"/>
      <c r="TVJ131" s="451"/>
      <c r="TVK131" s="451"/>
      <c r="TVL131" s="451"/>
      <c r="TVM131" s="451"/>
      <c r="TVN131" s="451"/>
      <c r="TVO131" s="451"/>
      <c r="TVP131" s="451"/>
      <c r="TVQ131" s="451"/>
      <c r="TVR131" s="451"/>
      <c r="TVS131" s="451"/>
      <c r="TVT131" s="451"/>
      <c r="TVU131" s="451"/>
      <c r="TVV131" s="451"/>
      <c r="TVW131" s="451"/>
      <c r="TVX131" s="451"/>
      <c r="TVY131" s="451"/>
      <c r="TVZ131" s="451"/>
      <c r="TWA131" s="451"/>
      <c r="TWB131" s="451"/>
      <c r="TWC131" s="451"/>
      <c r="TWD131" s="451"/>
      <c r="TWE131" s="451"/>
      <c r="TWF131" s="451"/>
      <c r="TWG131" s="451"/>
      <c r="TWH131" s="451"/>
      <c r="TWI131" s="451"/>
      <c r="TWJ131" s="451"/>
      <c r="TWK131" s="451"/>
      <c r="TWL131" s="451"/>
      <c r="TWM131" s="451"/>
      <c r="TWN131" s="451"/>
      <c r="TWO131" s="451"/>
      <c r="TWP131" s="451"/>
      <c r="TWQ131" s="451"/>
      <c r="TWR131" s="451"/>
      <c r="TWS131" s="451"/>
      <c r="TWT131" s="451"/>
      <c r="TWU131" s="451"/>
      <c r="TWV131" s="451"/>
      <c r="TWW131" s="451"/>
      <c r="TWX131" s="451"/>
      <c r="TWY131" s="451"/>
      <c r="TWZ131" s="451"/>
      <c r="TXA131" s="451"/>
      <c r="TXB131" s="451"/>
      <c r="TXC131" s="451"/>
      <c r="TXD131" s="451"/>
      <c r="TXE131" s="451"/>
      <c r="TXF131" s="451"/>
      <c r="TXG131" s="451"/>
      <c r="TXH131" s="451"/>
      <c r="TXI131" s="451"/>
      <c r="TXJ131" s="451"/>
      <c r="TXK131" s="451"/>
      <c r="TXL131" s="451"/>
      <c r="TXM131" s="451"/>
      <c r="TXN131" s="451"/>
      <c r="TXO131" s="451"/>
      <c r="TXP131" s="451"/>
      <c r="TXQ131" s="451"/>
      <c r="TXR131" s="451"/>
      <c r="TXS131" s="451"/>
      <c r="TXT131" s="451"/>
      <c r="TXU131" s="451"/>
      <c r="TXV131" s="451"/>
      <c r="TXW131" s="451"/>
      <c r="TXX131" s="451"/>
      <c r="TXY131" s="451"/>
      <c r="TXZ131" s="451"/>
      <c r="TYA131" s="451"/>
      <c r="TYB131" s="451"/>
      <c r="TYC131" s="451"/>
      <c r="TYD131" s="451"/>
      <c r="TYE131" s="451"/>
      <c r="TYF131" s="451"/>
      <c r="TYG131" s="451"/>
      <c r="TYH131" s="451"/>
      <c r="TYI131" s="451"/>
      <c r="TYJ131" s="451"/>
      <c r="TYK131" s="451"/>
      <c r="TYL131" s="451"/>
      <c r="TYM131" s="451"/>
      <c r="TYN131" s="451"/>
      <c r="TYO131" s="451"/>
      <c r="TYP131" s="451"/>
      <c r="TYQ131" s="451"/>
      <c r="TYR131" s="451"/>
      <c r="TYS131" s="451"/>
      <c r="TYT131" s="451"/>
      <c r="TYU131" s="451"/>
      <c r="TYV131" s="451"/>
      <c r="TYW131" s="451"/>
      <c r="TYX131" s="451"/>
      <c r="TYY131" s="451"/>
      <c r="TYZ131" s="451"/>
      <c r="TZA131" s="451"/>
      <c r="TZB131" s="451"/>
      <c r="TZC131" s="451"/>
      <c r="TZD131" s="451"/>
      <c r="TZE131" s="451"/>
      <c r="TZF131" s="451"/>
      <c r="TZG131" s="451"/>
      <c r="TZH131" s="451"/>
      <c r="TZI131" s="451"/>
      <c r="TZJ131" s="451"/>
      <c r="TZK131" s="451"/>
      <c r="TZL131" s="451"/>
      <c r="TZM131" s="451"/>
      <c r="TZN131" s="451"/>
      <c r="TZO131" s="451"/>
      <c r="TZP131" s="451"/>
      <c r="TZQ131" s="451"/>
      <c r="TZR131" s="451"/>
      <c r="TZS131" s="451"/>
      <c r="TZT131" s="451"/>
      <c r="TZU131" s="451"/>
      <c r="TZV131" s="451"/>
      <c r="TZW131" s="451"/>
      <c r="TZX131" s="451"/>
      <c r="TZY131" s="451"/>
      <c r="TZZ131" s="451"/>
      <c r="UAA131" s="451"/>
      <c r="UAB131" s="451"/>
      <c r="UAC131" s="451"/>
      <c r="UAD131" s="451"/>
      <c r="UAE131" s="451"/>
      <c r="UAF131" s="451"/>
      <c r="UAG131" s="451"/>
      <c r="UAH131" s="451"/>
      <c r="UAI131" s="451"/>
      <c r="UAJ131" s="451"/>
      <c r="UAK131" s="451"/>
      <c r="UAL131" s="451"/>
      <c r="UAM131" s="451"/>
      <c r="UAN131" s="451"/>
      <c r="UAO131" s="451"/>
      <c r="UAP131" s="451"/>
      <c r="UAQ131" s="451"/>
      <c r="UAR131" s="451"/>
      <c r="UAS131" s="451"/>
      <c r="UAT131" s="451"/>
      <c r="UAU131" s="451"/>
      <c r="UAV131" s="451"/>
      <c r="UAW131" s="451"/>
      <c r="UAX131" s="451"/>
      <c r="UAY131" s="451"/>
      <c r="UAZ131" s="451"/>
      <c r="UBA131" s="451"/>
      <c r="UBB131" s="451"/>
      <c r="UBC131" s="451"/>
      <c r="UBD131" s="451"/>
      <c r="UBE131" s="451"/>
      <c r="UBF131" s="451"/>
      <c r="UBG131" s="451"/>
      <c r="UBH131" s="451"/>
      <c r="UBI131" s="451"/>
      <c r="UBJ131" s="451"/>
      <c r="UBK131" s="451"/>
      <c r="UBL131" s="451"/>
      <c r="UBM131" s="451"/>
      <c r="UBN131" s="451"/>
      <c r="UBO131" s="451"/>
      <c r="UBP131" s="451"/>
      <c r="UBQ131" s="451"/>
      <c r="UBR131" s="451"/>
      <c r="UBS131" s="451"/>
      <c r="UBT131" s="451"/>
      <c r="UBU131" s="451"/>
      <c r="UBV131" s="451"/>
      <c r="UBW131" s="451"/>
      <c r="UBX131" s="451"/>
      <c r="UBY131" s="451"/>
      <c r="UBZ131" s="451"/>
      <c r="UCA131" s="451"/>
      <c r="UCB131" s="451"/>
      <c r="UCC131" s="451"/>
      <c r="UCD131" s="451"/>
      <c r="UCE131" s="451"/>
      <c r="UCF131" s="451"/>
      <c r="UCG131" s="451"/>
      <c r="UCH131" s="451"/>
      <c r="UCI131" s="451"/>
      <c r="UCJ131" s="451"/>
      <c r="UCK131" s="451"/>
      <c r="UCL131" s="451"/>
      <c r="UCM131" s="451"/>
      <c r="UCN131" s="451"/>
      <c r="UCO131" s="451"/>
      <c r="UCP131" s="451"/>
      <c r="UCQ131" s="451"/>
      <c r="UCR131" s="451"/>
      <c r="UCS131" s="451"/>
      <c r="UCT131" s="451"/>
      <c r="UCU131" s="451"/>
      <c r="UCV131" s="451"/>
      <c r="UCW131" s="451"/>
      <c r="UCX131" s="451"/>
      <c r="UCY131" s="451"/>
      <c r="UCZ131" s="451"/>
      <c r="UDA131" s="451"/>
      <c r="UDB131" s="451"/>
      <c r="UDC131" s="451"/>
      <c r="UDD131" s="451"/>
      <c r="UDE131" s="451"/>
      <c r="UDF131" s="451"/>
      <c r="UDG131" s="451"/>
      <c r="UDH131" s="451"/>
      <c r="UDI131" s="451"/>
      <c r="UDJ131" s="451"/>
      <c r="UDK131" s="451"/>
      <c r="UDL131" s="451"/>
      <c r="UDM131" s="451"/>
      <c r="UDN131" s="451"/>
      <c r="UDO131" s="451"/>
      <c r="UDP131" s="451"/>
      <c r="UDQ131" s="451"/>
      <c r="UDR131" s="451"/>
      <c r="UDS131" s="451"/>
      <c r="UDT131" s="451"/>
      <c r="UDU131" s="451"/>
      <c r="UDV131" s="451"/>
      <c r="UDW131" s="451"/>
      <c r="UDX131" s="451"/>
      <c r="UDY131" s="451"/>
      <c r="UDZ131" s="451"/>
      <c r="UEA131" s="451"/>
      <c r="UEB131" s="451"/>
      <c r="UEC131" s="451"/>
      <c r="UED131" s="451"/>
      <c r="UEE131" s="451"/>
      <c r="UEF131" s="451"/>
      <c r="UEG131" s="451"/>
      <c r="UEH131" s="451"/>
      <c r="UEI131" s="451"/>
      <c r="UEJ131" s="451"/>
      <c r="UEK131" s="451"/>
      <c r="UEL131" s="451"/>
      <c r="UEM131" s="451"/>
      <c r="UEN131" s="451"/>
      <c r="UEO131" s="451"/>
      <c r="UEP131" s="451"/>
      <c r="UEQ131" s="451"/>
      <c r="UER131" s="451"/>
      <c r="UES131" s="451"/>
      <c r="UET131" s="451"/>
      <c r="UEU131" s="451"/>
      <c r="UEV131" s="451"/>
      <c r="UEW131" s="451"/>
      <c r="UEX131" s="451"/>
      <c r="UEY131" s="451"/>
      <c r="UEZ131" s="451"/>
      <c r="UFA131" s="451"/>
      <c r="UFB131" s="451"/>
      <c r="UFC131" s="451"/>
      <c r="UFD131" s="451"/>
      <c r="UFE131" s="451"/>
      <c r="UFF131" s="451"/>
      <c r="UFG131" s="451"/>
      <c r="UFH131" s="451"/>
      <c r="UFI131" s="451"/>
      <c r="UFJ131" s="451"/>
      <c r="UFK131" s="451"/>
      <c r="UFL131" s="451"/>
      <c r="UFM131" s="451"/>
      <c r="UFN131" s="451"/>
      <c r="UFO131" s="451"/>
      <c r="UFP131" s="451"/>
      <c r="UFQ131" s="451"/>
      <c r="UFR131" s="451"/>
      <c r="UFS131" s="451"/>
      <c r="UFT131" s="451"/>
      <c r="UFU131" s="451"/>
      <c r="UFV131" s="451"/>
      <c r="UFW131" s="451"/>
      <c r="UFX131" s="451"/>
      <c r="UFY131" s="451"/>
      <c r="UFZ131" s="451"/>
      <c r="UGA131" s="451"/>
      <c r="UGB131" s="451"/>
      <c r="UGC131" s="451"/>
      <c r="UGD131" s="451"/>
      <c r="UGE131" s="451"/>
      <c r="UGF131" s="451"/>
      <c r="UGG131" s="451"/>
      <c r="UGH131" s="451"/>
      <c r="UGI131" s="451"/>
      <c r="UGJ131" s="451"/>
      <c r="UGK131" s="451"/>
      <c r="UGL131" s="451"/>
      <c r="UGM131" s="451"/>
      <c r="UGN131" s="451"/>
      <c r="UGO131" s="451"/>
      <c r="UGP131" s="451"/>
      <c r="UGQ131" s="451"/>
      <c r="UGR131" s="451"/>
      <c r="UGS131" s="451"/>
      <c r="UGT131" s="451"/>
      <c r="UGU131" s="451"/>
      <c r="UGV131" s="451"/>
      <c r="UGW131" s="451"/>
      <c r="UGX131" s="451"/>
      <c r="UGY131" s="451"/>
      <c r="UGZ131" s="451"/>
      <c r="UHA131" s="451"/>
      <c r="UHB131" s="451"/>
      <c r="UHC131" s="451"/>
      <c r="UHD131" s="451"/>
      <c r="UHE131" s="451"/>
      <c r="UHF131" s="451"/>
      <c r="UHG131" s="451"/>
      <c r="UHH131" s="451"/>
      <c r="UHI131" s="451"/>
      <c r="UHJ131" s="451"/>
      <c r="UHK131" s="451"/>
      <c r="UHL131" s="451"/>
      <c r="UHM131" s="451"/>
      <c r="UHN131" s="451"/>
      <c r="UHO131" s="451"/>
      <c r="UHP131" s="451"/>
      <c r="UHQ131" s="451"/>
      <c r="UHR131" s="451"/>
      <c r="UHS131" s="451"/>
      <c r="UHT131" s="451"/>
      <c r="UHU131" s="451"/>
      <c r="UHV131" s="451"/>
      <c r="UHW131" s="451"/>
      <c r="UHX131" s="451"/>
      <c r="UHY131" s="451"/>
      <c r="UHZ131" s="451"/>
      <c r="UIA131" s="451"/>
      <c r="UIB131" s="451"/>
      <c r="UIC131" s="451"/>
      <c r="UID131" s="451"/>
      <c r="UIE131" s="451"/>
      <c r="UIF131" s="451"/>
      <c r="UIG131" s="451"/>
      <c r="UIH131" s="451"/>
      <c r="UII131" s="451"/>
      <c r="UIJ131" s="451"/>
      <c r="UIK131" s="451"/>
      <c r="UIL131" s="451"/>
      <c r="UIM131" s="451"/>
      <c r="UIN131" s="451"/>
      <c r="UIO131" s="451"/>
      <c r="UIP131" s="451"/>
      <c r="UIQ131" s="451"/>
      <c r="UIR131" s="451"/>
      <c r="UIS131" s="451"/>
      <c r="UIT131" s="451"/>
      <c r="UIU131" s="451"/>
      <c r="UIV131" s="451"/>
      <c r="UIW131" s="451"/>
      <c r="UIX131" s="451"/>
      <c r="UIY131" s="451"/>
      <c r="UIZ131" s="451"/>
      <c r="UJA131" s="451"/>
      <c r="UJB131" s="451"/>
      <c r="UJC131" s="451"/>
      <c r="UJD131" s="451"/>
      <c r="UJE131" s="451"/>
      <c r="UJF131" s="451"/>
      <c r="UJG131" s="451"/>
      <c r="UJH131" s="451"/>
      <c r="UJI131" s="451"/>
      <c r="UJJ131" s="451"/>
      <c r="UJK131" s="451"/>
      <c r="UJL131" s="451"/>
      <c r="UJM131" s="451"/>
      <c r="UJN131" s="451"/>
      <c r="UJO131" s="451"/>
      <c r="UJP131" s="451"/>
      <c r="UJQ131" s="451"/>
      <c r="UJR131" s="451"/>
      <c r="UJS131" s="451"/>
      <c r="UJT131" s="451"/>
      <c r="UJU131" s="451"/>
      <c r="UJV131" s="451"/>
      <c r="UJW131" s="451"/>
      <c r="UJX131" s="451"/>
      <c r="UJY131" s="451"/>
      <c r="UJZ131" s="451"/>
      <c r="UKA131" s="451"/>
      <c r="UKB131" s="451"/>
      <c r="UKC131" s="451"/>
      <c r="UKD131" s="451"/>
      <c r="UKE131" s="451"/>
      <c r="UKF131" s="451"/>
      <c r="UKG131" s="451"/>
      <c r="UKH131" s="451"/>
      <c r="UKI131" s="451"/>
      <c r="UKJ131" s="451"/>
      <c r="UKK131" s="451"/>
      <c r="UKL131" s="451"/>
      <c r="UKM131" s="451"/>
      <c r="UKN131" s="451"/>
      <c r="UKO131" s="451"/>
      <c r="UKP131" s="451"/>
      <c r="UKQ131" s="451"/>
      <c r="UKR131" s="451"/>
      <c r="UKS131" s="451"/>
      <c r="UKT131" s="451"/>
      <c r="UKU131" s="451"/>
      <c r="UKV131" s="451"/>
      <c r="UKW131" s="451"/>
      <c r="UKX131" s="451"/>
      <c r="UKY131" s="451"/>
      <c r="UKZ131" s="451"/>
      <c r="ULA131" s="451"/>
      <c r="ULB131" s="451"/>
      <c r="ULC131" s="451"/>
      <c r="ULD131" s="451"/>
      <c r="ULE131" s="451"/>
      <c r="ULF131" s="451"/>
      <c r="ULG131" s="451"/>
      <c r="ULH131" s="451"/>
      <c r="ULI131" s="451"/>
      <c r="ULJ131" s="451"/>
      <c r="ULK131" s="451"/>
      <c r="ULL131" s="451"/>
      <c r="ULM131" s="451"/>
      <c r="ULN131" s="451"/>
      <c r="ULO131" s="451"/>
      <c r="ULP131" s="451"/>
      <c r="ULQ131" s="451"/>
      <c r="ULR131" s="451"/>
      <c r="ULS131" s="451"/>
      <c r="ULT131" s="451"/>
      <c r="ULU131" s="451"/>
      <c r="ULV131" s="451"/>
      <c r="ULW131" s="451"/>
      <c r="ULX131" s="451"/>
      <c r="ULY131" s="451"/>
      <c r="ULZ131" s="451"/>
      <c r="UMA131" s="451"/>
      <c r="UMB131" s="451"/>
      <c r="UMC131" s="451"/>
      <c r="UMD131" s="451"/>
      <c r="UME131" s="451"/>
      <c r="UMF131" s="451"/>
      <c r="UMG131" s="451"/>
      <c r="UMH131" s="451"/>
      <c r="UMI131" s="451"/>
      <c r="UMJ131" s="451"/>
      <c r="UMK131" s="451"/>
      <c r="UML131" s="451"/>
      <c r="UMM131" s="451"/>
      <c r="UMN131" s="451"/>
      <c r="UMO131" s="451"/>
      <c r="UMP131" s="451"/>
      <c r="UMQ131" s="451"/>
      <c r="UMR131" s="451"/>
      <c r="UMS131" s="451"/>
      <c r="UMT131" s="451"/>
      <c r="UMU131" s="451"/>
      <c r="UMV131" s="451"/>
      <c r="UMW131" s="451"/>
      <c r="UMX131" s="451"/>
      <c r="UMY131" s="451"/>
      <c r="UMZ131" s="451"/>
      <c r="UNA131" s="451"/>
      <c r="UNB131" s="451"/>
      <c r="UNC131" s="451"/>
      <c r="UND131" s="451"/>
      <c r="UNE131" s="451"/>
      <c r="UNF131" s="451"/>
      <c r="UNG131" s="451"/>
      <c r="UNH131" s="451"/>
      <c r="UNI131" s="451"/>
      <c r="UNJ131" s="451"/>
      <c r="UNK131" s="451"/>
      <c r="UNL131" s="451"/>
      <c r="UNM131" s="451"/>
      <c r="UNN131" s="451"/>
      <c r="UNO131" s="451"/>
      <c r="UNP131" s="451"/>
      <c r="UNQ131" s="451"/>
      <c r="UNR131" s="451"/>
      <c r="UNS131" s="451"/>
      <c r="UNT131" s="451"/>
      <c r="UNU131" s="451"/>
      <c r="UNV131" s="451"/>
      <c r="UNW131" s="451"/>
      <c r="UNX131" s="451"/>
      <c r="UNY131" s="451"/>
      <c r="UNZ131" s="451"/>
      <c r="UOA131" s="451"/>
      <c r="UOB131" s="451"/>
      <c r="UOC131" s="451"/>
      <c r="UOD131" s="451"/>
      <c r="UOE131" s="451"/>
      <c r="UOF131" s="451"/>
      <c r="UOG131" s="451"/>
      <c r="UOH131" s="451"/>
      <c r="UOI131" s="451"/>
      <c r="UOJ131" s="451"/>
      <c r="UOK131" s="451"/>
      <c r="UOL131" s="451"/>
      <c r="UOM131" s="451"/>
      <c r="UON131" s="451"/>
      <c r="UOO131" s="451"/>
      <c r="UOP131" s="451"/>
      <c r="UOQ131" s="451"/>
      <c r="UOR131" s="451"/>
      <c r="UOS131" s="451"/>
      <c r="UOT131" s="451"/>
      <c r="UOU131" s="451"/>
      <c r="UOV131" s="451"/>
      <c r="UOW131" s="451"/>
      <c r="UOX131" s="451"/>
      <c r="UOY131" s="451"/>
      <c r="UOZ131" s="451"/>
      <c r="UPA131" s="451"/>
      <c r="UPB131" s="451"/>
      <c r="UPC131" s="451"/>
      <c r="UPD131" s="451"/>
      <c r="UPE131" s="451"/>
      <c r="UPF131" s="451"/>
      <c r="UPG131" s="451"/>
      <c r="UPH131" s="451"/>
      <c r="UPI131" s="451"/>
      <c r="UPJ131" s="451"/>
      <c r="UPK131" s="451"/>
      <c r="UPL131" s="451"/>
      <c r="UPM131" s="451"/>
      <c r="UPN131" s="451"/>
      <c r="UPO131" s="451"/>
      <c r="UPP131" s="451"/>
      <c r="UPQ131" s="451"/>
      <c r="UPR131" s="451"/>
      <c r="UPS131" s="451"/>
      <c r="UPT131" s="451"/>
      <c r="UPU131" s="451"/>
      <c r="UPV131" s="451"/>
      <c r="UPW131" s="451"/>
      <c r="UPX131" s="451"/>
      <c r="UPY131" s="451"/>
      <c r="UPZ131" s="451"/>
      <c r="UQA131" s="451"/>
      <c r="UQB131" s="451"/>
      <c r="UQC131" s="451"/>
      <c r="UQD131" s="451"/>
      <c r="UQE131" s="451"/>
      <c r="UQF131" s="451"/>
      <c r="UQG131" s="451"/>
      <c r="UQH131" s="451"/>
      <c r="UQI131" s="451"/>
      <c r="UQJ131" s="451"/>
      <c r="UQK131" s="451"/>
      <c r="UQL131" s="451"/>
      <c r="UQM131" s="451"/>
      <c r="UQN131" s="451"/>
      <c r="UQO131" s="451"/>
      <c r="UQP131" s="451"/>
      <c r="UQQ131" s="451"/>
      <c r="UQR131" s="451"/>
      <c r="UQS131" s="451"/>
      <c r="UQT131" s="451"/>
      <c r="UQU131" s="451"/>
      <c r="UQV131" s="451"/>
      <c r="UQW131" s="451"/>
      <c r="UQX131" s="451"/>
      <c r="UQY131" s="451"/>
      <c r="UQZ131" s="451"/>
      <c r="URA131" s="451"/>
      <c r="URB131" s="451"/>
      <c r="URC131" s="451"/>
      <c r="URD131" s="451"/>
      <c r="URE131" s="451"/>
      <c r="URF131" s="451"/>
      <c r="URG131" s="451"/>
      <c r="URH131" s="451"/>
      <c r="URI131" s="451"/>
      <c r="URJ131" s="451"/>
      <c r="URK131" s="451"/>
      <c r="URL131" s="451"/>
      <c r="URM131" s="451"/>
      <c r="URN131" s="451"/>
      <c r="URO131" s="451"/>
      <c r="URP131" s="451"/>
      <c r="URQ131" s="451"/>
      <c r="URR131" s="451"/>
      <c r="URS131" s="451"/>
      <c r="URT131" s="451"/>
      <c r="URU131" s="451"/>
      <c r="URV131" s="451"/>
      <c r="URW131" s="451"/>
      <c r="URX131" s="451"/>
      <c r="URY131" s="451"/>
      <c r="URZ131" s="451"/>
      <c r="USA131" s="451"/>
      <c r="USB131" s="451"/>
      <c r="USC131" s="451"/>
      <c r="USD131" s="451"/>
      <c r="USE131" s="451"/>
      <c r="USF131" s="451"/>
      <c r="USG131" s="451"/>
      <c r="USH131" s="451"/>
      <c r="USI131" s="451"/>
      <c r="USJ131" s="451"/>
      <c r="USK131" s="451"/>
      <c r="USL131" s="451"/>
      <c r="USM131" s="451"/>
      <c r="USN131" s="451"/>
      <c r="USO131" s="451"/>
      <c r="USP131" s="451"/>
      <c r="USQ131" s="451"/>
      <c r="USR131" s="451"/>
      <c r="USS131" s="451"/>
      <c r="UST131" s="451"/>
      <c r="USU131" s="451"/>
      <c r="USV131" s="451"/>
      <c r="USW131" s="451"/>
      <c r="USX131" s="451"/>
      <c r="USY131" s="451"/>
      <c r="USZ131" s="451"/>
      <c r="UTA131" s="451"/>
      <c r="UTB131" s="451"/>
      <c r="UTC131" s="451"/>
      <c r="UTD131" s="451"/>
      <c r="UTE131" s="451"/>
      <c r="UTF131" s="451"/>
      <c r="UTG131" s="451"/>
      <c r="UTH131" s="451"/>
      <c r="UTI131" s="451"/>
      <c r="UTJ131" s="451"/>
      <c r="UTK131" s="451"/>
      <c r="UTL131" s="451"/>
      <c r="UTM131" s="451"/>
      <c r="UTN131" s="451"/>
      <c r="UTO131" s="451"/>
      <c r="UTP131" s="451"/>
      <c r="UTQ131" s="451"/>
      <c r="UTR131" s="451"/>
      <c r="UTS131" s="451"/>
      <c r="UTT131" s="451"/>
      <c r="UTU131" s="451"/>
      <c r="UTV131" s="451"/>
      <c r="UTW131" s="451"/>
      <c r="UTX131" s="451"/>
      <c r="UTY131" s="451"/>
      <c r="UTZ131" s="451"/>
      <c r="UUA131" s="451"/>
      <c r="UUB131" s="451"/>
      <c r="UUC131" s="451"/>
      <c r="UUD131" s="451"/>
      <c r="UUE131" s="451"/>
      <c r="UUF131" s="451"/>
      <c r="UUG131" s="451"/>
      <c r="UUH131" s="451"/>
      <c r="UUI131" s="451"/>
      <c r="UUJ131" s="451"/>
      <c r="UUK131" s="451"/>
      <c r="UUL131" s="451"/>
      <c r="UUM131" s="451"/>
      <c r="UUN131" s="451"/>
      <c r="UUO131" s="451"/>
      <c r="UUP131" s="451"/>
      <c r="UUQ131" s="451"/>
      <c r="UUR131" s="451"/>
      <c r="UUS131" s="451"/>
      <c r="UUT131" s="451"/>
      <c r="UUU131" s="451"/>
      <c r="UUV131" s="451"/>
      <c r="UUW131" s="451"/>
      <c r="UUX131" s="451"/>
      <c r="UUY131" s="451"/>
      <c r="UUZ131" s="451"/>
      <c r="UVA131" s="451"/>
      <c r="UVB131" s="451"/>
      <c r="UVC131" s="451"/>
      <c r="UVD131" s="451"/>
      <c r="UVE131" s="451"/>
      <c r="UVF131" s="451"/>
      <c r="UVG131" s="451"/>
      <c r="UVH131" s="451"/>
      <c r="UVI131" s="451"/>
      <c r="UVJ131" s="451"/>
      <c r="UVK131" s="451"/>
      <c r="UVL131" s="451"/>
      <c r="UVM131" s="451"/>
      <c r="UVN131" s="451"/>
      <c r="UVO131" s="451"/>
      <c r="UVP131" s="451"/>
      <c r="UVQ131" s="451"/>
      <c r="UVR131" s="451"/>
      <c r="UVS131" s="451"/>
      <c r="UVT131" s="451"/>
      <c r="UVU131" s="451"/>
      <c r="UVV131" s="451"/>
      <c r="UVW131" s="451"/>
      <c r="UVX131" s="451"/>
      <c r="UVY131" s="451"/>
      <c r="UVZ131" s="451"/>
      <c r="UWA131" s="451"/>
      <c r="UWB131" s="451"/>
      <c r="UWC131" s="451"/>
      <c r="UWD131" s="451"/>
      <c r="UWE131" s="451"/>
      <c r="UWF131" s="451"/>
      <c r="UWG131" s="451"/>
      <c r="UWH131" s="451"/>
      <c r="UWI131" s="451"/>
      <c r="UWJ131" s="451"/>
      <c r="UWK131" s="451"/>
      <c r="UWL131" s="451"/>
      <c r="UWM131" s="451"/>
      <c r="UWN131" s="451"/>
      <c r="UWO131" s="451"/>
      <c r="UWP131" s="451"/>
      <c r="UWQ131" s="451"/>
      <c r="UWR131" s="451"/>
      <c r="UWS131" s="451"/>
      <c r="UWT131" s="451"/>
      <c r="UWU131" s="451"/>
      <c r="UWV131" s="451"/>
      <c r="UWW131" s="451"/>
      <c r="UWX131" s="451"/>
      <c r="UWY131" s="451"/>
      <c r="UWZ131" s="451"/>
      <c r="UXA131" s="451"/>
      <c r="UXB131" s="451"/>
      <c r="UXC131" s="451"/>
      <c r="UXD131" s="451"/>
      <c r="UXE131" s="451"/>
      <c r="UXF131" s="451"/>
      <c r="UXG131" s="451"/>
      <c r="UXH131" s="451"/>
      <c r="UXI131" s="451"/>
      <c r="UXJ131" s="451"/>
      <c r="UXK131" s="451"/>
      <c r="UXL131" s="451"/>
      <c r="UXM131" s="451"/>
      <c r="UXN131" s="451"/>
      <c r="UXO131" s="451"/>
      <c r="UXP131" s="451"/>
      <c r="UXQ131" s="451"/>
      <c r="UXR131" s="451"/>
      <c r="UXS131" s="451"/>
      <c r="UXT131" s="451"/>
      <c r="UXU131" s="451"/>
      <c r="UXV131" s="451"/>
      <c r="UXW131" s="451"/>
      <c r="UXX131" s="451"/>
      <c r="UXY131" s="451"/>
      <c r="UXZ131" s="451"/>
      <c r="UYA131" s="451"/>
      <c r="UYB131" s="451"/>
      <c r="UYC131" s="451"/>
      <c r="UYD131" s="451"/>
      <c r="UYE131" s="451"/>
      <c r="UYF131" s="451"/>
      <c r="UYG131" s="451"/>
      <c r="UYH131" s="451"/>
      <c r="UYI131" s="451"/>
      <c r="UYJ131" s="451"/>
      <c r="UYK131" s="451"/>
      <c r="UYL131" s="451"/>
      <c r="UYM131" s="451"/>
      <c r="UYN131" s="451"/>
      <c r="UYO131" s="451"/>
      <c r="UYP131" s="451"/>
      <c r="UYQ131" s="451"/>
      <c r="UYR131" s="451"/>
      <c r="UYS131" s="451"/>
      <c r="UYT131" s="451"/>
      <c r="UYU131" s="451"/>
      <c r="UYV131" s="451"/>
      <c r="UYW131" s="451"/>
      <c r="UYX131" s="451"/>
      <c r="UYY131" s="451"/>
      <c r="UYZ131" s="451"/>
      <c r="UZA131" s="451"/>
      <c r="UZB131" s="451"/>
      <c r="UZC131" s="451"/>
      <c r="UZD131" s="451"/>
      <c r="UZE131" s="451"/>
      <c r="UZF131" s="451"/>
      <c r="UZG131" s="451"/>
      <c r="UZH131" s="451"/>
      <c r="UZI131" s="451"/>
      <c r="UZJ131" s="451"/>
      <c r="UZK131" s="451"/>
      <c r="UZL131" s="451"/>
      <c r="UZM131" s="451"/>
      <c r="UZN131" s="451"/>
      <c r="UZO131" s="451"/>
      <c r="UZP131" s="451"/>
      <c r="UZQ131" s="451"/>
      <c r="UZR131" s="451"/>
      <c r="UZS131" s="451"/>
      <c r="UZT131" s="451"/>
      <c r="UZU131" s="451"/>
      <c r="UZV131" s="451"/>
      <c r="UZW131" s="451"/>
      <c r="UZX131" s="451"/>
      <c r="UZY131" s="451"/>
      <c r="UZZ131" s="451"/>
      <c r="VAA131" s="451"/>
      <c r="VAB131" s="451"/>
      <c r="VAC131" s="451"/>
      <c r="VAD131" s="451"/>
      <c r="VAE131" s="451"/>
      <c r="VAF131" s="451"/>
      <c r="VAG131" s="451"/>
      <c r="VAH131" s="451"/>
      <c r="VAI131" s="451"/>
      <c r="VAJ131" s="451"/>
      <c r="VAK131" s="451"/>
      <c r="VAL131" s="451"/>
      <c r="VAM131" s="451"/>
      <c r="VAN131" s="451"/>
      <c r="VAO131" s="451"/>
      <c r="VAP131" s="451"/>
      <c r="VAQ131" s="451"/>
      <c r="VAR131" s="451"/>
      <c r="VAS131" s="451"/>
      <c r="VAT131" s="451"/>
      <c r="VAU131" s="451"/>
      <c r="VAV131" s="451"/>
      <c r="VAW131" s="451"/>
      <c r="VAX131" s="451"/>
      <c r="VAY131" s="451"/>
      <c r="VAZ131" s="451"/>
      <c r="VBA131" s="451"/>
      <c r="VBB131" s="451"/>
      <c r="VBC131" s="451"/>
      <c r="VBD131" s="451"/>
      <c r="VBE131" s="451"/>
      <c r="VBF131" s="451"/>
      <c r="VBG131" s="451"/>
      <c r="VBH131" s="451"/>
      <c r="VBI131" s="451"/>
      <c r="VBJ131" s="451"/>
      <c r="VBK131" s="451"/>
      <c r="VBL131" s="451"/>
      <c r="VBM131" s="451"/>
      <c r="VBN131" s="451"/>
      <c r="VBO131" s="451"/>
      <c r="VBP131" s="451"/>
      <c r="VBQ131" s="451"/>
      <c r="VBR131" s="451"/>
      <c r="VBS131" s="451"/>
      <c r="VBT131" s="451"/>
      <c r="VBU131" s="451"/>
      <c r="VBV131" s="451"/>
      <c r="VBW131" s="451"/>
      <c r="VBX131" s="451"/>
      <c r="VBY131" s="451"/>
      <c r="VBZ131" s="451"/>
      <c r="VCA131" s="451"/>
      <c r="VCB131" s="451"/>
      <c r="VCC131" s="451"/>
      <c r="VCD131" s="451"/>
      <c r="VCE131" s="451"/>
      <c r="VCF131" s="451"/>
      <c r="VCG131" s="451"/>
      <c r="VCH131" s="451"/>
      <c r="VCI131" s="451"/>
      <c r="VCJ131" s="451"/>
      <c r="VCK131" s="451"/>
      <c r="VCL131" s="451"/>
      <c r="VCM131" s="451"/>
      <c r="VCN131" s="451"/>
      <c r="VCO131" s="451"/>
      <c r="VCP131" s="451"/>
      <c r="VCQ131" s="451"/>
      <c r="VCR131" s="451"/>
      <c r="VCS131" s="451"/>
      <c r="VCT131" s="451"/>
      <c r="VCU131" s="451"/>
      <c r="VCV131" s="451"/>
      <c r="VCW131" s="451"/>
      <c r="VCX131" s="451"/>
      <c r="VCY131" s="451"/>
      <c r="VCZ131" s="451"/>
      <c r="VDA131" s="451"/>
      <c r="VDB131" s="451"/>
      <c r="VDC131" s="451"/>
      <c r="VDD131" s="451"/>
      <c r="VDE131" s="451"/>
      <c r="VDF131" s="451"/>
      <c r="VDG131" s="451"/>
      <c r="VDH131" s="451"/>
      <c r="VDI131" s="451"/>
      <c r="VDJ131" s="451"/>
      <c r="VDK131" s="451"/>
      <c r="VDL131" s="451"/>
      <c r="VDM131" s="451"/>
      <c r="VDN131" s="451"/>
      <c r="VDO131" s="451"/>
      <c r="VDP131" s="451"/>
      <c r="VDQ131" s="451"/>
      <c r="VDR131" s="451"/>
      <c r="VDS131" s="451"/>
      <c r="VDT131" s="451"/>
      <c r="VDU131" s="451"/>
      <c r="VDV131" s="451"/>
      <c r="VDW131" s="451"/>
      <c r="VDX131" s="451"/>
      <c r="VDY131" s="451"/>
      <c r="VDZ131" s="451"/>
      <c r="VEA131" s="451"/>
      <c r="VEB131" s="451"/>
      <c r="VEC131" s="451"/>
      <c r="VED131" s="451"/>
      <c r="VEE131" s="451"/>
      <c r="VEF131" s="451"/>
      <c r="VEG131" s="451"/>
      <c r="VEH131" s="451"/>
      <c r="VEI131" s="451"/>
      <c r="VEJ131" s="451"/>
      <c r="VEK131" s="451"/>
      <c r="VEL131" s="451"/>
      <c r="VEM131" s="451"/>
      <c r="VEN131" s="451"/>
      <c r="VEO131" s="451"/>
      <c r="VEP131" s="451"/>
      <c r="VEQ131" s="451"/>
      <c r="VER131" s="451"/>
      <c r="VES131" s="451"/>
      <c r="VET131" s="451"/>
      <c r="VEU131" s="451"/>
      <c r="VEV131" s="451"/>
      <c r="VEW131" s="451"/>
      <c r="VEX131" s="451"/>
      <c r="VEY131" s="451"/>
      <c r="VEZ131" s="451"/>
      <c r="VFA131" s="451"/>
      <c r="VFB131" s="451"/>
      <c r="VFC131" s="451"/>
      <c r="VFD131" s="451"/>
      <c r="VFE131" s="451"/>
      <c r="VFF131" s="451"/>
      <c r="VFG131" s="451"/>
      <c r="VFH131" s="451"/>
      <c r="VFI131" s="451"/>
      <c r="VFJ131" s="451"/>
      <c r="VFK131" s="451"/>
      <c r="VFL131" s="451"/>
      <c r="VFM131" s="451"/>
      <c r="VFN131" s="451"/>
      <c r="VFO131" s="451"/>
      <c r="VFP131" s="451"/>
      <c r="VFQ131" s="451"/>
      <c r="VFR131" s="451"/>
      <c r="VFS131" s="451"/>
      <c r="VFT131" s="451"/>
      <c r="VFU131" s="451"/>
      <c r="VFV131" s="451"/>
      <c r="VFW131" s="451"/>
      <c r="VFX131" s="451"/>
      <c r="VFY131" s="451"/>
      <c r="VFZ131" s="451"/>
      <c r="VGA131" s="451"/>
      <c r="VGB131" s="451"/>
      <c r="VGC131" s="451"/>
      <c r="VGD131" s="451"/>
      <c r="VGE131" s="451"/>
      <c r="VGF131" s="451"/>
      <c r="VGG131" s="451"/>
      <c r="VGH131" s="451"/>
      <c r="VGI131" s="451"/>
      <c r="VGJ131" s="451"/>
      <c r="VGK131" s="451"/>
      <c r="VGL131" s="451"/>
      <c r="VGM131" s="451"/>
      <c r="VGN131" s="451"/>
      <c r="VGO131" s="451"/>
      <c r="VGP131" s="451"/>
      <c r="VGQ131" s="451"/>
      <c r="VGR131" s="451"/>
      <c r="VGS131" s="451"/>
      <c r="VGT131" s="451"/>
      <c r="VGU131" s="451"/>
      <c r="VGV131" s="451"/>
      <c r="VGW131" s="451"/>
      <c r="VGX131" s="451"/>
      <c r="VGY131" s="451"/>
      <c r="VGZ131" s="451"/>
      <c r="VHA131" s="451"/>
      <c r="VHB131" s="451"/>
      <c r="VHC131" s="451"/>
      <c r="VHD131" s="451"/>
      <c r="VHE131" s="451"/>
      <c r="VHF131" s="451"/>
      <c r="VHG131" s="451"/>
      <c r="VHH131" s="451"/>
      <c r="VHI131" s="451"/>
      <c r="VHJ131" s="451"/>
      <c r="VHK131" s="451"/>
      <c r="VHL131" s="451"/>
      <c r="VHM131" s="451"/>
      <c r="VHN131" s="451"/>
      <c r="VHO131" s="451"/>
      <c r="VHP131" s="451"/>
      <c r="VHQ131" s="451"/>
      <c r="VHR131" s="451"/>
      <c r="VHS131" s="451"/>
      <c r="VHT131" s="451"/>
      <c r="VHU131" s="451"/>
      <c r="VHV131" s="451"/>
      <c r="VHW131" s="451"/>
      <c r="VHX131" s="451"/>
      <c r="VHY131" s="451"/>
      <c r="VHZ131" s="451"/>
      <c r="VIA131" s="451"/>
      <c r="VIB131" s="451"/>
      <c r="VIC131" s="451"/>
      <c r="VID131" s="451"/>
      <c r="VIE131" s="451"/>
      <c r="VIF131" s="451"/>
      <c r="VIG131" s="451"/>
      <c r="VIH131" s="451"/>
      <c r="VII131" s="451"/>
      <c r="VIJ131" s="451"/>
      <c r="VIK131" s="451"/>
      <c r="VIL131" s="451"/>
      <c r="VIM131" s="451"/>
      <c r="VIN131" s="451"/>
      <c r="VIO131" s="451"/>
      <c r="VIP131" s="451"/>
      <c r="VIQ131" s="451"/>
      <c r="VIR131" s="451"/>
      <c r="VIS131" s="451"/>
      <c r="VIT131" s="451"/>
      <c r="VIU131" s="451"/>
      <c r="VIV131" s="451"/>
      <c r="VIW131" s="451"/>
      <c r="VIX131" s="451"/>
      <c r="VIY131" s="451"/>
      <c r="VIZ131" s="451"/>
      <c r="VJA131" s="451"/>
      <c r="VJB131" s="451"/>
      <c r="VJC131" s="451"/>
      <c r="VJD131" s="451"/>
      <c r="VJE131" s="451"/>
      <c r="VJF131" s="451"/>
      <c r="VJG131" s="451"/>
      <c r="VJH131" s="451"/>
      <c r="VJI131" s="451"/>
      <c r="VJJ131" s="451"/>
      <c r="VJK131" s="451"/>
      <c r="VJL131" s="451"/>
      <c r="VJM131" s="451"/>
      <c r="VJN131" s="451"/>
      <c r="VJO131" s="451"/>
      <c r="VJP131" s="451"/>
      <c r="VJQ131" s="451"/>
      <c r="VJR131" s="451"/>
      <c r="VJS131" s="451"/>
      <c r="VJT131" s="451"/>
      <c r="VJU131" s="451"/>
      <c r="VJV131" s="451"/>
      <c r="VJW131" s="451"/>
      <c r="VJX131" s="451"/>
      <c r="VJY131" s="451"/>
      <c r="VJZ131" s="451"/>
      <c r="VKA131" s="451"/>
      <c r="VKB131" s="451"/>
      <c r="VKC131" s="451"/>
      <c r="VKD131" s="451"/>
      <c r="VKE131" s="451"/>
      <c r="VKF131" s="451"/>
      <c r="VKG131" s="451"/>
      <c r="VKH131" s="451"/>
      <c r="VKI131" s="451"/>
      <c r="VKJ131" s="451"/>
      <c r="VKK131" s="451"/>
      <c r="VKL131" s="451"/>
      <c r="VKM131" s="451"/>
      <c r="VKN131" s="451"/>
      <c r="VKO131" s="451"/>
      <c r="VKP131" s="451"/>
      <c r="VKQ131" s="451"/>
      <c r="VKR131" s="451"/>
      <c r="VKS131" s="451"/>
      <c r="VKT131" s="451"/>
      <c r="VKU131" s="451"/>
      <c r="VKV131" s="451"/>
      <c r="VKW131" s="451"/>
      <c r="VKX131" s="451"/>
      <c r="VKY131" s="451"/>
      <c r="VKZ131" s="451"/>
      <c r="VLA131" s="451"/>
      <c r="VLB131" s="451"/>
      <c r="VLC131" s="451"/>
      <c r="VLD131" s="451"/>
      <c r="VLE131" s="451"/>
      <c r="VLF131" s="451"/>
      <c r="VLG131" s="451"/>
      <c r="VLH131" s="451"/>
      <c r="VLI131" s="451"/>
      <c r="VLJ131" s="451"/>
      <c r="VLK131" s="451"/>
      <c r="VLL131" s="451"/>
      <c r="VLM131" s="451"/>
      <c r="VLN131" s="451"/>
      <c r="VLO131" s="451"/>
      <c r="VLP131" s="451"/>
      <c r="VLQ131" s="451"/>
      <c r="VLR131" s="451"/>
      <c r="VLS131" s="451"/>
      <c r="VLT131" s="451"/>
      <c r="VLU131" s="451"/>
      <c r="VLV131" s="451"/>
      <c r="VLW131" s="451"/>
      <c r="VLX131" s="451"/>
      <c r="VLY131" s="451"/>
      <c r="VLZ131" s="451"/>
      <c r="VMA131" s="451"/>
      <c r="VMB131" s="451"/>
      <c r="VMC131" s="451"/>
      <c r="VMD131" s="451"/>
      <c r="VME131" s="451"/>
      <c r="VMF131" s="451"/>
      <c r="VMG131" s="451"/>
      <c r="VMH131" s="451"/>
      <c r="VMI131" s="451"/>
      <c r="VMJ131" s="451"/>
      <c r="VMK131" s="451"/>
      <c r="VML131" s="451"/>
      <c r="VMM131" s="451"/>
      <c r="VMN131" s="451"/>
      <c r="VMO131" s="451"/>
      <c r="VMP131" s="451"/>
      <c r="VMQ131" s="451"/>
      <c r="VMR131" s="451"/>
      <c r="VMS131" s="451"/>
      <c r="VMT131" s="451"/>
      <c r="VMU131" s="451"/>
      <c r="VMV131" s="451"/>
      <c r="VMW131" s="451"/>
      <c r="VMX131" s="451"/>
      <c r="VMY131" s="451"/>
      <c r="VMZ131" s="451"/>
      <c r="VNA131" s="451"/>
      <c r="VNB131" s="451"/>
      <c r="VNC131" s="451"/>
      <c r="VND131" s="451"/>
      <c r="VNE131" s="451"/>
      <c r="VNF131" s="451"/>
      <c r="VNG131" s="451"/>
      <c r="VNH131" s="451"/>
      <c r="VNI131" s="451"/>
      <c r="VNJ131" s="451"/>
      <c r="VNK131" s="451"/>
      <c r="VNL131" s="451"/>
      <c r="VNM131" s="451"/>
      <c r="VNN131" s="451"/>
      <c r="VNO131" s="451"/>
      <c r="VNP131" s="451"/>
      <c r="VNQ131" s="451"/>
      <c r="VNR131" s="451"/>
      <c r="VNS131" s="451"/>
      <c r="VNT131" s="451"/>
      <c r="VNU131" s="451"/>
      <c r="VNV131" s="451"/>
      <c r="VNW131" s="451"/>
      <c r="VNX131" s="451"/>
      <c r="VNY131" s="451"/>
      <c r="VNZ131" s="451"/>
      <c r="VOA131" s="451"/>
      <c r="VOB131" s="451"/>
      <c r="VOC131" s="451"/>
      <c r="VOD131" s="451"/>
      <c r="VOE131" s="451"/>
      <c r="VOF131" s="451"/>
      <c r="VOG131" s="451"/>
      <c r="VOH131" s="451"/>
      <c r="VOI131" s="451"/>
      <c r="VOJ131" s="451"/>
      <c r="VOK131" s="451"/>
      <c r="VOL131" s="451"/>
      <c r="VOM131" s="451"/>
      <c r="VON131" s="451"/>
      <c r="VOO131" s="451"/>
      <c r="VOP131" s="451"/>
      <c r="VOQ131" s="451"/>
      <c r="VOR131" s="451"/>
      <c r="VOS131" s="451"/>
      <c r="VOT131" s="451"/>
      <c r="VOU131" s="451"/>
      <c r="VOV131" s="451"/>
      <c r="VOW131" s="451"/>
      <c r="VOX131" s="451"/>
      <c r="VOY131" s="451"/>
      <c r="VOZ131" s="451"/>
      <c r="VPA131" s="451"/>
      <c r="VPB131" s="451"/>
      <c r="VPC131" s="451"/>
      <c r="VPD131" s="451"/>
      <c r="VPE131" s="451"/>
      <c r="VPF131" s="451"/>
      <c r="VPG131" s="451"/>
      <c r="VPH131" s="451"/>
      <c r="VPI131" s="451"/>
      <c r="VPJ131" s="451"/>
      <c r="VPK131" s="451"/>
      <c r="VPL131" s="451"/>
      <c r="VPM131" s="451"/>
      <c r="VPN131" s="451"/>
      <c r="VPO131" s="451"/>
      <c r="VPP131" s="451"/>
      <c r="VPQ131" s="451"/>
      <c r="VPR131" s="451"/>
      <c r="VPS131" s="451"/>
      <c r="VPT131" s="451"/>
      <c r="VPU131" s="451"/>
      <c r="VPV131" s="451"/>
      <c r="VPW131" s="451"/>
      <c r="VPX131" s="451"/>
      <c r="VPY131" s="451"/>
      <c r="VPZ131" s="451"/>
      <c r="VQA131" s="451"/>
      <c r="VQB131" s="451"/>
      <c r="VQC131" s="451"/>
      <c r="VQD131" s="451"/>
      <c r="VQE131" s="451"/>
      <c r="VQF131" s="451"/>
      <c r="VQG131" s="451"/>
      <c r="VQH131" s="451"/>
      <c r="VQI131" s="451"/>
      <c r="VQJ131" s="451"/>
      <c r="VQK131" s="451"/>
      <c r="VQL131" s="451"/>
      <c r="VQM131" s="451"/>
      <c r="VQN131" s="451"/>
      <c r="VQO131" s="451"/>
      <c r="VQP131" s="451"/>
      <c r="VQQ131" s="451"/>
      <c r="VQR131" s="451"/>
      <c r="VQS131" s="451"/>
      <c r="VQT131" s="451"/>
      <c r="VQU131" s="451"/>
      <c r="VQV131" s="451"/>
      <c r="VQW131" s="451"/>
      <c r="VQX131" s="451"/>
      <c r="VQY131" s="451"/>
      <c r="VQZ131" s="451"/>
      <c r="VRA131" s="451"/>
      <c r="VRB131" s="451"/>
      <c r="VRC131" s="451"/>
      <c r="VRD131" s="451"/>
      <c r="VRE131" s="451"/>
      <c r="VRF131" s="451"/>
      <c r="VRG131" s="451"/>
      <c r="VRH131" s="451"/>
      <c r="VRI131" s="451"/>
      <c r="VRJ131" s="451"/>
      <c r="VRK131" s="451"/>
      <c r="VRL131" s="451"/>
      <c r="VRM131" s="451"/>
      <c r="VRN131" s="451"/>
      <c r="VRO131" s="451"/>
      <c r="VRP131" s="451"/>
      <c r="VRQ131" s="451"/>
      <c r="VRR131" s="451"/>
      <c r="VRS131" s="451"/>
      <c r="VRT131" s="451"/>
      <c r="VRU131" s="451"/>
      <c r="VRV131" s="451"/>
      <c r="VRW131" s="451"/>
      <c r="VRX131" s="451"/>
      <c r="VRY131" s="451"/>
      <c r="VRZ131" s="451"/>
      <c r="VSA131" s="451"/>
      <c r="VSB131" s="451"/>
      <c r="VSC131" s="451"/>
      <c r="VSD131" s="451"/>
      <c r="VSE131" s="451"/>
      <c r="VSF131" s="451"/>
      <c r="VSG131" s="451"/>
      <c r="VSH131" s="451"/>
      <c r="VSI131" s="451"/>
      <c r="VSJ131" s="451"/>
      <c r="VSK131" s="451"/>
      <c r="VSL131" s="451"/>
      <c r="VSM131" s="451"/>
      <c r="VSN131" s="451"/>
      <c r="VSO131" s="451"/>
      <c r="VSP131" s="451"/>
      <c r="VSQ131" s="451"/>
      <c r="VSR131" s="451"/>
      <c r="VSS131" s="451"/>
      <c r="VST131" s="451"/>
      <c r="VSU131" s="451"/>
      <c r="VSV131" s="451"/>
      <c r="VSW131" s="451"/>
      <c r="VSX131" s="451"/>
      <c r="VSY131" s="451"/>
      <c r="VSZ131" s="451"/>
      <c r="VTA131" s="451"/>
      <c r="VTB131" s="451"/>
      <c r="VTC131" s="451"/>
      <c r="VTD131" s="451"/>
      <c r="VTE131" s="451"/>
      <c r="VTF131" s="451"/>
      <c r="VTG131" s="451"/>
      <c r="VTH131" s="451"/>
      <c r="VTI131" s="451"/>
      <c r="VTJ131" s="451"/>
      <c r="VTK131" s="451"/>
      <c r="VTL131" s="451"/>
      <c r="VTM131" s="451"/>
      <c r="VTN131" s="451"/>
      <c r="VTO131" s="451"/>
      <c r="VTP131" s="451"/>
      <c r="VTQ131" s="451"/>
      <c r="VTR131" s="451"/>
      <c r="VTS131" s="451"/>
      <c r="VTT131" s="451"/>
      <c r="VTU131" s="451"/>
      <c r="VTV131" s="451"/>
      <c r="VTW131" s="451"/>
      <c r="VTX131" s="451"/>
      <c r="VTY131" s="451"/>
      <c r="VTZ131" s="451"/>
      <c r="VUA131" s="451"/>
      <c r="VUB131" s="451"/>
      <c r="VUC131" s="451"/>
      <c r="VUD131" s="451"/>
      <c r="VUE131" s="451"/>
      <c r="VUF131" s="451"/>
      <c r="VUG131" s="451"/>
      <c r="VUH131" s="451"/>
      <c r="VUI131" s="451"/>
      <c r="VUJ131" s="451"/>
      <c r="VUK131" s="451"/>
      <c r="VUL131" s="451"/>
      <c r="VUM131" s="451"/>
      <c r="VUN131" s="451"/>
      <c r="VUO131" s="451"/>
      <c r="VUP131" s="451"/>
      <c r="VUQ131" s="451"/>
      <c r="VUR131" s="451"/>
      <c r="VUS131" s="451"/>
      <c r="VUT131" s="451"/>
      <c r="VUU131" s="451"/>
      <c r="VUV131" s="451"/>
      <c r="VUW131" s="451"/>
      <c r="VUX131" s="451"/>
      <c r="VUY131" s="451"/>
      <c r="VUZ131" s="451"/>
      <c r="VVA131" s="451"/>
      <c r="VVB131" s="451"/>
      <c r="VVC131" s="451"/>
      <c r="VVD131" s="451"/>
      <c r="VVE131" s="451"/>
      <c r="VVF131" s="451"/>
      <c r="VVG131" s="451"/>
      <c r="VVH131" s="451"/>
      <c r="VVI131" s="451"/>
      <c r="VVJ131" s="451"/>
      <c r="VVK131" s="451"/>
      <c r="VVL131" s="451"/>
      <c r="VVM131" s="451"/>
      <c r="VVN131" s="451"/>
      <c r="VVO131" s="451"/>
      <c r="VVP131" s="451"/>
      <c r="VVQ131" s="451"/>
      <c r="VVR131" s="451"/>
      <c r="VVS131" s="451"/>
      <c r="VVT131" s="451"/>
      <c r="VVU131" s="451"/>
      <c r="VVV131" s="451"/>
      <c r="VVW131" s="451"/>
      <c r="VVX131" s="451"/>
      <c r="VVY131" s="451"/>
      <c r="VVZ131" s="451"/>
      <c r="VWA131" s="451"/>
      <c r="VWB131" s="451"/>
      <c r="VWC131" s="451"/>
      <c r="VWD131" s="451"/>
      <c r="VWE131" s="451"/>
      <c r="VWF131" s="451"/>
      <c r="VWG131" s="451"/>
      <c r="VWH131" s="451"/>
      <c r="VWI131" s="451"/>
      <c r="VWJ131" s="451"/>
      <c r="VWK131" s="451"/>
      <c r="VWL131" s="451"/>
      <c r="VWM131" s="451"/>
      <c r="VWN131" s="451"/>
      <c r="VWO131" s="451"/>
      <c r="VWP131" s="451"/>
      <c r="VWQ131" s="451"/>
      <c r="VWR131" s="451"/>
      <c r="VWS131" s="451"/>
      <c r="VWT131" s="451"/>
      <c r="VWU131" s="451"/>
      <c r="VWV131" s="451"/>
      <c r="VWW131" s="451"/>
      <c r="VWX131" s="451"/>
      <c r="VWY131" s="451"/>
      <c r="VWZ131" s="451"/>
      <c r="VXA131" s="451"/>
      <c r="VXB131" s="451"/>
      <c r="VXC131" s="451"/>
      <c r="VXD131" s="451"/>
      <c r="VXE131" s="451"/>
      <c r="VXF131" s="451"/>
      <c r="VXG131" s="451"/>
      <c r="VXH131" s="451"/>
      <c r="VXI131" s="451"/>
      <c r="VXJ131" s="451"/>
      <c r="VXK131" s="451"/>
      <c r="VXL131" s="451"/>
      <c r="VXM131" s="451"/>
      <c r="VXN131" s="451"/>
      <c r="VXO131" s="451"/>
      <c r="VXP131" s="451"/>
      <c r="VXQ131" s="451"/>
      <c r="VXR131" s="451"/>
      <c r="VXS131" s="451"/>
      <c r="VXT131" s="451"/>
      <c r="VXU131" s="451"/>
      <c r="VXV131" s="451"/>
      <c r="VXW131" s="451"/>
      <c r="VXX131" s="451"/>
      <c r="VXY131" s="451"/>
      <c r="VXZ131" s="451"/>
      <c r="VYA131" s="451"/>
      <c r="VYB131" s="451"/>
      <c r="VYC131" s="451"/>
      <c r="VYD131" s="451"/>
      <c r="VYE131" s="451"/>
      <c r="VYF131" s="451"/>
      <c r="VYG131" s="451"/>
      <c r="VYH131" s="451"/>
      <c r="VYI131" s="451"/>
      <c r="VYJ131" s="451"/>
      <c r="VYK131" s="451"/>
      <c r="VYL131" s="451"/>
      <c r="VYM131" s="451"/>
      <c r="VYN131" s="451"/>
      <c r="VYO131" s="451"/>
      <c r="VYP131" s="451"/>
      <c r="VYQ131" s="451"/>
      <c r="VYR131" s="451"/>
      <c r="VYS131" s="451"/>
      <c r="VYT131" s="451"/>
      <c r="VYU131" s="451"/>
      <c r="VYV131" s="451"/>
      <c r="VYW131" s="451"/>
      <c r="VYX131" s="451"/>
      <c r="VYY131" s="451"/>
      <c r="VYZ131" s="451"/>
      <c r="VZA131" s="451"/>
      <c r="VZB131" s="451"/>
      <c r="VZC131" s="451"/>
      <c r="VZD131" s="451"/>
      <c r="VZE131" s="451"/>
      <c r="VZF131" s="451"/>
      <c r="VZG131" s="451"/>
      <c r="VZH131" s="451"/>
      <c r="VZI131" s="451"/>
      <c r="VZJ131" s="451"/>
      <c r="VZK131" s="451"/>
      <c r="VZL131" s="451"/>
      <c r="VZM131" s="451"/>
      <c r="VZN131" s="451"/>
      <c r="VZO131" s="451"/>
      <c r="VZP131" s="451"/>
      <c r="VZQ131" s="451"/>
      <c r="VZR131" s="451"/>
      <c r="VZS131" s="451"/>
      <c r="VZT131" s="451"/>
      <c r="VZU131" s="451"/>
      <c r="VZV131" s="451"/>
      <c r="VZW131" s="451"/>
      <c r="VZX131" s="451"/>
      <c r="VZY131" s="451"/>
      <c r="VZZ131" s="451"/>
      <c r="WAA131" s="451"/>
      <c r="WAB131" s="451"/>
      <c r="WAC131" s="451"/>
      <c r="WAD131" s="451"/>
      <c r="WAE131" s="451"/>
      <c r="WAF131" s="451"/>
      <c r="WAG131" s="451"/>
      <c r="WAH131" s="451"/>
      <c r="WAI131" s="451"/>
      <c r="WAJ131" s="451"/>
      <c r="WAK131" s="451"/>
      <c r="WAL131" s="451"/>
      <c r="WAM131" s="451"/>
      <c r="WAN131" s="451"/>
      <c r="WAO131" s="451"/>
      <c r="WAP131" s="451"/>
      <c r="WAQ131" s="451"/>
      <c r="WAR131" s="451"/>
      <c r="WAS131" s="451"/>
      <c r="WAT131" s="451"/>
      <c r="WAU131" s="451"/>
      <c r="WAV131" s="451"/>
      <c r="WAW131" s="451"/>
      <c r="WAX131" s="451"/>
      <c r="WAY131" s="451"/>
      <c r="WAZ131" s="451"/>
      <c r="WBA131" s="451"/>
      <c r="WBB131" s="451"/>
      <c r="WBC131" s="451"/>
      <c r="WBD131" s="451"/>
      <c r="WBE131" s="451"/>
      <c r="WBF131" s="451"/>
      <c r="WBG131" s="451"/>
      <c r="WBH131" s="451"/>
      <c r="WBI131" s="451"/>
      <c r="WBJ131" s="451"/>
      <c r="WBK131" s="451"/>
      <c r="WBL131" s="451"/>
      <c r="WBM131" s="451"/>
      <c r="WBN131" s="451"/>
      <c r="WBO131" s="451"/>
      <c r="WBP131" s="451"/>
      <c r="WBQ131" s="451"/>
      <c r="WBR131" s="451"/>
      <c r="WBS131" s="451"/>
      <c r="WBT131" s="451"/>
      <c r="WBU131" s="451"/>
      <c r="WBV131" s="451"/>
      <c r="WBW131" s="451"/>
      <c r="WBX131" s="451"/>
      <c r="WBY131" s="451"/>
      <c r="WBZ131" s="451"/>
      <c r="WCA131" s="451"/>
      <c r="WCB131" s="451"/>
      <c r="WCC131" s="451"/>
      <c r="WCD131" s="451"/>
      <c r="WCE131" s="451"/>
      <c r="WCF131" s="451"/>
      <c r="WCG131" s="451"/>
      <c r="WCH131" s="451"/>
      <c r="WCI131" s="451"/>
      <c r="WCJ131" s="451"/>
      <c r="WCK131" s="451"/>
      <c r="WCL131" s="451"/>
      <c r="WCM131" s="451"/>
      <c r="WCN131" s="451"/>
      <c r="WCO131" s="451"/>
      <c r="WCP131" s="451"/>
      <c r="WCQ131" s="451"/>
      <c r="WCR131" s="451"/>
      <c r="WCS131" s="451"/>
      <c r="WCT131" s="451"/>
      <c r="WCU131" s="451"/>
      <c r="WCV131" s="451"/>
      <c r="WCW131" s="451"/>
      <c r="WCX131" s="451"/>
      <c r="WCY131" s="451"/>
      <c r="WCZ131" s="451"/>
      <c r="WDA131" s="451"/>
      <c r="WDB131" s="451"/>
      <c r="WDC131" s="451"/>
      <c r="WDD131" s="451"/>
      <c r="WDE131" s="451"/>
      <c r="WDF131" s="451"/>
      <c r="WDG131" s="451"/>
      <c r="WDH131" s="451"/>
      <c r="WDI131" s="451"/>
      <c r="WDJ131" s="451"/>
      <c r="WDK131" s="451"/>
      <c r="WDL131" s="451"/>
      <c r="WDM131" s="451"/>
      <c r="WDN131" s="451"/>
      <c r="WDO131" s="451"/>
      <c r="WDP131" s="451"/>
      <c r="WDQ131" s="451"/>
      <c r="WDR131" s="451"/>
      <c r="WDS131" s="451"/>
      <c r="WDT131" s="451"/>
      <c r="WDU131" s="451"/>
      <c r="WDV131" s="451"/>
      <c r="WDW131" s="451"/>
      <c r="WDX131" s="451"/>
      <c r="WDY131" s="451"/>
      <c r="WDZ131" s="451"/>
      <c r="WEA131" s="451"/>
      <c r="WEB131" s="451"/>
      <c r="WEC131" s="451"/>
      <c r="WED131" s="451"/>
      <c r="WEE131" s="451"/>
      <c r="WEF131" s="451"/>
      <c r="WEG131" s="451"/>
      <c r="WEH131" s="451"/>
      <c r="WEI131" s="451"/>
      <c r="WEJ131" s="451"/>
      <c r="WEK131" s="451"/>
      <c r="WEL131" s="451"/>
      <c r="WEM131" s="451"/>
      <c r="WEN131" s="451"/>
      <c r="WEO131" s="451"/>
      <c r="WEP131" s="451"/>
      <c r="WEQ131" s="451"/>
      <c r="WER131" s="451"/>
      <c r="WES131" s="451"/>
      <c r="WET131" s="451"/>
      <c r="WEU131" s="451"/>
      <c r="WEV131" s="451"/>
      <c r="WEW131" s="451"/>
      <c r="WEX131" s="451"/>
      <c r="WEY131" s="451"/>
      <c r="WEZ131" s="451"/>
      <c r="WFA131" s="451"/>
      <c r="WFB131" s="451"/>
      <c r="WFC131" s="451"/>
      <c r="WFD131" s="451"/>
      <c r="WFE131" s="451"/>
      <c r="WFF131" s="451"/>
      <c r="WFG131" s="451"/>
      <c r="WFH131" s="451"/>
      <c r="WFI131" s="451"/>
      <c r="WFJ131" s="451"/>
      <c r="WFK131" s="451"/>
      <c r="WFL131" s="451"/>
      <c r="WFM131" s="451"/>
      <c r="WFN131" s="451"/>
      <c r="WFO131" s="451"/>
      <c r="WFP131" s="451"/>
      <c r="WFQ131" s="451"/>
      <c r="WFR131" s="451"/>
      <c r="WFS131" s="451"/>
      <c r="WFT131" s="451"/>
      <c r="WFU131" s="451"/>
      <c r="WFV131" s="451"/>
      <c r="WFW131" s="451"/>
      <c r="WFX131" s="451"/>
      <c r="WFY131" s="451"/>
      <c r="WFZ131" s="451"/>
      <c r="WGA131" s="451"/>
      <c r="WGB131" s="451"/>
      <c r="WGC131" s="451"/>
      <c r="WGD131" s="451"/>
      <c r="WGE131" s="451"/>
      <c r="WGF131" s="451"/>
      <c r="WGG131" s="451"/>
      <c r="WGH131" s="451"/>
      <c r="WGI131" s="451"/>
      <c r="WGJ131" s="451"/>
      <c r="WGK131" s="451"/>
      <c r="WGL131" s="451"/>
      <c r="WGM131" s="451"/>
      <c r="WGN131" s="451"/>
      <c r="WGO131" s="451"/>
      <c r="WGP131" s="451"/>
      <c r="WGQ131" s="451"/>
      <c r="WGR131" s="451"/>
      <c r="WGS131" s="451"/>
      <c r="WGT131" s="451"/>
      <c r="WGU131" s="451"/>
      <c r="WGV131" s="451"/>
      <c r="WGW131" s="451"/>
      <c r="WGX131" s="451"/>
      <c r="WGY131" s="451"/>
      <c r="WGZ131" s="451"/>
      <c r="WHA131" s="451"/>
      <c r="WHB131" s="451"/>
      <c r="WHC131" s="451"/>
      <c r="WHD131" s="451"/>
      <c r="WHE131" s="451"/>
      <c r="WHF131" s="451"/>
      <c r="WHG131" s="451"/>
      <c r="WHH131" s="451"/>
      <c r="WHI131" s="451"/>
      <c r="WHJ131" s="451"/>
      <c r="WHK131" s="451"/>
      <c r="WHL131" s="451"/>
      <c r="WHM131" s="451"/>
      <c r="WHN131" s="451"/>
      <c r="WHO131" s="451"/>
      <c r="WHP131" s="451"/>
      <c r="WHQ131" s="451"/>
      <c r="WHR131" s="451"/>
      <c r="WHS131" s="451"/>
      <c r="WHT131" s="451"/>
      <c r="WHU131" s="451"/>
      <c r="WHV131" s="451"/>
      <c r="WHW131" s="451"/>
      <c r="WHX131" s="451"/>
      <c r="WHY131" s="451"/>
      <c r="WHZ131" s="451"/>
      <c r="WIA131" s="451"/>
      <c r="WIB131" s="451"/>
      <c r="WIC131" s="451"/>
      <c r="WID131" s="451"/>
      <c r="WIE131" s="451"/>
      <c r="WIF131" s="451"/>
      <c r="WIG131" s="451"/>
      <c r="WIH131" s="451"/>
      <c r="WII131" s="451"/>
      <c r="WIJ131" s="451"/>
      <c r="WIK131" s="451"/>
      <c r="WIL131" s="451"/>
      <c r="WIM131" s="451"/>
      <c r="WIN131" s="451"/>
      <c r="WIO131" s="451"/>
      <c r="WIP131" s="451"/>
      <c r="WIQ131" s="451"/>
      <c r="WIR131" s="451"/>
      <c r="WIS131" s="451"/>
      <c r="WIT131" s="451"/>
      <c r="WIU131" s="451"/>
      <c r="WIV131" s="451"/>
      <c r="WIW131" s="451"/>
      <c r="WIX131" s="451"/>
      <c r="WIY131" s="451"/>
      <c r="WIZ131" s="451"/>
      <c r="WJA131" s="451"/>
      <c r="WJB131" s="451"/>
      <c r="WJC131" s="451"/>
      <c r="WJD131" s="451"/>
      <c r="WJE131" s="451"/>
      <c r="WJF131" s="451"/>
      <c r="WJG131" s="451"/>
      <c r="WJH131" s="451"/>
      <c r="WJI131" s="451"/>
      <c r="WJJ131" s="451"/>
      <c r="WJK131" s="451"/>
      <c r="WJL131" s="451"/>
      <c r="WJM131" s="451"/>
      <c r="WJN131" s="451"/>
      <c r="WJO131" s="451"/>
      <c r="WJP131" s="451"/>
      <c r="WJQ131" s="451"/>
      <c r="WJR131" s="451"/>
      <c r="WJS131" s="451"/>
      <c r="WJT131" s="451"/>
      <c r="WJU131" s="451"/>
      <c r="WJV131" s="451"/>
      <c r="WJW131" s="451"/>
      <c r="WJX131" s="451"/>
      <c r="WJY131" s="451"/>
      <c r="WJZ131" s="451"/>
      <c r="WKA131" s="451"/>
      <c r="WKB131" s="451"/>
      <c r="WKC131" s="451"/>
      <c r="WKD131" s="451"/>
      <c r="WKE131" s="451"/>
      <c r="WKF131" s="451"/>
      <c r="WKG131" s="451"/>
      <c r="WKH131" s="451"/>
      <c r="WKI131" s="451"/>
      <c r="WKJ131" s="451"/>
      <c r="WKK131" s="451"/>
      <c r="WKL131" s="451"/>
      <c r="WKM131" s="451"/>
      <c r="WKN131" s="451"/>
      <c r="WKO131" s="451"/>
      <c r="WKP131" s="451"/>
      <c r="WKQ131" s="451"/>
      <c r="WKR131" s="451"/>
      <c r="WKS131" s="451"/>
      <c r="WKT131" s="451"/>
      <c r="WKU131" s="451"/>
      <c r="WKV131" s="451"/>
      <c r="WKW131" s="451"/>
      <c r="WKX131" s="451"/>
      <c r="WKY131" s="451"/>
      <c r="WKZ131" s="451"/>
      <c r="WLA131" s="451"/>
      <c r="WLB131" s="451"/>
      <c r="WLC131" s="451"/>
      <c r="WLD131" s="451"/>
      <c r="WLE131" s="451"/>
      <c r="WLF131" s="451"/>
      <c r="WLG131" s="451"/>
      <c r="WLH131" s="451"/>
      <c r="WLI131" s="451"/>
      <c r="WLJ131" s="451"/>
      <c r="WLK131" s="451"/>
      <c r="WLL131" s="451"/>
      <c r="WLM131" s="451"/>
      <c r="WLN131" s="451"/>
      <c r="WLO131" s="451"/>
      <c r="WLP131" s="451"/>
      <c r="WLQ131" s="451"/>
      <c r="WLR131" s="451"/>
      <c r="WLS131" s="451"/>
      <c r="WLT131" s="451"/>
      <c r="WLU131" s="451"/>
      <c r="WLV131" s="451"/>
      <c r="WLW131" s="451"/>
      <c r="WLX131" s="451"/>
      <c r="WLY131" s="451"/>
      <c r="WLZ131" s="451"/>
      <c r="WMA131" s="451"/>
      <c r="WMB131" s="451"/>
      <c r="WMC131" s="451"/>
      <c r="WMD131" s="451"/>
      <c r="WME131" s="451"/>
      <c r="WMF131" s="451"/>
      <c r="WMG131" s="451"/>
      <c r="WMH131" s="451"/>
      <c r="WMI131" s="451"/>
      <c r="WMJ131" s="451"/>
      <c r="WMK131" s="451"/>
      <c r="WML131" s="451"/>
      <c r="WMM131" s="451"/>
      <c r="WMN131" s="451"/>
      <c r="WMO131" s="451"/>
      <c r="WMP131" s="451"/>
      <c r="WMQ131" s="451"/>
      <c r="WMR131" s="451"/>
      <c r="WMS131" s="451"/>
      <c r="WMT131" s="451"/>
      <c r="WMU131" s="451"/>
      <c r="WMV131" s="451"/>
      <c r="WMW131" s="451"/>
      <c r="WMX131" s="451"/>
      <c r="WMY131" s="451"/>
      <c r="WMZ131" s="451"/>
      <c r="WNA131" s="451"/>
      <c r="WNB131" s="451"/>
      <c r="WNC131" s="451"/>
      <c r="WND131" s="451"/>
      <c r="WNE131" s="451"/>
      <c r="WNF131" s="451"/>
      <c r="WNG131" s="451"/>
      <c r="WNH131" s="451"/>
      <c r="WNI131" s="451"/>
      <c r="WNJ131" s="451"/>
      <c r="WNK131" s="451"/>
      <c r="WNL131" s="451"/>
      <c r="WNM131" s="451"/>
      <c r="WNN131" s="451"/>
      <c r="WNO131" s="451"/>
      <c r="WNP131" s="451"/>
      <c r="WNQ131" s="451"/>
      <c r="WNR131" s="451"/>
      <c r="WNS131" s="451"/>
      <c r="WNT131" s="451"/>
      <c r="WNU131" s="451"/>
      <c r="WNV131" s="451"/>
      <c r="WNW131" s="451"/>
      <c r="WNX131" s="451"/>
      <c r="WNY131" s="451"/>
      <c r="WNZ131" s="451"/>
      <c r="WOA131" s="451"/>
      <c r="WOB131" s="451"/>
      <c r="WOC131" s="451"/>
      <c r="WOD131" s="451"/>
      <c r="WOE131" s="451"/>
      <c r="WOF131" s="451"/>
      <c r="WOG131" s="451"/>
      <c r="WOH131" s="451"/>
      <c r="WOI131" s="451"/>
      <c r="WOJ131" s="451"/>
      <c r="WOK131" s="451"/>
      <c r="WOL131" s="451"/>
      <c r="WOM131" s="451"/>
      <c r="WON131" s="451"/>
      <c r="WOO131" s="451"/>
      <c r="WOP131" s="451"/>
      <c r="WOQ131" s="451"/>
      <c r="WOR131" s="451"/>
      <c r="WOS131" s="451"/>
      <c r="WOT131" s="451"/>
      <c r="WOU131" s="451"/>
      <c r="WOV131" s="451"/>
      <c r="WOW131" s="451"/>
      <c r="WOX131" s="451"/>
      <c r="WOY131" s="451"/>
      <c r="WOZ131" s="451"/>
      <c r="WPA131" s="451"/>
      <c r="WPB131" s="451"/>
      <c r="WPC131" s="451"/>
      <c r="WPD131" s="451"/>
      <c r="WPE131" s="451"/>
      <c r="WPF131" s="451"/>
      <c r="WPG131" s="451"/>
      <c r="WPH131" s="451"/>
      <c r="WPI131" s="451"/>
      <c r="WPJ131" s="451"/>
      <c r="WPK131" s="451"/>
      <c r="WPL131" s="451"/>
      <c r="WPM131" s="451"/>
      <c r="WPN131" s="451"/>
      <c r="WPO131" s="451"/>
      <c r="WPP131" s="451"/>
      <c r="WPQ131" s="451"/>
      <c r="WPR131" s="451"/>
      <c r="WPS131" s="451"/>
      <c r="WPT131" s="451"/>
      <c r="WPU131" s="451"/>
      <c r="WPV131" s="451"/>
      <c r="WPW131" s="451"/>
      <c r="WPX131" s="451"/>
      <c r="WPY131" s="451"/>
      <c r="WPZ131" s="451"/>
      <c r="WQA131" s="451"/>
      <c r="WQB131" s="451"/>
      <c r="WQC131" s="451"/>
      <c r="WQD131" s="451"/>
      <c r="WQE131" s="451"/>
      <c r="WQF131" s="451"/>
      <c r="WQG131" s="451"/>
      <c r="WQH131" s="451"/>
      <c r="WQI131" s="451"/>
      <c r="WQJ131" s="451"/>
      <c r="WQK131" s="451"/>
      <c r="WQL131" s="451"/>
      <c r="WQM131" s="451"/>
      <c r="WQN131" s="451"/>
      <c r="WQO131" s="451"/>
      <c r="WQP131" s="451"/>
      <c r="WQQ131" s="451"/>
      <c r="WQR131" s="451"/>
      <c r="WQS131" s="451"/>
      <c r="WQT131" s="451"/>
      <c r="WQU131" s="451"/>
      <c r="WQV131" s="451"/>
      <c r="WQW131" s="451"/>
      <c r="WQX131" s="451"/>
      <c r="WQY131" s="451"/>
      <c r="WQZ131" s="451"/>
      <c r="WRA131" s="451"/>
      <c r="WRB131" s="451"/>
      <c r="WRC131" s="451"/>
      <c r="WRD131" s="451"/>
      <c r="WRE131" s="451"/>
      <c r="WRF131" s="451"/>
      <c r="WRG131" s="451"/>
      <c r="WRH131" s="451"/>
      <c r="WRI131" s="451"/>
      <c r="WRJ131" s="451"/>
      <c r="WRK131" s="451"/>
      <c r="WRL131" s="451"/>
      <c r="WRM131" s="451"/>
      <c r="WRN131" s="451"/>
      <c r="WRO131" s="451"/>
      <c r="WRP131" s="451"/>
      <c r="WRQ131" s="451"/>
      <c r="WRR131" s="451"/>
      <c r="WRS131" s="451"/>
      <c r="WRT131" s="451"/>
      <c r="WRU131" s="451"/>
      <c r="WRV131" s="451"/>
      <c r="WRW131" s="451"/>
      <c r="WRX131" s="451"/>
      <c r="WRY131" s="451"/>
      <c r="WRZ131" s="451"/>
      <c r="WSA131" s="451"/>
      <c r="WSB131" s="451"/>
      <c r="WSC131" s="451"/>
      <c r="WSD131" s="451"/>
      <c r="WSE131" s="451"/>
      <c r="WSF131" s="451"/>
      <c r="WSG131" s="451"/>
      <c r="WSH131" s="451"/>
      <c r="WSI131" s="451"/>
      <c r="WSJ131" s="451"/>
      <c r="WSK131" s="451"/>
      <c r="WSL131" s="451"/>
      <c r="WSM131" s="451"/>
      <c r="WSN131" s="451"/>
      <c r="WSO131" s="451"/>
      <c r="WSP131" s="451"/>
      <c r="WSQ131" s="451"/>
      <c r="WSR131" s="451"/>
      <c r="WSS131" s="451"/>
      <c r="WST131" s="451"/>
      <c r="WSU131" s="451"/>
      <c r="WSV131" s="451"/>
      <c r="WSW131" s="451"/>
      <c r="WSX131" s="451"/>
      <c r="WSY131" s="451"/>
      <c r="WSZ131" s="451"/>
      <c r="WTA131" s="451"/>
      <c r="WTB131" s="451"/>
      <c r="WTC131" s="451"/>
      <c r="WTD131" s="451"/>
      <c r="WTE131" s="451"/>
      <c r="WTF131" s="451"/>
      <c r="WTG131" s="451"/>
      <c r="WTH131" s="451"/>
      <c r="WTI131" s="451"/>
      <c r="WTJ131" s="451"/>
      <c r="WTK131" s="451"/>
      <c r="WTL131" s="451"/>
      <c r="WTM131" s="451"/>
      <c r="WTN131" s="451"/>
      <c r="WTO131" s="451"/>
      <c r="WTP131" s="451"/>
      <c r="WTQ131" s="451"/>
      <c r="WTR131" s="451"/>
      <c r="WTS131" s="451"/>
      <c r="WTT131" s="451"/>
      <c r="WTU131" s="451"/>
      <c r="WTV131" s="451"/>
      <c r="WTW131" s="451"/>
      <c r="WTX131" s="451"/>
      <c r="WTY131" s="451"/>
      <c r="WTZ131" s="451"/>
      <c r="WUA131" s="451"/>
      <c r="WUB131" s="451"/>
      <c r="WUC131" s="451"/>
      <c r="WUD131" s="451"/>
      <c r="WUE131" s="451"/>
      <c r="WUF131" s="451"/>
      <c r="WUG131" s="451"/>
      <c r="WUH131" s="451"/>
      <c r="WUI131" s="451"/>
      <c r="WUJ131" s="451"/>
      <c r="WUK131" s="451"/>
      <c r="WUL131" s="451"/>
      <c r="WUM131" s="451"/>
      <c r="WUN131" s="451"/>
      <c r="WUO131" s="451"/>
      <c r="WUP131" s="451"/>
      <c r="WUQ131" s="451"/>
      <c r="WUR131" s="451"/>
      <c r="WUS131" s="451"/>
      <c r="WUT131" s="451"/>
      <c r="WUU131" s="451"/>
      <c r="WUV131" s="451"/>
      <c r="WUW131" s="451"/>
      <c r="WUX131" s="451"/>
      <c r="WUY131" s="451"/>
      <c r="WUZ131" s="451"/>
      <c r="WVA131" s="451"/>
      <c r="WVB131" s="451"/>
      <c r="WVC131" s="451"/>
      <c r="WVD131" s="451"/>
      <c r="WVE131" s="451"/>
      <c r="WVF131" s="451"/>
      <c r="WVG131" s="451"/>
      <c r="WVH131" s="451"/>
      <c r="WVI131" s="451"/>
      <c r="WVJ131" s="451"/>
      <c r="WVK131" s="451"/>
      <c r="WVL131" s="451"/>
      <c r="WVM131" s="451"/>
      <c r="WVN131" s="451"/>
      <c r="WVO131" s="451"/>
      <c r="WVP131" s="451"/>
      <c r="WVQ131" s="451"/>
      <c r="WVR131" s="451"/>
      <c r="WVS131" s="451"/>
      <c r="WVT131" s="451"/>
      <c r="WVU131" s="451"/>
      <c r="WVV131" s="451"/>
      <c r="WVW131" s="451"/>
      <c r="WVX131" s="451"/>
      <c r="WVY131" s="451"/>
      <c r="WVZ131" s="451"/>
      <c r="WWA131" s="451"/>
      <c r="WWB131" s="451"/>
      <c r="WWC131" s="451"/>
      <c r="WWD131" s="451"/>
      <c r="WWE131" s="451"/>
      <c r="WWF131" s="451"/>
      <c r="WWG131" s="451"/>
      <c r="WWH131" s="451"/>
      <c r="WWI131" s="451"/>
      <c r="WWJ131" s="451"/>
      <c r="WWK131" s="451"/>
      <c r="WWL131" s="451"/>
      <c r="WWM131" s="451"/>
      <c r="WWN131" s="451"/>
      <c r="WWO131" s="451"/>
      <c r="WWP131" s="451"/>
      <c r="WWQ131" s="451"/>
      <c r="WWR131" s="451"/>
      <c r="WWS131" s="451"/>
      <c r="WWT131" s="451"/>
      <c r="WWU131" s="451"/>
      <c r="WWV131" s="451"/>
      <c r="WWW131" s="451"/>
      <c r="WWX131" s="451"/>
      <c r="WWY131" s="451"/>
      <c r="WWZ131" s="451"/>
      <c r="WXA131" s="451"/>
      <c r="WXB131" s="451"/>
      <c r="WXC131" s="451"/>
      <c r="WXD131" s="451"/>
      <c r="WXE131" s="451"/>
      <c r="WXF131" s="451"/>
      <c r="WXG131" s="451"/>
      <c r="WXH131" s="451"/>
      <c r="WXI131" s="451"/>
      <c r="WXJ131" s="451"/>
      <c r="WXK131" s="451"/>
      <c r="WXL131" s="451"/>
      <c r="WXM131" s="451"/>
      <c r="WXN131" s="451"/>
      <c r="WXO131" s="451"/>
      <c r="WXP131" s="451"/>
      <c r="WXQ131" s="451"/>
      <c r="WXR131" s="451"/>
      <c r="WXS131" s="451"/>
      <c r="WXT131" s="451"/>
      <c r="WXU131" s="451"/>
      <c r="WXV131" s="451"/>
      <c r="WXW131" s="451"/>
      <c r="WXX131" s="451"/>
      <c r="WXY131" s="451"/>
      <c r="WXZ131" s="451"/>
      <c r="WYA131" s="451"/>
      <c r="WYB131" s="451"/>
      <c r="WYC131" s="451"/>
      <c r="WYD131" s="451"/>
      <c r="WYE131" s="451"/>
      <c r="WYF131" s="451"/>
      <c r="WYG131" s="451"/>
      <c r="WYH131" s="451"/>
      <c r="WYI131" s="451"/>
      <c r="WYJ131" s="451"/>
      <c r="WYK131" s="451"/>
      <c r="WYL131" s="451"/>
      <c r="WYM131" s="451"/>
      <c r="WYN131" s="451"/>
      <c r="WYO131" s="451"/>
      <c r="WYP131" s="451"/>
      <c r="WYQ131" s="451"/>
      <c r="WYR131" s="451"/>
      <c r="WYS131" s="451"/>
      <c r="WYT131" s="451"/>
      <c r="WYU131" s="451"/>
      <c r="WYV131" s="451"/>
      <c r="WYW131" s="451"/>
      <c r="WYX131" s="451"/>
      <c r="WYY131" s="451"/>
      <c r="WYZ131" s="451"/>
      <c r="WZA131" s="451"/>
      <c r="WZB131" s="451"/>
      <c r="WZC131" s="451"/>
      <c r="WZD131" s="451"/>
      <c r="WZE131" s="451"/>
      <c r="WZF131" s="451"/>
      <c r="WZG131" s="451"/>
      <c r="WZH131" s="451"/>
      <c r="WZI131" s="451"/>
      <c r="WZJ131" s="451"/>
      <c r="WZK131" s="451"/>
      <c r="WZL131" s="451"/>
      <c r="WZM131" s="451"/>
      <c r="WZN131" s="451"/>
      <c r="WZO131" s="451"/>
      <c r="WZP131" s="451"/>
      <c r="WZQ131" s="451"/>
      <c r="WZR131" s="451"/>
      <c r="WZS131" s="451"/>
      <c r="WZT131" s="451"/>
      <c r="WZU131" s="451"/>
      <c r="WZV131" s="451"/>
      <c r="WZW131" s="451"/>
      <c r="WZX131" s="451"/>
      <c r="WZY131" s="451"/>
      <c r="WZZ131" s="451"/>
      <c r="XAA131" s="451"/>
      <c r="XAB131" s="451"/>
      <c r="XAC131" s="451"/>
      <c r="XAD131" s="451"/>
      <c r="XAE131" s="451"/>
      <c r="XAF131" s="451"/>
      <c r="XAG131" s="451"/>
      <c r="XAH131" s="451"/>
      <c r="XAI131" s="451"/>
      <c r="XAJ131" s="451"/>
      <c r="XAK131" s="451"/>
      <c r="XAL131" s="451"/>
      <c r="XAM131" s="451"/>
      <c r="XAN131" s="451"/>
      <c r="XAO131" s="451"/>
      <c r="XAP131" s="451"/>
      <c r="XAQ131" s="451"/>
      <c r="XAR131" s="451"/>
      <c r="XAS131" s="451"/>
      <c r="XAT131" s="451"/>
      <c r="XAU131" s="451"/>
      <c r="XAV131" s="451"/>
      <c r="XAW131" s="451"/>
      <c r="XAX131" s="451"/>
      <c r="XAY131" s="451"/>
      <c r="XAZ131" s="451"/>
      <c r="XBA131" s="451"/>
      <c r="XBB131" s="451"/>
      <c r="XBC131" s="451"/>
      <c r="XBD131" s="451"/>
      <c r="XBE131" s="451"/>
      <c r="XBF131" s="451"/>
      <c r="XBG131" s="451"/>
      <c r="XBH131" s="451"/>
      <c r="XBI131" s="451"/>
      <c r="XBJ131" s="451"/>
      <c r="XBK131" s="451"/>
      <c r="XBL131" s="451"/>
      <c r="XBM131" s="451"/>
      <c r="XBN131" s="451"/>
      <c r="XBO131" s="451"/>
      <c r="XBP131" s="451"/>
      <c r="XBQ131" s="451"/>
      <c r="XBR131" s="451"/>
      <c r="XBS131" s="451"/>
      <c r="XBT131" s="451"/>
      <c r="XBU131" s="451"/>
      <c r="XBV131" s="451"/>
      <c r="XBW131" s="451"/>
      <c r="XBX131" s="451"/>
      <c r="XBY131" s="451"/>
      <c r="XBZ131" s="451"/>
      <c r="XCA131" s="451"/>
      <c r="XCB131" s="451"/>
      <c r="XCC131" s="451"/>
      <c r="XCD131" s="451"/>
      <c r="XCE131" s="451"/>
      <c r="XCF131" s="451"/>
      <c r="XCG131" s="451"/>
      <c r="XCH131" s="451"/>
      <c r="XCI131" s="451"/>
      <c r="XCJ131" s="451"/>
      <c r="XCK131" s="451"/>
      <c r="XCL131" s="451"/>
      <c r="XCM131" s="451"/>
      <c r="XCN131" s="451"/>
      <c r="XCO131" s="451"/>
      <c r="XCP131" s="451"/>
      <c r="XCQ131" s="451"/>
      <c r="XCR131" s="451"/>
      <c r="XCS131" s="451"/>
      <c r="XCT131" s="451"/>
      <c r="XCU131" s="451"/>
      <c r="XCV131" s="451"/>
      <c r="XCW131" s="451"/>
      <c r="XCX131" s="451"/>
      <c r="XCY131" s="451"/>
      <c r="XCZ131" s="451"/>
      <c r="XDA131" s="451"/>
      <c r="XDB131" s="451"/>
      <c r="XDC131" s="451"/>
      <c r="XDD131" s="451"/>
      <c r="XDE131" s="451"/>
      <c r="XDF131" s="451"/>
      <c r="XDG131" s="451"/>
      <c r="XDH131" s="451"/>
      <c r="XDI131" s="451"/>
      <c r="XDJ131" s="451"/>
      <c r="XDK131" s="451"/>
      <c r="XDL131" s="451"/>
      <c r="XDM131" s="451"/>
      <c r="XDN131" s="451"/>
      <c r="XDO131" s="451"/>
      <c r="XDP131" s="451"/>
      <c r="XDQ131" s="451"/>
      <c r="XDR131" s="451"/>
      <c r="XDS131" s="451"/>
      <c r="XDT131" s="451"/>
      <c r="XDU131" s="451"/>
      <c r="XDV131" s="451"/>
      <c r="XDW131" s="451"/>
      <c r="XDX131" s="451"/>
      <c r="XDY131" s="451"/>
      <c r="XDZ131" s="451"/>
      <c r="XEA131" s="451"/>
      <c r="XEB131" s="451"/>
      <c r="XEC131" s="451"/>
      <c r="XED131" s="451"/>
      <c r="XEE131" s="451"/>
      <c r="XEF131" s="451"/>
      <c r="XEG131" s="451"/>
      <c r="XEH131" s="451"/>
      <c r="XEI131" s="451"/>
      <c r="XEJ131" s="451"/>
      <c r="XEK131" s="451"/>
      <c r="XEL131" s="451"/>
      <c r="XEM131" s="451"/>
      <c r="XEN131" s="451"/>
      <c r="XEO131" s="451"/>
      <c r="XEP131" s="451"/>
      <c r="XEQ131" s="451"/>
      <c r="XER131" s="451"/>
      <c r="XES131" s="451"/>
      <c r="XET131" s="451"/>
      <c r="XEU131" s="451"/>
      <c r="XEV131" s="451"/>
      <c r="XEW131" s="451"/>
      <c r="XEX131" s="451"/>
      <c r="XEY131" s="451"/>
      <c r="XEZ131" s="451"/>
      <c r="XFA131" s="451"/>
      <c r="XFB131" s="451"/>
    </row>
    <row r="132" spans="1:16382" s="451" customFormat="1" ht="15" customHeight="1" x14ac:dyDescent="0.25">
      <c r="A132" s="564" t="s">
        <v>312</v>
      </c>
      <c r="B132" s="565">
        <f>[11]Pa!$C274</f>
        <v>0.56859832505385077</v>
      </c>
      <c r="C132" s="565">
        <f>[11]Pa!$P274</f>
        <v>0.74557012000719713</v>
      </c>
      <c r="D132" s="565">
        <f>[11]Pa!$S274</f>
        <v>0.57836671861262967</v>
      </c>
      <c r="E132" s="566">
        <f>[11]Pa!$M274</f>
        <v>45.17333774185181</v>
      </c>
      <c r="F132" s="565">
        <f>[11]Pa!$J274</f>
        <v>0.37187627666672074</v>
      </c>
      <c r="G132" s="565">
        <f>[11]Pa!$G274</f>
        <v>0.44071625061333181</v>
      </c>
      <c r="H132" s="567">
        <f>[11]Pa!$H274</f>
        <v>0.9983771605300904</v>
      </c>
    </row>
    <row r="133" spans="1:16382" ht="15" customHeight="1" x14ac:dyDescent="0.25">
      <c r="A133" s="564" t="s">
        <v>313</v>
      </c>
      <c r="B133" s="565">
        <f>[11]Pa!$C277</f>
        <v>0.55497008164723716</v>
      </c>
      <c r="C133" s="565">
        <f>[11]Pa!$P277</f>
        <v>0.71125375374555588</v>
      </c>
      <c r="D133" s="565">
        <f>[11]Pa!$S277</f>
        <v>0.58917203396558759</v>
      </c>
      <c r="E133" s="566">
        <f>[11]Pa!$M277</f>
        <v>48.577372328440347</v>
      </c>
      <c r="F133" s="565">
        <f>[11]Pa!$J277</f>
        <v>0.3732680858361721</v>
      </c>
      <c r="G133" s="565">
        <f>[11]Pa!$G277</f>
        <v>0.44754125028848646</v>
      </c>
      <c r="H133" s="567">
        <f>[11]Pa!$H277</f>
        <v>0.99172062128782268</v>
      </c>
    </row>
    <row r="134" spans="1:16382" ht="15" customHeight="1" x14ac:dyDescent="0.25">
      <c r="A134" s="564" t="s">
        <v>314</v>
      </c>
      <c r="B134" s="565">
        <f>[11]Pa!$C280</f>
        <v>0.5657258093357086</v>
      </c>
      <c r="C134" s="565">
        <f>[11]Pa!$P280</f>
        <v>0.72226523439645762</v>
      </c>
      <c r="D134" s="565">
        <f>[11]Pa!$S280</f>
        <v>0.56848974078893666</v>
      </c>
      <c r="E134" s="566">
        <f>[11]Pa!$M280</f>
        <v>45.045197264353433</v>
      </c>
      <c r="F134" s="565">
        <f>[11]Pa!$J280</f>
        <v>0.36602146476507186</v>
      </c>
      <c r="G134" s="565">
        <f>[11]Pa!$G280</f>
        <v>0.45416250069558617</v>
      </c>
      <c r="H134" s="567">
        <f>[11]Pa!$H280</f>
        <v>1.0021124505384764</v>
      </c>
    </row>
    <row r="135" spans="1:16382" s="452" customFormat="1" ht="15" customHeight="1" x14ac:dyDescent="0.25">
      <c r="A135" s="564" t="s">
        <v>315</v>
      </c>
      <c r="B135" s="565">
        <f>[11]Pa!$C283</f>
        <v>0.55635191025064701</v>
      </c>
      <c r="C135" s="565">
        <f>[11]Pa!$P283</f>
        <v>0.70514865795185688</v>
      </c>
      <c r="D135" s="565">
        <f>[11]Pa!$S283</f>
        <v>0.58105705445607503</v>
      </c>
      <c r="E135" s="566">
        <f>[11]Pa!$M283</f>
        <v>45.40890519660816</v>
      </c>
      <c r="F135" s="565">
        <f>[11]Pa!$J283</f>
        <v>0.36157592827311735</v>
      </c>
      <c r="G135" s="565">
        <f>[11]Pa!$G283</f>
        <v>0.45345000047307266</v>
      </c>
      <c r="H135" s="567">
        <f>[11]Pa!$H283</f>
        <v>1.0038603622662394</v>
      </c>
      <c r="I135" s="451"/>
      <c r="J135" s="451"/>
      <c r="K135" s="451"/>
      <c r="L135" s="451"/>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1"/>
      <c r="BM135" s="451"/>
      <c r="BN135" s="451"/>
      <c r="BO135" s="451"/>
      <c r="BP135" s="451"/>
      <c r="BQ135" s="451"/>
      <c r="BR135" s="451"/>
      <c r="BS135" s="451"/>
      <c r="BT135" s="451"/>
      <c r="BU135" s="451"/>
      <c r="BV135" s="451"/>
      <c r="BW135" s="451"/>
      <c r="BX135" s="451"/>
      <c r="BY135" s="451"/>
      <c r="BZ135" s="451"/>
      <c r="CA135" s="451"/>
      <c r="CB135" s="451"/>
      <c r="CC135" s="451"/>
      <c r="CD135" s="451"/>
      <c r="CE135" s="451"/>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451"/>
      <c r="DG135" s="451"/>
      <c r="DH135" s="451"/>
      <c r="DI135" s="451"/>
      <c r="DJ135" s="451"/>
      <c r="DK135" s="451"/>
      <c r="DL135" s="451"/>
      <c r="DM135" s="451"/>
      <c r="DN135" s="451"/>
      <c r="DO135" s="451"/>
      <c r="DP135" s="451"/>
      <c r="DQ135" s="451"/>
      <c r="DR135" s="451"/>
      <c r="DS135" s="451"/>
      <c r="DT135" s="451"/>
      <c r="DU135" s="451"/>
      <c r="DV135" s="451"/>
      <c r="DW135" s="451"/>
      <c r="DX135" s="451"/>
      <c r="DY135" s="451"/>
      <c r="DZ135" s="451"/>
      <c r="EA135" s="451"/>
      <c r="EB135" s="451"/>
      <c r="EC135" s="451"/>
      <c r="ED135" s="451"/>
      <c r="EE135" s="451"/>
      <c r="EF135" s="451"/>
      <c r="EG135" s="451"/>
      <c r="EH135" s="451"/>
      <c r="EI135" s="451"/>
      <c r="EJ135" s="451"/>
      <c r="EK135" s="451"/>
      <c r="EL135" s="451"/>
      <c r="EM135" s="451"/>
      <c r="EN135" s="451"/>
      <c r="EO135" s="451"/>
      <c r="EP135" s="451"/>
      <c r="EQ135" s="451"/>
      <c r="ER135" s="451"/>
      <c r="ES135" s="451"/>
      <c r="ET135" s="451"/>
      <c r="EU135" s="451"/>
      <c r="EV135" s="451"/>
      <c r="EW135" s="451"/>
      <c r="EX135" s="451"/>
      <c r="EY135" s="451"/>
      <c r="EZ135" s="451"/>
      <c r="FA135" s="451"/>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451"/>
      <c r="GR135" s="451"/>
      <c r="GS135" s="451"/>
      <c r="GT135" s="451"/>
      <c r="GU135" s="451"/>
      <c r="GV135" s="451"/>
      <c r="GW135" s="451"/>
      <c r="GX135" s="451"/>
      <c r="GY135" s="451"/>
      <c r="GZ135" s="451"/>
      <c r="HA135" s="451"/>
      <c r="HB135" s="451"/>
      <c r="HC135" s="451"/>
      <c r="HD135" s="451"/>
      <c r="HE135" s="451"/>
      <c r="HF135" s="451"/>
      <c r="HG135" s="451"/>
      <c r="HH135" s="451"/>
      <c r="HI135" s="451"/>
      <c r="HJ135" s="451"/>
      <c r="HK135" s="451"/>
      <c r="HL135" s="451"/>
      <c r="HM135" s="451"/>
      <c r="HN135" s="451"/>
      <c r="HO135" s="451"/>
      <c r="HP135" s="451"/>
      <c r="HQ135" s="451"/>
      <c r="HR135" s="451"/>
      <c r="HS135" s="451"/>
      <c r="HT135" s="451"/>
      <c r="HU135" s="451"/>
      <c r="HV135" s="451"/>
      <c r="HW135" s="451"/>
      <c r="HX135" s="451"/>
      <c r="HY135" s="451"/>
      <c r="HZ135" s="451"/>
      <c r="IA135" s="451"/>
      <c r="IB135" s="451"/>
      <c r="IC135" s="451"/>
      <c r="ID135" s="451"/>
      <c r="IE135" s="451"/>
      <c r="IF135" s="451"/>
      <c r="IG135" s="451"/>
      <c r="IH135" s="451"/>
      <c r="II135" s="451"/>
      <c r="IJ135" s="451"/>
      <c r="IK135" s="451"/>
      <c r="IL135" s="451"/>
      <c r="IM135" s="451"/>
      <c r="IN135" s="451"/>
      <c r="IO135" s="451"/>
      <c r="IP135" s="451"/>
      <c r="IQ135" s="451"/>
      <c r="IR135" s="451"/>
      <c r="IS135" s="451"/>
      <c r="IT135" s="451"/>
      <c r="IU135" s="451"/>
      <c r="IV135" s="451"/>
      <c r="IW135" s="451"/>
      <c r="IX135" s="451"/>
      <c r="IY135" s="451"/>
      <c r="IZ135" s="451"/>
      <c r="JA135" s="451"/>
      <c r="JB135" s="451"/>
      <c r="JC135" s="451"/>
      <c r="JD135" s="451"/>
      <c r="JE135" s="451"/>
      <c r="JF135" s="451"/>
      <c r="JG135" s="451"/>
      <c r="JH135" s="451"/>
      <c r="JI135" s="451"/>
      <c r="JJ135" s="451"/>
      <c r="JK135" s="451"/>
      <c r="JL135" s="451"/>
      <c r="JM135" s="451"/>
      <c r="JN135" s="451"/>
      <c r="JO135" s="451"/>
      <c r="JP135" s="451"/>
      <c r="JQ135" s="451"/>
      <c r="JR135" s="451"/>
      <c r="JS135" s="451"/>
      <c r="JT135" s="451"/>
      <c r="JU135" s="451"/>
      <c r="JV135" s="451"/>
      <c r="JW135" s="451"/>
      <c r="JX135" s="451"/>
      <c r="JY135" s="451"/>
      <c r="JZ135" s="451"/>
      <c r="KA135" s="451"/>
      <c r="KB135" s="451"/>
      <c r="KC135" s="451"/>
      <c r="KD135" s="451"/>
      <c r="KE135" s="451"/>
      <c r="KF135" s="451"/>
      <c r="KG135" s="451"/>
      <c r="KH135" s="451"/>
      <c r="KI135" s="451"/>
      <c r="KJ135" s="451"/>
      <c r="KK135" s="451"/>
      <c r="KL135" s="451"/>
      <c r="KM135" s="451"/>
      <c r="KN135" s="451"/>
      <c r="KO135" s="451"/>
      <c r="KP135" s="451"/>
      <c r="KQ135" s="451"/>
      <c r="KR135" s="451"/>
      <c r="KS135" s="451"/>
      <c r="KT135" s="451"/>
      <c r="KU135" s="451"/>
      <c r="KV135" s="451"/>
      <c r="KW135" s="451"/>
      <c r="KX135" s="451"/>
      <c r="KY135" s="451"/>
      <c r="KZ135" s="451"/>
      <c r="LA135" s="451"/>
      <c r="LB135" s="451"/>
      <c r="LC135" s="451"/>
      <c r="LD135" s="451"/>
      <c r="LE135" s="451"/>
      <c r="LF135" s="451"/>
      <c r="LG135" s="451"/>
      <c r="LH135" s="451"/>
      <c r="LI135" s="451"/>
      <c r="LJ135" s="451"/>
      <c r="LK135" s="451"/>
      <c r="LL135" s="451"/>
      <c r="LM135" s="451"/>
      <c r="LN135" s="451"/>
      <c r="LO135" s="451"/>
      <c r="LP135" s="451"/>
      <c r="LQ135" s="451"/>
      <c r="LR135" s="451"/>
      <c r="LS135" s="451"/>
      <c r="LT135" s="451"/>
      <c r="LU135" s="451"/>
      <c r="LV135" s="451"/>
      <c r="LW135" s="451"/>
      <c r="LX135" s="451"/>
      <c r="LY135" s="451"/>
      <c r="LZ135" s="451"/>
      <c r="MA135" s="451"/>
      <c r="MB135" s="451"/>
      <c r="MC135" s="451"/>
      <c r="MD135" s="451"/>
      <c r="ME135" s="451"/>
      <c r="MF135" s="451"/>
      <c r="MG135" s="451"/>
      <c r="MH135" s="451"/>
      <c r="MI135" s="451"/>
      <c r="MJ135" s="451"/>
      <c r="MK135" s="451"/>
      <c r="ML135" s="451"/>
      <c r="MM135" s="451"/>
      <c r="MN135" s="451"/>
      <c r="MO135" s="451"/>
      <c r="MP135" s="451"/>
      <c r="MQ135" s="451"/>
      <c r="MR135" s="451"/>
      <c r="MS135" s="451"/>
      <c r="MT135" s="451"/>
      <c r="MU135" s="451"/>
      <c r="MV135" s="451"/>
      <c r="MW135" s="451"/>
      <c r="MX135" s="451"/>
      <c r="MY135" s="451"/>
      <c r="MZ135" s="451"/>
      <c r="NA135" s="451"/>
      <c r="NB135" s="451"/>
      <c r="NC135" s="451"/>
      <c r="ND135" s="451"/>
      <c r="NE135" s="451"/>
      <c r="NF135" s="451"/>
      <c r="NG135" s="451"/>
      <c r="NH135" s="451"/>
      <c r="NI135" s="451"/>
      <c r="NJ135" s="451"/>
      <c r="NK135" s="451"/>
      <c r="NL135" s="451"/>
      <c r="NM135" s="451"/>
      <c r="NN135" s="451"/>
      <c r="NO135" s="451"/>
      <c r="NP135" s="451"/>
      <c r="NQ135" s="451"/>
      <c r="NR135" s="451"/>
      <c r="NS135" s="451"/>
      <c r="NT135" s="451"/>
      <c r="NU135" s="451"/>
      <c r="NV135" s="451"/>
      <c r="NW135" s="451"/>
      <c r="NX135" s="451"/>
      <c r="NY135" s="451"/>
      <c r="NZ135" s="451"/>
      <c r="OA135" s="451"/>
      <c r="OB135" s="451"/>
      <c r="OC135" s="451"/>
      <c r="OD135" s="451"/>
      <c r="OE135" s="451"/>
      <c r="OF135" s="451"/>
      <c r="OG135" s="451"/>
      <c r="OH135" s="451"/>
      <c r="OI135" s="451"/>
      <c r="OJ135" s="451"/>
      <c r="OK135" s="451"/>
      <c r="OL135" s="451"/>
      <c r="OM135" s="451"/>
      <c r="ON135" s="451"/>
      <c r="OO135" s="451"/>
      <c r="OP135" s="451"/>
      <c r="OQ135" s="451"/>
      <c r="OR135" s="451"/>
      <c r="OS135" s="451"/>
      <c r="OT135" s="451"/>
      <c r="OU135" s="451"/>
      <c r="OV135" s="451"/>
      <c r="OW135" s="451"/>
      <c r="OX135" s="451"/>
      <c r="OY135" s="451"/>
      <c r="OZ135" s="451"/>
      <c r="PA135" s="451"/>
      <c r="PB135" s="451"/>
      <c r="PC135" s="451"/>
      <c r="PD135" s="451"/>
      <c r="PE135" s="451"/>
      <c r="PF135" s="451"/>
      <c r="PG135" s="451"/>
      <c r="PH135" s="451"/>
      <c r="PI135" s="451"/>
      <c r="PJ135" s="451"/>
      <c r="PK135" s="451"/>
      <c r="PL135" s="451"/>
      <c r="PM135" s="451"/>
      <c r="PN135" s="451"/>
      <c r="PO135" s="451"/>
      <c r="PP135" s="451"/>
      <c r="PQ135" s="451"/>
      <c r="PR135" s="451"/>
      <c r="PS135" s="451"/>
      <c r="PT135" s="451"/>
      <c r="PU135" s="451"/>
      <c r="PV135" s="451"/>
      <c r="PW135" s="451"/>
      <c r="PX135" s="451"/>
      <c r="PY135" s="451"/>
      <c r="PZ135" s="451"/>
      <c r="QA135" s="451"/>
      <c r="QB135" s="451"/>
      <c r="QC135" s="451"/>
      <c r="QD135" s="451"/>
      <c r="QE135" s="451"/>
      <c r="QF135" s="451"/>
      <c r="QG135" s="451"/>
      <c r="QH135" s="451"/>
      <c r="QI135" s="451"/>
      <c r="QJ135" s="451"/>
      <c r="QK135" s="451"/>
      <c r="QL135" s="451"/>
      <c r="QM135" s="451"/>
      <c r="QN135" s="451"/>
      <c r="QO135" s="451"/>
      <c r="QP135" s="451"/>
      <c r="QQ135" s="451"/>
      <c r="QR135" s="451"/>
      <c r="QS135" s="451"/>
      <c r="QT135" s="451"/>
      <c r="QU135" s="451"/>
      <c r="QV135" s="451"/>
      <c r="QW135" s="451"/>
      <c r="QX135" s="451"/>
      <c r="QY135" s="451"/>
      <c r="QZ135" s="451"/>
      <c r="RA135" s="451"/>
      <c r="RB135" s="451"/>
      <c r="RC135" s="451"/>
      <c r="RD135" s="451"/>
      <c r="RE135" s="451"/>
      <c r="RF135" s="451"/>
      <c r="RG135" s="451"/>
      <c r="RH135" s="451"/>
      <c r="RI135" s="451"/>
      <c r="RJ135" s="451"/>
      <c r="RK135" s="451"/>
      <c r="RL135" s="451"/>
      <c r="RM135" s="451"/>
      <c r="RN135" s="451"/>
      <c r="RO135" s="451"/>
      <c r="RP135" s="451"/>
      <c r="RQ135" s="451"/>
      <c r="RR135" s="451"/>
      <c r="RS135" s="451"/>
      <c r="RT135" s="451"/>
      <c r="RU135" s="451"/>
      <c r="RV135" s="451"/>
      <c r="RW135" s="451"/>
      <c r="RX135" s="451"/>
      <c r="RY135" s="451"/>
      <c r="RZ135" s="451"/>
      <c r="SA135" s="451"/>
      <c r="SB135" s="451"/>
      <c r="SC135" s="451"/>
      <c r="SD135" s="451"/>
      <c r="SE135" s="451"/>
      <c r="SF135" s="451"/>
      <c r="SG135" s="451"/>
      <c r="SH135" s="451"/>
      <c r="SI135" s="451"/>
      <c r="SJ135" s="451"/>
      <c r="SK135" s="451"/>
      <c r="SL135" s="451"/>
      <c r="SM135" s="451"/>
      <c r="SN135" s="451"/>
      <c r="SO135" s="451"/>
      <c r="SP135" s="451"/>
      <c r="SQ135" s="451"/>
      <c r="SR135" s="451"/>
      <c r="SS135" s="451"/>
      <c r="ST135" s="451"/>
      <c r="SU135" s="451"/>
      <c r="SV135" s="451"/>
      <c r="SW135" s="451"/>
      <c r="SX135" s="451"/>
      <c r="SY135" s="451"/>
      <c r="SZ135" s="451"/>
      <c r="TA135" s="451"/>
      <c r="TB135" s="451"/>
      <c r="TC135" s="451"/>
      <c r="TD135" s="451"/>
      <c r="TE135" s="451"/>
      <c r="TF135" s="451"/>
      <c r="TG135" s="451"/>
      <c r="TH135" s="451"/>
      <c r="TI135" s="451"/>
      <c r="TJ135" s="451"/>
      <c r="TK135" s="451"/>
      <c r="TL135" s="451"/>
      <c r="TM135" s="451"/>
      <c r="TN135" s="451"/>
      <c r="TO135" s="451"/>
      <c r="TP135" s="451"/>
      <c r="TQ135" s="451"/>
      <c r="TR135" s="451"/>
      <c r="TS135" s="451"/>
      <c r="TT135" s="451"/>
      <c r="TU135" s="451"/>
      <c r="TV135" s="451"/>
      <c r="TW135" s="451"/>
      <c r="TX135" s="451"/>
      <c r="TY135" s="451"/>
      <c r="TZ135" s="451"/>
      <c r="UA135" s="451"/>
      <c r="UB135" s="451"/>
      <c r="UC135" s="451"/>
      <c r="UD135" s="451"/>
      <c r="UE135" s="451"/>
      <c r="UF135" s="451"/>
      <c r="UG135" s="451"/>
      <c r="UH135" s="451"/>
      <c r="UI135" s="451"/>
      <c r="UJ135" s="451"/>
      <c r="UK135" s="451"/>
      <c r="UL135" s="451"/>
      <c r="UM135" s="451"/>
      <c r="UN135" s="451"/>
      <c r="UO135" s="451"/>
      <c r="UP135" s="451"/>
      <c r="UQ135" s="451"/>
      <c r="UR135" s="451"/>
      <c r="US135" s="451"/>
      <c r="UT135" s="451"/>
      <c r="UU135" s="451"/>
      <c r="UV135" s="451"/>
      <c r="UW135" s="451"/>
      <c r="UX135" s="451"/>
      <c r="UY135" s="451"/>
      <c r="UZ135" s="451"/>
      <c r="VA135" s="451"/>
      <c r="VB135" s="451"/>
      <c r="VC135" s="451"/>
      <c r="VD135" s="451"/>
      <c r="VE135" s="451"/>
      <c r="VF135" s="451"/>
      <c r="VG135" s="451"/>
      <c r="VH135" s="451"/>
      <c r="VI135" s="451"/>
      <c r="VJ135" s="451"/>
      <c r="VK135" s="451"/>
      <c r="VL135" s="451"/>
      <c r="VM135" s="451"/>
      <c r="VN135" s="451"/>
      <c r="VO135" s="451"/>
      <c r="VP135" s="451"/>
      <c r="VQ135" s="451"/>
      <c r="VR135" s="451"/>
      <c r="VS135" s="451"/>
      <c r="VT135" s="451"/>
      <c r="VU135" s="451"/>
      <c r="VV135" s="451"/>
      <c r="VW135" s="451"/>
      <c r="VX135" s="451"/>
      <c r="VY135" s="451"/>
      <c r="VZ135" s="451"/>
      <c r="WA135" s="451"/>
      <c r="WB135" s="451"/>
      <c r="WC135" s="451"/>
      <c r="WD135" s="451"/>
      <c r="WE135" s="451"/>
      <c r="WF135" s="451"/>
      <c r="WG135" s="451"/>
      <c r="WH135" s="451"/>
      <c r="WI135" s="451"/>
      <c r="WJ135" s="451"/>
      <c r="WK135" s="451"/>
      <c r="WL135" s="451"/>
      <c r="WM135" s="451"/>
      <c r="WN135" s="451"/>
      <c r="WO135" s="451"/>
      <c r="WP135" s="451"/>
      <c r="WQ135" s="451"/>
      <c r="WR135" s="451"/>
      <c r="WS135" s="451"/>
      <c r="WT135" s="451"/>
      <c r="WU135" s="451"/>
      <c r="WV135" s="451"/>
      <c r="WW135" s="451"/>
      <c r="WX135" s="451"/>
      <c r="WY135" s="451"/>
      <c r="WZ135" s="451"/>
      <c r="XA135" s="451"/>
      <c r="XB135" s="451"/>
      <c r="XC135" s="451"/>
      <c r="XD135" s="451"/>
      <c r="XE135" s="451"/>
      <c r="XF135" s="451"/>
      <c r="XG135" s="451"/>
      <c r="XH135" s="451"/>
      <c r="XI135" s="451"/>
      <c r="XJ135" s="451"/>
      <c r="XK135" s="451"/>
      <c r="XL135" s="451"/>
      <c r="XM135" s="451"/>
      <c r="XN135" s="451"/>
      <c r="XO135" s="451"/>
      <c r="XP135" s="451"/>
      <c r="XQ135" s="451"/>
      <c r="XR135" s="451"/>
      <c r="XS135" s="451"/>
      <c r="XT135" s="451"/>
      <c r="XU135" s="451"/>
      <c r="XV135" s="451"/>
      <c r="XW135" s="451"/>
      <c r="XX135" s="451"/>
      <c r="XY135" s="451"/>
      <c r="XZ135" s="451"/>
      <c r="YA135" s="451"/>
      <c r="YB135" s="451"/>
      <c r="YC135" s="451"/>
      <c r="YD135" s="451"/>
      <c r="YE135" s="451"/>
      <c r="YF135" s="451"/>
      <c r="YG135" s="451"/>
      <c r="YH135" s="451"/>
      <c r="YI135" s="451"/>
      <c r="YJ135" s="451"/>
      <c r="YK135" s="451"/>
      <c r="YL135" s="451"/>
      <c r="YM135" s="451"/>
      <c r="YN135" s="451"/>
      <c r="YO135" s="451"/>
      <c r="YP135" s="451"/>
      <c r="YQ135" s="451"/>
      <c r="YR135" s="451"/>
      <c r="YS135" s="451"/>
      <c r="YT135" s="451"/>
      <c r="YU135" s="451"/>
      <c r="YV135" s="451"/>
      <c r="YW135" s="451"/>
      <c r="YX135" s="451"/>
      <c r="YY135" s="451"/>
      <c r="YZ135" s="451"/>
      <c r="ZA135" s="451"/>
      <c r="ZB135" s="451"/>
      <c r="ZC135" s="451"/>
      <c r="ZD135" s="451"/>
      <c r="ZE135" s="451"/>
      <c r="ZF135" s="451"/>
      <c r="ZG135" s="451"/>
      <c r="ZH135" s="451"/>
      <c r="ZI135" s="451"/>
      <c r="ZJ135" s="451"/>
      <c r="ZK135" s="451"/>
      <c r="ZL135" s="451"/>
      <c r="ZM135" s="451"/>
      <c r="ZN135" s="451"/>
      <c r="ZO135" s="451"/>
      <c r="ZP135" s="451"/>
      <c r="ZQ135" s="451"/>
      <c r="ZR135" s="451"/>
      <c r="ZS135" s="451"/>
      <c r="ZT135" s="451"/>
      <c r="ZU135" s="451"/>
      <c r="ZV135" s="451"/>
      <c r="ZW135" s="451"/>
      <c r="ZX135" s="451"/>
      <c r="ZY135" s="451"/>
      <c r="ZZ135" s="451"/>
      <c r="AAA135" s="451"/>
      <c r="AAB135" s="451"/>
      <c r="AAC135" s="451"/>
      <c r="AAD135" s="451"/>
      <c r="AAE135" s="451"/>
      <c r="AAF135" s="451"/>
      <c r="AAG135" s="451"/>
      <c r="AAH135" s="451"/>
      <c r="AAI135" s="451"/>
      <c r="AAJ135" s="451"/>
      <c r="AAK135" s="451"/>
      <c r="AAL135" s="451"/>
      <c r="AAM135" s="451"/>
      <c r="AAN135" s="451"/>
      <c r="AAO135" s="451"/>
      <c r="AAP135" s="451"/>
      <c r="AAQ135" s="451"/>
      <c r="AAR135" s="451"/>
      <c r="AAS135" s="451"/>
      <c r="AAT135" s="451"/>
      <c r="AAU135" s="451"/>
      <c r="AAV135" s="451"/>
      <c r="AAW135" s="451"/>
      <c r="AAX135" s="451"/>
      <c r="AAY135" s="451"/>
      <c r="AAZ135" s="451"/>
      <c r="ABA135" s="451"/>
      <c r="ABB135" s="451"/>
      <c r="ABC135" s="451"/>
      <c r="ABD135" s="451"/>
      <c r="ABE135" s="451"/>
      <c r="ABF135" s="451"/>
      <c r="ABG135" s="451"/>
      <c r="ABH135" s="451"/>
      <c r="ABI135" s="451"/>
      <c r="ABJ135" s="451"/>
      <c r="ABK135" s="451"/>
      <c r="ABL135" s="451"/>
      <c r="ABM135" s="451"/>
      <c r="ABN135" s="451"/>
      <c r="ABO135" s="451"/>
      <c r="ABP135" s="451"/>
      <c r="ABQ135" s="451"/>
      <c r="ABR135" s="451"/>
      <c r="ABS135" s="451"/>
      <c r="ABT135" s="451"/>
      <c r="ABU135" s="451"/>
      <c r="ABV135" s="451"/>
      <c r="ABW135" s="451"/>
      <c r="ABX135" s="451"/>
      <c r="ABY135" s="451"/>
      <c r="ABZ135" s="451"/>
      <c r="ACA135" s="451"/>
      <c r="ACB135" s="451"/>
      <c r="ACC135" s="451"/>
      <c r="ACD135" s="451"/>
      <c r="ACE135" s="451"/>
      <c r="ACF135" s="451"/>
      <c r="ACG135" s="451"/>
      <c r="ACH135" s="451"/>
      <c r="ACI135" s="451"/>
      <c r="ACJ135" s="451"/>
      <c r="ACK135" s="451"/>
      <c r="ACL135" s="451"/>
      <c r="ACM135" s="451"/>
      <c r="ACN135" s="451"/>
      <c r="ACO135" s="451"/>
      <c r="ACP135" s="451"/>
      <c r="ACQ135" s="451"/>
      <c r="ACR135" s="451"/>
      <c r="ACS135" s="451"/>
      <c r="ACT135" s="451"/>
      <c r="ACU135" s="451"/>
      <c r="ACV135" s="451"/>
      <c r="ACW135" s="451"/>
      <c r="ACX135" s="451"/>
      <c r="ACY135" s="451"/>
      <c r="ACZ135" s="451"/>
      <c r="ADA135" s="451"/>
      <c r="ADB135" s="451"/>
      <c r="ADC135" s="451"/>
      <c r="ADD135" s="451"/>
      <c r="ADE135" s="451"/>
      <c r="ADF135" s="451"/>
      <c r="ADG135" s="451"/>
      <c r="ADH135" s="451"/>
      <c r="ADI135" s="451"/>
      <c r="ADJ135" s="451"/>
      <c r="ADK135" s="451"/>
      <c r="ADL135" s="451"/>
      <c r="ADM135" s="451"/>
      <c r="ADN135" s="451"/>
      <c r="ADO135" s="451"/>
      <c r="ADP135" s="451"/>
      <c r="ADQ135" s="451"/>
      <c r="ADR135" s="451"/>
      <c r="ADS135" s="451"/>
      <c r="ADT135" s="451"/>
      <c r="ADU135" s="451"/>
      <c r="ADV135" s="451"/>
      <c r="ADW135" s="451"/>
      <c r="ADX135" s="451"/>
      <c r="ADY135" s="451"/>
      <c r="ADZ135" s="451"/>
      <c r="AEA135" s="451"/>
      <c r="AEB135" s="451"/>
      <c r="AEC135" s="451"/>
      <c r="AED135" s="451"/>
      <c r="AEE135" s="451"/>
      <c r="AEF135" s="451"/>
      <c r="AEG135" s="451"/>
      <c r="AEH135" s="451"/>
      <c r="AEI135" s="451"/>
      <c r="AEJ135" s="451"/>
      <c r="AEK135" s="451"/>
      <c r="AEL135" s="451"/>
      <c r="AEM135" s="451"/>
      <c r="AEN135" s="451"/>
      <c r="AEO135" s="451"/>
      <c r="AEP135" s="451"/>
      <c r="AEQ135" s="451"/>
      <c r="AER135" s="451"/>
      <c r="AES135" s="451"/>
      <c r="AET135" s="451"/>
      <c r="AEU135" s="451"/>
      <c r="AEV135" s="451"/>
      <c r="AEW135" s="451"/>
      <c r="AEX135" s="451"/>
      <c r="AEY135" s="451"/>
      <c r="AEZ135" s="451"/>
      <c r="AFA135" s="451"/>
      <c r="AFB135" s="451"/>
      <c r="AFC135" s="451"/>
      <c r="AFD135" s="451"/>
      <c r="AFE135" s="451"/>
      <c r="AFF135" s="451"/>
      <c r="AFG135" s="451"/>
      <c r="AFH135" s="451"/>
      <c r="AFI135" s="451"/>
      <c r="AFJ135" s="451"/>
      <c r="AFK135" s="451"/>
      <c r="AFL135" s="451"/>
      <c r="AFM135" s="451"/>
      <c r="AFN135" s="451"/>
      <c r="AFO135" s="451"/>
      <c r="AFP135" s="451"/>
      <c r="AFQ135" s="451"/>
      <c r="AFR135" s="451"/>
      <c r="AFS135" s="451"/>
      <c r="AFT135" s="451"/>
      <c r="AFU135" s="451"/>
      <c r="AFV135" s="451"/>
      <c r="AFW135" s="451"/>
      <c r="AFX135" s="451"/>
      <c r="AFY135" s="451"/>
      <c r="AFZ135" s="451"/>
      <c r="AGA135" s="451"/>
      <c r="AGB135" s="451"/>
      <c r="AGC135" s="451"/>
      <c r="AGD135" s="451"/>
      <c r="AGE135" s="451"/>
      <c r="AGF135" s="451"/>
      <c r="AGG135" s="451"/>
      <c r="AGH135" s="451"/>
      <c r="AGI135" s="451"/>
      <c r="AGJ135" s="451"/>
      <c r="AGK135" s="451"/>
      <c r="AGL135" s="451"/>
      <c r="AGM135" s="451"/>
      <c r="AGN135" s="451"/>
      <c r="AGO135" s="451"/>
      <c r="AGP135" s="451"/>
      <c r="AGQ135" s="451"/>
      <c r="AGR135" s="451"/>
      <c r="AGS135" s="451"/>
      <c r="AGT135" s="451"/>
      <c r="AGU135" s="451"/>
      <c r="AGV135" s="451"/>
      <c r="AGW135" s="451"/>
      <c r="AGX135" s="451"/>
      <c r="AGY135" s="451"/>
      <c r="AGZ135" s="451"/>
      <c r="AHA135" s="451"/>
      <c r="AHB135" s="451"/>
      <c r="AHC135" s="451"/>
      <c r="AHD135" s="451"/>
      <c r="AHE135" s="451"/>
      <c r="AHF135" s="451"/>
      <c r="AHG135" s="451"/>
      <c r="AHH135" s="451"/>
      <c r="AHI135" s="451"/>
      <c r="AHJ135" s="451"/>
      <c r="AHK135" s="451"/>
      <c r="AHL135" s="451"/>
      <c r="AHM135" s="451"/>
      <c r="AHN135" s="451"/>
      <c r="AHO135" s="451"/>
      <c r="AHP135" s="451"/>
      <c r="AHQ135" s="451"/>
      <c r="AHR135" s="451"/>
      <c r="AHS135" s="451"/>
      <c r="AHT135" s="451"/>
      <c r="AHU135" s="451"/>
      <c r="AHV135" s="451"/>
      <c r="AHW135" s="451"/>
      <c r="AHX135" s="451"/>
      <c r="AHY135" s="451"/>
      <c r="AHZ135" s="451"/>
      <c r="AIA135" s="451"/>
      <c r="AIB135" s="451"/>
      <c r="AIC135" s="451"/>
      <c r="AID135" s="451"/>
      <c r="AIE135" s="451"/>
      <c r="AIF135" s="451"/>
      <c r="AIG135" s="451"/>
      <c r="AIH135" s="451"/>
      <c r="AII135" s="451"/>
      <c r="AIJ135" s="451"/>
      <c r="AIK135" s="451"/>
      <c r="AIL135" s="451"/>
      <c r="AIM135" s="451"/>
      <c r="AIN135" s="451"/>
      <c r="AIO135" s="451"/>
      <c r="AIP135" s="451"/>
      <c r="AIQ135" s="451"/>
      <c r="AIR135" s="451"/>
      <c r="AIS135" s="451"/>
      <c r="AIT135" s="451"/>
      <c r="AIU135" s="451"/>
      <c r="AIV135" s="451"/>
      <c r="AIW135" s="451"/>
      <c r="AIX135" s="451"/>
      <c r="AIY135" s="451"/>
      <c r="AIZ135" s="451"/>
      <c r="AJA135" s="451"/>
      <c r="AJB135" s="451"/>
      <c r="AJC135" s="451"/>
      <c r="AJD135" s="451"/>
      <c r="AJE135" s="451"/>
      <c r="AJF135" s="451"/>
      <c r="AJG135" s="451"/>
      <c r="AJH135" s="451"/>
      <c r="AJI135" s="451"/>
      <c r="AJJ135" s="451"/>
      <c r="AJK135" s="451"/>
      <c r="AJL135" s="451"/>
      <c r="AJM135" s="451"/>
      <c r="AJN135" s="451"/>
      <c r="AJO135" s="451"/>
      <c r="AJP135" s="451"/>
      <c r="AJQ135" s="451"/>
      <c r="AJR135" s="451"/>
      <c r="AJS135" s="451"/>
      <c r="AJT135" s="451"/>
      <c r="AJU135" s="451"/>
      <c r="AJV135" s="451"/>
      <c r="AJW135" s="451"/>
      <c r="AJX135" s="451"/>
      <c r="AJY135" s="451"/>
      <c r="AJZ135" s="451"/>
      <c r="AKA135" s="451"/>
      <c r="AKB135" s="451"/>
      <c r="AKC135" s="451"/>
      <c r="AKD135" s="451"/>
      <c r="AKE135" s="451"/>
      <c r="AKF135" s="451"/>
      <c r="AKG135" s="451"/>
      <c r="AKH135" s="451"/>
      <c r="AKI135" s="451"/>
      <c r="AKJ135" s="451"/>
      <c r="AKK135" s="451"/>
      <c r="AKL135" s="451"/>
      <c r="AKM135" s="451"/>
      <c r="AKN135" s="451"/>
      <c r="AKO135" s="451"/>
      <c r="AKP135" s="451"/>
      <c r="AKQ135" s="451"/>
      <c r="AKR135" s="451"/>
      <c r="AKS135" s="451"/>
      <c r="AKT135" s="451"/>
      <c r="AKU135" s="451"/>
      <c r="AKV135" s="451"/>
      <c r="AKW135" s="451"/>
      <c r="AKX135" s="451"/>
      <c r="AKY135" s="451"/>
      <c r="AKZ135" s="451"/>
      <c r="ALA135" s="451"/>
      <c r="ALB135" s="451"/>
      <c r="ALC135" s="451"/>
      <c r="ALD135" s="451"/>
      <c r="ALE135" s="451"/>
      <c r="ALF135" s="451"/>
      <c r="ALG135" s="451"/>
      <c r="ALH135" s="451"/>
      <c r="ALI135" s="451"/>
      <c r="ALJ135" s="451"/>
      <c r="ALK135" s="451"/>
      <c r="ALL135" s="451"/>
      <c r="ALM135" s="451"/>
      <c r="ALN135" s="451"/>
      <c r="ALO135" s="451"/>
      <c r="ALP135" s="451"/>
      <c r="ALQ135" s="451"/>
      <c r="ALR135" s="451"/>
      <c r="ALS135" s="451"/>
      <c r="ALT135" s="451"/>
      <c r="ALU135" s="451"/>
      <c r="ALV135" s="451"/>
      <c r="ALW135" s="451"/>
      <c r="ALX135" s="451"/>
      <c r="ALY135" s="451"/>
      <c r="ALZ135" s="451"/>
      <c r="AMA135" s="451"/>
      <c r="AMB135" s="451"/>
      <c r="AMC135" s="451"/>
      <c r="AMD135" s="451"/>
      <c r="AME135" s="451"/>
      <c r="AMF135" s="451"/>
      <c r="AMG135" s="451"/>
      <c r="AMH135" s="451"/>
      <c r="AMI135" s="451"/>
      <c r="AMJ135" s="451"/>
      <c r="AMK135" s="451"/>
      <c r="AML135" s="451"/>
      <c r="AMM135" s="451"/>
      <c r="AMN135" s="451"/>
      <c r="AMO135" s="451"/>
      <c r="AMP135" s="451"/>
      <c r="AMQ135" s="451"/>
      <c r="AMR135" s="451"/>
      <c r="AMS135" s="451"/>
      <c r="AMT135" s="451"/>
      <c r="AMU135" s="451"/>
      <c r="AMV135" s="451"/>
      <c r="AMW135" s="451"/>
      <c r="AMX135" s="451"/>
      <c r="AMY135" s="451"/>
      <c r="AMZ135" s="451"/>
      <c r="ANA135" s="451"/>
      <c r="ANB135" s="451"/>
      <c r="ANC135" s="451"/>
      <c r="AND135" s="451"/>
      <c r="ANE135" s="451"/>
      <c r="ANF135" s="451"/>
      <c r="ANG135" s="451"/>
      <c r="ANH135" s="451"/>
      <c r="ANI135" s="451"/>
      <c r="ANJ135" s="451"/>
      <c r="ANK135" s="451"/>
      <c r="ANL135" s="451"/>
      <c r="ANM135" s="451"/>
      <c r="ANN135" s="451"/>
      <c r="ANO135" s="451"/>
      <c r="ANP135" s="451"/>
      <c r="ANQ135" s="451"/>
      <c r="ANR135" s="451"/>
      <c r="ANS135" s="451"/>
      <c r="ANT135" s="451"/>
      <c r="ANU135" s="451"/>
      <c r="ANV135" s="451"/>
      <c r="ANW135" s="451"/>
      <c r="ANX135" s="451"/>
      <c r="ANY135" s="451"/>
      <c r="ANZ135" s="451"/>
      <c r="AOA135" s="451"/>
      <c r="AOB135" s="451"/>
      <c r="AOC135" s="451"/>
      <c r="AOD135" s="451"/>
      <c r="AOE135" s="451"/>
      <c r="AOF135" s="451"/>
      <c r="AOG135" s="451"/>
      <c r="AOH135" s="451"/>
      <c r="AOI135" s="451"/>
      <c r="AOJ135" s="451"/>
      <c r="AOK135" s="451"/>
      <c r="AOL135" s="451"/>
      <c r="AOM135" s="451"/>
      <c r="AON135" s="451"/>
      <c r="AOO135" s="451"/>
      <c r="AOP135" s="451"/>
      <c r="AOQ135" s="451"/>
      <c r="AOR135" s="451"/>
      <c r="AOS135" s="451"/>
      <c r="AOT135" s="451"/>
      <c r="AOU135" s="451"/>
      <c r="AOV135" s="451"/>
      <c r="AOW135" s="451"/>
      <c r="AOX135" s="451"/>
      <c r="AOY135" s="451"/>
      <c r="AOZ135" s="451"/>
      <c r="APA135" s="451"/>
      <c r="APB135" s="451"/>
      <c r="APC135" s="451"/>
      <c r="APD135" s="451"/>
      <c r="APE135" s="451"/>
      <c r="APF135" s="451"/>
      <c r="APG135" s="451"/>
      <c r="APH135" s="451"/>
      <c r="API135" s="451"/>
      <c r="APJ135" s="451"/>
      <c r="APK135" s="451"/>
      <c r="APL135" s="451"/>
      <c r="APM135" s="451"/>
      <c r="APN135" s="451"/>
      <c r="APO135" s="451"/>
      <c r="APP135" s="451"/>
      <c r="APQ135" s="451"/>
      <c r="APR135" s="451"/>
      <c r="APS135" s="451"/>
      <c r="APT135" s="451"/>
      <c r="APU135" s="451"/>
      <c r="APV135" s="451"/>
      <c r="APW135" s="451"/>
      <c r="APX135" s="451"/>
      <c r="APY135" s="451"/>
      <c r="APZ135" s="451"/>
      <c r="AQA135" s="451"/>
      <c r="AQB135" s="451"/>
      <c r="AQC135" s="451"/>
      <c r="AQD135" s="451"/>
      <c r="AQE135" s="451"/>
      <c r="AQF135" s="451"/>
      <c r="AQG135" s="451"/>
      <c r="AQH135" s="451"/>
      <c r="AQI135" s="451"/>
      <c r="AQJ135" s="451"/>
      <c r="AQK135" s="451"/>
      <c r="AQL135" s="451"/>
      <c r="AQM135" s="451"/>
      <c r="AQN135" s="451"/>
      <c r="AQO135" s="451"/>
      <c r="AQP135" s="451"/>
      <c r="AQQ135" s="451"/>
      <c r="AQR135" s="451"/>
      <c r="AQS135" s="451"/>
      <c r="AQT135" s="451"/>
      <c r="AQU135" s="451"/>
      <c r="AQV135" s="451"/>
      <c r="AQW135" s="451"/>
      <c r="AQX135" s="451"/>
      <c r="AQY135" s="451"/>
      <c r="AQZ135" s="451"/>
      <c r="ARA135" s="451"/>
      <c r="ARB135" s="451"/>
      <c r="ARC135" s="451"/>
      <c r="ARD135" s="451"/>
      <c r="ARE135" s="451"/>
      <c r="ARF135" s="451"/>
      <c r="ARG135" s="451"/>
      <c r="ARH135" s="451"/>
      <c r="ARI135" s="451"/>
      <c r="ARJ135" s="451"/>
      <c r="ARK135" s="451"/>
      <c r="ARL135" s="451"/>
      <c r="ARM135" s="451"/>
      <c r="ARN135" s="451"/>
      <c r="ARO135" s="451"/>
      <c r="ARP135" s="451"/>
      <c r="ARQ135" s="451"/>
      <c r="ARR135" s="451"/>
      <c r="ARS135" s="451"/>
      <c r="ART135" s="451"/>
      <c r="ARU135" s="451"/>
      <c r="ARV135" s="451"/>
      <c r="ARW135" s="451"/>
      <c r="ARX135" s="451"/>
      <c r="ARY135" s="451"/>
      <c r="ARZ135" s="451"/>
      <c r="ASA135" s="451"/>
      <c r="ASB135" s="451"/>
      <c r="ASC135" s="451"/>
      <c r="ASD135" s="451"/>
      <c r="ASE135" s="451"/>
      <c r="ASF135" s="451"/>
      <c r="ASG135" s="451"/>
      <c r="ASH135" s="451"/>
      <c r="ASI135" s="451"/>
      <c r="ASJ135" s="451"/>
      <c r="ASK135" s="451"/>
      <c r="ASL135" s="451"/>
      <c r="ASM135" s="451"/>
      <c r="ASN135" s="451"/>
      <c r="ASO135" s="451"/>
      <c r="ASP135" s="451"/>
      <c r="ASQ135" s="451"/>
      <c r="ASR135" s="451"/>
      <c r="ASS135" s="451"/>
      <c r="AST135" s="451"/>
      <c r="ASU135" s="451"/>
      <c r="ASV135" s="451"/>
      <c r="ASW135" s="451"/>
      <c r="ASX135" s="451"/>
      <c r="ASY135" s="451"/>
      <c r="ASZ135" s="451"/>
      <c r="ATA135" s="451"/>
      <c r="ATB135" s="451"/>
      <c r="ATC135" s="451"/>
      <c r="ATD135" s="451"/>
      <c r="ATE135" s="451"/>
      <c r="ATF135" s="451"/>
      <c r="ATG135" s="451"/>
      <c r="ATH135" s="451"/>
      <c r="ATI135" s="451"/>
      <c r="ATJ135" s="451"/>
      <c r="ATK135" s="451"/>
      <c r="ATL135" s="451"/>
      <c r="ATM135" s="451"/>
      <c r="ATN135" s="451"/>
      <c r="ATO135" s="451"/>
      <c r="ATP135" s="451"/>
      <c r="ATQ135" s="451"/>
      <c r="ATR135" s="451"/>
      <c r="ATS135" s="451"/>
      <c r="ATT135" s="451"/>
      <c r="ATU135" s="451"/>
      <c r="ATV135" s="451"/>
      <c r="ATW135" s="451"/>
      <c r="ATX135" s="451"/>
      <c r="ATY135" s="451"/>
      <c r="ATZ135" s="451"/>
      <c r="AUA135" s="451"/>
      <c r="AUB135" s="451"/>
      <c r="AUC135" s="451"/>
      <c r="AUD135" s="451"/>
      <c r="AUE135" s="451"/>
      <c r="AUF135" s="451"/>
      <c r="AUG135" s="451"/>
      <c r="AUH135" s="451"/>
      <c r="AUI135" s="451"/>
      <c r="AUJ135" s="451"/>
      <c r="AUK135" s="451"/>
      <c r="AUL135" s="451"/>
      <c r="AUM135" s="451"/>
      <c r="AUN135" s="451"/>
      <c r="AUO135" s="451"/>
      <c r="AUP135" s="451"/>
      <c r="AUQ135" s="451"/>
      <c r="AUR135" s="451"/>
      <c r="AUS135" s="451"/>
      <c r="AUT135" s="451"/>
      <c r="AUU135" s="451"/>
      <c r="AUV135" s="451"/>
      <c r="AUW135" s="451"/>
      <c r="AUX135" s="451"/>
      <c r="AUY135" s="451"/>
      <c r="AUZ135" s="451"/>
      <c r="AVA135" s="451"/>
      <c r="AVB135" s="451"/>
      <c r="AVC135" s="451"/>
      <c r="AVD135" s="451"/>
      <c r="AVE135" s="451"/>
      <c r="AVF135" s="451"/>
      <c r="AVG135" s="451"/>
      <c r="AVH135" s="451"/>
      <c r="AVI135" s="451"/>
      <c r="AVJ135" s="451"/>
      <c r="AVK135" s="451"/>
      <c r="AVL135" s="451"/>
      <c r="AVM135" s="451"/>
      <c r="AVN135" s="451"/>
      <c r="AVO135" s="451"/>
      <c r="AVP135" s="451"/>
      <c r="AVQ135" s="451"/>
      <c r="AVR135" s="451"/>
      <c r="AVS135" s="451"/>
      <c r="AVT135" s="451"/>
      <c r="AVU135" s="451"/>
      <c r="AVV135" s="451"/>
      <c r="AVW135" s="451"/>
      <c r="AVX135" s="451"/>
      <c r="AVY135" s="451"/>
      <c r="AVZ135" s="451"/>
      <c r="AWA135" s="451"/>
      <c r="AWB135" s="451"/>
      <c r="AWC135" s="451"/>
      <c r="AWD135" s="451"/>
      <c r="AWE135" s="451"/>
      <c r="AWF135" s="451"/>
      <c r="AWG135" s="451"/>
      <c r="AWH135" s="451"/>
      <c r="AWI135" s="451"/>
      <c r="AWJ135" s="451"/>
      <c r="AWK135" s="451"/>
      <c r="AWL135" s="451"/>
      <c r="AWM135" s="451"/>
      <c r="AWN135" s="451"/>
      <c r="AWO135" s="451"/>
      <c r="AWP135" s="451"/>
      <c r="AWQ135" s="451"/>
      <c r="AWR135" s="451"/>
      <c r="AWS135" s="451"/>
      <c r="AWT135" s="451"/>
      <c r="AWU135" s="451"/>
      <c r="AWV135" s="451"/>
      <c r="AWW135" s="451"/>
      <c r="AWX135" s="451"/>
      <c r="AWY135" s="451"/>
      <c r="AWZ135" s="451"/>
      <c r="AXA135" s="451"/>
      <c r="AXB135" s="451"/>
      <c r="AXC135" s="451"/>
      <c r="AXD135" s="451"/>
      <c r="AXE135" s="451"/>
      <c r="AXF135" s="451"/>
      <c r="AXG135" s="451"/>
      <c r="AXH135" s="451"/>
      <c r="AXI135" s="451"/>
      <c r="AXJ135" s="451"/>
      <c r="AXK135" s="451"/>
      <c r="AXL135" s="451"/>
      <c r="AXM135" s="451"/>
      <c r="AXN135" s="451"/>
      <c r="AXO135" s="451"/>
      <c r="AXP135" s="451"/>
      <c r="AXQ135" s="451"/>
      <c r="AXR135" s="451"/>
      <c r="AXS135" s="451"/>
      <c r="AXT135" s="451"/>
      <c r="AXU135" s="451"/>
      <c r="AXV135" s="451"/>
      <c r="AXW135" s="451"/>
      <c r="AXX135" s="451"/>
      <c r="AXY135" s="451"/>
      <c r="AXZ135" s="451"/>
      <c r="AYA135" s="451"/>
      <c r="AYB135" s="451"/>
      <c r="AYC135" s="451"/>
      <c r="AYD135" s="451"/>
      <c r="AYE135" s="451"/>
      <c r="AYF135" s="451"/>
      <c r="AYG135" s="451"/>
      <c r="AYH135" s="451"/>
      <c r="AYI135" s="451"/>
      <c r="AYJ135" s="451"/>
      <c r="AYK135" s="451"/>
      <c r="AYL135" s="451"/>
      <c r="AYM135" s="451"/>
      <c r="AYN135" s="451"/>
      <c r="AYO135" s="451"/>
      <c r="AYP135" s="451"/>
      <c r="AYQ135" s="451"/>
      <c r="AYR135" s="451"/>
      <c r="AYS135" s="451"/>
      <c r="AYT135" s="451"/>
      <c r="AYU135" s="451"/>
      <c r="AYV135" s="451"/>
      <c r="AYW135" s="451"/>
      <c r="AYX135" s="451"/>
      <c r="AYY135" s="451"/>
      <c r="AYZ135" s="451"/>
      <c r="AZA135" s="451"/>
      <c r="AZB135" s="451"/>
      <c r="AZC135" s="451"/>
      <c r="AZD135" s="451"/>
      <c r="AZE135" s="451"/>
      <c r="AZF135" s="451"/>
      <c r="AZG135" s="451"/>
      <c r="AZH135" s="451"/>
      <c r="AZI135" s="451"/>
      <c r="AZJ135" s="451"/>
      <c r="AZK135" s="451"/>
      <c r="AZL135" s="451"/>
      <c r="AZM135" s="451"/>
      <c r="AZN135" s="451"/>
      <c r="AZO135" s="451"/>
      <c r="AZP135" s="451"/>
      <c r="AZQ135" s="451"/>
      <c r="AZR135" s="451"/>
      <c r="AZS135" s="451"/>
      <c r="AZT135" s="451"/>
      <c r="AZU135" s="451"/>
      <c r="AZV135" s="451"/>
      <c r="AZW135" s="451"/>
      <c r="AZX135" s="451"/>
      <c r="AZY135" s="451"/>
      <c r="AZZ135" s="451"/>
      <c r="BAA135" s="451"/>
      <c r="BAB135" s="451"/>
      <c r="BAC135" s="451"/>
      <c r="BAD135" s="451"/>
      <c r="BAE135" s="451"/>
      <c r="BAF135" s="451"/>
      <c r="BAG135" s="451"/>
      <c r="BAH135" s="451"/>
      <c r="BAI135" s="451"/>
      <c r="BAJ135" s="451"/>
      <c r="BAK135" s="451"/>
      <c r="BAL135" s="451"/>
      <c r="BAM135" s="451"/>
      <c r="BAN135" s="451"/>
      <c r="BAO135" s="451"/>
      <c r="BAP135" s="451"/>
      <c r="BAQ135" s="451"/>
      <c r="BAR135" s="451"/>
      <c r="BAS135" s="451"/>
      <c r="BAT135" s="451"/>
      <c r="BAU135" s="451"/>
      <c r="BAV135" s="451"/>
      <c r="BAW135" s="451"/>
      <c r="BAX135" s="451"/>
      <c r="BAY135" s="451"/>
      <c r="BAZ135" s="451"/>
      <c r="BBA135" s="451"/>
      <c r="BBB135" s="451"/>
      <c r="BBC135" s="451"/>
      <c r="BBD135" s="451"/>
      <c r="BBE135" s="451"/>
      <c r="BBF135" s="451"/>
      <c r="BBG135" s="451"/>
      <c r="BBH135" s="451"/>
      <c r="BBI135" s="451"/>
      <c r="BBJ135" s="451"/>
      <c r="BBK135" s="451"/>
      <c r="BBL135" s="451"/>
      <c r="BBM135" s="451"/>
      <c r="BBN135" s="451"/>
      <c r="BBO135" s="451"/>
      <c r="BBP135" s="451"/>
      <c r="BBQ135" s="451"/>
      <c r="BBR135" s="451"/>
      <c r="BBS135" s="451"/>
      <c r="BBT135" s="451"/>
      <c r="BBU135" s="451"/>
      <c r="BBV135" s="451"/>
      <c r="BBW135" s="451"/>
      <c r="BBX135" s="451"/>
      <c r="BBY135" s="451"/>
      <c r="BBZ135" s="451"/>
      <c r="BCA135" s="451"/>
      <c r="BCB135" s="451"/>
      <c r="BCC135" s="451"/>
      <c r="BCD135" s="451"/>
      <c r="BCE135" s="451"/>
      <c r="BCF135" s="451"/>
      <c r="BCG135" s="451"/>
      <c r="BCH135" s="451"/>
      <c r="BCI135" s="451"/>
      <c r="BCJ135" s="451"/>
      <c r="BCK135" s="451"/>
      <c r="BCL135" s="451"/>
      <c r="BCM135" s="451"/>
      <c r="BCN135" s="451"/>
      <c r="BCO135" s="451"/>
      <c r="BCP135" s="451"/>
      <c r="BCQ135" s="451"/>
      <c r="BCR135" s="451"/>
      <c r="BCS135" s="451"/>
      <c r="BCT135" s="451"/>
      <c r="BCU135" s="451"/>
      <c r="BCV135" s="451"/>
      <c r="BCW135" s="451"/>
      <c r="BCX135" s="451"/>
      <c r="BCY135" s="451"/>
      <c r="BCZ135" s="451"/>
      <c r="BDA135" s="451"/>
      <c r="BDB135" s="451"/>
      <c r="BDC135" s="451"/>
      <c r="BDD135" s="451"/>
      <c r="BDE135" s="451"/>
      <c r="BDF135" s="451"/>
      <c r="BDG135" s="451"/>
      <c r="BDH135" s="451"/>
      <c r="BDI135" s="451"/>
      <c r="BDJ135" s="451"/>
      <c r="BDK135" s="451"/>
      <c r="BDL135" s="451"/>
      <c r="BDM135" s="451"/>
      <c r="BDN135" s="451"/>
      <c r="BDO135" s="451"/>
      <c r="BDP135" s="451"/>
      <c r="BDQ135" s="451"/>
      <c r="BDR135" s="451"/>
      <c r="BDS135" s="451"/>
      <c r="BDT135" s="451"/>
      <c r="BDU135" s="451"/>
      <c r="BDV135" s="451"/>
      <c r="BDW135" s="451"/>
      <c r="BDX135" s="451"/>
      <c r="BDY135" s="451"/>
      <c r="BDZ135" s="451"/>
      <c r="BEA135" s="451"/>
      <c r="BEB135" s="451"/>
      <c r="BEC135" s="451"/>
      <c r="BED135" s="451"/>
      <c r="BEE135" s="451"/>
      <c r="BEF135" s="451"/>
      <c r="BEG135" s="451"/>
      <c r="BEH135" s="451"/>
      <c r="BEI135" s="451"/>
      <c r="BEJ135" s="451"/>
      <c r="BEK135" s="451"/>
      <c r="BEL135" s="451"/>
      <c r="BEM135" s="451"/>
      <c r="BEN135" s="451"/>
      <c r="BEO135" s="451"/>
      <c r="BEP135" s="451"/>
      <c r="BEQ135" s="451"/>
      <c r="BER135" s="451"/>
      <c r="BES135" s="451"/>
      <c r="BET135" s="451"/>
      <c r="BEU135" s="451"/>
      <c r="BEV135" s="451"/>
      <c r="BEW135" s="451"/>
      <c r="BEX135" s="451"/>
      <c r="BEY135" s="451"/>
      <c r="BEZ135" s="451"/>
      <c r="BFA135" s="451"/>
      <c r="BFB135" s="451"/>
      <c r="BFC135" s="451"/>
      <c r="BFD135" s="451"/>
      <c r="BFE135" s="451"/>
      <c r="BFF135" s="451"/>
      <c r="BFG135" s="451"/>
      <c r="BFH135" s="451"/>
      <c r="BFI135" s="451"/>
      <c r="BFJ135" s="451"/>
      <c r="BFK135" s="451"/>
      <c r="BFL135" s="451"/>
      <c r="BFM135" s="451"/>
      <c r="BFN135" s="451"/>
      <c r="BFO135" s="451"/>
      <c r="BFP135" s="451"/>
      <c r="BFQ135" s="451"/>
      <c r="BFR135" s="451"/>
      <c r="BFS135" s="451"/>
      <c r="BFT135" s="451"/>
      <c r="BFU135" s="451"/>
      <c r="BFV135" s="451"/>
      <c r="BFW135" s="451"/>
      <c r="BFX135" s="451"/>
      <c r="BFY135" s="451"/>
      <c r="BFZ135" s="451"/>
      <c r="BGA135" s="451"/>
      <c r="BGB135" s="451"/>
      <c r="BGC135" s="451"/>
      <c r="BGD135" s="451"/>
      <c r="BGE135" s="451"/>
      <c r="BGF135" s="451"/>
      <c r="BGG135" s="451"/>
      <c r="BGH135" s="451"/>
      <c r="BGI135" s="451"/>
      <c r="BGJ135" s="451"/>
      <c r="BGK135" s="451"/>
      <c r="BGL135" s="451"/>
      <c r="BGM135" s="451"/>
      <c r="BGN135" s="451"/>
      <c r="BGO135" s="451"/>
      <c r="BGP135" s="451"/>
      <c r="BGQ135" s="451"/>
      <c r="BGR135" s="451"/>
      <c r="BGS135" s="451"/>
      <c r="BGT135" s="451"/>
      <c r="BGU135" s="451"/>
      <c r="BGV135" s="451"/>
      <c r="BGW135" s="451"/>
      <c r="BGX135" s="451"/>
      <c r="BGY135" s="451"/>
      <c r="BGZ135" s="451"/>
      <c r="BHA135" s="451"/>
      <c r="BHB135" s="451"/>
      <c r="BHC135" s="451"/>
      <c r="BHD135" s="451"/>
      <c r="BHE135" s="451"/>
      <c r="BHF135" s="451"/>
      <c r="BHG135" s="451"/>
      <c r="BHH135" s="451"/>
      <c r="BHI135" s="451"/>
      <c r="BHJ135" s="451"/>
      <c r="BHK135" s="451"/>
      <c r="BHL135" s="451"/>
      <c r="BHM135" s="451"/>
      <c r="BHN135" s="451"/>
      <c r="BHO135" s="451"/>
      <c r="BHP135" s="451"/>
      <c r="BHQ135" s="451"/>
      <c r="BHR135" s="451"/>
      <c r="BHS135" s="451"/>
      <c r="BHT135" s="451"/>
      <c r="BHU135" s="451"/>
      <c r="BHV135" s="451"/>
      <c r="BHW135" s="451"/>
      <c r="BHX135" s="451"/>
      <c r="BHY135" s="451"/>
      <c r="BHZ135" s="451"/>
      <c r="BIA135" s="451"/>
      <c r="BIB135" s="451"/>
      <c r="BIC135" s="451"/>
      <c r="BID135" s="451"/>
      <c r="BIE135" s="451"/>
      <c r="BIF135" s="451"/>
      <c r="BIG135" s="451"/>
      <c r="BIH135" s="451"/>
      <c r="BII135" s="451"/>
      <c r="BIJ135" s="451"/>
      <c r="BIK135" s="451"/>
      <c r="BIL135" s="451"/>
      <c r="BIM135" s="451"/>
      <c r="BIN135" s="451"/>
      <c r="BIO135" s="451"/>
      <c r="BIP135" s="451"/>
      <c r="BIQ135" s="451"/>
      <c r="BIR135" s="451"/>
      <c r="BIS135" s="451"/>
      <c r="BIT135" s="451"/>
      <c r="BIU135" s="451"/>
      <c r="BIV135" s="451"/>
      <c r="BIW135" s="451"/>
      <c r="BIX135" s="451"/>
      <c r="BIY135" s="451"/>
      <c r="BIZ135" s="451"/>
      <c r="BJA135" s="451"/>
      <c r="BJB135" s="451"/>
      <c r="BJC135" s="451"/>
      <c r="BJD135" s="451"/>
      <c r="BJE135" s="451"/>
      <c r="BJF135" s="451"/>
      <c r="BJG135" s="451"/>
      <c r="BJH135" s="451"/>
      <c r="BJI135" s="451"/>
      <c r="BJJ135" s="451"/>
      <c r="BJK135" s="451"/>
      <c r="BJL135" s="451"/>
      <c r="BJM135" s="451"/>
      <c r="BJN135" s="451"/>
      <c r="BJO135" s="451"/>
      <c r="BJP135" s="451"/>
      <c r="BJQ135" s="451"/>
      <c r="BJR135" s="451"/>
      <c r="BJS135" s="451"/>
      <c r="BJT135" s="451"/>
      <c r="BJU135" s="451"/>
      <c r="BJV135" s="451"/>
      <c r="BJW135" s="451"/>
      <c r="BJX135" s="451"/>
      <c r="BJY135" s="451"/>
      <c r="BJZ135" s="451"/>
      <c r="BKA135" s="451"/>
      <c r="BKB135" s="451"/>
      <c r="BKC135" s="451"/>
      <c r="BKD135" s="451"/>
      <c r="BKE135" s="451"/>
      <c r="BKF135" s="451"/>
      <c r="BKG135" s="451"/>
      <c r="BKH135" s="451"/>
      <c r="BKI135" s="451"/>
      <c r="BKJ135" s="451"/>
      <c r="BKK135" s="451"/>
      <c r="BKL135" s="451"/>
      <c r="BKM135" s="451"/>
      <c r="BKN135" s="451"/>
      <c r="BKO135" s="451"/>
      <c r="BKP135" s="451"/>
      <c r="BKQ135" s="451"/>
      <c r="BKR135" s="451"/>
      <c r="BKS135" s="451"/>
      <c r="BKT135" s="451"/>
      <c r="BKU135" s="451"/>
      <c r="BKV135" s="451"/>
      <c r="BKW135" s="451"/>
      <c r="BKX135" s="451"/>
      <c r="BKY135" s="451"/>
      <c r="BKZ135" s="451"/>
      <c r="BLA135" s="451"/>
      <c r="BLB135" s="451"/>
      <c r="BLC135" s="451"/>
      <c r="BLD135" s="451"/>
      <c r="BLE135" s="451"/>
      <c r="BLF135" s="451"/>
      <c r="BLG135" s="451"/>
      <c r="BLH135" s="451"/>
      <c r="BLI135" s="451"/>
      <c r="BLJ135" s="451"/>
      <c r="BLK135" s="451"/>
      <c r="BLL135" s="451"/>
      <c r="BLM135" s="451"/>
      <c r="BLN135" s="451"/>
      <c r="BLO135" s="451"/>
      <c r="BLP135" s="451"/>
      <c r="BLQ135" s="451"/>
      <c r="BLR135" s="451"/>
      <c r="BLS135" s="451"/>
      <c r="BLT135" s="451"/>
      <c r="BLU135" s="451"/>
      <c r="BLV135" s="451"/>
      <c r="BLW135" s="451"/>
      <c r="BLX135" s="451"/>
      <c r="BLY135" s="451"/>
      <c r="BLZ135" s="451"/>
      <c r="BMA135" s="451"/>
      <c r="BMB135" s="451"/>
      <c r="BMC135" s="451"/>
      <c r="BMD135" s="451"/>
      <c r="BME135" s="451"/>
      <c r="BMF135" s="451"/>
      <c r="BMG135" s="451"/>
      <c r="BMH135" s="451"/>
      <c r="BMI135" s="451"/>
      <c r="BMJ135" s="451"/>
      <c r="BMK135" s="451"/>
      <c r="BML135" s="451"/>
      <c r="BMM135" s="451"/>
      <c r="BMN135" s="451"/>
      <c r="BMO135" s="451"/>
      <c r="BMP135" s="451"/>
      <c r="BMQ135" s="451"/>
      <c r="BMR135" s="451"/>
      <c r="BMS135" s="451"/>
      <c r="BMT135" s="451"/>
      <c r="BMU135" s="451"/>
      <c r="BMV135" s="451"/>
      <c r="BMW135" s="451"/>
      <c r="BMX135" s="451"/>
      <c r="BMY135" s="451"/>
      <c r="BMZ135" s="451"/>
      <c r="BNA135" s="451"/>
      <c r="BNB135" s="451"/>
      <c r="BNC135" s="451"/>
      <c r="BND135" s="451"/>
      <c r="BNE135" s="451"/>
      <c r="BNF135" s="451"/>
      <c r="BNG135" s="451"/>
      <c r="BNH135" s="451"/>
      <c r="BNI135" s="451"/>
      <c r="BNJ135" s="451"/>
      <c r="BNK135" s="451"/>
      <c r="BNL135" s="451"/>
      <c r="BNM135" s="451"/>
      <c r="BNN135" s="451"/>
      <c r="BNO135" s="451"/>
      <c r="BNP135" s="451"/>
      <c r="BNQ135" s="451"/>
      <c r="BNR135" s="451"/>
      <c r="BNS135" s="451"/>
      <c r="BNT135" s="451"/>
      <c r="BNU135" s="451"/>
      <c r="BNV135" s="451"/>
      <c r="BNW135" s="451"/>
      <c r="BNX135" s="451"/>
      <c r="BNY135" s="451"/>
      <c r="BNZ135" s="451"/>
      <c r="BOA135" s="451"/>
      <c r="BOB135" s="451"/>
      <c r="BOC135" s="451"/>
      <c r="BOD135" s="451"/>
      <c r="BOE135" s="451"/>
      <c r="BOF135" s="451"/>
      <c r="BOG135" s="451"/>
      <c r="BOH135" s="451"/>
      <c r="BOI135" s="451"/>
      <c r="BOJ135" s="451"/>
      <c r="BOK135" s="451"/>
      <c r="BOL135" s="451"/>
      <c r="BOM135" s="451"/>
      <c r="BON135" s="451"/>
      <c r="BOO135" s="451"/>
      <c r="BOP135" s="451"/>
      <c r="BOQ135" s="451"/>
      <c r="BOR135" s="451"/>
      <c r="BOS135" s="451"/>
      <c r="BOT135" s="451"/>
      <c r="BOU135" s="451"/>
      <c r="BOV135" s="451"/>
      <c r="BOW135" s="451"/>
      <c r="BOX135" s="451"/>
      <c r="BOY135" s="451"/>
      <c r="BOZ135" s="451"/>
      <c r="BPA135" s="451"/>
      <c r="BPB135" s="451"/>
      <c r="BPC135" s="451"/>
      <c r="BPD135" s="451"/>
      <c r="BPE135" s="451"/>
      <c r="BPF135" s="451"/>
      <c r="BPG135" s="451"/>
      <c r="BPH135" s="451"/>
      <c r="BPI135" s="451"/>
      <c r="BPJ135" s="451"/>
      <c r="BPK135" s="451"/>
      <c r="BPL135" s="451"/>
      <c r="BPM135" s="451"/>
      <c r="BPN135" s="451"/>
      <c r="BPO135" s="451"/>
      <c r="BPP135" s="451"/>
      <c r="BPQ135" s="451"/>
      <c r="BPR135" s="451"/>
      <c r="BPS135" s="451"/>
      <c r="BPT135" s="451"/>
      <c r="BPU135" s="451"/>
      <c r="BPV135" s="451"/>
      <c r="BPW135" s="451"/>
      <c r="BPX135" s="451"/>
      <c r="BPY135" s="451"/>
      <c r="BPZ135" s="451"/>
      <c r="BQA135" s="451"/>
      <c r="BQB135" s="451"/>
      <c r="BQC135" s="451"/>
      <c r="BQD135" s="451"/>
      <c r="BQE135" s="451"/>
      <c r="BQF135" s="451"/>
      <c r="BQG135" s="451"/>
      <c r="BQH135" s="451"/>
      <c r="BQI135" s="451"/>
      <c r="BQJ135" s="451"/>
      <c r="BQK135" s="451"/>
      <c r="BQL135" s="451"/>
      <c r="BQM135" s="451"/>
      <c r="BQN135" s="451"/>
      <c r="BQO135" s="451"/>
      <c r="BQP135" s="451"/>
      <c r="BQQ135" s="451"/>
      <c r="BQR135" s="451"/>
      <c r="BQS135" s="451"/>
      <c r="BQT135" s="451"/>
      <c r="BQU135" s="451"/>
      <c r="BQV135" s="451"/>
      <c r="BQW135" s="451"/>
      <c r="BQX135" s="451"/>
      <c r="BQY135" s="451"/>
      <c r="BQZ135" s="451"/>
      <c r="BRA135" s="451"/>
      <c r="BRB135" s="451"/>
      <c r="BRC135" s="451"/>
      <c r="BRD135" s="451"/>
      <c r="BRE135" s="451"/>
      <c r="BRF135" s="451"/>
      <c r="BRG135" s="451"/>
      <c r="BRH135" s="451"/>
      <c r="BRI135" s="451"/>
      <c r="BRJ135" s="451"/>
      <c r="BRK135" s="451"/>
      <c r="BRL135" s="451"/>
      <c r="BRM135" s="451"/>
      <c r="BRN135" s="451"/>
      <c r="BRO135" s="451"/>
      <c r="BRP135" s="451"/>
      <c r="BRQ135" s="451"/>
      <c r="BRR135" s="451"/>
      <c r="BRS135" s="451"/>
      <c r="BRT135" s="451"/>
      <c r="BRU135" s="451"/>
      <c r="BRV135" s="451"/>
      <c r="BRW135" s="451"/>
      <c r="BRX135" s="451"/>
      <c r="BRY135" s="451"/>
      <c r="BRZ135" s="451"/>
      <c r="BSA135" s="451"/>
      <c r="BSB135" s="451"/>
      <c r="BSC135" s="451"/>
      <c r="BSD135" s="451"/>
      <c r="BSE135" s="451"/>
      <c r="BSF135" s="451"/>
      <c r="BSG135" s="451"/>
      <c r="BSH135" s="451"/>
      <c r="BSI135" s="451"/>
      <c r="BSJ135" s="451"/>
      <c r="BSK135" s="451"/>
      <c r="BSL135" s="451"/>
      <c r="BSM135" s="451"/>
      <c r="BSN135" s="451"/>
      <c r="BSO135" s="451"/>
      <c r="BSP135" s="451"/>
      <c r="BSQ135" s="451"/>
      <c r="BSR135" s="451"/>
      <c r="BSS135" s="451"/>
      <c r="BST135" s="451"/>
      <c r="BSU135" s="451"/>
      <c r="BSV135" s="451"/>
      <c r="BSW135" s="451"/>
      <c r="BSX135" s="451"/>
      <c r="BSY135" s="451"/>
      <c r="BSZ135" s="451"/>
      <c r="BTA135" s="451"/>
      <c r="BTB135" s="451"/>
      <c r="BTC135" s="451"/>
      <c r="BTD135" s="451"/>
      <c r="BTE135" s="451"/>
      <c r="BTF135" s="451"/>
      <c r="BTG135" s="451"/>
      <c r="BTH135" s="451"/>
      <c r="BTI135" s="451"/>
      <c r="BTJ135" s="451"/>
      <c r="BTK135" s="451"/>
      <c r="BTL135" s="451"/>
      <c r="BTM135" s="451"/>
      <c r="BTN135" s="451"/>
      <c r="BTO135" s="451"/>
      <c r="BTP135" s="451"/>
      <c r="BTQ135" s="451"/>
      <c r="BTR135" s="451"/>
      <c r="BTS135" s="451"/>
      <c r="BTT135" s="451"/>
      <c r="BTU135" s="451"/>
      <c r="BTV135" s="451"/>
      <c r="BTW135" s="451"/>
      <c r="BTX135" s="451"/>
      <c r="BTY135" s="451"/>
      <c r="BTZ135" s="451"/>
      <c r="BUA135" s="451"/>
      <c r="BUB135" s="451"/>
      <c r="BUC135" s="451"/>
      <c r="BUD135" s="451"/>
      <c r="BUE135" s="451"/>
      <c r="BUF135" s="451"/>
      <c r="BUG135" s="451"/>
      <c r="BUH135" s="451"/>
      <c r="BUI135" s="451"/>
      <c r="BUJ135" s="451"/>
      <c r="BUK135" s="451"/>
      <c r="BUL135" s="451"/>
      <c r="BUM135" s="451"/>
      <c r="BUN135" s="451"/>
      <c r="BUO135" s="451"/>
      <c r="BUP135" s="451"/>
      <c r="BUQ135" s="451"/>
      <c r="BUR135" s="451"/>
      <c r="BUS135" s="451"/>
      <c r="BUT135" s="451"/>
      <c r="BUU135" s="451"/>
      <c r="BUV135" s="451"/>
      <c r="BUW135" s="451"/>
      <c r="BUX135" s="451"/>
      <c r="BUY135" s="451"/>
      <c r="BUZ135" s="451"/>
      <c r="BVA135" s="451"/>
      <c r="BVB135" s="451"/>
      <c r="BVC135" s="451"/>
      <c r="BVD135" s="451"/>
      <c r="BVE135" s="451"/>
      <c r="BVF135" s="451"/>
      <c r="BVG135" s="451"/>
      <c r="BVH135" s="451"/>
      <c r="BVI135" s="451"/>
      <c r="BVJ135" s="451"/>
      <c r="BVK135" s="451"/>
      <c r="BVL135" s="451"/>
      <c r="BVM135" s="451"/>
      <c r="BVN135" s="451"/>
      <c r="BVO135" s="451"/>
      <c r="BVP135" s="451"/>
      <c r="BVQ135" s="451"/>
      <c r="BVR135" s="451"/>
      <c r="BVS135" s="451"/>
      <c r="BVT135" s="451"/>
      <c r="BVU135" s="451"/>
      <c r="BVV135" s="451"/>
      <c r="BVW135" s="451"/>
      <c r="BVX135" s="451"/>
      <c r="BVY135" s="451"/>
      <c r="BVZ135" s="451"/>
      <c r="BWA135" s="451"/>
      <c r="BWB135" s="451"/>
      <c r="BWC135" s="451"/>
      <c r="BWD135" s="451"/>
      <c r="BWE135" s="451"/>
      <c r="BWF135" s="451"/>
      <c r="BWG135" s="451"/>
      <c r="BWH135" s="451"/>
      <c r="BWI135" s="451"/>
      <c r="BWJ135" s="451"/>
      <c r="BWK135" s="451"/>
      <c r="BWL135" s="451"/>
      <c r="BWM135" s="451"/>
      <c r="BWN135" s="451"/>
      <c r="BWO135" s="451"/>
      <c r="BWP135" s="451"/>
      <c r="BWQ135" s="451"/>
      <c r="BWR135" s="451"/>
      <c r="BWS135" s="451"/>
      <c r="BWT135" s="451"/>
      <c r="BWU135" s="451"/>
      <c r="BWV135" s="451"/>
      <c r="BWW135" s="451"/>
      <c r="BWX135" s="451"/>
      <c r="BWY135" s="451"/>
      <c r="BWZ135" s="451"/>
      <c r="BXA135" s="451"/>
      <c r="BXB135" s="451"/>
      <c r="BXC135" s="451"/>
      <c r="BXD135" s="451"/>
      <c r="BXE135" s="451"/>
      <c r="BXF135" s="451"/>
      <c r="BXG135" s="451"/>
      <c r="BXH135" s="451"/>
      <c r="BXI135" s="451"/>
      <c r="BXJ135" s="451"/>
      <c r="BXK135" s="451"/>
      <c r="BXL135" s="451"/>
      <c r="BXM135" s="451"/>
      <c r="BXN135" s="451"/>
      <c r="BXO135" s="451"/>
      <c r="BXP135" s="451"/>
      <c r="BXQ135" s="451"/>
      <c r="BXR135" s="451"/>
      <c r="BXS135" s="451"/>
      <c r="BXT135" s="451"/>
      <c r="BXU135" s="451"/>
      <c r="BXV135" s="451"/>
      <c r="BXW135" s="451"/>
      <c r="BXX135" s="451"/>
      <c r="BXY135" s="451"/>
      <c r="BXZ135" s="451"/>
      <c r="BYA135" s="451"/>
      <c r="BYB135" s="451"/>
      <c r="BYC135" s="451"/>
      <c r="BYD135" s="451"/>
      <c r="BYE135" s="451"/>
      <c r="BYF135" s="451"/>
      <c r="BYG135" s="451"/>
      <c r="BYH135" s="451"/>
      <c r="BYI135" s="451"/>
      <c r="BYJ135" s="451"/>
      <c r="BYK135" s="451"/>
      <c r="BYL135" s="451"/>
      <c r="BYM135" s="451"/>
      <c r="BYN135" s="451"/>
      <c r="BYO135" s="451"/>
      <c r="BYP135" s="451"/>
      <c r="BYQ135" s="451"/>
      <c r="BYR135" s="451"/>
      <c r="BYS135" s="451"/>
      <c r="BYT135" s="451"/>
      <c r="BYU135" s="451"/>
      <c r="BYV135" s="451"/>
      <c r="BYW135" s="451"/>
      <c r="BYX135" s="451"/>
      <c r="BYY135" s="451"/>
      <c r="BYZ135" s="451"/>
      <c r="BZA135" s="451"/>
      <c r="BZB135" s="451"/>
      <c r="BZC135" s="451"/>
      <c r="BZD135" s="451"/>
      <c r="BZE135" s="451"/>
      <c r="BZF135" s="451"/>
      <c r="BZG135" s="451"/>
      <c r="BZH135" s="451"/>
      <c r="BZI135" s="451"/>
      <c r="BZJ135" s="451"/>
      <c r="BZK135" s="451"/>
      <c r="BZL135" s="451"/>
      <c r="BZM135" s="451"/>
      <c r="BZN135" s="451"/>
      <c r="BZO135" s="451"/>
      <c r="BZP135" s="451"/>
      <c r="BZQ135" s="451"/>
      <c r="BZR135" s="451"/>
      <c r="BZS135" s="451"/>
      <c r="BZT135" s="451"/>
      <c r="BZU135" s="451"/>
      <c r="BZV135" s="451"/>
      <c r="BZW135" s="451"/>
      <c r="BZX135" s="451"/>
      <c r="BZY135" s="451"/>
      <c r="BZZ135" s="451"/>
      <c r="CAA135" s="451"/>
      <c r="CAB135" s="451"/>
      <c r="CAC135" s="451"/>
      <c r="CAD135" s="451"/>
      <c r="CAE135" s="451"/>
      <c r="CAF135" s="451"/>
      <c r="CAG135" s="451"/>
      <c r="CAH135" s="451"/>
      <c r="CAI135" s="451"/>
      <c r="CAJ135" s="451"/>
      <c r="CAK135" s="451"/>
      <c r="CAL135" s="451"/>
      <c r="CAM135" s="451"/>
      <c r="CAN135" s="451"/>
      <c r="CAO135" s="451"/>
      <c r="CAP135" s="451"/>
      <c r="CAQ135" s="451"/>
      <c r="CAR135" s="451"/>
      <c r="CAS135" s="451"/>
      <c r="CAT135" s="451"/>
      <c r="CAU135" s="451"/>
      <c r="CAV135" s="451"/>
      <c r="CAW135" s="451"/>
      <c r="CAX135" s="451"/>
      <c r="CAY135" s="451"/>
      <c r="CAZ135" s="451"/>
      <c r="CBA135" s="451"/>
      <c r="CBB135" s="451"/>
      <c r="CBC135" s="451"/>
      <c r="CBD135" s="451"/>
      <c r="CBE135" s="451"/>
      <c r="CBF135" s="451"/>
      <c r="CBG135" s="451"/>
      <c r="CBH135" s="451"/>
      <c r="CBI135" s="451"/>
      <c r="CBJ135" s="451"/>
      <c r="CBK135" s="451"/>
      <c r="CBL135" s="451"/>
      <c r="CBM135" s="451"/>
      <c r="CBN135" s="451"/>
      <c r="CBO135" s="451"/>
      <c r="CBP135" s="451"/>
      <c r="CBQ135" s="451"/>
      <c r="CBR135" s="451"/>
      <c r="CBS135" s="451"/>
      <c r="CBT135" s="451"/>
      <c r="CBU135" s="451"/>
      <c r="CBV135" s="451"/>
      <c r="CBW135" s="451"/>
      <c r="CBX135" s="451"/>
      <c r="CBY135" s="451"/>
      <c r="CBZ135" s="451"/>
      <c r="CCA135" s="451"/>
      <c r="CCB135" s="451"/>
      <c r="CCC135" s="451"/>
      <c r="CCD135" s="451"/>
      <c r="CCE135" s="451"/>
      <c r="CCF135" s="451"/>
      <c r="CCG135" s="451"/>
      <c r="CCH135" s="451"/>
      <c r="CCI135" s="451"/>
      <c r="CCJ135" s="451"/>
      <c r="CCK135" s="451"/>
      <c r="CCL135" s="451"/>
      <c r="CCM135" s="451"/>
      <c r="CCN135" s="451"/>
      <c r="CCO135" s="451"/>
      <c r="CCP135" s="451"/>
      <c r="CCQ135" s="451"/>
      <c r="CCR135" s="451"/>
      <c r="CCS135" s="451"/>
      <c r="CCT135" s="451"/>
      <c r="CCU135" s="451"/>
      <c r="CCV135" s="451"/>
      <c r="CCW135" s="451"/>
      <c r="CCX135" s="451"/>
      <c r="CCY135" s="451"/>
      <c r="CCZ135" s="451"/>
      <c r="CDA135" s="451"/>
      <c r="CDB135" s="451"/>
      <c r="CDC135" s="451"/>
      <c r="CDD135" s="451"/>
      <c r="CDE135" s="451"/>
      <c r="CDF135" s="451"/>
      <c r="CDG135" s="451"/>
      <c r="CDH135" s="451"/>
      <c r="CDI135" s="451"/>
      <c r="CDJ135" s="451"/>
      <c r="CDK135" s="451"/>
      <c r="CDL135" s="451"/>
      <c r="CDM135" s="451"/>
      <c r="CDN135" s="451"/>
      <c r="CDO135" s="451"/>
      <c r="CDP135" s="451"/>
      <c r="CDQ135" s="451"/>
      <c r="CDR135" s="451"/>
      <c r="CDS135" s="451"/>
      <c r="CDT135" s="451"/>
      <c r="CDU135" s="451"/>
      <c r="CDV135" s="451"/>
      <c r="CDW135" s="451"/>
      <c r="CDX135" s="451"/>
      <c r="CDY135" s="451"/>
      <c r="CDZ135" s="451"/>
      <c r="CEA135" s="451"/>
      <c r="CEB135" s="451"/>
      <c r="CEC135" s="451"/>
      <c r="CED135" s="451"/>
      <c r="CEE135" s="451"/>
      <c r="CEF135" s="451"/>
      <c r="CEG135" s="451"/>
      <c r="CEH135" s="451"/>
      <c r="CEI135" s="451"/>
      <c r="CEJ135" s="451"/>
      <c r="CEK135" s="451"/>
      <c r="CEL135" s="451"/>
      <c r="CEM135" s="451"/>
      <c r="CEN135" s="451"/>
      <c r="CEO135" s="451"/>
      <c r="CEP135" s="451"/>
      <c r="CEQ135" s="451"/>
      <c r="CER135" s="451"/>
      <c r="CES135" s="451"/>
      <c r="CET135" s="451"/>
      <c r="CEU135" s="451"/>
      <c r="CEV135" s="451"/>
      <c r="CEW135" s="451"/>
      <c r="CEX135" s="451"/>
      <c r="CEY135" s="451"/>
      <c r="CEZ135" s="451"/>
      <c r="CFA135" s="451"/>
      <c r="CFB135" s="451"/>
      <c r="CFC135" s="451"/>
      <c r="CFD135" s="451"/>
      <c r="CFE135" s="451"/>
      <c r="CFF135" s="451"/>
      <c r="CFG135" s="451"/>
      <c r="CFH135" s="451"/>
      <c r="CFI135" s="451"/>
      <c r="CFJ135" s="451"/>
      <c r="CFK135" s="451"/>
      <c r="CFL135" s="451"/>
      <c r="CFM135" s="451"/>
      <c r="CFN135" s="451"/>
      <c r="CFO135" s="451"/>
      <c r="CFP135" s="451"/>
      <c r="CFQ135" s="451"/>
      <c r="CFR135" s="451"/>
      <c r="CFS135" s="451"/>
      <c r="CFT135" s="451"/>
      <c r="CFU135" s="451"/>
      <c r="CFV135" s="451"/>
      <c r="CFW135" s="451"/>
      <c r="CFX135" s="451"/>
      <c r="CFY135" s="451"/>
      <c r="CFZ135" s="451"/>
      <c r="CGA135" s="451"/>
      <c r="CGB135" s="451"/>
      <c r="CGC135" s="451"/>
      <c r="CGD135" s="451"/>
      <c r="CGE135" s="451"/>
      <c r="CGF135" s="451"/>
      <c r="CGG135" s="451"/>
      <c r="CGH135" s="451"/>
      <c r="CGI135" s="451"/>
      <c r="CGJ135" s="451"/>
      <c r="CGK135" s="451"/>
      <c r="CGL135" s="451"/>
      <c r="CGM135" s="451"/>
      <c r="CGN135" s="451"/>
      <c r="CGO135" s="451"/>
      <c r="CGP135" s="451"/>
      <c r="CGQ135" s="451"/>
      <c r="CGR135" s="451"/>
      <c r="CGS135" s="451"/>
      <c r="CGT135" s="451"/>
      <c r="CGU135" s="451"/>
      <c r="CGV135" s="451"/>
      <c r="CGW135" s="451"/>
      <c r="CGX135" s="451"/>
      <c r="CGY135" s="451"/>
      <c r="CGZ135" s="451"/>
      <c r="CHA135" s="451"/>
      <c r="CHB135" s="451"/>
      <c r="CHC135" s="451"/>
      <c r="CHD135" s="451"/>
      <c r="CHE135" s="451"/>
      <c r="CHF135" s="451"/>
      <c r="CHG135" s="451"/>
      <c r="CHH135" s="451"/>
      <c r="CHI135" s="451"/>
      <c r="CHJ135" s="451"/>
      <c r="CHK135" s="451"/>
      <c r="CHL135" s="451"/>
      <c r="CHM135" s="451"/>
      <c r="CHN135" s="451"/>
      <c r="CHO135" s="451"/>
      <c r="CHP135" s="451"/>
      <c r="CHQ135" s="451"/>
      <c r="CHR135" s="451"/>
      <c r="CHS135" s="451"/>
      <c r="CHT135" s="451"/>
      <c r="CHU135" s="451"/>
      <c r="CHV135" s="451"/>
      <c r="CHW135" s="451"/>
      <c r="CHX135" s="451"/>
      <c r="CHY135" s="451"/>
      <c r="CHZ135" s="451"/>
      <c r="CIA135" s="451"/>
      <c r="CIB135" s="451"/>
      <c r="CIC135" s="451"/>
      <c r="CID135" s="451"/>
      <c r="CIE135" s="451"/>
      <c r="CIF135" s="451"/>
      <c r="CIG135" s="451"/>
      <c r="CIH135" s="451"/>
      <c r="CII135" s="451"/>
      <c r="CIJ135" s="451"/>
      <c r="CIK135" s="451"/>
      <c r="CIL135" s="451"/>
      <c r="CIM135" s="451"/>
      <c r="CIN135" s="451"/>
      <c r="CIO135" s="451"/>
      <c r="CIP135" s="451"/>
      <c r="CIQ135" s="451"/>
      <c r="CIR135" s="451"/>
      <c r="CIS135" s="451"/>
      <c r="CIT135" s="451"/>
      <c r="CIU135" s="451"/>
      <c r="CIV135" s="451"/>
      <c r="CIW135" s="451"/>
      <c r="CIX135" s="451"/>
      <c r="CIY135" s="451"/>
      <c r="CIZ135" s="451"/>
      <c r="CJA135" s="451"/>
      <c r="CJB135" s="451"/>
      <c r="CJC135" s="451"/>
      <c r="CJD135" s="451"/>
      <c r="CJE135" s="451"/>
      <c r="CJF135" s="451"/>
      <c r="CJG135" s="451"/>
      <c r="CJH135" s="451"/>
      <c r="CJI135" s="451"/>
      <c r="CJJ135" s="451"/>
      <c r="CJK135" s="451"/>
      <c r="CJL135" s="451"/>
      <c r="CJM135" s="451"/>
      <c r="CJN135" s="451"/>
      <c r="CJO135" s="451"/>
      <c r="CJP135" s="451"/>
      <c r="CJQ135" s="451"/>
      <c r="CJR135" s="451"/>
      <c r="CJS135" s="451"/>
      <c r="CJT135" s="451"/>
      <c r="CJU135" s="451"/>
      <c r="CJV135" s="451"/>
      <c r="CJW135" s="451"/>
      <c r="CJX135" s="451"/>
      <c r="CJY135" s="451"/>
      <c r="CJZ135" s="451"/>
      <c r="CKA135" s="451"/>
      <c r="CKB135" s="451"/>
      <c r="CKC135" s="451"/>
      <c r="CKD135" s="451"/>
      <c r="CKE135" s="451"/>
      <c r="CKF135" s="451"/>
      <c r="CKG135" s="451"/>
      <c r="CKH135" s="451"/>
      <c r="CKI135" s="451"/>
      <c r="CKJ135" s="451"/>
      <c r="CKK135" s="451"/>
      <c r="CKL135" s="451"/>
      <c r="CKM135" s="451"/>
      <c r="CKN135" s="451"/>
      <c r="CKO135" s="451"/>
      <c r="CKP135" s="451"/>
      <c r="CKQ135" s="451"/>
      <c r="CKR135" s="451"/>
      <c r="CKS135" s="451"/>
      <c r="CKT135" s="451"/>
      <c r="CKU135" s="451"/>
      <c r="CKV135" s="451"/>
      <c r="CKW135" s="451"/>
      <c r="CKX135" s="451"/>
      <c r="CKY135" s="451"/>
      <c r="CKZ135" s="451"/>
      <c r="CLA135" s="451"/>
      <c r="CLB135" s="451"/>
      <c r="CLC135" s="451"/>
      <c r="CLD135" s="451"/>
      <c r="CLE135" s="451"/>
      <c r="CLF135" s="451"/>
      <c r="CLG135" s="451"/>
      <c r="CLH135" s="451"/>
      <c r="CLI135" s="451"/>
      <c r="CLJ135" s="451"/>
      <c r="CLK135" s="451"/>
      <c r="CLL135" s="451"/>
      <c r="CLM135" s="451"/>
      <c r="CLN135" s="451"/>
      <c r="CLO135" s="451"/>
      <c r="CLP135" s="451"/>
      <c r="CLQ135" s="451"/>
      <c r="CLR135" s="451"/>
      <c r="CLS135" s="451"/>
      <c r="CLT135" s="451"/>
      <c r="CLU135" s="451"/>
      <c r="CLV135" s="451"/>
      <c r="CLW135" s="451"/>
      <c r="CLX135" s="451"/>
      <c r="CLY135" s="451"/>
      <c r="CLZ135" s="451"/>
      <c r="CMA135" s="451"/>
      <c r="CMB135" s="451"/>
      <c r="CMC135" s="451"/>
      <c r="CMD135" s="451"/>
      <c r="CME135" s="451"/>
      <c r="CMF135" s="451"/>
      <c r="CMG135" s="451"/>
      <c r="CMH135" s="451"/>
      <c r="CMI135" s="451"/>
      <c r="CMJ135" s="451"/>
      <c r="CMK135" s="451"/>
      <c r="CML135" s="451"/>
      <c r="CMM135" s="451"/>
      <c r="CMN135" s="451"/>
      <c r="CMO135" s="451"/>
      <c r="CMP135" s="451"/>
      <c r="CMQ135" s="451"/>
      <c r="CMR135" s="451"/>
      <c r="CMS135" s="451"/>
      <c r="CMT135" s="451"/>
      <c r="CMU135" s="451"/>
      <c r="CMV135" s="451"/>
      <c r="CMW135" s="451"/>
      <c r="CMX135" s="451"/>
      <c r="CMY135" s="451"/>
      <c r="CMZ135" s="451"/>
      <c r="CNA135" s="451"/>
      <c r="CNB135" s="451"/>
      <c r="CNC135" s="451"/>
      <c r="CND135" s="451"/>
      <c r="CNE135" s="451"/>
      <c r="CNF135" s="451"/>
      <c r="CNG135" s="451"/>
      <c r="CNH135" s="451"/>
      <c r="CNI135" s="451"/>
      <c r="CNJ135" s="451"/>
      <c r="CNK135" s="451"/>
      <c r="CNL135" s="451"/>
      <c r="CNM135" s="451"/>
      <c r="CNN135" s="451"/>
      <c r="CNO135" s="451"/>
      <c r="CNP135" s="451"/>
      <c r="CNQ135" s="451"/>
      <c r="CNR135" s="451"/>
      <c r="CNS135" s="451"/>
      <c r="CNT135" s="451"/>
      <c r="CNU135" s="451"/>
      <c r="CNV135" s="451"/>
      <c r="CNW135" s="451"/>
      <c r="CNX135" s="451"/>
      <c r="CNY135" s="451"/>
      <c r="CNZ135" s="451"/>
      <c r="COA135" s="451"/>
      <c r="COB135" s="451"/>
      <c r="COC135" s="451"/>
      <c r="COD135" s="451"/>
      <c r="COE135" s="451"/>
      <c r="COF135" s="451"/>
      <c r="COG135" s="451"/>
      <c r="COH135" s="451"/>
      <c r="COI135" s="451"/>
      <c r="COJ135" s="451"/>
      <c r="COK135" s="451"/>
      <c r="COL135" s="451"/>
      <c r="COM135" s="451"/>
      <c r="CON135" s="451"/>
      <c r="COO135" s="451"/>
      <c r="COP135" s="451"/>
      <c r="COQ135" s="451"/>
      <c r="COR135" s="451"/>
      <c r="COS135" s="451"/>
      <c r="COT135" s="451"/>
      <c r="COU135" s="451"/>
      <c r="COV135" s="451"/>
      <c r="COW135" s="451"/>
      <c r="COX135" s="451"/>
      <c r="COY135" s="451"/>
      <c r="COZ135" s="451"/>
      <c r="CPA135" s="451"/>
      <c r="CPB135" s="451"/>
      <c r="CPC135" s="451"/>
      <c r="CPD135" s="451"/>
      <c r="CPE135" s="451"/>
      <c r="CPF135" s="451"/>
      <c r="CPG135" s="451"/>
      <c r="CPH135" s="451"/>
      <c r="CPI135" s="451"/>
      <c r="CPJ135" s="451"/>
      <c r="CPK135" s="451"/>
      <c r="CPL135" s="451"/>
      <c r="CPM135" s="451"/>
      <c r="CPN135" s="451"/>
      <c r="CPO135" s="451"/>
      <c r="CPP135" s="451"/>
      <c r="CPQ135" s="451"/>
      <c r="CPR135" s="451"/>
      <c r="CPS135" s="451"/>
      <c r="CPT135" s="451"/>
      <c r="CPU135" s="451"/>
      <c r="CPV135" s="451"/>
      <c r="CPW135" s="451"/>
      <c r="CPX135" s="451"/>
      <c r="CPY135" s="451"/>
      <c r="CPZ135" s="451"/>
      <c r="CQA135" s="451"/>
      <c r="CQB135" s="451"/>
      <c r="CQC135" s="451"/>
      <c r="CQD135" s="451"/>
      <c r="CQE135" s="451"/>
      <c r="CQF135" s="451"/>
      <c r="CQG135" s="451"/>
      <c r="CQH135" s="451"/>
      <c r="CQI135" s="451"/>
      <c r="CQJ135" s="451"/>
      <c r="CQK135" s="451"/>
      <c r="CQL135" s="451"/>
      <c r="CQM135" s="451"/>
      <c r="CQN135" s="451"/>
      <c r="CQO135" s="451"/>
      <c r="CQP135" s="451"/>
      <c r="CQQ135" s="451"/>
      <c r="CQR135" s="451"/>
      <c r="CQS135" s="451"/>
      <c r="CQT135" s="451"/>
      <c r="CQU135" s="451"/>
      <c r="CQV135" s="451"/>
      <c r="CQW135" s="451"/>
      <c r="CQX135" s="451"/>
      <c r="CQY135" s="451"/>
      <c r="CQZ135" s="451"/>
      <c r="CRA135" s="451"/>
      <c r="CRB135" s="451"/>
      <c r="CRC135" s="451"/>
      <c r="CRD135" s="451"/>
      <c r="CRE135" s="451"/>
      <c r="CRF135" s="451"/>
      <c r="CRG135" s="451"/>
      <c r="CRH135" s="451"/>
      <c r="CRI135" s="451"/>
      <c r="CRJ135" s="451"/>
      <c r="CRK135" s="451"/>
      <c r="CRL135" s="451"/>
      <c r="CRM135" s="451"/>
      <c r="CRN135" s="451"/>
      <c r="CRO135" s="451"/>
      <c r="CRP135" s="451"/>
      <c r="CRQ135" s="451"/>
      <c r="CRR135" s="451"/>
      <c r="CRS135" s="451"/>
      <c r="CRT135" s="451"/>
      <c r="CRU135" s="451"/>
      <c r="CRV135" s="451"/>
      <c r="CRW135" s="451"/>
      <c r="CRX135" s="451"/>
      <c r="CRY135" s="451"/>
      <c r="CRZ135" s="451"/>
      <c r="CSA135" s="451"/>
      <c r="CSB135" s="451"/>
      <c r="CSC135" s="451"/>
      <c r="CSD135" s="451"/>
      <c r="CSE135" s="451"/>
      <c r="CSF135" s="451"/>
      <c r="CSG135" s="451"/>
      <c r="CSH135" s="451"/>
      <c r="CSI135" s="451"/>
      <c r="CSJ135" s="451"/>
      <c r="CSK135" s="451"/>
      <c r="CSL135" s="451"/>
      <c r="CSM135" s="451"/>
      <c r="CSN135" s="451"/>
      <c r="CSO135" s="451"/>
      <c r="CSP135" s="451"/>
      <c r="CSQ135" s="451"/>
      <c r="CSR135" s="451"/>
      <c r="CSS135" s="451"/>
      <c r="CST135" s="451"/>
      <c r="CSU135" s="451"/>
      <c r="CSV135" s="451"/>
      <c r="CSW135" s="451"/>
      <c r="CSX135" s="451"/>
      <c r="CSY135" s="451"/>
      <c r="CSZ135" s="451"/>
      <c r="CTA135" s="451"/>
      <c r="CTB135" s="451"/>
      <c r="CTC135" s="451"/>
      <c r="CTD135" s="451"/>
      <c r="CTE135" s="451"/>
      <c r="CTF135" s="451"/>
      <c r="CTG135" s="451"/>
      <c r="CTH135" s="451"/>
      <c r="CTI135" s="451"/>
      <c r="CTJ135" s="451"/>
      <c r="CTK135" s="451"/>
      <c r="CTL135" s="451"/>
      <c r="CTM135" s="451"/>
      <c r="CTN135" s="451"/>
      <c r="CTO135" s="451"/>
      <c r="CTP135" s="451"/>
      <c r="CTQ135" s="451"/>
      <c r="CTR135" s="451"/>
      <c r="CTS135" s="451"/>
      <c r="CTT135" s="451"/>
      <c r="CTU135" s="451"/>
      <c r="CTV135" s="451"/>
      <c r="CTW135" s="451"/>
      <c r="CTX135" s="451"/>
      <c r="CTY135" s="451"/>
      <c r="CTZ135" s="451"/>
      <c r="CUA135" s="451"/>
      <c r="CUB135" s="451"/>
      <c r="CUC135" s="451"/>
      <c r="CUD135" s="451"/>
      <c r="CUE135" s="451"/>
      <c r="CUF135" s="451"/>
      <c r="CUG135" s="451"/>
      <c r="CUH135" s="451"/>
      <c r="CUI135" s="451"/>
      <c r="CUJ135" s="451"/>
      <c r="CUK135" s="451"/>
      <c r="CUL135" s="451"/>
      <c r="CUM135" s="451"/>
      <c r="CUN135" s="451"/>
      <c r="CUO135" s="451"/>
      <c r="CUP135" s="451"/>
      <c r="CUQ135" s="451"/>
      <c r="CUR135" s="451"/>
      <c r="CUS135" s="451"/>
      <c r="CUT135" s="451"/>
      <c r="CUU135" s="451"/>
      <c r="CUV135" s="451"/>
      <c r="CUW135" s="451"/>
      <c r="CUX135" s="451"/>
      <c r="CUY135" s="451"/>
      <c r="CUZ135" s="451"/>
      <c r="CVA135" s="451"/>
      <c r="CVB135" s="451"/>
      <c r="CVC135" s="451"/>
      <c r="CVD135" s="451"/>
      <c r="CVE135" s="451"/>
      <c r="CVF135" s="451"/>
      <c r="CVG135" s="451"/>
      <c r="CVH135" s="451"/>
      <c r="CVI135" s="451"/>
      <c r="CVJ135" s="451"/>
      <c r="CVK135" s="451"/>
      <c r="CVL135" s="451"/>
      <c r="CVM135" s="451"/>
      <c r="CVN135" s="451"/>
      <c r="CVO135" s="451"/>
      <c r="CVP135" s="451"/>
      <c r="CVQ135" s="451"/>
      <c r="CVR135" s="451"/>
      <c r="CVS135" s="451"/>
      <c r="CVT135" s="451"/>
      <c r="CVU135" s="451"/>
      <c r="CVV135" s="451"/>
      <c r="CVW135" s="451"/>
      <c r="CVX135" s="451"/>
      <c r="CVY135" s="451"/>
      <c r="CVZ135" s="451"/>
      <c r="CWA135" s="451"/>
      <c r="CWB135" s="451"/>
      <c r="CWC135" s="451"/>
      <c r="CWD135" s="451"/>
      <c r="CWE135" s="451"/>
      <c r="CWF135" s="451"/>
      <c r="CWG135" s="451"/>
      <c r="CWH135" s="451"/>
      <c r="CWI135" s="451"/>
      <c r="CWJ135" s="451"/>
      <c r="CWK135" s="451"/>
      <c r="CWL135" s="451"/>
      <c r="CWM135" s="451"/>
      <c r="CWN135" s="451"/>
      <c r="CWO135" s="451"/>
      <c r="CWP135" s="451"/>
      <c r="CWQ135" s="451"/>
      <c r="CWR135" s="451"/>
      <c r="CWS135" s="451"/>
      <c r="CWT135" s="451"/>
      <c r="CWU135" s="451"/>
      <c r="CWV135" s="451"/>
      <c r="CWW135" s="451"/>
      <c r="CWX135" s="451"/>
      <c r="CWY135" s="451"/>
      <c r="CWZ135" s="451"/>
      <c r="CXA135" s="451"/>
      <c r="CXB135" s="451"/>
      <c r="CXC135" s="451"/>
      <c r="CXD135" s="451"/>
      <c r="CXE135" s="451"/>
      <c r="CXF135" s="451"/>
      <c r="CXG135" s="451"/>
      <c r="CXH135" s="451"/>
      <c r="CXI135" s="451"/>
      <c r="CXJ135" s="451"/>
      <c r="CXK135" s="451"/>
      <c r="CXL135" s="451"/>
      <c r="CXM135" s="451"/>
      <c r="CXN135" s="451"/>
      <c r="CXO135" s="451"/>
      <c r="CXP135" s="451"/>
      <c r="CXQ135" s="451"/>
      <c r="CXR135" s="451"/>
      <c r="CXS135" s="451"/>
      <c r="CXT135" s="451"/>
      <c r="CXU135" s="451"/>
      <c r="CXV135" s="451"/>
      <c r="CXW135" s="451"/>
      <c r="CXX135" s="451"/>
      <c r="CXY135" s="451"/>
      <c r="CXZ135" s="451"/>
      <c r="CYA135" s="451"/>
      <c r="CYB135" s="451"/>
      <c r="CYC135" s="451"/>
      <c r="CYD135" s="451"/>
      <c r="CYE135" s="451"/>
      <c r="CYF135" s="451"/>
      <c r="CYG135" s="451"/>
      <c r="CYH135" s="451"/>
      <c r="CYI135" s="451"/>
      <c r="CYJ135" s="451"/>
      <c r="CYK135" s="451"/>
      <c r="CYL135" s="451"/>
      <c r="CYM135" s="451"/>
      <c r="CYN135" s="451"/>
      <c r="CYO135" s="451"/>
      <c r="CYP135" s="451"/>
      <c r="CYQ135" s="451"/>
      <c r="CYR135" s="451"/>
      <c r="CYS135" s="451"/>
      <c r="CYT135" s="451"/>
      <c r="CYU135" s="451"/>
      <c r="CYV135" s="451"/>
      <c r="CYW135" s="451"/>
      <c r="CYX135" s="451"/>
      <c r="CYY135" s="451"/>
      <c r="CYZ135" s="451"/>
      <c r="CZA135" s="451"/>
      <c r="CZB135" s="451"/>
      <c r="CZC135" s="451"/>
      <c r="CZD135" s="451"/>
      <c r="CZE135" s="451"/>
      <c r="CZF135" s="451"/>
      <c r="CZG135" s="451"/>
      <c r="CZH135" s="451"/>
      <c r="CZI135" s="451"/>
      <c r="CZJ135" s="451"/>
      <c r="CZK135" s="451"/>
      <c r="CZL135" s="451"/>
      <c r="CZM135" s="451"/>
      <c r="CZN135" s="451"/>
      <c r="CZO135" s="451"/>
      <c r="CZP135" s="451"/>
      <c r="CZQ135" s="451"/>
      <c r="CZR135" s="451"/>
      <c r="CZS135" s="451"/>
      <c r="CZT135" s="451"/>
      <c r="CZU135" s="451"/>
      <c r="CZV135" s="451"/>
      <c r="CZW135" s="451"/>
      <c r="CZX135" s="451"/>
      <c r="CZY135" s="451"/>
      <c r="CZZ135" s="451"/>
      <c r="DAA135" s="451"/>
      <c r="DAB135" s="451"/>
      <c r="DAC135" s="451"/>
      <c r="DAD135" s="451"/>
      <c r="DAE135" s="451"/>
      <c r="DAF135" s="451"/>
      <c r="DAG135" s="451"/>
      <c r="DAH135" s="451"/>
      <c r="DAI135" s="451"/>
      <c r="DAJ135" s="451"/>
      <c r="DAK135" s="451"/>
      <c r="DAL135" s="451"/>
      <c r="DAM135" s="451"/>
      <c r="DAN135" s="451"/>
      <c r="DAO135" s="451"/>
      <c r="DAP135" s="451"/>
      <c r="DAQ135" s="451"/>
      <c r="DAR135" s="451"/>
      <c r="DAS135" s="451"/>
      <c r="DAT135" s="451"/>
      <c r="DAU135" s="451"/>
      <c r="DAV135" s="451"/>
      <c r="DAW135" s="451"/>
      <c r="DAX135" s="451"/>
      <c r="DAY135" s="451"/>
      <c r="DAZ135" s="451"/>
      <c r="DBA135" s="451"/>
      <c r="DBB135" s="451"/>
      <c r="DBC135" s="451"/>
      <c r="DBD135" s="451"/>
      <c r="DBE135" s="451"/>
      <c r="DBF135" s="451"/>
      <c r="DBG135" s="451"/>
      <c r="DBH135" s="451"/>
      <c r="DBI135" s="451"/>
      <c r="DBJ135" s="451"/>
      <c r="DBK135" s="451"/>
      <c r="DBL135" s="451"/>
      <c r="DBM135" s="451"/>
      <c r="DBN135" s="451"/>
      <c r="DBO135" s="451"/>
      <c r="DBP135" s="451"/>
      <c r="DBQ135" s="451"/>
      <c r="DBR135" s="451"/>
      <c r="DBS135" s="451"/>
      <c r="DBT135" s="451"/>
      <c r="DBU135" s="451"/>
      <c r="DBV135" s="451"/>
      <c r="DBW135" s="451"/>
      <c r="DBX135" s="451"/>
      <c r="DBY135" s="451"/>
      <c r="DBZ135" s="451"/>
      <c r="DCA135" s="451"/>
      <c r="DCB135" s="451"/>
      <c r="DCC135" s="451"/>
      <c r="DCD135" s="451"/>
      <c r="DCE135" s="451"/>
      <c r="DCF135" s="451"/>
      <c r="DCG135" s="451"/>
      <c r="DCH135" s="451"/>
      <c r="DCI135" s="451"/>
      <c r="DCJ135" s="451"/>
      <c r="DCK135" s="451"/>
      <c r="DCL135" s="451"/>
      <c r="DCM135" s="451"/>
      <c r="DCN135" s="451"/>
      <c r="DCO135" s="451"/>
      <c r="DCP135" s="451"/>
      <c r="DCQ135" s="451"/>
      <c r="DCR135" s="451"/>
      <c r="DCS135" s="451"/>
      <c r="DCT135" s="451"/>
      <c r="DCU135" s="451"/>
      <c r="DCV135" s="451"/>
      <c r="DCW135" s="451"/>
      <c r="DCX135" s="451"/>
      <c r="DCY135" s="451"/>
      <c r="DCZ135" s="451"/>
      <c r="DDA135" s="451"/>
      <c r="DDB135" s="451"/>
      <c r="DDC135" s="451"/>
      <c r="DDD135" s="451"/>
      <c r="DDE135" s="451"/>
      <c r="DDF135" s="451"/>
      <c r="DDG135" s="451"/>
      <c r="DDH135" s="451"/>
      <c r="DDI135" s="451"/>
      <c r="DDJ135" s="451"/>
      <c r="DDK135" s="451"/>
      <c r="DDL135" s="451"/>
      <c r="DDM135" s="451"/>
      <c r="DDN135" s="451"/>
      <c r="DDO135" s="451"/>
      <c r="DDP135" s="451"/>
      <c r="DDQ135" s="451"/>
      <c r="DDR135" s="451"/>
      <c r="DDS135" s="451"/>
      <c r="DDT135" s="451"/>
      <c r="DDU135" s="451"/>
      <c r="DDV135" s="451"/>
      <c r="DDW135" s="451"/>
      <c r="DDX135" s="451"/>
      <c r="DDY135" s="451"/>
      <c r="DDZ135" s="451"/>
      <c r="DEA135" s="451"/>
      <c r="DEB135" s="451"/>
      <c r="DEC135" s="451"/>
      <c r="DED135" s="451"/>
      <c r="DEE135" s="451"/>
      <c r="DEF135" s="451"/>
      <c r="DEG135" s="451"/>
      <c r="DEH135" s="451"/>
      <c r="DEI135" s="451"/>
      <c r="DEJ135" s="451"/>
      <c r="DEK135" s="451"/>
      <c r="DEL135" s="451"/>
      <c r="DEM135" s="451"/>
      <c r="DEN135" s="451"/>
      <c r="DEO135" s="451"/>
      <c r="DEP135" s="451"/>
      <c r="DEQ135" s="451"/>
      <c r="DER135" s="451"/>
      <c r="DES135" s="451"/>
      <c r="DET135" s="451"/>
      <c r="DEU135" s="451"/>
      <c r="DEV135" s="451"/>
      <c r="DEW135" s="451"/>
      <c r="DEX135" s="451"/>
      <c r="DEY135" s="451"/>
      <c r="DEZ135" s="451"/>
      <c r="DFA135" s="451"/>
      <c r="DFB135" s="451"/>
      <c r="DFC135" s="451"/>
      <c r="DFD135" s="451"/>
      <c r="DFE135" s="451"/>
      <c r="DFF135" s="451"/>
      <c r="DFG135" s="451"/>
      <c r="DFH135" s="451"/>
      <c r="DFI135" s="451"/>
      <c r="DFJ135" s="451"/>
      <c r="DFK135" s="451"/>
      <c r="DFL135" s="451"/>
      <c r="DFM135" s="451"/>
      <c r="DFN135" s="451"/>
      <c r="DFO135" s="451"/>
      <c r="DFP135" s="451"/>
      <c r="DFQ135" s="451"/>
      <c r="DFR135" s="451"/>
      <c r="DFS135" s="451"/>
      <c r="DFT135" s="451"/>
      <c r="DFU135" s="451"/>
      <c r="DFV135" s="451"/>
      <c r="DFW135" s="451"/>
      <c r="DFX135" s="451"/>
      <c r="DFY135" s="451"/>
      <c r="DFZ135" s="451"/>
      <c r="DGA135" s="451"/>
      <c r="DGB135" s="451"/>
      <c r="DGC135" s="451"/>
      <c r="DGD135" s="451"/>
      <c r="DGE135" s="451"/>
      <c r="DGF135" s="451"/>
      <c r="DGG135" s="451"/>
      <c r="DGH135" s="451"/>
      <c r="DGI135" s="451"/>
      <c r="DGJ135" s="451"/>
      <c r="DGK135" s="451"/>
      <c r="DGL135" s="451"/>
      <c r="DGM135" s="451"/>
      <c r="DGN135" s="451"/>
      <c r="DGO135" s="451"/>
      <c r="DGP135" s="451"/>
      <c r="DGQ135" s="451"/>
      <c r="DGR135" s="451"/>
      <c r="DGS135" s="451"/>
      <c r="DGT135" s="451"/>
      <c r="DGU135" s="451"/>
      <c r="DGV135" s="451"/>
      <c r="DGW135" s="451"/>
      <c r="DGX135" s="451"/>
      <c r="DGY135" s="451"/>
      <c r="DGZ135" s="451"/>
      <c r="DHA135" s="451"/>
      <c r="DHB135" s="451"/>
      <c r="DHC135" s="451"/>
      <c r="DHD135" s="451"/>
      <c r="DHE135" s="451"/>
      <c r="DHF135" s="451"/>
      <c r="DHG135" s="451"/>
      <c r="DHH135" s="451"/>
      <c r="DHI135" s="451"/>
      <c r="DHJ135" s="451"/>
      <c r="DHK135" s="451"/>
      <c r="DHL135" s="451"/>
      <c r="DHM135" s="451"/>
      <c r="DHN135" s="451"/>
      <c r="DHO135" s="451"/>
      <c r="DHP135" s="451"/>
      <c r="DHQ135" s="451"/>
      <c r="DHR135" s="451"/>
      <c r="DHS135" s="451"/>
      <c r="DHT135" s="451"/>
      <c r="DHU135" s="451"/>
      <c r="DHV135" s="451"/>
      <c r="DHW135" s="451"/>
      <c r="DHX135" s="451"/>
      <c r="DHY135" s="451"/>
      <c r="DHZ135" s="451"/>
      <c r="DIA135" s="451"/>
      <c r="DIB135" s="451"/>
      <c r="DIC135" s="451"/>
      <c r="DID135" s="451"/>
      <c r="DIE135" s="451"/>
      <c r="DIF135" s="451"/>
      <c r="DIG135" s="451"/>
      <c r="DIH135" s="451"/>
      <c r="DII135" s="451"/>
      <c r="DIJ135" s="451"/>
      <c r="DIK135" s="451"/>
      <c r="DIL135" s="451"/>
      <c r="DIM135" s="451"/>
      <c r="DIN135" s="451"/>
      <c r="DIO135" s="451"/>
      <c r="DIP135" s="451"/>
      <c r="DIQ135" s="451"/>
      <c r="DIR135" s="451"/>
      <c r="DIS135" s="451"/>
      <c r="DIT135" s="451"/>
      <c r="DIU135" s="451"/>
      <c r="DIV135" s="451"/>
      <c r="DIW135" s="451"/>
      <c r="DIX135" s="451"/>
      <c r="DIY135" s="451"/>
      <c r="DIZ135" s="451"/>
      <c r="DJA135" s="451"/>
      <c r="DJB135" s="451"/>
      <c r="DJC135" s="451"/>
      <c r="DJD135" s="451"/>
      <c r="DJE135" s="451"/>
      <c r="DJF135" s="451"/>
      <c r="DJG135" s="451"/>
      <c r="DJH135" s="451"/>
      <c r="DJI135" s="451"/>
      <c r="DJJ135" s="451"/>
      <c r="DJK135" s="451"/>
      <c r="DJL135" s="451"/>
      <c r="DJM135" s="451"/>
      <c r="DJN135" s="451"/>
      <c r="DJO135" s="451"/>
      <c r="DJP135" s="451"/>
      <c r="DJQ135" s="451"/>
      <c r="DJR135" s="451"/>
      <c r="DJS135" s="451"/>
      <c r="DJT135" s="451"/>
      <c r="DJU135" s="451"/>
      <c r="DJV135" s="451"/>
      <c r="DJW135" s="451"/>
      <c r="DJX135" s="451"/>
      <c r="DJY135" s="451"/>
      <c r="DJZ135" s="451"/>
      <c r="DKA135" s="451"/>
      <c r="DKB135" s="451"/>
      <c r="DKC135" s="451"/>
      <c r="DKD135" s="451"/>
      <c r="DKE135" s="451"/>
      <c r="DKF135" s="451"/>
      <c r="DKG135" s="451"/>
      <c r="DKH135" s="451"/>
      <c r="DKI135" s="451"/>
      <c r="DKJ135" s="451"/>
      <c r="DKK135" s="451"/>
      <c r="DKL135" s="451"/>
      <c r="DKM135" s="451"/>
      <c r="DKN135" s="451"/>
      <c r="DKO135" s="451"/>
      <c r="DKP135" s="451"/>
      <c r="DKQ135" s="451"/>
      <c r="DKR135" s="451"/>
      <c r="DKS135" s="451"/>
      <c r="DKT135" s="451"/>
      <c r="DKU135" s="451"/>
      <c r="DKV135" s="451"/>
      <c r="DKW135" s="451"/>
      <c r="DKX135" s="451"/>
      <c r="DKY135" s="451"/>
      <c r="DKZ135" s="451"/>
      <c r="DLA135" s="451"/>
      <c r="DLB135" s="451"/>
      <c r="DLC135" s="451"/>
      <c r="DLD135" s="451"/>
      <c r="DLE135" s="451"/>
      <c r="DLF135" s="451"/>
      <c r="DLG135" s="451"/>
      <c r="DLH135" s="451"/>
      <c r="DLI135" s="451"/>
      <c r="DLJ135" s="451"/>
      <c r="DLK135" s="451"/>
      <c r="DLL135" s="451"/>
      <c r="DLM135" s="451"/>
      <c r="DLN135" s="451"/>
      <c r="DLO135" s="451"/>
      <c r="DLP135" s="451"/>
      <c r="DLQ135" s="451"/>
      <c r="DLR135" s="451"/>
      <c r="DLS135" s="451"/>
      <c r="DLT135" s="451"/>
      <c r="DLU135" s="451"/>
      <c r="DLV135" s="451"/>
      <c r="DLW135" s="451"/>
      <c r="DLX135" s="451"/>
      <c r="DLY135" s="451"/>
      <c r="DLZ135" s="451"/>
      <c r="DMA135" s="451"/>
      <c r="DMB135" s="451"/>
      <c r="DMC135" s="451"/>
      <c r="DMD135" s="451"/>
      <c r="DME135" s="451"/>
      <c r="DMF135" s="451"/>
      <c r="DMG135" s="451"/>
      <c r="DMH135" s="451"/>
      <c r="DMI135" s="451"/>
      <c r="DMJ135" s="451"/>
      <c r="DMK135" s="451"/>
      <c r="DML135" s="451"/>
      <c r="DMM135" s="451"/>
      <c r="DMN135" s="451"/>
      <c r="DMO135" s="451"/>
      <c r="DMP135" s="451"/>
      <c r="DMQ135" s="451"/>
      <c r="DMR135" s="451"/>
      <c r="DMS135" s="451"/>
      <c r="DMT135" s="451"/>
      <c r="DMU135" s="451"/>
      <c r="DMV135" s="451"/>
      <c r="DMW135" s="451"/>
      <c r="DMX135" s="451"/>
      <c r="DMY135" s="451"/>
      <c r="DMZ135" s="451"/>
      <c r="DNA135" s="451"/>
      <c r="DNB135" s="451"/>
      <c r="DNC135" s="451"/>
      <c r="DND135" s="451"/>
      <c r="DNE135" s="451"/>
      <c r="DNF135" s="451"/>
      <c r="DNG135" s="451"/>
      <c r="DNH135" s="451"/>
      <c r="DNI135" s="451"/>
      <c r="DNJ135" s="451"/>
      <c r="DNK135" s="451"/>
      <c r="DNL135" s="451"/>
      <c r="DNM135" s="451"/>
      <c r="DNN135" s="451"/>
      <c r="DNO135" s="451"/>
      <c r="DNP135" s="451"/>
      <c r="DNQ135" s="451"/>
      <c r="DNR135" s="451"/>
      <c r="DNS135" s="451"/>
      <c r="DNT135" s="451"/>
      <c r="DNU135" s="451"/>
      <c r="DNV135" s="451"/>
      <c r="DNW135" s="451"/>
      <c r="DNX135" s="451"/>
      <c r="DNY135" s="451"/>
      <c r="DNZ135" s="451"/>
      <c r="DOA135" s="451"/>
      <c r="DOB135" s="451"/>
      <c r="DOC135" s="451"/>
      <c r="DOD135" s="451"/>
      <c r="DOE135" s="451"/>
      <c r="DOF135" s="451"/>
      <c r="DOG135" s="451"/>
      <c r="DOH135" s="451"/>
      <c r="DOI135" s="451"/>
      <c r="DOJ135" s="451"/>
      <c r="DOK135" s="451"/>
      <c r="DOL135" s="451"/>
      <c r="DOM135" s="451"/>
      <c r="DON135" s="451"/>
      <c r="DOO135" s="451"/>
      <c r="DOP135" s="451"/>
      <c r="DOQ135" s="451"/>
      <c r="DOR135" s="451"/>
      <c r="DOS135" s="451"/>
      <c r="DOT135" s="451"/>
      <c r="DOU135" s="451"/>
      <c r="DOV135" s="451"/>
      <c r="DOW135" s="451"/>
      <c r="DOX135" s="451"/>
      <c r="DOY135" s="451"/>
      <c r="DOZ135" s="451"/>
      <c r="DPA135" s="451"/>
      <c r="DPB135" s="451"/>
      <c r="DPC135" s="451"/>
      <c r="DPD135" s="451"/>
      <c r="DPE135" s="451"/>
      <c r="DPF135" s="451"/>
      <c r="DPG135" s="451"/>
      <c r="DPH135" s="451"/>
      <c r="DPI135" s="451"/>
      <c r="DPJ135" s="451"/>
      <c r="DPK135" s="451"/>
      <c r="DPL135" s="451"/>
      <c r="DPM135" s="451"/>
      <c r="DPN135" s="451"/>
      <c r="DPO135" s="451"/>
      <c r="DPP135" s="451"/>
      <c r="DPQ135" s="451"/>
      <c r="DPR135" s="451"/>
      <c r="DPS135" s="451"/>
      <c r="DPT135" s="451"/>
      <c r="DPU135" s="451"/>
      <c r="DPV135" s="451"/>
      <c r="DPW135" s="451"/>
      <c r="DPX135" s="451"/>
      <c r="DPY135" s="451"/>
      <c r="DPZ135" s="451"/>
      <c r="DQA135" s="451"/>
      <c r="DQB135" s="451"/>
      <c r="DQC135" s="451"/>
      <c r="DQD135" s="451"/>
      <c r="DQE135" s="451"/>
      <c r="DQF135" s="451"/>
      <c r="DQG135" s="451"/>
      <c r="DQH135" s="451"/>
      <c r="DQI135" s="451"/>
      <c r="DQJ135" s="451"/>
      <c r="DQK135" s="451"/>
      <c r="DQL135" s="451"/>
      <c r="DQM135" s="451"/>
      <c r="DQN135" s="451"/>
      <c r="DQO135" s="451"/>
      <c r="DQP135" s="451"/>
      <c r="DQQ135" s="451"/>
      <c r="DQR135" s="451"/>
      <c r="DQS135" s="451"/>
      <c r="DQT135" s="451"/>
      <c r="DQU135" s="451"/>
      <c r="DQV135" s="451"/>
      <c r="DQW135" s="451"/>
      <c r="DQX135" s="451"/>
      <c r="DQY135" s="451"/>
      <c r="DQZ135" s="451"/>
      <c r="DRA135" s="451"/>
      <c r="DRB135" s="451"/>
      <c r="DRC135" s="451"/>
      <c r="DRD135" s="451"/>
      <c r="DRE135" s="451"/>
      <c r="DRF135" s="451"/>
      <c r="DRG135" s="451"/>
      <c r="DRH135" s="451"/>
      <c r="DRI135" s="451"/>
      <c r="DRJ135" s="451"/>
      <c r="DRK135" s="451"/>
      <c r="DRL135" s="451"/>
      <c r="DRM135" s="451"/>
      <c r="DRN135" s="451"/>
      <c r="DRO135" s="451"/>
      <c r="DRP135" s="451"/>
      <c r="DRQ135" s="451"/>
      <c r="DRR135" s="451"/>
      <c r="DRS135" s="451"/>
      <c r="DRT135" s="451"/>
      <c r="DRU135" s="451"/>
      <c r="DRV135" s="451"/>
      <c r="DRW135" s="451"/>
      <c r="DRX135" s="451"/>
      <c r="DRY135" s="451"/>
      <c r="DRZ135" s="451"/>
      <c r="DSA135" s="451"/>
      <c r="DSB135" s="451"/>
      <c r="DSC135" s="451"/>
      <c r="DSD135" s="451"/>
      <c r="DSE135" s="451"/>
      <c r="DSF135" s="451"/>
      <c r="DSG135" s="451"/>
      <c r="DSH135" s="451"/>
      <c r="DSI135" s="451"/>
      <c r="DSJ135" s="451"/>
      <c r="DSK135" s="451"/>
      <c r="DSL135" s="451"/>
      <c r="DSM135" s="451"/>
      <c r="DSN135" s="451"/>
      <c r="DSO135" s="451"/>
      <c r="DSP135" s="451"/>
      <c r="DSQ135" s="451"/>
      <c r="DSR135" s="451"/>
      <c r="DSS135" s="451"/>
      <c r="DST135" s="451"/>
      <c r="DSU135" s="451"/>
      <c r="DSV135" s="451"/>
      <c r="DSW135" s="451"/>
      <c r="DSX135" s="451"/>
      <c r="DSY135" s="451"/>
      <c r="DSZ135" s="451"/>
      <c r="DTA135" s="451"/>
      <c r="DTB135" s="451"/>
      <c r="DTC135" s="451"/>
      <c r="DTD135" s="451"/>
      <c r="DTE135" s="451"/>
      <c r="DTF135" s="451"/>
      <c r="DTG135" s="451"/>
      <c r="DTH135" s="451"/>
      <c r="DTI135" s="451"/>
      <c r="DTJ135" s="451"/>
      <c r="DTK135" s="451"/>
      <c r="DTL135" s="451"/>
      <c r="DTM135" s="451"/>
      <c r="DTN135" s="451"/>
      <c r="DTO135" s="451"/>
      <c r="DTP135" s="451"/>
      <c r="DTQ135" s="451"/>
      <c r="DTR135" s="451"/>
      <c r="DTS135" s="451"/>
      <c r="DTT135" s="451"/>
      <c r="DTU135" s="451"/>
      <c r="DTV135" s="451"/>
      <c r="DTW135" s="451"/>
      <c r="DTX135" s="451"/>
      <c r="DTY135" s="451"/>
      <c r="DTZ135" s="451"/>
      <c r="DUA135" s="451"/>
      <c r="DUB135" s="451"/>
      <c r="DUC135" s="451"/>
      <c r="DUD135" s="451"/>
      <c r="DUE135" s="451"/>
      <c r="DUF135" s="451"/>
      <c r="DUG135" s="451"/>
      <c r="DUH135" s="451"/>
      <c r="DUI135" s="451"/>
      <c r="DUJ135" s="451"/>
      <c r="DUK135" s="451"/>
      <c r="DUL135" s="451"/>
      <c r="DUM135" s="451"/>
      <c r="DUN135" s="451"/>
      <c r="DUO135" s="451"/>
      <c r="DUP135" s="451"/>
      <c r="DUQ135" s="451"/>
      <c r="DUR135" s="451"/>
      <c r="DUS135" s="451"/>
      <c r="DUT135" s="451"/>
      <c r="DUU135" s="451"/>
      <c r="DUV135" s="451"/>
      <c r="DUW135" s="451"/>
      <c r="DUX135" s="451"/>
      <c r="DUY135" s="451"/>
      <c r="DUZ135" s="451"/>
      <c r="DVA135" s="451"/>
      <c r="DVB135" s="451"/>
      <c r="DVC135" s="451"/>
      <c r="DVD135" s="451"/>
      <c r="DVE135" s="451"/>
      <c r="DVF135" s="451"/>
      <c r="DVG135" s="451"/>
      <c r="DVH135" s="451"/>
      <c r="DVI135" s="451"/>
      <c r="DVJ135" s="451"/>
      <c r="DVK135" s="451"/>
      <c r="DVL135" s="451"/>
      <c r="DVM135" s="451"/>
      <c r="DVN135" s="451"/>
      <c r="DVO135" s="451"/>
      <c r="DVP135" s="451"/>
      <c r="DVQ135" s="451"/>
      <c r="DVR135" s="451"/>
      <c r="DVS135" s="451"/>
      <c r="DVT135" s="451"/>
      <c r="DVU135" s="451"/>
      <c r="DVV135" s="451"/>
      <c r="DVW135" s="451"/>
      <c r="DVX135" s="451"/>
      <c r="DVY135" s="451"/>
      <c r="DVZ135" s="451"/>
      <c r="DWA135" s="451"/>
      <c r="DWB135" s="451"/>
      <c r="DWC135" s="451"/>
      <c r="DWD135" s="451"/>
      <c r="DWE135" s="451"/>
      <c r="DWF135" s="451"/>
      <c r="DWG135" s="451"/>
      <c r="DWH135" s="451"/>
      <c r="DWI135" s="451"/>
      <c r="DWJ135" s="451"/>
      <c r="DWK135" s="451"/>
      <c r="DWL135" s="451"/>
      <c r="DWM135" s="451"/>
      <c r="DWN135" s="451"/>
      <c r="DWO135" s="451"/>
      <c r="DWP135" s="451"/>
      <c r="DWQ135" s="451"/>
      <c r="DWR135" s="451"/>
      <c r="DWS135" s="451"/>
      <c r="DWT135" s="451"/>
      <c r="DWU135" s="451"/>
      <c r="DWV135" s="451"/>
      <c r="DWW135" s="451"/>
      <c r="DWX135" s="451"/>
      <c r="DWY135" s="451"/>
      <c r="DWZ135" s="451"/>
      <c r="DXA135" s="451"/>
      <c r="DXB135" s="451"/>
      <c r="DXC135" s="451"/>
      <c r="DXD135" s="451"/>
      <c r="DXE135" s="451"/>
      <c r="DXF135" s="451"/>
      <c r="DXG135" s="451"/>
      <c r="DXH135" s="451"/>
      <c r="DXI135" s="451"/>
      <c r="DXJ135" s="451"/>
      <c r="DXK135" s="451"/>
      <c r="DXL135" s="451"/>
      <c r="DXM135" s="451"/>
      <c r="DXN135" s="451"/>
      <c r="DXO135" s="451"/>
      <c r="DXP135" s="451"/>
      <c r="DXQ135" s="451"/>
      <c r="DXR135" s="451"/>
      <c r="DXS135" s="451"/>
      <c r="DXT135" s="451"/>
      <c r="DXU135" s="451"/>
      <c r="DXV135" s="451"/>
      <c r="DXW135" s="451"/>
      <c r="DXX135" s="451"/>
      <c r="DXY135" s="451"/>
      <c r="DXZ135" s="451"/>
      <c r="DYA135" s="451"/>
      <c r="DYB135" s="451"/>
      <c r="DYC135" s="451"/>
      <c r="DYD135" s="451"/>
      <c r="DYE135" s="451"/>
      <c r="DYF135" s="451"/>
      <c r="DYG135" s="451"/>
      <c r="DYH135" s="451"/>
      <c r="DYI135" s="451"/>
      <c r="DYJ135" s="451"/>
      <c r="DYK135" s="451"/>
      <c r="DYL135" s="451"/>
      <c r="DYM135" s="451"/>
      <c r="DYN135" s="451"/>
      <c r="DYO135" s="451"/>
      <c r="DYP135" s="451"/>
      <c r="DYQ135" s="451"/>
      <c r="DYR135" s="451"/>
      <c r="DYS135" s="451"/>
      <c r="DYT135" s="451"/>
      <c r="DYU135" s="451"/>
      <c r="DYV135" s="451"/>
      <c r="DYW135" s="451"/>
      <c r="DYX135" s="451"/>
      <c r="DYY135" s="451"/>
      <c r="DYZ135" s="451"/>
      <c r="DZA135" s="451"/>
      <c r="DZB135" s="451"/>
      <c r="DZC135" s="451"/>
      <c r="DZD135" s="451"/>
      <c r="DZE135" s="451"/>
      <c r="DZF135" s="451"/>
      <c r="DZG135" s="451"/>
      <c r="DZH135" s="451"/>
      <c r="DZI135" s="451"/>
      <c r="DZJ135" s="451"/>
      <c r="DZK135" s="451"/>
      <c r="DZL135" s="451"/>
      <c r="DZM135" s="451"/>
      <c r="DZN135" s="451"/>
      <c r="DZO135" s="451"/>
      <c r="DZP135" s="451"/>
      <c r="DZQ135" s="451"/>
      <c r="DZR135" s="451"/>
      <c r="DZS135" s="451"/>
      <c r="DZT135" s="451"/>
      <c r="DZU135" s="451"/>
      <c r="DZV135" s="451"/>
      <c r="DZW135" s="451"/>
      <c r="DZX135" s="451"/>
      <c r="DZY135" s="451"/>
      <c r="DZZ135" s="451"/>
      <c r="EAA135" s="451"/>
      <c r="EAB135" s="451"/>
      <c r="EAC135" s="451"/>
      <c r="EAD135" s="451"/>
      <c r="EAE135" s="451"/>
      <c r="EAF135" s="451"/>
      <c r="EAG135" s="451"/>
      <c r="EAH135" s="451"/>
      <c r="EAI135" s="451"/>
      <c r="EAJ135" s="451"/>
      <c r="EAK135" s="451"/>
      <c r="EAL135" s="451"/>
      <c r="EAM135" s="451"/>
      <c r="EAN135" s="451"/>
      <c r="EAO135" s="451"/>
      <c r="EAP135" s="451"/>
      <c r="EAQ135" s="451"/>
      <c r="EAR135" s="451"/>
      <c r="EAS135" s="451"/>
      <c r="EAT135" s="451"/>
      <c r="EAU135" s="451"/>
      <c r="EAV135" s="451"/>
      <c r="EAW135" s="451"/>
      <c r="EAX135" s="451"/>
      <c r="EAY135" s="451"/>
      <c r="EAZ135" s="451"/>
      <c r="EBA135" s="451"/>
      <c r="EBB135" s="451"/>
      <c r="EBC135" s="451"/>
      <c r="EBD135" s="451"/>
      <c r="EBE135" s="451"/>
      <c r="EBF135" s="451"/>
      <c r="EBG135" s="451"/>
      <c r="EBH135" s="451"/>
      <c r="EBI135" s="451"/>
      <c r="EBJ135" s="451"/>
      <c r="EBK135" s="451"/>
      <c r="EBL135" s="451"/>
      <c r="EBM135" s="451"/>
      <c r="EBN135" s="451"/>
      <c r="EBO135" s="451"/>
      <c r="EBP135" s="451"/>
      <c r="EBQ135" s="451"/>
      <c r="EBR135" s="451"/>
      <c r="EBS135" s="451"/>
      <c r="EBT135" s="451"/>
      <c r="EBU135" s="451"/>
      <c r="EBV135" s="451"/>
      <c r="EBW135" s="451"/>
      <c r="EBX135" s="451"/>
      <c r="EBY135" s="451"/>
      <c r="EBZ135" s="451"/>
      <c r="ECA135" s="451"/>
      <c r="ECB135" s="451"/>
      <c r="ECC135" s="451"/>
      <c r="ECD135" s="451"/>
      <c r="ECE135" s="451"/>
      <c r="ECF135" s="451"/>
      <c r="ECG135" s="451"/>
      <c r="ECH135" s="451"/>
      <c r="ECI135" s="451"/>
      <c r="ECJ135" s="451"/>
      <c r="ECK135" s="451"/>
      <c r="ECL135" s="451"/>
      <c r="ECM135" s="451"/>
      <c r="ECN135" s="451"/>
      <c r="ECO135" s="451"/>
      <c r="ECP135" s="451"/>
      <c r="ECQ135" s="451"/>
      <c r="ECR135" s="451"/>
      <c r="ECS135" s="451"/>
      <c r="ECT135" s="451"/>
      <c r="ECU135" s="451"/>
      <c r="ECV135" s="451"/>
      <c r="ECW135" s="451"/>
      <c r="ECX135" s="451"/>
      <c r="ECY135" s="451"/>
      <c r="ECZ135" s="451"/>
      <c r="EDA135" s="451"/>
      <c r="EDB135" s="451"/>
      <c r="EDC135" s="451"/>
      <c r="EDD135" s="451"/>
      <c r="EDE135" s="451"/>
      <c r="EDF135" s="451"/>
      <c r="EDG135" s="451"/>
      <c r="EDH135" s="451"/>
      <c r="EDI135" s="451"/>
      <c r="EDJ135" s="451"/>
      <c r="EDK135" s="451"/>
      <c r="EDL135" s="451"/>
      <c r="EDM135" s="451"/>
      <c r="EDN135" s="451"/>
      <c r="EDO135" s="451"/>
      <c r="EDP135" s="451"/>
      <c r="EDQ135" s="451"/>
      <c r="EDR135" s="451"/>
      <c r="EDS135" s="451"/>
      <c r="EDT135" s="451"/>
      <c r="EDU135" s="451"/>
      <c r="EDV135" s="451"/>
      <c r="EDW135" s="451"/>
      <c r="EDX135" s="451"/>
      <c r="EDY135" s="451"/>
      <c r="EDZ135" s="451"/>
      <c r="EEA135" s="451"/>
      <c r="EEB135" s="451"/>
      <c r="EEC135" s="451"/>
      <c r="EED135" s="451"/>
      <c r="EEE135" s="451"/>
      <c r="EEF135" s="451"/>
      <c r="EEG135" s="451"/>
      <c r="EEH135" s="451"/>
      <c r="EEI135" s="451"/>
      <c r="EEJ135" s="451"/>
      <c r="EEK135" s="451"/>
      <c r="EEL135" s="451"/>
      <c r="EEM135" s="451"/>
      <c r="EEN135" s="451"/>
      <c r="EEO135" s="451"/>
      <c r="EEP135" s="451"/>
      <c r="EEQ135" s="451"/>
      <c r="EER135" s="451"/>
      <c r="EES135" s="451"/>
      <c r="EET135" s="451"/>
      <c r="EEU135" s="451"/>
      <c r="EEV135" s="451"/>
      <c r="EEW135" s="451"/>
      <c r="EEX135" s="451"/>
      <c r="EEY135" s="451"/>
      <c r="EEZ135" s="451"/>
      <c r="EFA135" s="451"/>
      <c r="EFB135" s="451"/>
      <c r="EFC135" s="451"/>
      <c r="EFD135" s="451"/>
      <c r="EFE135" s="451"/>
      <c r="EFF135" s="451"/>
      <c r="EFG135" s="451"/>
      <c r="EFH135" s="451"/>
      <c r="EFI135" s="451"/>
      <c r="EFJ135" s="451"/>
      <c r="EFK135" s="451"/>
      <c r="EFL135" s="451"/>
      <c r="EFM135" s="451"/>
      <c r="EFN135" s="451"/>
      <c r="EFO135" s="451"/>
      <c r="EFP135" s="451"/>
      <c r="EFQ135" s="451"/>
      <c r="EFR135" s="451"/>
      <c r="EFS135" s="451"/>
      <c r="EFT135" s="451"/>
      <c r="EFU135" s="451"/>
      <c r="EFV135" s="451"/>
      <c r="EFW135" s="451"/>
      <c r="EFX135" s="451"/>
      <c r="EFY135" s="451"/>
      <c r="EFZ135" s="451"/>
      <c r="EGA135" s="451"/>
      <c r="EGB135" s="451"/>
      <c r="EGC135" s="451"/>
      <c r="EGD135" s="451"/>
      <c r="EGE135" s="451"/>
      <c r="EGF135" s="451"/>
      <c r="EGG135" s="451"/>
      <c r="EGH135" s="451"/>
      <c r="EGI135" s="451"/>
      <c r="EGJ135" s="451"/>
      <c r="EGK135" s="451"/>
      <c r="EGL135" s="451"/>
      <c r="EGM135" s="451"/>
      <c r="EGN135" s="451"/>
      <c r="EGO135" s="451"/>
      <c r="EGP135" s="451"/>
      <c r="EGQ135" s="451"/>
      <c r="EGR135" s="451"/>
      <c r="EGS135" s="451"/>
      <c r="EGT135" s="451"/>
      <c r="EGU135" s="451"/>
      <c r="EGV135" s="451"/>
      <c r="EGW135" s="451"/>
      <c r="EGX135" s="451"/>
      <c r="EGY135" s="451"/>
      <c r="EGZ135" s="451"/>
      <c r="EHA135" s="451"/>
      <c r="EHB135" s="451"/>
      <c r="EHC135" s="451"/>
      <c r="EHD135" s="451"/>
      <c r="EHE135" s="451"/>
      <c r="EHF135" s="451"/>
      <c r="EHG135" s="451"/>
      <c r="EHH135" s="451"/>
      <c r="EHI135" s="451"/>
      <c r="EHJ135" s="451"/>
      <c r="EHK135" s="451"/>
      <c r="EHL135" s="451"/>
      <c r="EHM135" s="451"/>
      <c r="EHN135" s="451"/>
      <c r="EHO135" s="451"/>
      <c r="EHP135" s="451"/>
      <c r="EHQ135" s="451"/>
      <c r="EHR135" s="451"/>
      <c r="EHS135" s="451"/>
      <c r="EHT135" s="451"/>
      <c r="EHU135" s="451"/>
      <c r="EHV135" s="451"/>
      <c r="EHW135" s="451"/>
      <c r="EHX135" s="451"/>
      <c r="EHY135" s="451"/>
      <c r="EHZ135" s="451"/>
      <c r="EIA135" s="451"/>
      <c r="EIB135" s="451"/>
      <c r="EIC135" s="451"/>
      <c r="EID135" s="451"/>
      <c r="EIE135" s="451"/>
      <c r="EIF135" s="451"/>
      <c r="EIG135" s="451"/>
      <c r="EIH135" s="451"/>
      <c r="EII135" s="451"/>
      <c r="EIJ135" s="451"/>
      <c r="EIK135" s="451"/>
      <c r="EIL135" s="451"/>
      <c r="EIM135" s="451"/>
      <c r="EIN135" s="451"/>
      <c r="EIO135" s="451"/>
      <c r="EIP135" s="451"/>
      <c r="EIQ135" s="451"/>
      <c r="EIR135" s="451"/>
      <c r="EIS135" s="451"/>
      <c r="EIT135" s="451"/>
      <c r="EIU135" s="451"/>
      <c r="EIV135" s="451"/>
      <c r="EIW135" s="451"/>
      <c r="EIX135" s="451"/>
      <c r="EIY135" s="451"/>
      <c r="EIZ135" s="451"/>
      <c r="EJA135" s="451"/>
      <c r="EJB135" s="451"/>
      <c r="EJC135" s="451"/>
      <c r="EJD135" s="451"/>
      <c r="EJE135" s="451"/>
      <c r="EJF135" s="451"/>
      <c r="EJG135" s="451"/>
      <c r="EJH135" s="451"/>
      <c r="EJI135" s="451"/>
      <c r="EJJ135" s="451"/>
      <c r="EJK135" s="451"/>
      <c r="EJL135" s="451"/>
      <c r="EJM135" s="451"/>
      <c r="EJN135" s="451"/>
      <c r="EJO135" s="451"/>
      <c r="EJP135" s="451"/>
      <c r="EJQ135" s="451"/>
      <c r="EJR135" s="451"/>
      <c r="EJS135" s="451"/>
      <c r="EJT135" s="451"/>
      <c r="EJU135" s="451"/>
      <c r="EJV135" s="451"/>
      <c r="EJW135" s="451"/>
      <c r="EJX135" s="451"/>
      <c r="EJY135" s="451"/>
      <c r="EJZ135" s="451"/>
      <c r="EKA135" s="451"/>
      <c r="EKB135" s="451"/>
      <c r="EKC135" s="451"/>
      <c r="EKD135" s="451"/>
      <c r="EKE135" s="451"/>
      <c r="EKF135" s="451"/>
      <c r="EKG135" s="451"/>
      <c r="EKH135" s="451"/>
      <c r="EKI135" s="451"/>
      <c r="EKJ135" s="451"/>
      <c r="EKK135" s="451"/>
      <c r="EKL135" s="451"/>
      <c r="EKM135" s="451"/>
      <c r="EKN135" s="451"/>
      <c r="EKO135" s="451"/>
      <c r="EKP135" s="451"/>
      <c r="EKQ135" s="451"/>
      <c r="EKR135" s="451"/>
      <c r="EKS135" s="451"/>
      <c r="EKT135" s="451"/>
      <c r="EKU135" s="451"/>
      <c r="EKV135" s="451"/>
      <c r="EKW135" s="451"/>
      <c r="EKX135" s="451"/>
      <c r="EKY135" s="451"/>
      <c r="EKZ135" s="451"/>
      <c r="ELA135" s="451"/>
      <c r="ELB135" s="451"/>
      <c r="ELC135" s="451"/>
      <c r="ELD135" s="451"/>
      <c r="ELE135" s="451"/>
      <c r="ELF135" s="451"/>
      <c r="ELG135" s="451"/>
      <c r="ELH135" s="451"/>
      <c r="ELI135" s="451"/>
      <c r="ELJ135" s="451"/>
      <c r="ELK135" s="451"/>
      <c r="ELL135" s="451"/>
      <c r="ELM135" s="451"/>
      <c r="ELN135" s="451"/>
      <c r="ELO135" s="451"/>
      <c r="ELP135" s="451"/>
      <c r="ELQ135" s="451"/>
      <c r="ELR135" s="451"/>
      <c r="ELS135" s="451"/>
      <c r="ELT135" s="451"/>
      <c r="ELU135" s="451"/>
      <c r="ELV135" s="451"/>
      <c r="ELW135" s="451"/>
      <c r="ELX135" s="451"/>
      <c r="ELY135" s="451"/>
      <c r="ELZ135" s="451"/>
      <c r="EMA135" s="451"/>
      <c r="EMB135" s="451"/>
      <c r="EMC135" s="451"/>
      <c r="EMD135" s="451"/>
      <c r="EME135" s="451"/>
      <c r="EMF135" s="451"/>
      <c r="EMG135" s="451"/>
      <c r="EMH135" s="451"/>
      <c r="EMI135" s="451"/>
      <c r="EMJ135" s="451"/>
      <c r="EMK135" s="451"/>
      <c r="EML135" s="451"/>
      <c r="EMM135" s="451"/>
      <c r="EMN135" s="451"/>
      <c r="EMO135" s="451"/>
      <c r="EMP135" s="451"/>
      <c r="EMQ135" s="451"/>
      <c r="EMR135" s="451"/>
      <c r="EMS135" s="451"/>
      <c r="EMT135" s="451"/>
      <c r="EMU135" s="451"/>
      <c r="EMV135" s="451"/>
      <c r="EMW135" s="451"/>
      <c r="EMX135" s="451"/>
      <c r="EMY135" s="451"/>
      <c r="EMZ135" s="451"/>
      <c r="ENA135" s="451"/>
      <c r="ENB135" s="451"/>
      <c r="ENC135" s="451"/>
      <c r="END135" s="451"/>
      <c r="ENE135" s="451"/>
      <c r="ENF135" s="451"/>
      <c r="ENG135" s="451"/>
      <c r="ENH135" s="451"/>
      <c r="ENI135" s="451"/>
      <c r="ENJ135" s="451"/>
      <c r="ENK135" s="451"/>
      <c r="ENL135" s="451"/>
      <c r="ENM135" s="451"/>
      <c r="ENN135" s="451"/>
      <c r="ENO135" s="451"/>
      <c r="ENP135" s="451"/>
      <c r="ENQ135" s="451"/>
      <c r="ENR135" s="451"/>
      <c r="ENS135" s="451"/>
      <c r="ENT135" s="451"/>
      <c r="ENU135" s="451"/>
      <c r="ENV135" s="451"/>
      <c r="ENW135" s="451"/>
      <c r="ENX135" s="451"/>
      <c r="ENY135" s="451"/>
      <c r="ENZ135" s="451"/>
      <c r="EOA135" s="451"/>
      <c r="EOB135" s="451"/>
      <c r="EOC135" s="451"/>
      <c r="EOD135" s="451"/>
      <c r="EOE135" s="451"/>
      <c r="EOF135" s="451"/>
      <c r="EOG135" s="451"/>
      <c r="EOH135" s="451"/>
      <c r="EOI135" s="451"/>
      <c r="EOJ135" s="451"/>
      <c r="EOK135" s="451"/>
      <c r="EOL135" s="451"/>
      <c r="EOM135" s="451"/>
      <c r="EON135" s="451"/>
      <c r="EOO135" s="451"/>
      <c r="EOP135" s="451"/>
      <c r="EOQ135" s="451"/>
      <c r="EOR135" s="451"/>
      <c r="EOS135" s="451"/>
      <c r="EOT135" s="451"/>
      <c r="EOU135" s="451"/>
      <c r="EOV135" s="451"/>
      <c r="EOW135" s="451"/>
      <c r="EOX135" s="451"/>
      <c r="EOY135" s="451"/>
      <c r="EOZ135" s="451"/>
      <c r="EPA135" s="451"/>
      <c r="EPB135" s="451"/>
      <c r="EPC135" s="451"/>
      <c r="EPD135" s="451"/>
      <c r="EPE135" s="451"/>
      <c r="EPF135" s="451"/>
      <c r="EPG135" s="451"/>
      <c r="EPH135" s="451"/>
      <c r="EPI135" s="451"/>
      <c r="EPJ135" s="451"/>
      <c r="EPK135" s="451"/>
      <c r="EPL135" s="451"/>
      <c r="EPM135" s="451"/>
      <c r="EPN135" s="451"/>
      <c r="EPO135" s="451"/>
      <c r="EPP135" s="451"/>
      <c r="EPQ135" s="451"/>
      <c r="EPR135" s="451"/>
      <c r="EPS135" s="451"/>
      <c r="EPT135" s="451"/>
      <c r="EPU135" s="451"/>
      <c r="EPV135" s="451"/>
      <c r="EPW135" s="451"/>
      <c r="EPX135" s="451"/>
      <c r="EPY135" s="451"/>
      <c r="EPZ135" s="451"/>
      <c r="EQA135" s="451"/>
      <c r="EQB135" s="451"/>
      <c r="EQC135" s="451"/>
      <c r="EQD135" s="451"/>
      <c r="EQE135" s="451"/>
      <c r="EQF135" s="451"/>
      <c r="EQG135" s="451"/>
      <c r="EQH135" s="451"/>
      <c r="EQI135" s="451"/>
      <c r="EQJ135" s="451"/>
      <c r="EQK135" s="451"/>
      <c r="EQL135" s="451"/>
      <c r="EQM135" s="451"/>
      <c r="EQN135" s="451"/>
      <c r="EQO135" s="451"/>
      <c r="EQP135" s="451"/>
      <c r="EQQ135" s="451"/>
      <c r="EQR135" s="451"/>
      <c r="EQS135" s="451"/>
      <c r="EQT135" s="451"/>
      <c r="EQU135" s="451"/>
      <c r="EQV135" s="451"/>
      <c r="EQW135" s="451"/>
      <c r="EQX135" s="451"/>
      <c r="EQY135" s="451"/>
      <c r="EQZ135" s="451"/>
      <c r="ERA135" s="451"/>
      <c r="ERB135" s="451"/>
      <c r="ERC135" s="451"/>
      <c r="ERD135" s="451"/>
      <c r="ERE135" s="451"/>
      <c r="ERF135" s="451"/>
      <c r="ERG135" s="451"/>
      <c r="ERH135" s="451"/>
      <c r="ERI135" s="451"/>
      <c r="ERJ135" s="451"/>
      <c r="ERK135" s="451"/>
      <c r="ERL135" s="451"/>
      <c r="ERM135" s="451"/>
      <c r="ERN135" s="451"/>
      <c r="ERO135" s="451"/>
      <c r="ERP135" s="451"/>
      <c r="ERQ135" s="451"/>
      <c r="ERR135" s="451"/>
      <c r="ERS135" s="451"/>
      <c r="ERT135" s="451"/>
      <c r="ERU135" s="451"/>
      <c r="ERV135" s="451"/>
      <c r="ERW135" s="451"/>
      <c r="ERX135" s="451"/>
      <c r="ERY135" s="451"/>
      <c r="ERZ135" s="451"/>
      <c r="ESA135" s="451"/>
      <c r="ESB135" s="451"/>
      <c r="ESC135" s="451"/>
      <c r="ESD135" s="451"/>
      <c r="ESE135" s="451"/>
      <c r="ESF135" s="451"/>
      <c r="ESG135" s="451"/>
      <c r="ESH135" s="451"/>
      <c r="ESI135" s="451"/>
      <c r="ESJ135" s="451"/>
      <c r="ESK135" s="451"/>
      <c r="ESL135" s="451"/>
      <c r="ESM135" s="451"/>
      <c r="ESN135" s="451"/>
      <c r="ESO135" s="451"/>
      <c r="ESP135" s="451"/>
      <c r="ESQ135" s="451"/>
      <c r="ESR135" s="451"/>
      <c r="ESS135" s="451"/>
      <c r="EST135" s="451"/>
      <c r="ESU135" s="451"/>
      <c r="ESV135" s="451"/>
      <c r="ESW135" s="451"/>
      <c r="ESX135" s="451"/>
      <c r="ESY135" s="451"/>
      <c r="ESZ135" s="451"/>
      <c r="ETA135" s="451"/>
      <c r="ETB135" s="451"/>
      <c r="ETC135" s="451"/>
      <c r="ETD135" s="451"/>
      <c r="ETE135" s="451"/>
      <c r="ETF135" s="451"/>
      <c r="ETG135" s="451"/>
      <c r="ETH135" s="451"/>
      <c r="ETI135" s="451"/>
      <c r="ETJ135" s="451"/>
      <c r="ETK135" s="451"/>
      <c r="ETL135" s="451"/>
      <c r="ETM135" s="451"/>
      <c r="ETN135" s="451"/>
      <c r="ETO135" s="451"/>
      <c r="ETP135" s="451"/>
      <c r="ETQ135" s="451"/>
      <c r="ETR135" s="451"/>
      <c r="ETS135" s="451"/>
      <c r="ETT135" s="451"/>
      <c r="ETU135" s="451"/>
      <c r="ETV135" s="451"/>
      <c r="ETW135" s="451"/>
      <c r="ETX135" s="451"/>
      <c r="ETY135" s="451"/>
      <c r="ETZ135" s="451"/>
      <c r="EUA135" s="451"/>
      <c r="EUB135" s="451"/>
      <c r="EUC135" s="451"/>
      <c r="EUD135" s="451"/>
      <c r="EUE135" s="451"/>
      <c r="EUF135" s="451"/>
      <c r="EUG135" s="451"/>
      <c r="EUH135" s="451"/>
      <c r="EUI135" s="451"/>
      <c r="EUJ135" s="451"/>
      <c r="EUK135" s="451"/>
      <c r="EUL135" s="451"/>
      <c r="EUM135" s="451"/>
      <c r="EUN135" s="451"/>
      <c r="EUO135" s="451"/>
      <c r="EUP135" s="451"/>
      <c r="EUQ135" s="451"/>
      <c r="EUR135" s="451"/>
      <c r="EUS135" s="451"/>
      <c r="EUT135" s="451"/>
      <c r="EUU135" s="451"/>
      <c r="EUV135" s="451"/>
      <c r="EUW135" s="451"/>
      <c r="EUX135" s="451"/>
      <c r="EUY135" s="451"/>
      <c r="EUZ135" s="451"/>
      <c r="EVA135" s="451"/>
      <c r="EVB135" s="451"/>
      <c r="EVC135" s="451"/>
      <c r="EVD135" s="451"/>
      <c r="EVE135" s="451"/>
      <c r="EVF135" s="451"/>
      <c r="EVG135" s="451"/>
      <c r="EVH135" s="451"/>
      <c r="EVI135" s="451"/>
      <c r="EVJ135" s="451"/>
      <c r="EVK135" s="451"/>
      <c r="EVL135" s="451"/>
      <c r="EVM135" s="451"/>
      <c r="EVN135" s="451"/>
      <c r="EVO135" s="451"/>
      <c r="EVP135" s="451"/>
      <c r="EVQ135" s="451"/>
      <c r="EVR135" s="451"/>
      <c r="EVS135" s="451"/>
      <c r="EVT135" s="451"/>
      <c r="EVU135" s="451"/>
      <c r="EVV135" s="451"/>
      <c r="EVW135" s="451"/>
      <c r="EVX135" s="451"/>
      <c r="EVY135" s="451"/>
      <c r="EVZ135" s="451"/>
      <c r="EWA135" s="451"/>
      <c r="EWB135" s="451"/>
      <c r="EWC135" s="451"/>
      <c r="EWD135" s="451"/>
      <c r="EWE135" s="451"/>
      <c r="EWF135" s="451"/>
      <c r="EWG135" s="451"/>
      <c r="EWH135" s="451"/>
      <c r="EWI135" s="451"/>
      <c r="EWJ135" s="451"/>
      <c r="EWK135" s="451"/>
      <c r="EWL135" s="451"/>
      <c r="EWM135" s="451"/>
      <c r="EWN135" s="451"/>
      <c r="EWO135" s="451"/>
      <c r="EWP135" s="451"/>
      <c r="EWQ135" s="451"/>
      <c r="EWR135" s="451"/>
      <c r="EWS135" s="451"/>
      <c r="EWT135" s="451"/>
      <c r="EWU135" s="451"/>
      <c r="EWV135" s="451"/>
      <c r="EWW135" s="451"/>
      <c r="EWX135" s="451"/>
      <c r="EWY135" s="451"/>
      <c r="EWZ135" s="451"/>
      <c r="EXA135" s="451"/>
      <c r="EXB135" s="451"/>
      <c r="EXC135" s="451"/>
      <c r="EXD135" s="451"/>
      <c r="EXE135" s="451"/>
      <c r="EXF135" s="451"/>
      <c r="EXG135" s="451"/>
      <c r="EXH135" s="451"/>
      <c r="EXI135" s="451"/>
      <c r="EXJ135" s="451"/>
      <c r="EXK135" s="451"/>
      <c r="EXL135" s="451"/>
      <c r="EXM135" s="451"/>
      <c r="EXN135" s="451"/>
      <c r="EXO135" s="451"/>
      <c r="EXP135" s="451"/>
      <c r="EXQ135" s="451"/>
      <c r="EXR135" s="451"/>
      <c r="EXS135" s="451"/>
      <c r="EXT135" s="451"/>
      <c r="EXU135" s="451"/>
      <c r="EXV135" s="451"/>
      <c r="EXW135" s="451"/>
      <c r="EXX135" s="451"/>
      <c r="EXY135" s="451"/>
      <c r="EXZ135" s="451"/>
      <c r="EYA135" s="451"/>
      <c r="EYB135" s="451"/>
      <c r="EYC135" s="451"/>
      <c r="EYD135" s="451"/>
      <c r="EYE135" s="451"/>
      <c r="EYF135" s="451"/>
      <c r="EYG135" s="451"/>
      <c r="EYH135" s="451"/>
      <c r="EYI135" s="451"/>
      <c r="EYJ135" s="451"/>
      <c r="EYK135" s="451"/>
      <c r="EYL135" s="451"/>
      <c r="EYM135" s="451"/>
      <c r="EYN135" s="451"/>
      <c r="EYO135" s="451"/>
      <c r="EYP135" s="451"/>
      <c r="EYQ135" s="451"/>
      <c r="EYR135" s="451"/>
      <c r="EYS135" s="451"/>
      <c r="EYT135" s="451"/>
      <c r="EYU135" s="451"/>
      <c r="EYV135" s="451"/>
      <c r="EYW135" s="451"/>
      <c r="EYX135" s="451"/>
      <c r="EYY135" s="451"/>
      <c r="EYZ135" s="451"/>
      <c r="EZA135" s="451"/>
      <c r="EZB135" s="451"/>
      <c r="EZC135" s="451"/>
      <c r="EZD135" s="451"/>
      <c r="EZE135" s="451"/>
      <c r="EZF135" s="451"/>
      <c r="EZG135" s="451"/>
      <c r="EZH135" s="451"/>
      <c r="EZI135" s="451"/>
      <c r="EZJ135" s="451"/>
      <c r="EZK135" s="451"/>
      <c r="EZL135" s="451"/>
      <c r="EZM135" s="451"/>
      <c r="EZN135" s="451"/>
      <c r="EZO135" s="451"/>
      <c r="EZP135" s="451"/>
      <c r="EZQ135" s="451"/>
      <c r="EZR135" s="451"/>
      <c r="EZS135" s="451"/>
      <c r="EZT135" s="451"/>
      <c r="EZU135" s="451"/>
      <c r="EZV135" s="451"/>
      <c r="EZW135" s="451"/>
      <c r="EZX135" s="451"/>
      <c r="EZY135" s="451"/>
      <c r="EZZ135" s="451"/>
      <c r="FAA135" s="451"/>
      <c r="FAB135" s="451"/>
      <c r="FAC135" s="451"/>
      <c r="FAD135" s="451"/>
      <c r="FAE135" s="451"/>
      <c r="FAF135" s="451"/>
      <c r="FAG135" s="451"/>
      <c r="FAH135" s="451"/>
      <c r="FAI135" s="451"/>
      <c r="FAJ135" s="451"/>
      <c r="FAK135" s="451"/>
      <c r="FAL135" s="451"/>
      <c r="FAM135" s="451"/>
      <c r="FAN135" s="451"/>
      <c r="FAO135" s="451"/>
      <c r="FAP135" s="451"/>
      <c r="FAQ135" s="451"/>
      <c r="FAR135" s="451"/>
      <c r="FAS135" s="451"/>
      <c r="FAT135" s="451"/>
      <c r="FAU135" s="451"/>
      <c r="FAV135" s="451"/>
      <c r="FAW135" s="451"/>
      <c r="FAX135" s="451"/>
      <c r="FAY135" s="451"/>
      <c r="FAZ135" s="451"/>
      <c r="FBA135" s="451"/>
      <c r="FBB135" s="451"/>
      <c r="FBC135" s="451"/>
      <c r="FBD135" s="451"/>
      <c r="FBE135" s="451"/>
      <c r="FBF135" s="451"/>
      <c r="FBG135" s="451"/>
      <c r="FBH135" s="451"/>
      <c r="FBI135" s="451"/>
      <c r="FBJ135" s="451"/>
      <c r="FBK135" s="451"/>
      <c r="FBL135" s="451"/>
      <c r="FBM135" s="451"/>
      <c r="FBN135" s="451"/>
      <c r="FBO135" s="451"/>
      <c r="FBP135" s="451"/>
      <c r="FBQ135" s="451"/>
      <c r="FBR135" s="451"/>
      <c r="FBS135" s="451"/>
      <c r="FBT135" s="451"/>
      <c r="FBU135" s="451"/>
      <c r="FBV135" s="451"/>
      <c r="FBW135" s="451"/>
      <c r="FBX135" s="451"/>
      <c r="FBY135" s="451"/>
      <c r="FBZ135" s="451"/>
      <c r="FCA135" s="451"/>
      <c r="FCB135" s="451"/>
      <c r="FCC135" s="451"/>
      <c r="FCD135" s="451"/>
      <c r="FCE135" s="451"/>
      <c r="FCF135" s="451"/>
      <c r="FCG135" s="451"/>
      <c r="FCH135" s="451"/>
      <c r="FCI135" s="451"/>
      <c r="FCJ135" s="451"/>
      <c r="FCK135" s="451"/>
      <c r="FCL135" s="451"/>
      <c r="FCM135" s="451"/>
      <c r="FCN135" s="451"/>
      <c r="FCO135" s="451"/>
      <c r="FCP135" s="451"/>
      <c r="FCQ135" s="451"/>
      <c r="FCR135" s="451"/>
      <c r="FCS135" s="451"/>
      <c r="FCT135" s="451"/>
      <c r="FCU135" s="451"/>
      <c r="FCV135" s="451"/>
      <c r="FCW135" s="451"/>
      <c r="FCX135" s="451"/>
      <c r="FCY135" s="451"/>
      <c r="FCZ135" s="451"/>
      <c r="FDA135" s="451"/>
      <c r="FDB135" s="451"/>
      <c r="FDC135" s="451"/>
      <c r="FDD135" s="451"/>
      <c r="FDE135" s="451"/>
      <c r="FDF135" s="451"/>
      <c r="FDG135" s="451"/>
      <c r="FDH135" s="451"/>
      <c r="FDI135" s="451"/>
      <c r="FDJ135" s="451"/>
      <c r="FDK135" s="451"/>
      <c r="FDL135" s="451"/>
      <c r="FDM135" s="451"/>
      <c r="FDN135" s="451"/>
      <c r="FDO135" s="451"/>
      <c r="FDP135" s="451"/>
      <c r="FDQ135" s="451"/>
      <c r="FDR135" s="451"/>
      <c r="FDS135" s="451"/>
      <c r="FDT135" s="451"/>
      <c r="FDU135" s="451"/>
      <c r="FDV135" s="451"/>
      <c r="FDW135" s="451"/>
      <c r="FDX135" s="451"/>
      <c r="FDY135" s="451"/>
      <c r="FDZ135" s="451"/>
      <c r="FEA135" s="451"/>
      <c r="FEB135" s="451"/>
      <c r="FEC135" s="451"/>
      <c r="FED135" s="451"/>
      <c r="FEE135" s="451"/>
      <c r="FEF135" s="451"/>
      <c r="FEG135" s="451"/>
      <c r="FEH135" s="451"/>
      <c r="FEI135" s="451"/>
      <c r="FEJ135" s="451"/>
      <c r="FEK135" s="451"/>
      <c r="FEL135" s="451"/>
      <c r="FEM135" s="451"/>
      <c r="FEN135" s="451"/>
      <c r="FEO135" s="451"/>
      <c r="FEP135" s="451"/>
      <c r="FEQ135" s="451"/>
      <c r="FER135" s="451"/>
      <c r="FES135" s="451"/>
      <c r="FET135" s="451"/>
      <c r="FEU135" s="451"/>
      <c r="FEV135" s="451"/>
      <c r="FEW135" s="451"/>
      <c r="FEX135" s="451"/>
      <c r="FEY135" s="451"/>
      <c r="FEZ135" s="451"/>
      <c r="FFA135" s="451"/>
      <c r="FFB135" s="451"/>
      <c r="FFC135" s="451"/>
      <c r="FFD135" s="451"/>
      <c r="FFE135" s="451"/>
      <c r="FFF135" s="451"/>
      <c r="FFG135" s="451"/>
      <c r="FFH135" s="451"/>
      <c r="FFI135" s="451"/>
      <c r="FFJ135" s="451"/>
      <c r="FFK135" s="451"/>
      <c r="FFL135" s="451"/>
      <c r="FFM135" s="451"/>
      <c r="FFN135" s="451"/>
      <c r="FFO135" s="451"/>
      <c r="FFP135" s="451"/>
      <c r="FFQ135" s="451"/>
      <c r="FFR135" s="451"/>
      <c r="FFS135" s="451"/>
      <c r="FFT135" s="451"/>
      <c r="FFU135" s="451"/>
      <c r="FFV135" s="451"/>
      <c r="FFW135" s="451"/>
      <c r="FFX135" s="451"/>
      <c r="FFY135" s="451"/>
      <c r="FFZ135" s="451"/>
      <c r="FGA135" s="451"/>
      <c r="FGB135" s="451"/>
      <c r="FGC135" s="451"/>
      <c r="FGD135" s="451"/>
      <c r="FGE135" s="451"/>
      <c r="FGF135" s="451"/>
      <c r="FGG135" s="451"/>
      <c r="FGH135" s="451"/>
      <c r="FGI135" s="451"/>
      <c r="FGJ135" s="451"/>
      <c r="FGK135" s="451"/>
      <c r="FGL135" s="451"/>
      <c r="FGM135" s="451"/>
      <c r="FGN135" s="451"/>
      <c r="FGO135" s="451"/>
      <c r="FGP135" s="451"/>
      <c r="FGQ135" s="451"/>
      <c r="FGR135" s="451"/>
      <c r="FGS135" s="451"/>
      <c r="FGT135" s="451"/>
      <c r="FGU135" s="451"/>
      <c r="FGV135" s="451"/>
      <c r="FGW135" s="451"/>
      <c r="FGX135" s="451"/>
      <c r="FGY135" s="451"/>
      <c r="FGZ135" s="451"/>
      <c r="FHA135" s="451"/>
      <c r="FHB135" s="451"/>
      <c r="FHC135" s="451"/>
      <c r="FHD135" s="451"/>
      <c r="FHE135" s="451"/>
      <c r="FHF135" s="451"/>
      <c r="FHG135" s="451"/>
      <c r="FHH135" s="451"/>
      <c r="FHI135" s="451"/>
      <c r="FHJ135" s="451"/>
      <c r="FHK135" s="451"/>
      <c r="FHL135" s="451"/>
      <c r="FHM135" s="451"/>
      <c r="FHN135" s="451"/>
      <c r="FHO135" s="451"/>
      <c r="FHP135" s="451"/>
      <c r="FHQ135" s="451"/>
      <c r="FHR135" s="451"/>
      <c r="FHS135" s="451"/>
      <c r="FHT135" s="451"/>
      <c r="FHU135" s="451"/>
      <c r="FHV135" s="451"/>
      <c r="FHW135" s="451"/>
      <c r="FHX135" s="451"/>
      <c r="FHY135" s="451"/>
      <c r="FHZ135" s="451"/>
      <c r="FIA135" s="451"/>
      <c r="FIB135" s="451"/>
      <c r="FIC135" s="451"/>
      <c r="FID135" s="451"/>
      <c r="FIE135" s="451"/>
      <c r="FIF135" s="451"/>
      <c r="FIG135" s="451"/>
      <c r="FIH135" s="451"/>
      <c r="FII135" s="451"/>
      <c r="FIJ135" s="451"/>
      <c r="FIK135" s="451"/>
      <c r="FIL135" s="451"/>
      <c r="FIM135" s="451"/>
      <c r="FIN135" s="451"/>
      <c r="FIO135" s="451"/>
      <c r="FIP135" s="451"/>
      <c r="FIQ135" s="451"/>
      <c r="FIR135" s="451"/>
      <c r="FIS135" s="451"/>
      <c r="FIT135" s="451"/>
      <c r="FIU135" s="451"/>
      <c r="FIV135" s="451"/>
      <c r="FIW135" s="451"/>
      <c r="FIX135" s="451"/>
      <c r="FIY135" s="451"/>
      <c r="FIZ135" s="451"/>
      <c r="FJA135" s="451"/>
      <c r="FJB135" s="451"/>
      <c r="FJC135" s="451"/>
      <c r="FJD135" s="451"/>
      <c r="FJE135" s="451"/>
      <c r="FJF135" s="451"/>
      <c r="FJG135" s="451"/>
      <c r="FJH135" s="451"/>
      <c r="FJI135" s="451"/>
      <c r="FJJ135" s="451"/>
      <c r="FJK135" s="451"/>
      <c r="FJL135" s="451"/>
      <c r="FJM135" s="451"/>
      <c r="FJN135" s="451"/>
      <c r="FJO135" s="451"/>
      <c r="FJP135" s="451"/>
      <c r="FJQ135" s="451"/>
      <c r="FJR135" s="451"/>
      <c r="FJS135" s="451"/>
      <c r="FJT135" s="451"/>
      <c r="FJU135" s="451"/>
      <c r="FJV135" s="451"/>
      <c r="FJW135" s="451"/>
      <c r="FJX135" s="451"/>
      <c r="FJY135" s="451"/>
      <c r="FJZ135" s="451"/>
      <c r="FKA135" s="451"/>
      <c r="FKB135" s="451"/>
      <c r="FKC135" s="451"/>
      <c r="FKD135" s="451"/>
      <c r="FKE135" s="451"/>
      <c r="FKF135" s="451"/>
      <c r="FKG135" s="451"/>
      <c r="FKH135" s="451"/>
      <c r="FKI135" s="451"/>
      <c r="FKJ135" s="451"/>
      <c r="FKK135" s="451"/>
      <c r="FKL135" s="451"/>
      <c r="FKM135" s="451"/>
      <c r="FKN135" s="451"/>
      <c r="FKO135" s="451"/>
      <c r="FKP135" s="451"/>
      <c r="FKQ135" s="451"/>
      <c r="FKR135" s="451"/>
      <c r="FKS135" s="451"/>
      <c r="FKT135" s="451"/>
      <c r="FKU135" s="451"/>
      <c r="FKV135" s="451"/>
      <c r="FKW135" s="451"/>
      <c r="FKX135" s="451"/>
      <c r="FKY135" s="451"/>
      <c r="FKZ135" s="451"/>
      <c r="FLA135" s="451"/>
      <c r="FLB135" s="451"/>
      <c r="FLC135" s="451"/>
      <c r="FLD135" s="451"/>
      <c r="FLE135" s="451"/>
      <c r="FLF135" s="451"/>
      <c r="FLG135" s="451"/>
      <c r="FLH135" s="451"/>
      <c r="FLI135" s="451"/>
      <c r="FLJ135" s="451"/>
      <c r="FLK135" s="451"/>
      <c r="FLL135" s="451"/>
      <c r="FLM135" s="451"/>
      <c r="FLN135" s="451"/>
      <c r="FLO135" s="451"/>
      <c r="FLP135" s="451"/>
      <c r="FLQ135" s="451"/>
      <c r="FLR135" s="451"/>
      <c r="FLS135" s="451"/>
      <c r="FLT135" s="451"/>
      <c r="FLU135" s="451"/>
      <c r="FLV135" s="451"/>
      <c r="FLW135" s="451"/>
      <c r="FLX135" s="451"/>
      <c r="FLY135" s="451"/>
      <c r="FLZ135" s="451"/>
      <c r="FMA135" s="451"/>
      <c r="FMB135" s="451"/>
      <c r="FMC135" s="451"/>
      <c r="FMD135" s="451"/>
      <c r="FME135" s="451"/>
      <c r="FMF135" s="451"/>
      <c r="FMG135" s="451"/>
      <c r="FMH135" s="451"/>
      <c r="FMI135" s="451"/>
      <c r="FMJ135" s="451"/>
      <c r="FMK135" s="451"/>
      <c r="FML135" s="451"/>
      <c r="FMM135" s="451"/>
      <c r="FMN135" s="451"/>
      <c r="FMO135" s="451"/>
      <c r="FMP135" s="451"/>
      <c r="FMQ135" s="451"/>
      <c r="FMR135" s="451"/>
      <c r="FMS135" s="451"/>
      <c r="FMT135" s="451"/>
      <c r="FMU135" s="451"/>
      <c r="FMV135" s="451"/>
      <c r="FMW135" s="451"/>
      <c r="FMX135" s="451"/>
      <c r="FMY135" s="451"/>
      <c r="FMZ135" s="451"/>
      <c r="FNA135" s="451"/>
      <c r="FNB135" s="451"/>
      <c r="FNC135" s="451"/>
      <c r="FND135" s="451"/>
      <c r="FNE135" s="451"/>
      <c r="FNF135" s="451"/>
      <c r="FNG135" s="451"/>
      <c r="FNH135" s="451"/>
      <c r="FNI135" s="451"/>
      <c r="FNJ135" s="451"/>
      <c r="FNK135" s="451"/>
      <c r="FNL135" s="451"/>
      <c r="FNM135" s="451"/>
      <c r="FNN135" s="451"/>
      <c r="FNO135" s="451"/>
      <c r="FNP135" s="451"/>
      <c r="FNQ135" s="451"/>
      <c r="FNR135" s="451"/>
      <c r="FNS135" s="451"/>
      <c r="FNT135" s="451"/>
      <c r="FNU135" s="451"/>
      <c r="FNV135" s="451"/>
      <c r="FNW135" s="451"/>
      <c r="FNX135" s="451"/>
      <c r="FNY135" s="451"/>
      <c r="FNZ135" s="451"/>
      <c r="FOA135" s="451"/>
      <c r="FOB135" s="451"/>
      <c r="FOC135" s="451"/>
      <c r="FOD135" s="451"/>
      <c r="FOE135" s="451"/>
      <c r="FOF135" s="451"/>
      <c r="FOG135" s="451"/>
      <c r="FOH135" s="451"/>
      <c r="FOI135" s="451"/>
      <c r="FOJ135" s="451"/>
      <c r="FOK135" s="451"/>
      <c r="FOL135" s="451"/>
      <c r="FOM135" s="451"/>
      <c r="FON135" s="451"/>
      <c r="FOO135" s="451"/>
      <c r="FOP135" s="451"/>
      <c r="FOQ135" s="451"/>
      <c r="FOR135" s="451"/>
      <c r="FOS135" s="451"/>
      <c r="FOT135" s="451"/>
      <c r="FOU135" s="451"/>
      <c r="FOV135" s="451"/>
      <c r="FOW135" s="451"/>
      <c r="FOX135" s="451"/>
      <c r="FOY135" s="451"/>
      <c r="FOZ135" s="451"/>
      <c r="FPA135" s="451"/>
      <c r="FPB135" s="451"/>
      <c r="FPC135" s="451"/>
      <c r="FPD135" s="451"/>
      <c r="FPE135" s="451"/>
      <c r="FPF135" s="451"/>
      <c r="FPG135" s="451"/>
      <c r="FPH135" s="451"/>
      <c r="FPI135" s="451"/>
      <c r="FPJ135" s="451"/>
      <c r="FPK135" s="451"/>
      <c r="FPL135" s="451"/>
      <c r="FPM135" s="451"/>
      <c r="FPN135" s="451"/>
      <c r="FPO135" s="451"/>
      <c r="FPP135" s="451"/>
      <c r="FPQ135" s="451"/>
      <c r="FPR135" s="451"/>
      <c r="FPS135" s="451"/>
      <c r="FPT135" s="451"/>
      <c r="FPU135" s="451"/>
      <c r="FPV135" s="451"/>
      <c r="FPW135" s="451"/>
      <c r="FPX135" s="451"/>
      <c r="FPY135" s="451"/>
      <c r="FPZ135" s="451"/>
      <c r="FQA135" s="451"/>
      <c r="FQB135" s="451"/>
      <c r="FQC135" s="451"/>
      <c r="FQD135" s="451"/>
      <c r="FQE135" s="451"/>
      <c r="FQF135" s="451"/>
      <c r="FQG135" s="451"/>
      <c r="FQH135" s="451"/>
      <c r="FQI135" s="451"/>
      <c r="FQJ135" s="451"/>
      <c r="FQK135" s="451"/>
      <c r="FQL135" s="451"/>
      <c r="FQM135" s="451"/>
      <c r="FQN135" s="451"/>
      <c r="FQO135" s="451"/>
      <c r="FQP135" s="451"/>
      <c r="FQQ135" s="451"/>
      <c r="FQR135" s="451"/>
      <c r="FQS135" s="451"/>
      <c r="FQT135" s="451"/>
      <c r="FQU135" s="451"/>
      <c r="FQV135" s="451"/>
      <c r="FQW135" s="451"/>
      <c r="FQX135" s="451"/>
      <c r="FQY135" s="451"/>
      <c r="FQZ135" s="451"/>
      <c r="FRA135" s="451"/>
      <c r="FRB135" s="451"/>
      <c r="FRC135" s="451"/>
      <c r="FRD135" s="451"/>
      <c r="FRE135" s="451"/>
      <c r="FRF135" s="451"/>
      <c r="FRG135" s="451"/>
      <c r="FRH135" s="451"/>
      <c r="FRI135" s="451"/>
      <c r="FRJ135" s="451"/>
      <c r="FRK135" s="451"/>
      <c r="FRL135" s="451"/>
      <c r="FRM135" s="451"/>
      <c r="FRN135" s="451"/>
      <c r="FRO135" s="451"/>
      <c r="FRP135" s="451"/>
      <c r="FRQ135" s="451"/>
      <c r="FRR135" s="451"/>
      <c r="FRS135" s="451"/>
      <c r="FRT135" s="451"/>
      <c r="FRU135" s="451"/>
      <c r="FRV135" s="451"/>
      <c r="FRW135" s="451"/>
      <c r="FRX135" s="451"/>
      <c r="FRY135" s="451"/>
      <c r="FRZ135" s="451"/>
      <c r="FSA135" s="451"/>
      <c r="FSB135" s="451"/>
      <c r="FSC135" s="451"/>
      <c r="FSD135" s="451"/>
      <c r="FSE135" s="451"/>
      <c r="FSF135" s="451"/>
      <c r="FSG135" s="451"/>
      <c r="FSH135" s="451"/>
      <c r="FSI135" s="451"/>
      <c r="FSJ135" s="451"/>
      <c r="FSK135" s="451"/>
      <c r="FSL135" s="451"/>
      <c r="FSM135" s="451"/>
      <c r="FSN135" s="451"/>
      <c r="FSO135" s="451"/>
      <c r="FSP135" s="451"/>
      <c r="FSQ135" s="451"/>
      <c r="FSR135" s="451"/>
      <c r="FSS135" s="451"/>
      <c r="FST135" s="451"/>
      <c r="FSU135" s="451"/>
      <c r="FSV135" s="451"/>
      <c r="FSW135" s="451"/>
      <c r="FSX135" s="451"/>
      <c r="FSY135" s="451"/>
      <c r="FSZ135" s="451"/>
      <c r="FTA135" s="451"/>
      <c r="FTB135" s="451"/>
      <c r="FTC135" s="451"/>
      <c r="FTD135" s="451"/>
      <c r="FTE135" s="451"/>
      <c r="FTF135" s="451"/>
      <c r="FTG135" s="451"/>
      <c r="FTH135" s="451"/>
      <c r="FTI135" s="451"/>
      <c r="FTJ135" s="451"/>
      <c r="FTK135" s="451"/>
      <c r="FTL135" s="451"/>
      <c r="FTM135" s="451"/>
      <c r="FTN135" s="451"/>
      <c r="FTO135" s="451"/>
      <c r="FTP135" s="451"/>
      <c r="FTQ135" s="451"/>
      <c r="FTR135" s="451"/>
      <c r="FTS135" s="451"/>
      <c r="FTT135" s="451"/>
      <c r="FTU135" s="451"/>
      <c r="FTV135" s="451"/>
      <c r="FTW135" s="451"/>
      <c r="FTX135" s="451"/>
      <c r="FTY135" s="451"/>
      <c r="FTZ135" s="451"/>
      <c r="FUA135" s="451"/>
      <c r="FUB135" s="451"/>
      <c r="FUC135" s="451"/>
      <c r="FUD135" s="451"/>
      <c r="FUE135" s="451"/>
      <c r="FUF135" s="451"/>
      <c r="FUG135" s="451"/>
      <c r="FUH135" s="451"/>
      <c r="FUI135" s="451"/>
      <c r="FUJ135" s="451"/>
      <c r="FUK135" s="451"/>
      <c r="FUL135" s="451"/>
      <c r="FUM135" s="451"/>
      <c r="FUN135" s="451"/>
      <c r="FUO135" s="451"/>
      <c r="FUP135" s="451"/>
      <c r="FUQ135" s="451"/>
      <c r="FUR135" s="451"/>
      <c r="FUS135" s="451"/>
      <c r="FUT135" s="451"/>
      <c r="FUU135" s="451"/>
      <c r="FUV135" s="451"/>
      <c r="FUW135" s="451"/>
      <c r="FUX135" s="451"/>
      <c r="FUY135" s="451"/>
      <c r="FUZ135" s="451"/>
      <c r="FVA135" s="451"/>
      <c r="FVB135" s="451"/>
      <c r="FVC135" s="451"/>
      <c r="FVD135" s="451"/>
      <c r="FVE135" s="451"/>
      <c r="FVF135" s="451"/>
      <c r="FVG135" s="451"/>
      <c r="FVH135" s="451"/>
      <c r="FVI135" s="451"/>
      <c r="FVJ135" s="451"/>
      <c r="FVK135" s="451"/>
      <c r="FVL135" s="451"/>
      <c r="FVM135" s="451"/>
      <c r="FVN135" s="451"/>
      <c r="FVO135" s="451"/>
      <c r="FVP135" s="451"/>
      <c r="FVQ135" s="451"/>
      <c r="FVR135" s="451"/>
      <c r="FVS135" s="451"/>
      <c r="FVT135" s="451"/>
      <c r="FVU135" s="451"/>
      <c r="FVV135" s="451"/>
      <c r="FVW135" s="451"/>
      <c r="FVX135" s="451"/>
      <c r="FVY135" s="451"/>
      <c r="FVZ135" s="451"/>
      <c r="FWA135" s="451"/>
      <c r="FWB135" s="451"/>
      <c r="FWC135" s="451"/>
      <c r="FWD135" s="451"/>
      <c r="FWE135" s="451"/>
      <c r="FWF135" s="451"/>
      <c r="FWG135" s="451"/>
      <c r="FWH135" s="451"/>
      <c r="FWI135" s="451"/>
      <c r="FWJ135" s="451"/>
      <c r="FWK135" s="451"/>
      <c r="FWL135" s="451"/>
      <c r="FWM135" s="451"/>
      <c r="FWN135" s="451"/>
      <c r="FWO135" s="451"/>
      <c r="FWP135" s="451"/>
      <c r="FWQ135" s="451"/>
      <c r="FWR135" s="451"/>
      <c r="FWS135" s="451"/>
      <c r="FWT135" s="451"/>
      <c r="FWU135" s="451"/>
      <c r="FWV135" s="451"/>
      <c r="FWW135" s="451"/>
      <c r="FWX135" s="451"/>
      <c r="FWY135" s="451"/>
      <c r="FWZ135" s="451"/>
      <c r="FXA135" s="451"/>
      <c r="FXB135" s="451"/>
      <c r="FXC135" s="451"/>
      <c r="FXD135" s="451"/>
      <c r="FXE135" s="451"/>
      <c r="FXF135" s="451"/>
      <c r="FXG135" s="451"/>
      <c r="FXH135" s="451"/>
      <c r="FXI135" s="451"/>
      <c r="FXJ135" s="451"/>
      <c r="FXK135" s="451"/>
      <c r="FXL135" s="451"/>
      <c r="FXM135" s="451"/>
      <c r="FXN135" s="451"/>
      <c r="FXO135" s="451"/>
      <c r="FXP135" s="451"/>
      <c r="FXQ135" s="451"/>
      <c r="FXR135" s="451"/>
      <c r="FXS135" s="451"/>
      <c r="FXT135" s="451"/>
      <c r="FXU135" s="451"/>
      <c r="FXV135" s="451"/>
      <c r="FXW135" s="451"/>
      <c r="FXX135" s="451"/>
      <c r="FXY135" s="451"/>
      <c r="FXZ135" s="451"/>
      <c r="FYA135" s="451"/>
      <c r="FYB135" s="451"/>
      <c r="FYC135" s="451"/>
      <c r="FYD135" s="451"/>
      <c r="FYE135" s="451"/>
      <c r="FYF135" s="451"/>
      <c r="FYG135" s="451"/>
      <c r="FYH135" s="451"/>
      <c r="FYI135" s="451"/>
      <c r="FYJ135" s="451"/>
      <c r="FYK135" s="451"/>
      <c r="FYL135" s="451"/>
      <c r="FYM135" s="451"/>
      <c r="FYN135" s="451"/>
      <c r="FYO135" s="451"/>
      <c r="FYP135" s="451"/>
      <c r="FYQ135" s="451"/>
      <c r="FYR135" s="451"/>
      <c r="FYS135" s="451"/>
      <c r="FYT135" s="451"/>
      <c r="FYU135" s="451"/>
      <c r="FYV135" s="451"/>
      <c r="FYW135" s="451"/>
      <c r="FYX135" s="451"/>
      <c r="FYY135" s="451"/>
      <c r="FYZ135" s="451"/>
      <c r="FZA135" s="451"/>
      <c r="FZB135" s="451"/>
      <c r="FZC135" s="451"/>
      <c r="FZD135" s="451"/>
      <c r="FZE135" s="451"/>
      <c r="FZF135" s="451"/>
      <c r="FZG135" s="451"/>
      <c r="FZH135" s="451"/>
      <c r="FZI135" s="451"/>
      <c r="FZJ135" s="451"/>
      <c r="FZK135" s="451"/>
      <c r="FZL135" s="451"/>
      <c r="FZM135" s="451"/>
      <c r="FZN135" s="451"/>
      <c r="FZO135" s="451"/>
      <c r="FZP135" s="451"/>
      <c r="FZQ135" s="451"/>
      <c r="FZR135" s="451"/>
      <c r="FZS135" s="451"/>
      <c r="FZT135" s="451"/>
      <c r="FZU135" s="451"/>
      <c r="FZV135" s="451"/>
      <c r="FZW135" s="451"/>
      <c r="FZX135" s="451"/>
      <c r="FZY135" s="451"/>
      <c r="FZZ135" s="451"/>
      <c r="GAA135" s="451"/>
      <c r="GAB135" s="451"/>
      <c r="GAC135" s="451"/>
      <c r="GAD135" s="451"/>
      <c r="GAE135" s="451"/>
      <c r="GAF135" s="451"/>
      <c r="GAG135" s="451"/>
      <c r="GAH135" s="451"/>
      <c r="GAI135" s="451"/>
      <c r="GAJ135" s="451"/>
      <c r="GAK135" s="451"/>
      <c r="GAL135" s="451"/>
      <c r="GAM135" s="451"/>
      <c r="GAN135" s="451"/>
      <c r="GAO135" s="451"/>
      <c r="GAP135" s="451"/>
      <c r="GAQ135" s="451"/>
      <c r="GAR135" s="451"/>
      <c r="GAS135" s="451"/>
      <c r="GAT135" s="451"/>
      <c r="GAU135" s="451"/>
      <c r="GAV135" s="451"/>
      <c r="GAW135" s="451"/>
      <c r="GAX135" s="451"/>
      <c r="GAY135" s="451"/>
      <c r="GAZ135" s="451"/>
      <c r="GBA135" s="451"/>
      <c r="GBB135" s="451"/>
      <c r="GBC135" s="451"/>
      <c r="GBD135" s="451"/>
      <c r="GBE135" s="451"/>
      <c r="GBF135" s="451"/>
      <c r="GBG135" s="451"/>
      <c r="GBH135" s="451"/>
      <c r="GBI135" s="451"/>
      <c r="GBJ135" s="451"/>
      <c r="GBK135" s="451"/>
      <c r="GBL135" s="451"/>
      <c r="GBM135" s="451"/>
      <c r="GBN135" s="451"/>
      <c r="GBO135" s="451"/>
      <c r="GBP135" s="451"/>
      <c r="GBQ135" s="451"/>
      <c r="GBR135" s="451"/>
      <c r="GBS135" s="451"/>
      <c r="GBT135" s="451"/>
      <c r="GBU135" s="451"/>
      <c r="GBV135" s="451"/>
      <c r="GBW135" s="451"/>
      <c r="GBX135" s="451"/>
      <c r="GBY135" s="451"/>
      <c r="GBZ135" s="451"/>
      <c r="GCA135" s="451"/>
      <c r="GCB135" s="451"/>
      <c r="GCC135" s="451"/>
      <c r="GCD135" s="451"/>
      <c r="GCE135" s="451"/>
      <c r="GCF135" s="451"/>
      <c r="GCG135" s="451"/>
      <c r="GCH135" s="451"/>
      <c r="GCI135" s="451"/>
      <c r="GCJ135" s="451"/>
      <c r="GCK135" s="451"/>
      <c r="GCL135" s="451"/>
      <c r="GCM135" s="451"/>
      <c r="GCN135" s="451"/>
      <c r="GCO135" s="451"/>
      <c r="GCP135" s="451"/>
      <c r="GCQ135" s="451"/>
      <c r="GCR135" s="451"/>
      <c r="GCS135" s="451"/>
      <c r="GCT135" s="451"/>
      <c r="GCU135" s="451"/>
      <c r="GCV135" s="451"/>
      <c r="GCW135" s="451"/>
      <c r="GCX135" s="451"/>
      <c r="GCY135" s="451"/>
      <c r="GCZ135" s="451"/>
      <c r="GDA135" s="451"/>
      <c r="GDB135" s="451"/>
      <c r="GDC135" s="451"/>
      <c r="GDD135" s="451"/>
      <c r="GDE135" s="451"/>
      <c r="GDF135" s="451"/>
      <c r="GDG135" s="451"/>
      <c r="GDH135" s="451"/>
      <c r="GDI135" s="451"/>
      <c r="GDJ135" s="451"/>
      <c r="GDK135" s="451"/>
      <c r="GDL135" s="451"/>
      <c r="GDM135" s="451"/>
      <c r="GDN135" s="451"/>
      <c r="GDO135" s="451"/>
      <c r="GDP135" s="451"/>
      <c r="GDQ135" s="451"/>
      <c r="GDR135" s="451"/>
      <c r="GDS135" s="451"/>
      <c r="GDT135" s="451"/>
      <c r="GDU135" s="451"/>
      <c r="GDV135" s="451"/>
      <c r="GDW135" s="451"/>
      <c r="GDX135" s="451"/>
      <c r="GDY135" s="451"/>
      <c r="GDZ135" s="451"/>
      <c r="GEA135" s="451"/>
      <c r="GEB135" s="451"/>
      <c r="GEC135" s="451"/>
      <c r="GED135" s="451"/>
      <c r="GEE135" s="451"/>
      <c r="GEF135" s="451"/>
      <c r="GEG135" s="451"/>
      <c r="GEH135" s="451"/>
      <c r="GEI135" s="451"/>
      <c r="GEJ135" s="451"/>
      <c r="GEK135" s="451"/>
      <c r="GEL135" s="451"/>
      <c r="GEM135" s="451"/>
      <c r="GEN135" s="451"/>
      <c r="GEO135" s="451"/>
      <c r="GEP135" s="451"/>
      <c r="GEQ135" s="451"/>
      <c r="GER135" s="451"/>
      <c r="GES135" s="451"/>
      <c r="GET135" s="451"/>
      <c r="GEU135" s="451"/>
      <c r="GEV135" s="451"/>
      <c r="GEW135" s="451"/>
      <c r="GEX135" s="451"/>
      <c r="GEY135" s="451"/>
      <c r="GEZ135" s="451"/>
      <c r="GFA135" s="451"/>
      <c r="GFB135" s="451"/>
      <c r="GFC135" s="451"/>
      <c r="GFD135" s="451"/>
      <c r="GFE135" s="451"/>
      <c r="GFF135" s="451"/>
      <c r="GFG135" s="451"/>
      <c r="GFH135" s="451"/>
      <c r="GFI135" s="451"/>
      <c r="GFJ135" s="451"/>
      <c r="GFK135" s="451"/>
      <c r="GFL135" s="451"/>
      <c r="GFM135" s="451"/>
      <c r="GFN135" s="451"/>
      <c r="GFO135" s="451"/>
      <c r="GFP135" s="451"/>
      <c r="GFQ135" s="451"/>
      <c r="GFR135" s="451"/>
      <c r="GFS135" s="451"/>
      <c r="GFT135" s="451"/>
      <c r="GFU135" s="451"/>
      <c r="GFV135" s="451"/>
      <c r="GFW135" s="451"/>
      <c r="GFX135" s="451"/>
      <c r="GFY135" s="451"/>
      <c r="GFZ135" s="451"/>
      <c r="GGA135" s="451"/>
      <c r="GGB135" s="451"/>
      <c r="GGC135" s="451"/>
      <c r="GGD135" s="451"/>
      <c r="GGE135" s="451"/>
      <c r="GGF135" s="451"/>
      <c r="GGG135" s="451"/>
      <c r="GGH135" s="451"/>
      <c r="GGI135" s="451"/>
      <c r="GGJ135" s="451"/>
      <c r="GGK135" s="451"/>
      <c r="GGL135" s="451"/>
      <c r="GGM135" s="451"/>
      <c r="GGN135" s="451"/>
      <c r="GGO135" s="451"/>
      <c r="GGP135" s="451"/>
      <c r="GGQ135" s="451"/>
      <c r="GGR135" s="451"/>
      <c r="GGS135" s="451"/>
      <c r="GGT135" s="451"/>
      <c r="GGU135" s="451"/>
      <c r="GGV135" s="451"/>
      <c r="GGW135" s="451"/>
      <c r="GGX135" s="451"/>
      <c r="GGY135" s="451"/>
      <c r="GGZ135" s="451"/>
      <c r="GHA135" s="451"/>
      <c r="GHB135" s="451"/>
      <c r="GHC135" s="451"/>
      <c r="GHD135" s="451"/>
      <c r="GHE135" s="451"/>
      <c r="GHF135" s="451"/>
      <c r="GHG135" s="451"/>
      <c r="GHH135" s="451"/>
      <c r="GHI135" s="451"/>
      <c r="GHJ135" s="451"/>
      <c r="GHK135" s="451"/>
      <c r="GHL135" s="451"/>
      <c r="GHM135" s="451"/>
      <c r="GHN135" s="451"/>
      <c r="GHO135" s="451"/>
      <c r="GHP135" s="451"/>
      <c r="GHQ135" s="451"/>
      <c r="GHR135" s="451"/>
      <c r="GHS135" s="451"/>
      <c r="GHT135" s="451"/>
      <c r="GHU135" s="451"/>
      <c r="GHV135" s="451"/>
      <c r="GHW135" s="451"/>
      <c r="GHX135" s="451"/>
      <c r="GHY135" s="451"/>
      <c r="GHZ135" s="451"/>
      <c r="GIA135" s="451"/>
      <c r="GIB135" s="451"/>
      <c r="GIC135" s="451"/>
      <c r="GID135" s="451"/>
      <c r="GIE135" s="451"/>
      <c r="GIF135" s="451"/>
      <c r="GIG135" s="451"/>
      <c r="GIH135" s="451"/>
      <c r="GII135" s="451"/>
      <c r="GIJ135" s="451"/>
      <c r="GIK135" s="451"/>
      <c r="GIL135" s="451"/>
      <c r="GIM135" s="451"/>
      <c r="GIN135" s="451"/>
      <c r="GIO135" s="451"/>
      <c r="GIP135" s="451"/>
      <c r="GIQ135" s="451"/>
      <c r="GIR135" s="451"/>
      <c r="GIS135" s="451"/>
      <c r="GIT135" s="451"/>
      <c r="GIU135" s="451"/>
      <c r="GIV135" s="451"/>
      <c r="GIW135" s="451"/>
      <c r="GIX135" s="451"/>
      <c r="GIY135" s="451"/>
      <c r="GIZ135" s="451"/>
      <c r="GJA135" s="451"/>
      <c r="GJB135" s="451"/>
      <c r="GJC135" s="451"/>
      <c r="GJD135" s="451"/>
      <c r="GJE135" s="451"/>
      <c r="GJF135" s="451"/>
      <c r="GJG135" s="451"/>
      <c r="GJH135" s="451"/>
      <c r="GJI135" s="451"/>
      <c r="GJJ135" s="451"/>
      <c r="GJK135" s="451"/>
      <c r="GJL135" s="451"/>
      <c r="GJM135" s="451"/>
      <c r="GJN135" s="451"/>
      <c r="GJO135" s="451"/>
      <c r="GJP135" s="451"/>
      <c r="GJQ135" s="451"/>
      <c r="GJR135" s="451"/>
      <c r="GJS135" s="451"/>
      <c r="GJT135" s="451"/>
      <c r="GJU135" s="451"/>
      <c r="GJV135" s="451"/>
      <c r="GJW135" s="451"/>
      <c r="GJX135" s="451"/>
      <c r="GJY135" s="451"/>
      <c r="GJZ135" s="451"/>
      <c r="GKA135" s="451"/>
      <c r="GKB135" s="451"/>
      <c r="GKC135" s="451"/>
      <c r="GKD135" s="451"/>
      <c r="GKE135" s="451"/>
      <c r="GKF135" s="451"/>
      <c r="GKG135" s="451"/>
      <c r="GKH135" s="451"/>
      <c r="GKI135" s="451"/>
      <c r="GKJ135" s="451"/>
      <c r="GKK135" s="451"/>
      <c r="GKL135" s="451"/>
      <c r="GKM135" s="451"/>
      <c r="GKN135" s="451"/>
      <c r="GKO135" s="451"/>
      <c r="GKP135" s="451"/>
      <c r="GKQ135" s="451"/>
      <c r="GKR135" s="451"/>
      <c r="GKS135" s="451"/>
      <c r="GKT135" s="451"/>
      <c r="GKU135" s="451"/>
      <c r="GKV135" s="451"/>
      <c r="GKW135" s="451"/>
      <c r="GKX135" s="451"/>
      <c r="GKY135" s="451"/>
      <c r="GKZ135" s="451"/>
      <c r="GLA135" s="451"/>
      <c r="GLB135" s="451"/>
      <c r="GLC135" s="451"/>
      <c r="GLD135" s="451"/>
      <c r="GLE135" s="451"/>
      <c r="GLF135" s="451"/>
      <c r="GLG135" s="451"/>
      <c r="GLH135" s="451"/>
      <c r="GLI135" s="451"/>
      <c r="GLJ135" s="451"/>
      <c r="GLK135" s="451"/>
      <c r="GLL135" s="451"/>
      <c r="GLM135" s="451"/>
      <c r="GLN135" s="451"/>
      <c r="GLO135" s="451"/>
      <c r="GLP135" s="451"/>
      <c r="GLQ135" s="451"/>
      <c r="GLR135" s="451"/>
      <c r="GLS135" s="451"/>
      <c r="GLT135" s="451"/>
      <c r="GLU135" s="451"/>
      <c r="GLV135" s="451"/>
      <c r="GLW135" s="451"/>
      <c r="GLX135" s="451"/>
      <c r="GLY135" s="451"/>
      <c r="GLZ135" s="451"/>
      <c r="GMA135" s="451"/>
      <c r="GMB135" s="451"/>
      <c r="GMC135" s="451"/>
      <c r="GMD135" s="451"/>
      <c r="GME135" s="451"/>
      <c r="GMF135" s="451"/>
      <c r="GMG135" s="451"/>
      <c r="GMH135" s="451"/>
      <c r="GMI135" s="451"/>
      <c r="GMJ135" s="451"/>
      <c r="GMK135" s="451"/>
      <c r="GML135" s="451"/>
      <c r="GMM135" s="451"/>
      <c r="GMN135" s="451"/>
      <c r="GMO135" s="451"/>
      <c r="GMP135" s="451"/>
      <c r="GMQ135" s="451"/>
      <c r="GMR135" s="451"/>
      <c r="GMS135" s="451"/>
      <c r="GMT135" s="451"/>
      <c r="GMU135" s="451"/>
      <c r="GMV135" s="451"/>
      <c r="GMW135" s="451"/>
      <c r="GMX135" s="451"/>
      <c r="GMY135" s="451"/>
      <c r="GMZ135" s="451"/>
      <c r="GNA135" s="451"/>
      <c r="GNB135" s="451"/>
      <c r="GNC135" s="451"/>
      <c r="GND135" s="451"/>
      <c r="GNE135" s="451"/>
      <c r="GNF135" s="451"/>
      <c r="GNG135" s="451"/>
      <c r="GNH135" s="451"/>
      <c r="GNI135" s="451"/>
      <c r="GNJ135" s="451"/>
      <c r="GNK135" s="451"/>
      <c r="GNL135" s="451"/>
      <c r="GNM135" s="451"/>
      <c r="GNN135" s="451"/>
      <c r="GNO135" s="451"/>
      <c r="GNP135" s="451"/>
      <c r="GNQ135" s="451"/>
      <c r="GNR135" s="451"/>
      <c r="GNS135" s="451"/>
      <c r="GNT135" s="451"/>
      <c r="GNU135" s="451"/>
      <c r="GNV135" s="451"/>
      <c r="GNW135" s="451"/>
      <c r="GNX135" s="451"/>
      <c r="GNY135" s="451"/>
      <c r="GNZ135" s="451"/>
      <c r="GOA135" s="451"/>
      <c r="GOB135" s="451"/>
      <c r="GOC135" s="451"/>
      <c r="GOD135" s="451"/>
      <c r="GOE135" s="451"/>
      <c r="GOF135" s="451"/>
      <c r="GOG135" s="451"/>
      <c r="GOH135" s="451"/>
      <c r="GOI135" s="451"/>
      <c r="GOJ135" s="451"/>
      <c r="GOK135" s="451"/>
      <c r="GOL135" s="451"/>
      <c r="GOM135" s="451"/>
      <c r="GON135" s="451"/>
      <c r="GOO135" s="451"/>
      <c r="GOP135" s="451"/>
      <c r="GOQ135" s="451"/>
      <c r="GOR135" s="451"/>
      <c r="GOS135" s="451"/>
      <c r="GOT135" s="451"/>
      <c r="GOU135" s="451"/>
      <c r="GOV135" s="451"/>
      <c r="GOW135" s="451"/>
      <c r="GOX135" s="451"/>
      <c r="GOY135" s="451"/>
      <c r="GOZ135" s="451"/>
      <c r="GPA135" s="451"/>
      <c r="GPB135" s="451"/>
      <c r="GPC135" s="451"/>
      <c r="GPD135" s="451"/>
      <c r="GPE135" s="451"/>
      <c r="GPF135" s="451"/>
      <c r="GPG135" s="451"/>
      <c r="GPH135" s="451"/>
      <c r="GPI135" s="451"/>
      <c r="GPJ135" s="451"/>
      <c r="GPK135" s="451"/>
      <c r="GPL135" s="451"/>
      <c r="GPM135" s="451"/>
      <c r="GPN135" s="451"/>
      <c r="GPO135" s="451"/>
      <c r="GPP135" s="451"/>
      <c r="GPQ135" s="451"/>
      <c r="GPR135" s="451"/>
      <c r="GPS135" s="451"/>
      <c r="GPT135" s="451"/>
      <c r="GPU135" s="451"/>
      <c r="GPV135" s="451"/>
      <c r="GPW135" s="451"/>
      <c r="GPX135" s="451"/>
      <c r="GPY135" s="451"/>
      <c r="GPZ135" s="451"/>
      <c r="GQA135" s="451"/>
      <c r="GQB135" s="451"/>
      <c r="GQC135" s="451"/>
      <c r="GQD135" s="451"/>
      <c r="GQE135" s="451"/>
      <c r="GQF135" s="451"/>
      <c r="GQG135" s="451"/>
      <c r="GQH135" s="451"/>
      <c r="GQI135" s="451"/>
      <c r="GQJ135" s="451"/>
      <c r="GQK135" s="451"/>
      <c r="GQL135" s="451"/>
      <c r="GQM135" s="451"/>
      <c r="GQN135" s="451"/>
      <c r="GQO135" s="451"/>
      <c r="GQP135" s="451"/>
      <c r="GQQ135" s="451"/>
      <c r="GQR135" s="451"/>
      <c r="GQS135" s="451"/>
      <c r="GQT135" s="451"/>
      <c r="GQU135" s="451"/>
      <c r="GQV135" s="451"/>
      <c r="GQW135" s="451"/>
      <c r="GQX135" s="451"/>
      <c r="GQY135" s="451"/>
      <c r="GQZ135" s="451"/>
      <c r="GRA135" s="451"/>
      <c r="GRB135" s="451"/>
      <c r="GRC135" s="451"/>
      <c r="GRD135" s="451"/>
      <c r="GRE135" s="451"/>
      <c r="GRF135" s="451"/>
      <c r="GRG135" s="451"/>
      <c r="GRH135" s="451"/>
      <c r="GRI135" s="451"/>
      <c r="GRJ135" s="451"/>
      <c r="GRK135" s="451"/>
      <c r="GRL135" s="451"/>
      <c r="GRM135" s="451"/>
      <c r="GRN135" s="451"/>
      <c r="GRO135" s="451"/>
      <c r="GRP135" s="451"/>
      <c r="GRQ135" s="451"/>
      <c r="GRR135" s="451"/>
      <c r="GRS135" s="451"/>
      <c r="GRT135" s="451"/>
      <c r="GRU135" s="451"/>
      <c r="GRV135" s="451"/>
      <c r="GRW135" s="451"/>
      <c r="GRX135" s="451"/>
      <c r="GRY135" s="451"/>
      <c r="GRZ135" s="451"/>
      <c r="GSA135" s="451"/>
      <c r="GSB135" s="451"/>
      <c r="GSC135" s="451"/>
      <c r="GSD135" s="451"/>
      <c r="GSE135" s="451"/>
      <c r="GSF135" s="451"/>
      <c r="GSG135" s="451"/>
      <c r="GSH135" s="451"/>
      <c r="GSI135" s="451"/>
      <c r="GSJ135" s="451"/>
      <c r="GSK135" s="451"/>
      <c r="GSL135" s="451"/>
      <c r="GSM135" s="451"/>
      <c r="GSN135" s="451"/>
      <c r="GSO135" s="451"/>
      <c r="GSP135" s="451"/>
      <c r="GSQ135" s="451"/>
      <c r="GSR135" s="451"/>
      <c r="GSS135" s="451"/>
      <c r="GST135" s="451"/>
      <c r="GSU135" s="451"/>
      <c r="GSV135" s="451"/>
      <c r="GSW135" s="451"/>
      <c r="GSX135" s="451"/>
      <c r="GSY135" s="451"/>
      <c r="GSZ135" s="451"/>
      <c r="GTA135" s="451"/>
      <c r="GTB135" s="451"/>
      <c r="GTC135" s="451"/>
      <c r="GTD135" s="451"/>
      <c r="GTE135" s="451"/>
      <c r="GTF135" s="451"/>
      <c r="GTG135" s="451"/>
      <c r="GTH135" s="451"/>
      <c r="GTI135" s="451"/>
      <c r="GTJ135" s="451"/>
      <c r="GTK135" s="451"/>
      <c r="GTL135" s="451"/>
      <c r="GTM135" s="451"/>
      <c r="GTN135" s="451"/>
      <c r="GTO135" s="451"/>
      <c r="GTP135" s="451"/>
      <c r="GTQ135" s="451"/>
      <c r="GTR135" s="451"/>
      <c r="GTS135" s="451"/>
      <c r="GTT135" s="451"/>
      <c r="GTU135" s="451"/>
      <c r="GTV135" s="451"/>
      <c r="GTW135" s="451"/>
      <c r="GTX135" s="451"/>
      <c r="GTY135" s="451"/>
      <c r="GTZ135" s="451"/>
      <c r="GUA135" s="451"/>
      <c r="GUB135" s="451"/>
      <c r="GUC135" s="451"/>
      <c r="GUD135" s="451"/>
      <c r="GUE135" s="451"/>
      <c r="GUF135" s="451"/>
      <c r="GUG135" s="451"/>
      <c r="GUH135" s="451"/>
      <c r="GUI135" s="451"/>
      <c r="GUJ135" s="451"/>
      <c r="GUK135" s="451"/>
      <c r="GUL135" s="451"/>
      <c r="GUM135" s="451"/>
      <c r="GUN135" s="451"/>
      <c r="GUO135" s="451"/>
      <c r="GUP135" s="451"/>
      <c r="GUQ135" s="451"/>
      <c r="GUR135" s="451"/>
      <c r="GUS135" s="451"/>
      <c r="GUT135" s="451"/>
      <c r="GUU135" s="451"/>
      <c r="GUV135" s="451"/>
      <c r="GUW135" s="451"/>
      <c r="GUX135" s="451"/>
      <c r="GUY135" s="451"/>
      <c r="GUZ135" s="451"/>
      <c r="GVA135" s="451"/>
      <c r="GVB135" s="451"/>
      <c r="GVC135" s="451"/>
      <c r="GVD135" s="451"/>
      <c r="GVE135" s="451"/>
      <c r="GVF135" s="451"/>
      <c r="GVG135" s="451"/>
      <c r="GVH135" s="451"/>
      <c r="GVI135" s="451"/>
      <c r="GVJ135" s="451"/>
      <c r="GVK135" s="451"/>
      <c r="GVL135" s="451"/>
      <c r="GVM135" s="451"/>
      <c r="GVN135" s="451"/>
      <c r="GVO135" s="451"/>
      <c r="GVP135" s="451"/>
      <c r="GVQ135" s="451"/>
      <c r="GVR135" s="451"/>
      <c r="GVS135" s="451"/>
      <c r="GVT135" s="451"/>
      <c r="GVU135" s="451"/>
      <c r="GVV135" s="451"/>
      <c r="GVW135" s="451"/>
      <c r="GVX135" s="451"/>
      <c r="GVY135" s="451"/>
      <c r="GVZ135" s="451"/>
      <c r="GWA135" s="451"/>
      <c r="GWB135" s="451"/>
      <c r="GWC135" s="451"/>
      <c r="GWD135" s="451"/>
      <c r="GWE135" s="451"/>
      <c r="GWF135" s="451"/>
      <c r="GWG135" s="451"/>
      <c r="GWH135" s="451"/>
      <c r="GWI135" s="451"/>
      <c r="GWJ135" s="451"/>
      <c r="GWK135" s="451"/>
      <c r="GWL135" s="451"/>
      <c r="GWM135" s="451"/>
      <c r="GWN135" s="451"/>
      <c r="GWO135" s="451"/>
      <c r="GWP135" s="451"/>
      <c r="GWQ135" s="451"/>
      <c r="GWR135" s="451"/>
      <c r="GWS135" s="451"/>
      <c r="GWT135" s="451"/>
      <c r="GWU135" s="451"/>
      <c r="GWV135" s="451"/>
      <c r="GWW135" s="451"/>
      <c r="GWX135" s="451"/>
      <c r="GWY135" s="451"/>
      <c r="GWZ135" s="451"/>
      <c r="GXA135" s="451"/>
      <c r="GXB135" s="451"/>
      <c r="GXC135" s="451"/>
      <c r="GXD135" s="451"/>
      <c r="GXE135" s="451"/>
      <c r="GXF135" s="451"/>
      <c r="GXG135" s="451"/>
      <c r="GXH135" s="451"/>
      <c r="GXI135" s="451"/>
      <c r="GXJ135" s="451"/>
      <c r="GXK135" s="451"/>
      <c r="GXL135" s="451"/>
      <c r="GXM135" s="451"/>
      <c r="GXN135" s="451"/>
      <c r="GXO135" s="451"/>
      <c r="GXP135" s="451"/>
      <c r="GXQ135" s="451"/>
      <c r="GXR135" s="451"/>
      <c r="GXS135" s="451"/>
      <c r="GXT135" s="451"/>
      <c r="GXU135" s="451"/>
      <c r="GXV135" s="451"/>
      <c r="GXW135" s="451"/>
      <c r="GXX135" s="451"/>
      <c r="GXY135" s="451"/>
      <c r="GXZ135" s="451"/>
      <c r="GYA135" s="451"/>
      <c r="GYB135" s="451"/>
      <c r="GYC135" s="451"/>
      <c r="GYD135" s="451"/>
      <c r="GYE135" s="451"/>
      <c r="GYF135" s="451"/>
      <c r="GYG135" s="451"/>
      <c r="GYH135" s="451"/>
      <c r="GYI135" s="451"/>
      <c r="GYJ135" s="451"/>
      <c r="GYK135" s="451"/>
      <c r="GYL135" s="451"/>
      <c r="GYM135" s="451"/>
      <c r="GYN135" s="451"/>
      <c r="GYO135" s="451"/>
      <c r="GYP135" s="451"/>
      <c r="GYQ135" s="451"/>
      <c r="GYR135" s="451"/>
      <c r="GYS135" s="451"/>
      <c r="GYT135" s="451"/>
      <c r="GYU135" s="451"/>
      <c r="GYV135" s="451"/>
      <c r="GYW135" s="451"/>
      <c r="GYX135" s="451"/>
      <c r="GYY135" s="451"/>
      <c r="GYZ135" s="451"/>
      <c r="GZA135" s="451"/>
      <c r="GZB135" s="451"/>
      <c r="GZC135" s="451"/>
      <c r="GZD135" s="451"/>
      <c r="GZE135" s="451"/>
      <c r="GZF135" s="451"/>
      <c r="GZG135" s="451"/>
      <c r="GZH135" s="451"/>
      <c r="GZI135" s="451"/>
      <c r="GZJ135" s="451"/>
      <c r="GZK135" s="451"/>
      <c r="GZL135" s="451"/>
      <c r="GZM135" s="451"/>
      <c r="GZN135" s="451"/>
      <c r="GZO135" s="451"/>
      <c r="GZP135" s="451"/>
      <c r="GZQ135" s="451"/>
      <c r="GZR135" s="451"/>
      <c r="GZS135" s="451"/>
      <c r="GZT135" s="451"/>
      <c r="GZU135" s="451"/>
      <c r="GZV135" s="451"/>
      <c r="GZW135" s="451"/>
      <c r="GZX135" s="451"/>
      <c r="GZY135" s="451"/>
      <c r="GZZ135" s="451"/>
      <c r="HAA135" s="451"/>
      <c r="HAB135" s="451"/>
      <c r="HAC135" s="451"/>
      <c r="HAD135" s="451"/>
      <c r="HAE135" s="451"/>
      <c r="HAF135" s="451"/>
      <c r="HAG135" s="451"/>
      <c r="HAH135" s="451"/>
      <c r="HAI135" s="451"/>
      <c r="HAJ135" s="451"/>
      <c r="HAK135" s="451"/>
      <c r="HAL135" s="451"/>
      <c r="HAM135" s="451"/>
      <c r="HAN135" s="451"/>
      <c r="HAO135" s="451"/>
      <c r="HAP135" s="451"/>
      <c r="HAQ135" s="451"/>
      <c r="HAR135" s="451"/>
      <c r="HAS135" s="451"/>
      <c r="HAT135" s="451"/>
      <c r="HAU135" s="451"/>
      <c r="HAV135" s="451"/>
      <c r="HAW135" s="451"/>
      <c r="HAX135" s="451"/>
      <c r="HAY135" s="451"/>
      <c r="HAZ135" s="451"/>
      <c r="HBA135" s="451"/>
      <c r="HBB135" s="451"/>
      <c r="HBC135" s="451"/>
      <c r="HBD135" s="451"/>
      <c r="HBE135" s="451"/>
      <c r="HBF135" s="451"/>
      <c r="HBG135" s="451"/>
      <c r="HBH135" s="451"/>
      <c r="HBI135" s="451"/>
      <c r="HBJ135" s="451"/>
      <c r="HBK135" s="451"/>
      <c r="HBL135" s="451"/>
      <c r="HBM135" s="451"/>
      <c r="HBN135" s="451"/>
      <c r="HBO135" s="451"/>
      <c r="HBP135" s="451"/>
      <c r="HBQ135" s="451"/>
      <c r="HBR135" s="451"/>
      <c r="HBS135" s="451"/>
      <c r="HBT135" s="451"/>
      <c r="HBU135" s="451"/>
      <c r="HBV135" s="451"/>
      <c r="HBW135" s="451"/>
      <c r="HBX135" s="451"/>
      <c r="HBY135" s="451"/>
      <c r="HBZ135" s="451"/>
      <c r="HCA135" s="451"/>
      <c r="HCB135" s="451"/>
      <c r="HCC135" s="451"/>
      <c r="HCD135" s="451"/>
      <c r="HCE135" s="451"/>
      <c r="HCF135" s="451"/>
      <c r="HCG135" s="451"/>
      <c r="HCH135" s="451"/>
      <c r="HCI135" s="451"/>
      <c r="HCJ135" s="451"/>
      <c r="HCK135" s="451"/>
      <c r="HCL135" s="451"/>
      <c r="HCM135" s="451"/>
      <c r="HCN135" s="451"/>
      <c r="HCO135" s="451"/>
      <c r="HCP135" s="451"/>
      <c r="HCQ135" s="451"/>
      <c r="HCR135" s="451"/>
      <c r="HCS135" s="451"/>
      <c r="HCT135" s="451"/>
      <c r="HCU135" s="451"/>
      <c r="HCV135" s="451"/>
      <c r="HCW135" s="451"/>
      <c r="HCX135" s="451"/>
      <c r="HCY135" s="451"/>
      <c r="HCZ135" s="451"/>
      <c r="HDA135" s="451"/>
      <c r="HDB135" s="451"/>
      <c r="HDC135" s="451"/>
      <c r="HDD135" s="451"/>
      <c r="HDE135" s="451"/>
      <c r="HDF135" s="451"/>
      <c r="HDG135" s="451"/>
      <c r="HDH135" s="451"/>
      <c r="HDI135" s="451"/>
      <c r="HDJ135" s="451"/>
      <c r="HDK135" s="451"/>
      <c r="HDL135" s="451"/>
      <c r="HDM135" s="451"/>
      <c r="HDN135" s="451"/>
      <c r="HDO135" s="451"/>
      <c r="HDP135" s="451"/>
      <c r="HDQ135" s="451"/>
      <c r="HDR135" s="451"/>
      <c r="HDS135" s="451"/>
      <c r="HDT135" s="451"/>
      <c r="HDU135" s="451"/>
      <c r="HDV135" s="451"/>
      <c r="HDW135" s="451"/>
      <c r="HDX135" s="451"/>
      <c r="HDY135" s="451"/>
      <c r="HDZ135" s="451"/>
      <c r="HEA135" s="451"/>
      <c r="HEB135" s="451"/>
      <c r="HEC135" s="451"/>
      <c r="HED135" s="451"/>
      <c r="HEE135" s="451"/>
      <c r="HEF135" s="451"/>
      <c r="HEG135" s="451"/>
      <c r="HEH135" s="451"/>
      <c r="HEI135" s="451"/>
      <c r="HEJ135" s="451"/>
      <c r="HEK135" s="451"/>
      <c r="HEL135" s="451"/>
      <c r="HEM135" s="451"/>
      <c r="HEN135" s="451"/>
      <c r="HEO135" s="451"/>
      <c r="HEP135" s="451"/>
      <c r="HEQ135" s="451"/>
      <c r="HER135" s="451"/>
      <c r="HES135" s="451"/>
      <c r="HET135" s="451"/>
      <c r="HEU135" s="451"/>
      <c r="HEV135" s="451"/>
      <c r="HEW135" s="451"/>
      <c r="HEX135" s="451"/>
      <c r="HEY135" s="451"/>
      <c r="HEZ135" s="451"/>
      <c r="HFA135" s="451"/>
      <c r="HFB135" s="451"/>
      <c r="HFC135" s="451"/>
      <c r="HFD135" s="451"/>
      <c r="HFE135" s="451"/>
      <c r="HFF135" s="451"/>
      <c r="HFG135" s="451"/>
      <c r="HFH135" s="451"/>
      <c r="HFI135" s="451"/>
      <c r="HFJ135" s="451"/>
      <c r="HFK135" s="451"/>
      <c r="HFL135" s="451"/>
      <c r="HFM135" s="451"/>
      <c r="HFN135" s="451"/>
      <c r="HFO135" s="451"/>
      <c r="HFP135" s="451"/>
      <c r="HFQ135" s="451"/>
      <c r="HFR135" s="451"/>
      <c r="HFS135" s="451"/>
      <c r="HFT135" s="451"/>
      <c r="HFU135" s="451"/>
      <c r="HFV135" s="451"/>
      <c r="HFW135" s="451"/>
      <c r="HFX135" s="451"/>
      <c r="HFY135" s="451"/>
      <c r="HFZ135" s="451"/>
      <c r="HGA135" s="451"/>
      <c r="HGB135" s="451"/>
      <c r="HGC135" s="451"/>
      <c r="HGD135" s="451"/>
      <c r="HGE135" s="451"/>
      <c r="HGF135" s="451"/>
      <c r="HGG135" s="451"/>
      <c r="HGH135" s="451"/>
      <c r="HGI135" s="451"/>
      <c r="HGJ135" s="451"/>
      <c r="HGK135" s="451"/>
      <c r="HGL135" s="451"/>
      <c r="HGM135" s="451"/>
      <c r="HGN135" s="451"/>
      <c r="HGO135" s="451"/>
      <c r="HGP135" s="451"/>
      <c r="HGQ135" s="451"/>
      <c r="HGR135" s="451"/>
      <c r="HGS135" s="451"/>
      <c r="HGT135" s="451"/>
      <c r="HGU135" s="451"/>
      <c r="HGV135" s="451"/>
      <c r="HGW135" s="451"/>
      <c r="HGX135" s="451"/>
      <c r="HGY135" s="451"/>
      <c r="HGZ135" s="451"/>
      <c r="HHA135" s="451"/>
      <c r="HHB135" s="451"/>
      <c r="HHC135" s="451"/>
      <c r="HHD135" s="451"/>
      <c r="HHE135" s="451"/>
      <c r="HHF135" s="451"/>
      <c r="HHG135" s="451"/>
      <c r="HHH135" s="451"/>
      <c r="HHI135" s="451"/>
      <c r="HHJ135" s="451"/>
      <c r="HHK135" s="451"/>
      <c r="HHL135" s="451"/>
      <c r="HHM135" s="451"/>
      <c r="HHN135" s="451"/>
      <c r="HHO135" s="451"/>
      <c r="HHP135" s="451"/>
      <c r="HHQ135" s="451"/>
      <c r="HHR135" s="451"/>
      <c r="HHS135" s="451"/>
      <c r="HHT135" s="451"/>
      <c r="HHU135" s="451"/>
      <c r="HHV135" s="451"/>
      <c r="HHW135" s="451"/>
      <c r="HHX135" s="451"/>
      <c r="HHY135" s="451"/>
      <c r="HHZ135" s="451"/>
      <c r="HIA135" s="451"/>
      <c r="HIB135" s="451"/>
      <c r="HIC135" s="451"/>
      <c r="HID135" s="451"/>
      <c r="HIE135" s="451"/>
      <c r="HIF135" s="451"/>
      <c r="HIG135" s="451"/>
      <c r="HIH135" s="451"/>
      <c r="HII135" s="451"/>
      <c r="HIJ135" s="451"/>
      <c r="HIK135" s="451"/>
      <c r="HIL135" s="451"/>
      <c r="HIM135" s="451"/>
      <c r="HIN135" s="451"/>
      <c r="HIO135" s="451"/>
      <c r="HIP135" s="451"/>
      <c r="HIQ135" s="451"/>
      <c r="HIR135" s="451"/>
      <c r="HIS135" s="451"/>
      <c r="HIT135" s="451"/>
      <c r="HIU135" s="451"/>
      <c r="HIV135" s="451"/>
      <c r="HIW135" s="451"/>
      <c r="HIX135" s="451"/>
      <c r="HIY135" s="451"/>
      <c r="HIZ135" s="451"/>
      <c r="HJA135" s="451"/>
      <c r="HJB135" s="451"/>
      <c r="HJC135" s="451"/>
      <c r="HJD135" s="451"/>
      <c r="HJE135" s="451"/>
      <c r="HJF135" s="451"/>
      <c r="HJG135" s="451"/>
      <c r="HJH135" s="451"/>
      <c r="HJI135" s="451"/>
      <c r="HJJ135" s="451"/>
      <c r="HJK135" s="451"/>
      <c r="HJL135" s="451"/>
      <c r="HJM135" s="451"/>
      <c r="HJN135" s="451"/>
      <c r="HJO135" s="451"/>
      <c r="HJP135" s="451"/>
      <c r="HJQ135" s="451"/>
      <c r="HJR135" s="451"/>
      <c r="HJS135" s="451"/>
      <c r="HJT135" s="451"/>
      <c r="HJU135" s="451"/>
      <c r="HJV135" s="451"/>
      <c r="HJW135" s="451"/>
      <c r="HJX135" s="451"/>
      <c r="HJY135" s="451"/>
      <c r="HJZ135" s="451"/>
      <c r="HKA135" s="451"/>
      <c r="HKB135" s="451"/>
      <c r="HKC135" s="451"/>
      <c r="HKD135" s="451"/>
      <c r="HKE135" s="451"/>
      <c r="HKF135" s="451"/>
      <c r="HKG135" s="451"/>
      <c r="HKH135" s="451"/>
      <c r="HKI135" s="451"/>
      <c r="HKJ135" s="451"/>
      <c r="HKK135" s="451"/>
      <c r="HKL135" s="451"/>
      <c r="HKM135" s="451"/>
      <c r="HKN135" s="451"/>
      <c r="HKO135" s="451"/>
      <c r="HKP135" s="451"/>
      <c r="HKQ135" s="451"/>
      <c r="HKR135" s="451"/>
      <c r="HKS135" s="451"/>
      <c r="HKT135" s="451"/>
      <c r="HKU135" s="451"/>
      <c r="HKV135" s="451"/>
      <c r="HKW135" s="451"/>
      <c r="HKX135" s="451"/>
      <c r="HKY135" s="451"/>
      <c r="HKZ135" s="451"/>
      <c r="HLA135" s="451"/>
      <c r="HLB135" s="451"/>
      <c r="HLC135" s="451"/>
      <c r="HLD135" s="451"/>
      <c r="HLE135" s="451"/>
      <c r="HLF135" s="451"/>
      <c r="HLG135" s="451"/>
      <c r="HLH135" s="451"/>
      <c r="HLI135" s="451"/>
      <c r="HLJ135" s="451"/>
      <c r="HLK135" s="451"/>
      <c r="HLL135" s="451"/>
      <c r="HLM135" s="451"/>
      <c r="HLN135" s="451"/>
      <c r="HLO135" s="451"/>
      <c r="HLP135" s="451"/>
      <c r="HLQ135" s="451"/>
      <c r="HLR135" s="451"/>
      <c r="HLS135" s="451"/>
      <c r="HLT135" s="451"/>
      <c r="HLU135" s="451"/>
      <c r="HLV135" s="451"/>
      <c r="HLW135" s="451"/>
      <c r="HLX135" s="451"/>
      <c r="HLY135" s="451"/>
      <c r="HLZ135" s="451"/>
      <c r="HMA135" s="451"/>
      <c r="HMB135" s="451"/>
      <c r="HMC135" s="451"/>
      <c r="HMD135" s="451"/>
      <c r="HME135" s="451"/>
      <c r="HMF135" s="451"/>
      <c r="HMG135" s="451"/>
      <c r="HMH135" s="451"/>
      <c r="HMI135" s="451"/>
      <c r="HMJ135" s="451"/>
      <c r="HMK135" s="451"/>
      <c r="HML135" s="451"/>
      <c r="HMM135" s="451"/>
      <c r="HMN135" s="451"/>
      <c r="HMO135" s="451"/>
      <c r="HMP135" s="451"/>
      <c r="HMQ135" s="451"/>
      <c r="HMR135" s="451"/>
      <c r="HMS135" s="451"/>
      <c r="HMT135" s="451"/>
      <c r="HMU135" s="451"/>
      <c r="HMV135" s="451"/>
      <c r="HMW135" s="451"/>
      <c r="HMX135" s="451"/>
      <c r="HMY135" s="451"/>
      <c r="HMZ135" s="451"/>
      <c r="HNA135" s="451"/>
      <c r="HNB135" s="451"/>
      <c r="HNC135" s="451"/>
      <c r="HND135" s="451"/>
      <c r="HNE135" s="451"/>
      <c r="HNF135" s="451"/>
      <c r="HNG135" s="451"/>
      <c r="HNH135" s="451"/>
      <c r="HNI135" s="451"/>
      <c r="HNJ135" s="451"/>
      <c r="HNK135" s="451"/>
      <c r="HNL135" s="451"/>
      <c r="HNM135" s="451"/>
      <c r="HNN135" s="451"/>
      <c r="HNO135" s="451"/>
      <c r="HNP135" s="451"/>
      <c r="HNQ135" s="451"/>
      <c r="HNR135" s="451"/>
      <c r="HNS135" s="451"/>
      <c r="HNT135" s="451"/>
      <c r="HNU135" s="451"/>
      <c r="HNV135" s="451"/>
      <c r="HNW135" s="451"/>
      <c r="HNX135" s="451"/>
      <c r="HNY135" s="451"/>
      <c r="HNZ135" s="451"/>
      <c r="HOA135" s="451"/>
      <c r="HOB135" s="451"/>
      <c r="HOC135" s="451"/>
      <c r="HOD135" s="451"/>
      <c r="HOE135" s="451"/>
      <c r="HOF135" s="451"/>
      <c r="HOG135" s="451"/>
      <c r="HOH135" s="451"/>
      <c r="HOI135" s="451"/>
      <c r="HOJ135" s="451"/>
      <c r="HOK135" s="451"/>
      <c r="HOL135" s="451"/>
      <c r="HOM135" s="451"/>
      <c r="HON135" s="451"/>
      <c r="HOO135" s="451"/>
      <c r="HOP135" s="451"/>
      <c r="HOQ135" s="451"/>
      <c r="HOR135" s="451"/>
      <c r="HOS135" s="451"/>
      <c r="HOT135" s="451"/>
      <c r="HOU135" s="451"/>
      <c r="HOV135" s="451"/>
      <c r="HOW135" s="451"/>
      <c r="HOX135" s="451"/>
      <c r="HOY135" s="451"/>
      <c r="HOZ135" s="451"/>
      <c r="HPA135" s="451"/>
      <c r="HPB135" s="451"/>
      <c r="HPC135" s="451"/>
      <c r="HPD135" s="451"/>
      <c r="HPE135" s="451"/>
      <c r="HPF135" s="451"/>
      <c r="HPG135" s="451"/>
      <c r="HPH135" s="451"/>
      <c r="HPI135" s="451"/>
      <c r="HPJ135" s="451"/>
      <c r="HPK135" s="451"/>
      <c r="HPL135" s="451"/>
      <c r="HPM135" s="451"/>
      <c r="HPN135" s="451"/>
      <c r="HPO135" s="451"/>
      <c r="HPP135" s="451"/>
      <c r="HPQ135" s="451"/>
      <c r="HPR135" s="451"/>
      <c r="HPS135" s="451"/>
      <c r="HPT135" s="451"/>
      <c r="HPU135" s="451"/>
      <c r="HPV135" s="451"/>
      <c r="HPW135" s="451"/>
      <c r="HPX135" s="451"/>
      <c r="HPY135" s="451"/>
      <c r="HPZ135" s="451"/>
      <c r="HQA135" s="451"/>
      <c r="HQB135" s="451"/>
      <c r="HQC135" s="451"/>
      <c r="HQD135" s="451"/>
      <c r="HQE135" s="451"/>
      <c r="HQF135" s="451"/>
      <c r="HQG135" s="451"/>
      <c r="HQH135" s="451"/>
      <c r="HQI135" s="451"/>
      <c r="HQJ135" s="451"/>
      <c r="HQK135" s="451"/>
      <c r="HQL135" s="451"/>
      <c r="HQM135" s="451"/>
      <c r="HQN135" s="451"/>
      <c r="HQO135" s="451"/>
      <c r="HQP135" s="451"/>
      <c r="HQQ135" s="451"/>
      <c r="HQR135" s="451"/>
      <c r="HQS135" s="451"/>
      <c r="HQT135" s="451"/>
      <c r="HQU135" s="451"/>
      <c r="HQV135" s="451"/>
      <c r="HQW135" s="451"/>
      <c r="HQX135" s="451"/>
      <c r="HQY135" s="451"/>
      <c r="HQZ135" s="451"/>
      <c r="HRA135" s="451"/>
      <c r="HRB135" s="451"/>
      <c r="HRC135" s="451"/>
      <c r="HRD135" s="451"/>
      <c r="HRE135" s="451"/>
      <c r="HRF135" s="451"/>
      <c r="HRG135" s="451"/>
      <c r="HRH135" s="451"/>
      <c r="HRI135" s="451"/>
      <c r="HRJ135" s="451"/>
      <c r="HRK135" s="451"/>
      <c r="HRL135" s="451"/>
      <c r="HRM135" s="451"/>
      <c r="HRN135" s="451"/>
      <c r="HRO135" s="451"/>
      <c r="HRP135" s="451"/>
      <c r="HRQ135" s="451"/>
      <c r="HRR135" s="451"/>
      <c r="HRS135" s="451"/>
      <c r="HRT135" s="451"/>
      <c r="HRU135" s="451"/>
      <c r="HRV135" s="451"/>
      <c r="HRW135" s="451"/>
      <c r="HRX135" s="451"/>
      <c r="HRY135" s="451"/>
      <c r="HRZ135" s="451"/>
      <c r="HSA135" s="451"/>
      <c r="HSB135" s="451"/>
      <c r="HSC135" s="451"/>
      <c r="HSD135" s="451"/>
      <c r="HSE135" s="451"/>
      <c r="HSF135" s="451"/>
      <c r="HSG135" s="451"/>
      <c r="HSH135" s="451"/>
      <c r="HSI135" s="451"/>
      <c r="HSJ135" s="451"/>
      <c r="HSK135" s="451"/>
      <c r="HSL135" s="451"/>
      <c r="HSM135" s="451"/>
      <c r="HSN135" s="451"/>
      <c r="HSO135" s="451"/>
      <c r="HSP135" s="451"/>
      <c r="HSQ135" s="451"/>
      <c r="HSR135" s="451"/>
      <c r="HSS135" s="451"/>
      <c r="HST135" s="451"/>
      <c r="HSU135" s="451"/>
      <c r="HSV135" s="451"/>
      <c r="HSW135" s="451"/>
      <c r="HSX135" s="451"/>
      <c r="HSY135" s="451"/>
      <c r="HSZ135" s="451"/>
      <c r="HTA135" s="451"/>
      <c r="HTB135" s="451"/>
      <c r="HTC135" s="451"/>
      <c r="HTD135" s="451"/>
      <c r="HTE135" s="451"/>
      <c r="HTF135" s="451"/>
      <c r="HTG135" s="451"/>
      <c r="HTH135" s="451"/>
      <c r="HTI135" s="451"/>
      <c r="HTJ135" s="451"/>
      <c r="HTK135" s="451"/>
      <c r="HTL135" s="451"/>
      <c r="HTM135" s="451"/>
      <c r="HTN135" s="451"/>
      <c r="HTO135" s="451"/>
      <c r="HTP135" s="451"/>
      <c r="HTQ135" s="451"/>
      <c r="HTR135" s="451"/>
      <c r="HTS135" s="451"/>
      <c r="HTT135" s="451"/>
      <c r="HTU135" s="451"/>
      <c r="HTV135" s="451"/>
      <c r="HTW135" s="451"/>
      <c r="HTX135" s="451"/>
      <c r="HTY135" s="451"/>
      <c r="HTZ135" s="451"/>
      <c r="HUA135" s="451"/>
      <c r="HUB135" s="451"/>
      <c r="HUC135" s="451"/>
      <c r="HUD135" s="451"/>
      <c r="HUE135" s="451"/>
      <c r="HUF135" s="451"/>
      <c r="HUG135" s="451"/>
      <c r="HUH135" s="451"/>
      <c r="HUI135" s="451"/>
      <c r="HUJ135" s="451"/>
      <c r="HUK135" s="451"/>
      <c r="HUL135" s="451"/>
      <c r="HUM135" s="451"/>
      <c r="HUN135" s="451"/>
      <c r="HUO135" s="451"/>
      <c r="HUP135" s="451"/>
      <c r="HUQ135" s="451"/>
      <c r="HUR135" s="451"/>
      <c r="HUS135" s="451"/>
      <c r="HUT135" s="451"/>
      <c r="HUU135" s="451"/>
      <c r="HUV135" s="451"/>
      <c r="HUW135" s="451"/>
      <c r="HUX135" s="451"/>
      <c r="HUY135" s="451"/>
      <c r="HUZ135" s="451"/>
      <c r="HVA135" s="451"/>
      <c r="HVB135" s="451"/>
      <c r="HVC135" s="451"/>
      <c r="HVD135" s="451"/>
      <c r="HVE135" s="451"/>
      <c r="HVF135" s="451"/>
      <c r="HVG135" s="451"/>
      <c r="HVH135" s="451"/>
      <c r="HVI135" s="451"/>
      <c r="HVJ135" s="451"/>
      <c r="HVK135" s="451"/>
      <c r="HVL135" s="451"/>
      <c r="HVM135" s="451"/>
      <c r="HVN135" s="451"/>
      <c r="HVO135" s="451"/>
      <c r="HVP135" s="451"/>
      <c r="HVQ135" s="451"/>
      <c r="HVR135" s="451"/>
      <c r="HVS135" s="451"/>
      <c r="HVT135" s="451"/>
      <c r="HVU135" s="451"/>
      <c r="HVV135" s="451"/>
      <c r="HVW135" s="451"/>
      <c r="HVX135" s="451"/>
      <c r="HVY135" s="451"/>
      <c r="HVZ135" s="451"/>
      <c r="HWA135" s="451"/>
      <c r="HWB135" s="451"/>
      <c r="HWC135" s="451"/>
      <c r="HWD135" s="451"/>
      <c r="HWE135" s="451"/>
      <c r="HWF135" s="451"/>
      <c r="HWG135" s="451"/>
      <c r="HWH135" s="451"/>
      <c r="HWI135" s="451"/>
      <c r="HWJ135" s="451"/>
      <c r="HWK135" s="451"/>
      <c r="HWL135" s="451"/>
      <c r="HWM135" s="451"/>
      <c r="HWN135" s="451"/>
      <c r="HWO135" s="451"/>
      <c r="HWP135" s="451"/>
      <c r="HWQ135" s="451"/>
      <c r="HWR135" s="451"/>
      <c r="HWS135" s="451"/>
      <c r="HWT135" s="451"/>
      <c r="HWU135" s="451"/>
      <c r="HWV135" s="451"/>
      <c r="HWW135" s="451"/>
      <c r="HWX135" s="451"/>
      <c r="HWY135" s="451"/>
      <c r="HWZ135" s="451"/>
      <c r="HXA135" s="451"/>
      <c r="HXB135" s="451"/>
      <c r="HXC135" s="451"/>
      <c r="HXD135" s="451"/>
      <c r="HXE135" s="451"/>
      <c r="HXF135" s="451"/>
      <c r="HXG135" s="451"/>
      <c r="HXH135" s="451"/>
      <c r="HXI135" s="451"/>
      <c r="HXJ135" s="451"/>
      <c r="HXK135" s="451"/>
      <c r="HXL135" s="451"/>
      <c r="HXM135" s="451"/>
      <c r="HXN135" s="451"/>
      <c r="HXO135" s="451"/>
      <c r="HXP135" s="451"/>
      <c r="HXQ135" s="451"/>
      <c r="HXR135" s="451"/>
      <c r="HXS135" s="451"/>
      <c r="HXT135" s="451"/>
      <c r="HXU135" s="451"/>
      <c r="HXV135" s="451"/>
      <c r="HXW135" s="451"/>
      <c r="HXX135" s="451"/>
      <c r="HXY135" s="451"/>
      <c r="HXZ135" s="451"/>
      <c r="HYA135" s="451"/>
      <c r="HYB135" s="451"/>
      <c r="HYC135" s="451"/>
      <c r="HYD135" s="451"/>
      <c r="HYE135" s="451"/>
      <c r="HYF135" s="451"/>
      <c r="HYG135" s="451"/>
      <c r="HYH135" s="451"/>
      <c r="HYI135" s="451"/>
      <c r="HYJ135" s="451"/>
      <c r="HYK135" s="451"/>
      <c r="HYL135" s="451"/>
      <c r="HYM135" s="451"/>
      <c r="HYN135" s="451"/>
      <c r="HYO135" s="451"/>
      <c r="HYP135" s="451"/>
      <c r="HYQ135" s="451"/>
      <c r="HYR135" s="451"/>
      <c r="HYS135" s="451"/>
      <c r="HYT135" s="451"/>
      <c r="HYU135" s="451"/>
      <c r="HYV135" s="451"/>
      <c r="HYW135" s="451"/>
      <c r="HYX135" s="451"/>
      <c r="HYY135" s="451"/>
      <c r="HYZ135" s="451"/>
      <c r="HZA135" s="451"/>
      <c r="HZB135" s="451"/>
      <c r="HZC135" s="451"/>
      <c r="HZD135" s="451"/>
      <c r="HZE135" s="451"/>
      <c r="HZF135" s="451"/>
      <c r="HZG135" s="451"/>
      <c r="HZH135" s="451"/>
      <c r="HZI135" s="451"/>
      <c r="HZJ135" s="451"/>
      <c r="HZK135" s="451"/>
      <c r="HZL135" s="451"/>
      <c r="HZM135" s="451"/>
      <c r="HZN135" s="451"/>
      <c r="HZO135" s="451"/>
      <c r="HZP135" s="451"/>
      <c r="HZQ135" s="451"/>
      <c r="HZR135" s="451"/>
      <c r="HZS135" s="451"/>
      <c r="HZT135" s="451"/>
      <c r="HZU135" s="451"/>
      <c r="HZV135" s="451"/>
      <c r="HZW135" s="451"/>
      <c r="HZX135" s="451"/>
      <c r="HZY135" s="451"/>
      <c r="HZZ135" s="451"/>
      <c r="IAA135" s="451"/>
      <c r="IAB135" s="451"/>
      <c r="IAC135" s="451"/>
      <c r="IAD135" s="451"/>
      <c r="IAE135" s="451"/>
      <c r="IAF135" s="451"/>
      <c r="IAG135" s="451"/>
      <c r="IAH135" s="451"/>
      <c r="IAI135" s="451"/>
      <c r="IAJ135" s="451"/>
      <c r="IAK135" s="451"/>
      <c r="IAL135" s="451"/>
      <c r="IAM135" s="451"/>
      <c r="IAN135" s="451"/>
      <c r="IAO135" s="451"/>
      <c r="IAP135" s="451"/>
      <c r="IAQ135" s="451"/>
      <c r="IAR135" s="451"/>
      <c r="IAS135" s="451"/>
      <c r="IAT135" s="451"/>
      <c r="IAU135" s="451"/>
      <c r="IAV135" s="451"/>
      <c r="IAW135" s="451"/>
      <c r="IAX135" s="451"/>
      <c r="IAY135" s="451"/>
      <c r="IAZ135" s="451"/>
      <c r="IBA135" s="451"/>
      <c r="IBB135" s="451"/>
      <c r="IBC135" s="451"/>
      <c r="IBD135" s="451"/>
      <c r="IBE135" s="451"/>
      <c r="IBF135" s="451"/>
      <c r="IBG135" s="451"/>
      <c r="IBH135" s="451"/>
      <c r="IBI135" s="451"/>
      <c r="IBJ135" s="451"/>
      <c r="IBK135" s="451"/>
      <c r="IBL135" s="451"/>
      <c r="IBM135" s="451"/>
      <c r="IBN135" s="451"/>
      <c r="IBO135" s="451"/>
      <c r="IBP135" s="451"/>
      <c r="IBQ135" s="451"/>
      <c r="IBR135" s="451"/>
      <c r="IBS135" s="451"/>
      <c r="IBT135" s="451"/>
      <c r="IBU135" s="451"/>
      <c r="IBV135" s="451"/>
      <c r="IBW135" s="451"/>
      <c r="IBX135" s="451"/>
      <c r="IBY135" s="451"/>
      <c r="IBZ135" s="451"/>
      <c r="ICA135" s="451"/>
      <c r="ICB135" s="451"/>
      <c r="ICC135" s="451"/>
      <c r="ICD135" s="451"/>
      <c r="ICE135" s="451"/>
      <c r="ICF135" s="451"/>
      <c r="ICG135" s="451"/>
      <c r="ICH135" s="451"/>
      <c r="ICI135" s="451"/>
      <c r="ICJ135" s="451"/>
      <c r="ICK135" s="451"/>
      <c r="ICL135" s="451"/>
      <c r="ICM135" s="451"/>
      <c r="ICN135" s="451"/>
      <c r="ICO135" s="451"/>
      <c r="ICP135" s="451"/>
      <c r="ICQ135" s="451"/>
      <c r="ICR135" s="451"/>
      <c r="ICS135" s="451"/>
      <c r="ICT135" s="451"/>
      <c r="ICU135" s="451"/>
      <c r="ICV135" s="451"/>
      <c r="ICW135" s="451"/>
      <c r="ICX135" s="451"/>
      <c r="ICY135" s="451"/>
      <c r="ICZ135" s="451"/>
      <c r="IDA135" s="451"/>
      <c r="IDB135" s="451"/>
      <c r="IDC135" s="451"/>
      <c r="IDD135" s="451"/>
      <c r="IDE135" s="451"/>
      <c r="IDF135" s="451"/>
      <c r="IDG135" s="451"/>
      <c r="IDH135" s="451"/>
      <c r="IDI135" s="451"/>
      <c r="IDJ135" s="451"/>
      <c r="IDK135" s="451"/>
      <c r="IDL135" s="451"/>
      <c r="IDM135" s="451"/>
      <c r="IDN135" s="451"/>
      <c r="IDO135" s="451"/>
      <c r="IDP135" s="451"/>
      <c r="IDQ135" s="451"/>
      <c r="IDR135" s="451"/>
      <c r="IDS135" s="451"/>
      <c r="IDT135" s="451"/>
      <c r="IDU135" s="451"/>
      <c r="IDV135" s="451"/>
      <c r="IDW135" s="451"/>
      <c r="IDX135" s="451"/>
      <c r="IDY135" s="451"/>
      <c r="IDZ135" s="451"/>
      <c r="IEA135" s="451"/>
      <c r="IEB135" s="451"/>
      <c r="IEC135" s="451"/>
      <c r="IED135" s="451"/>
      <c r="IEE135" s="451"/>
      <c r="IEF135" s="451"/>
      <c r="IEG135" s="451"/>
      <c r="IEH135" s="451"/>
      <c r="IEI135" s="451"/>
      <c r="IEJ135" s="451"/>
      <c r="IEK135" s="451"/>
      <c r="IEL135" s="451"/>
      <c r="IEM135" s="451"/>
      <c r="IEN135" s="451"/>
      <c r="IEO135" s="451"/>
      <c r="IEP135" s="451"/>
      <c r="IEQ135" s="451"/>
      <c r="IER135" s="451"/>
      <c r="IES135" s="451"/>
      <c r="IET135" s="451"/>
      <c r="IEU135" s="451"/>
      <c r="IEV135" s="451"/>
      <c r="IEW135" s="451"/>
      <c r="IEX135" s="451"/>
      <c r="IEY135" s="451"/>
      <c r="IEZ135" s="451"/>
      <c r="IFA135" s="451"/>
      <c r="IFB135" s="451"/>
      <c r="IFC135" s="451"/>
      <c r="IFD135" s="451"/>
      <c r="IFE135" s="451"/>
      <c r="IFF135" s="451"/>
      <c r="IFG135" s="451"/>
      <c r="IFH135" s="451"/>
      <c r="IFI135" s="451"/>
      <c r="IFJ135" s="451"/>
      <c r="IFK135" s="451"/>
      <c r="IFL135" s="451"/>
      <c r="IFM135" s="451"/>
      <c r="IFN135" s="451"/>
      <c r="IFO135" s="451"/>
      <c r="IFP135" s="451"/>
      <c r="IFQ135" s="451"/>
      <c r="IFR135" s="451"/>
      <c r="IFS135" s="451"/>
      <c r="IFT135" s="451"/>
      <c r="IFU135" s="451"/>
      <c r="IFV135" s="451"/>
      <c r="IFW135" s="451"/>
      <c r="IFX135" s="451"/>
      <c r="IFY135" s="451"/>
      <c r="IFZ135" s="451"/>
      <c r="IGA135" s="451"/>
      <c r="IGB135" s="451"/>
      <c r="IGC135" s="451"/>
      <c r="IGD135" s="451"/>
      <c r="IGE135" s="451"/>
      <c r="IGF135" s="451"/>
      <c r="IGG135" s="451"/>
      <c r="IGH135" s="451"/>
      <c r="IGI135" s="451"/>
      <c r="IGJ135" s="451"/>
      <c r="IGK135" s="451"/>
      <c r="IGL135" s="451"/>
      <c r="IGM135" s="451"/>
      <c r="IGN135" s="451"/>
      <c r="IGO135" s="451"/>
      <c r="IGP135" s="451"/>
      <c r="IGQ135" s="451"/>
      <c r="IGR135" s="451"/>
      <c r="IGS135" s="451"/>
      <c r="IGT135" s="451"/>
      <c r="IGU135" s="451"/>
      <c r="IGV135" s="451"/>
      <c r="IGW135" s="451"/>
      <c r="IGX135" s="451"/>
      <c r="IGY135" s="451"/>
      <c r="IGZ135" s="451"/>
      <c r="IHA135" s="451"/>
      <c r="IHB135" s="451"/>
      <c r="IHC135" s="451"/>
      <c r="IHD135" s="451"/>
      <c r="IHE135" s="451"/>
      <c r="IHF135" s="451"/>
      <c r="IHG135" s="451"/>
      <c r="IHH135" s="451"/>
      <c r="IHI135" s="451"/>
      <c r="IHJ135" s="451"/>
      <c r="IHK135" s="451"/>
      <c r="IHL135" s="451"/>
      <c r="IHM135" s="451"/>
      <c r="IHN135" s="451"/>
      <c r="IHO135" s="451"/>
      <c r="IHP135" s="451"/>
      <c r="IHQ135" s="451"/>
      <c r="IHR135" s="451"/>
      <c r="IHS135" s="451"/>
      <c r="IHT135" s="451"/>
      <c r="IHU135" s="451"/>
      <c r="IHV135" s="451"/>
      <c r="IHW135" s="451"/>
      <c r="IHX135" s="451"/>
      <c r="IHY135" s="451"/>
      <c r="IHZ135" s="451"/>
      <c r="IIA135" s="451"/>
      <c r="IIB135" s="451"/>
      <c r="IIC135" s="451"/>
      <c r="IID135" s="451"/>
      <c r="IIE135" s="451"/>
      <c r="IIF135" s="451"/>
      <c r="IIG135" s="451"/>
      <c r="IIH135" s="451"/>
      <c r="III135" s="451"/>
      <c r="IIJ135" s="451"/>
      <c r="IIK135" s="451"/>
      <c r="IIL135" s="451"/>
      <c r="IIM135" s="451"/>
      <c r="IIN135" s="451"/>
      <c r="IIO135" s="451"/>
      <c r="IIP135" s="451"/>
      <c r="IIQ135" s="451"/>
      <c r="IIR135" s="451"/>
      <c r="IIS135" s="451"/>
      <c r="IIT135" s="451"/>
      <c r="IIU135" s="451"/>
      <c r="IIV135" s="451"/>
      <c r="IIW135" s="451"/>
      <c r="IIX135" s="451"/>
      <c r="IIY135" s="451"/>
      <c r="IIZ135" s="451"/>
      <c r="IJA135" s="451"/>
      <c r="IJB135" s="451"/>
      <c r="IJC135" s="451"/>
      <c r="IJD135" s="451"/>
      <c r="IJE135" s="451"/>
      <c r="IJF135" s="451"/>
      <c r="IJG135" s="451"/>
      <c r="IJH135" s="451"/>
      <c r="IJI135" s="451"/>
      <c r="IJJ135" s="451"/>
      <c r="IJK135" s="451"/>
      <c r="IJL135" s="451"/>
      <c r="IJM135" s="451"/>
      <c r="IJN135" s="451"/>
      <c r="IJO135" s="451"/>
      <c r="IJP135" s="451"/>
      <c r="IJQ135" s="451"/>
      <c r="IJR135" s="451"/>
      <c r="IJS135" s="451"/>
      <c r="IJT135" s="451"/>
      <c r="IJU135" s="451"/>
      <c r="IJV135" s="451"/>
      <c r="IJW135" s="451"/>
      <c r="IJX135" s="451"/>
      <c r="IJY135" s="451"/>
      <c r="IJZ135" s="451"/>
      <c r="IKA135" s="451"/>
      <c r="IKB135" s="451"/>
      <c r="IKC135" s="451"/>
      <c r="IKD135" s="451"/>
      <c r="IKE135" s="451"/>
      <c r="IKF135" s="451"/>
      <c r="IKG135" s="451"/>
      <c r="IKH135" s="451"/>
      <c r="IKI135" s="451"/>
      <c r="IKJ135" s="451"/>
      <c r="IKK135" s="451"/>
      <c r="IKL135" s="451"/>
      <c r="IKM135" s="451"/>
      <c r="IKN135" s="451"/>
      <c r="IKO135" s="451"/>
      <c r="IKP135" s="451"/>
      <c r="IKQ135" s="451"/>
      <c r="IKR135" s="451"/>
      <c r="IKS135" s="451"/>
      <c r="IKT135" s="451"/>
      <c r="IKU135" s="451"/>
      <c r="IKV135" s="451"/>
      <c r="IKW135" s="451"/>
      <c r="IKX135" s="451"/>
      <c r="IKY135" s="451"/>
      <c r="IKZ135" s="451"/>
      <c r="ILA135" s="451"/>
      <c r="ILB135" s="451"/>
      <c r="ILC135" s="451"/>
      <c r="ILD135" s="451"/>
      <c r="ILE135" s="451"/>
      <c r="ILF135" s="451"/>
      <c r="ILG135" s="451"/>
      <c r="ILH135" s="451"/>
      <c r="ILI135" s="451"/>
      <c r="ILJ135" s="451"/>
      <c r="ILK135" s="451"/>
      <c r="ILL135" s="451"/>
      <c r="ILM135" s="451"/>
      <c r="ILN135" s="451"/>
      <c r="ILO135" s="451"/>
      <c r="ILP135" s="451"/>
      <c r="ILQ135" s="451"/>
      <c r="ILR135" s="451"/>
      <c r="ILS135" s="451"/>
      <c r="ILT135" s="451"/>
      <c r="ILU135" s="451"/>
      <c r="ILV135" s="451"/>
      <c r="ILW135" s="451"/>
      <c r="ILX135" s="451"/>
      <c r="ILY135" s="451"/>
      <c r="ILZ135" s="451"/>
      <c r="IMA135" s="451"/>
      <c r="IMB135" s="451"/>
      <c r="IMC135" s="451"/>
      <c r="IMD135" s="451"/>
      <c r="IME135" s="451"/>
      <c r="IMF135" s="451"/>
      <c r="IMG135" s="451"/>
      <c r="IMH135" s="451"/>
      <c r="IMI135" s="451"/>
      <c r="IMJ135" s="451"/>
      <c r="IMK135" s="451"/>
      <c r="IML135" s="451"/>
      <c r="IMM135" s="451"/>
      <c r="IMN135" s="451"/>
      <c r="IMO135" s="451"/>
      <c r="IMP135" s="451"/>
      <c r="IMQ135" s="451"/>
      <c r="IMR135" s="451"/>
      <c r="IMS135" s="451"/>
      <c r="IMT135" s="451"/>
      <c r="IMU135" s="451"/>
      <c r="IMV135" s="451"/>
      <c r="IMW135" s="451"/>
      <c r="IMX135" s="451"/>
      <c r="IMY135" s="451"/>
      <c r="IMZ135" s="451"/>
      <c r="INA135" s="451"/>
      <c r="INB135" s="451"/>
      <c r="INC135" s="451"/>
      <c r="IND135" s="451"/>
      <c r="INE135" s="451"/>
      <c r="INF135" s="451"/>
      <c r="ING135" s="451"/>
      <c r="INH135" s="451"/>
      <c r="INI135" s="451"/>
      <c r="INJ135" s="451"/>
      <c r="INK135" s="451"/>
      <c r="INL135" s="451"/>
      <c r="INM135" s="451"/>
      <c r="INN135" s="451"/>
      <c r="INO135" s="451"/>
      <c r="INP135" s="451"/>
      <c r="INQ135" s="451"/>
      <c r="INR135" s="451"/>
      <c r="INS135" s="451"/>
      <c r="INT135" s="451"/>
      <c r="INU135" s="451"/>
      <c r="INV135" s="451"/>
      <c r="INW135" s="451"/>
      <c r="INX135" s="451"/>
      <c r="INY135" s="451"/>
      <c r="INZ135" s="451"/>
      <c r="IOA135" s="451"/>
      <c r="IOB135" s="451"/>
      <c r="IOC135" s="451"/>
      <c r="IOD135" s="451"/>
      <c r="IOE135" s="451"/>
      <c r="IOF135" s="451"/>
      <c r="IOG135" s="451"/>
      <c r="IOH135" s="451"/>
      <c r="IOI135" s="451"/>
      <c r="IOJ135" s="451"/>
      <c r="IOK135" s="451"/>
      <c r="IOL135" s="451"/>
      <c r="IOM135" s="451"/>
      <c r="ION135" s="451"/>
      <c r="IOO135" s="451"/>
      <c r="IOP135" s="451"/>
      <c r="IOQ135" s="451"/>
      <c r="IOR135" s="451"/>
      <c r="IOS135" s="451"/>
      <c r="IOT135" s="451"/>
      <c r="IOU135" s="451"/>
      <c r="IOV135" s="451"/>
      <c r="IOW135" s="451"/>
      <c r="IOX135" s="451"/>
      <c r="IOY135" s="451"/>
      <c r="IOZ135" s="451"/>
      <c r="IPA135" s="451"/>
      <c r="IPB135" s="451"/>
      <c r="IPC135" s="451"/>
      <c r="IPD135" s="451"/>
      <c r="IPE135" s="451"/>
      <c r="IPF135" s="451"/>
      <c r="IPG135" s="451"/>
      <c r="IPH135" s="451"/>
      <c r="IPI135" s="451"/>
      <c r="IPJ135" s="451"/>
      <c r="IPK135" s="451"/>
      <c r="IPL135" s="451"/>
      <c r="IPM135" s="451"/>
      <c r="IPN135" s="451"/>
      <c r="IPO135" s="451"/>
      <c r="IPP135" s="451"/>
      <c r="IPQ135" s="451"/>
      <c r="IPR135" s="451"/>
      <c r="IPS135" s="451"/>
      <c r="IPT135" s="451"/>
      <c r="IPU135" s="451"/>
      <c r="IPV135" s="451"/>
      <c r="IPW135" s="451"/>
      <c r="IPX135" s="451"/>
      <c r="IPY135" s="451"/>
      <c r="IPZ135" s="451"/>
      <c r="IQA135" s="451"/>
      <c r="IQB135" s="451"/>
      <c r="IQC135" s="451"/>
      <c r="IQD135" s="451"/>
      <c r="IQE135" s="451"/>
      <c r="IQF135" s="451"/>
      <c r="IQG135" s="451"/>
      <c r="IQH135" s="451"/>
      <c r="IQI135" s="451"/>
      <c r="IQJ135" s="451"/>
      <c r="IQK135" s="451"/>
      <c r="IQL135" s="451"/>
      <c r="IQM135" s="451"/>
      <c r="IQN135" s="451"/>
      <c r="IQO135" s="451"/>
      <c r="IQP135" s="451"/>
      <c r="IQQ135" s="451"/>
      <c r="IQR135" s="451"/>
      <c r="IQS135" s="451"/>
      <c r="IQT135" s="451"/>
      <c r="IQU135" s="451"/>
      <c r="IQV135" s="451"/>
      <c r="IQW135" s="451"/>
      <c r="IQX135" s="451"/>
      <c r="IQY135" s="451"/>
      <c r="IQZ135" s="451"/>
      <c r="IRA135" s="451"/>
      <c r="IRB135" s="451"/>
      <c r="IRC135" s="451"/>
      <c r="IRD135" s="451"/>
      <c r="IRE135" s="451"/>
      <c r="IRF135" s="451"/>
      <c r="IRG135" s="451"/>
      <c r="IRH135" s="451"/>
      <c r="IRI135" s="451"/>
      <c r="IRJ135" s="451"/>
      <c r="IRK135" s="451"/>
      <c r="IRL135" s="451"/>
      <c r="IRM135" s="451"/>
      <c r="IRN135" s="451"/>
      <c r="IRO135" s="451"/>
      <c r="IRP135" s="451"/>
      <c r="IRQ135" s="451"/>
      <c r="IRR135" s="451"/>
      <c r="IRS135" s="451"/>
      <c r="IRT135" s="451"/>
      <c r="IRU135" s="451"/>
      <c r="IRV135" s="451"/>
      <c r="IRW135" s="451"/>
      <c r="IRX135" s="451"/>
      <c r="IRY135" s="451"/>
      <c r="IRZ135" s="451"/>
      <c r="ISA135" s="451"/>
      <c r="ISB135" s="451"/>
      <c r="ISC135" s="451"/>
      <c r="ISD135" s="451"/>
      <c r="ISE135" s="451"/>
      <c r="ISF135" s="451"/>
      <c r="ISG135" s="451"/>
      <c r="ISH135" s="451"/>
      <c r="ISI135" s="451"/>
      <c r="ISJ135" s="451"/>
      <c r="ISK135" s="451"/>
      <c r="ISL135" s="451"/>
      <c r="ISM135" s="451"/>
      <c r="ISN135" s="451"/>
      <c r="ISO135" s="451"/>
      <c r="ISP135" s="451"/>
      <c r="ISQ135" s="451"/>
      <c r="ISR135" s="451"/>
      <c r="ISS135" s="451"/>
      <c r="IST135" s="451"/>
      <c r="ISU135" s="451"/>
      <c r="ISV135" s="451"/>
      <c r="ISW135" s="451"/>
      <c r="ISX135" s="451"/>
      <c r="ISY135" s="451"/>
      <c r="ISZ135" s="451"/>
      <c r="ITA135" s="451"/>
      <c r="ITB135" s="451"/>
      <c r="ITC135" s="451"/>
      <c r="ITD135" s="451"/>
      <c r="ITE135" s="451"/>
      <c r="ITF135" s="451"/>
      <c r="ITG135" s="451"/>
      <c r="ITH135" s="451"/>
      <c r="ITI135" s="451"/>
      <c r="ITJ135" s="451"/>
      <c r="ITK135" s="451"/>
      <c r="ITL135" s="451"/>
      <c r="ITM135" s="451"/>
      <c r="ITN135" s="451"/>
      <c r="ITO135" s="451"/>
      <c r="ITP135" s="451"/>
      <c r="ITQ135" s="451"/>
      <c r="ITR135" s="451"/>
      <c r="ITS135" s="451"/>
      <c r="ITT135" s="451"/>
      <c r="ITU135" s="451"/>
      <c r="ITV135" s="451"/>
      <c r="ITW135" s="451"/>
      <c r="ITX135" s="451"/>
      <c r="ITY135" s="451"/>
      <c r="ITZ135" s="451"/>
      <c r="IUA135" s="451"/>
      <c r="IUB135" s="451"/>
      <c r="IUC135" s="451"/>
      <c r="IUD135" s="451"/>
      <c r="IUE135" s="451"/>
      <c r="IUF135" s="451"/>
      <c r="IUG135" s="451"/>
      <c r="IUH135" s="451"/>
      <c r="IUI135" s="451"/>
      <c r="IUJ135" s="451"/>
      <c r="IUK135" s="451"/>
      <c r="IUL135" s="451"/>
      <c r="IUM135" s="451"/>
      <c r="IUN135" s="451"/>
      <c r="IUO135" s="451"/>
      <c r="IUP135" s="451"/>
      <c r="IUQ135" s="451"/>
      <c r="IUR135" s="451"/>
      <c r="IUS135" s="451"/>
      <c r="IUT135" s="451"/>
      <c r="IUU135" s="451"/>
      <c r="IUV135" s="451"/>
      <c r="IUW135" s="451"/>
      <c r="IUX135" s="451"/>
      <c r="IUY135" s="451"/>
      <c r="IUZ135" s="451"/>
      <c r="IVA135" s="451"/>
      <c r="IVB135" s="451"/>
      <c r="IVC135" s="451"/>
      <c r="IVD135" s="451"/>
      <c r="IVE135" s="451"/>
      <c r="IVF135" s="451"/>
      <c r="IVG135" s="451"/>
      <c r="IVH135" s="451"/>
      <c r="IVI135" s="451"/>
      <c r="IVJ135" s="451"/>
      <c r="IVK135" s="451"/>
      <c r="IVL135" s="451"/>
      <c r="IVM135" s="451"/>
      <c r="IVN135" s="451"/>
      <c r="IVO135" s="451"/>
      <c r="IVP135" s="451"/>
      <c r="IVQ135" s="451"/>
      <c r="IVR135" s="451"/>
      <c r="IVS135" s="451"/>
      <c r="IVT135" s="451"/>
      <c r="IVU135" s="451"/>
      <c r="IVV135" s="451"/>
      <c r="IVW135" s="451"/>
      <c r="IVX135" s="451"/>
      <c r="IVY135" s="451"/>
      <c r="IVZ135" s="451"/>
      <c r="IWA135" s="451"/>
      <c r="IWB135" s="451"/>
      <c r="IWC135" s="451"/>
      <c r="IWD135" s="451"/>
      <c r="IWE135" s="451"/>
      <c r="IWF135" s="451"/>
      <c r="IWG135" s="451"/>
      <c r="IWH135" s="451"/>
      <c r="IWI135" s="451"/>
      <c r="IWJ135" s="451"/>
      <c r="IWK135" s="451"/>
      <c r="IWL135" s="451"/>
      <c r="IWM135" s="451"/>
      <c r="IWN135" s="451"/>
      <c r="IWO135" s="451"/>
      <c r="IWP135" s="451"/>
      <c r="IWQ135" s="451"/>
      <c r="IWR135" s="451"/>
      <c r="IWS135" s="451"/>
      <c r="IWT135" s="451"/>
      <c r="IWU135" s="451"/>
      <c r="IWV135" s="451"/>
      <c r="IWW135" s="451"/>
      <c r="IWX135" s="451"/>
      <c r="IWY135" s="451"/>
      <c r="IWZ135" s="451"/>
      <c r="IXA135" s="451"/>
      <c r="IXB135" s="451"/>
      <c r="IXC135" s="451"/>
      <c r="IXD135" s="451"/>
      <c r="IXE135" s="451"/>
      <c r="IXF135" s="451"/>
      <c r="IXG135" s="451"/>
      <c r="IXH135" s="451"/>
      <c r="IXI135" s="451"/>
      <c r="IXJ135" s="451"/>
      <c r="IXK135" s="451"/>
      <c r="IXL135" s="451"/>
      <c r="IXM135" s="451"/>
      <c r="IXN135" s="451"/>
      <c r="IXO135" s="451"/>
      <c r="IXP135" s="451"/>
      <c r="IXQ135" s="451"/>
      <c r="IXR135" s="451"/>
      <c r="IXS135" s="451"/>
      <c r="IXT135" s="451"/>
      <c r="IXU135" s="451"/>
      <c r="IXV135" s="451"/>
      <c r="IXW135" s="451"/>
      <c r="IXX135" s="451"/>
      <c r="IXY135" s="451"/>
      <c r="IXZ135" s="451"/>
      <c r="IYA135" s="451"/>
      <c r="IYB135" s="451"/>
      <c r="IYC135" s="451"/>
      <c r="IYD135" s="451"/>
      <c r="IYE135" s="451"/>
      <c r="IYF135" s="451"/>
      <c r="IYG135" s="451"/>
      <c r="IYH135" s="451"/>
      <c r="IYI135" s="451"/>
      <c r="IYJ135" s="451"/>
      <c r="IYK135" s="451"/>
      <c r="IYL135" s="451"/>
      <c r="IYM135" s="451"/>
      <c r="IYN135" s="451"/>
      <c r="IYO135" s="451"/>
      <c r="IYP135" s="451"/>
      <c r="IYQ135" s="451"/>
      <c r="IYR135" s="451"/>
      <c r="IYS135" s="451"/>
      <c r="IYT135" s="451"/>
      <c r="IYU135" s="451"/>
      <c r="IYV135" s="451"/>
      <c r="IYW135" s="451"/>
      <c r="IYX135" s="451"/>
      <c r="IYY135" s="451"/>
      <c r="IYZ135" s="451"/>
      <c r="IZA135" s="451"/>
      <c r="IZB135" s="451"/>
      <c r="IZC135" s="451"/>
      <c r="IZD135" s="451"/>
      <c r="IZE135" s="451"/>
      <c r="IZF135" s="451"/>
      <c r="IZG135" s="451"/>
      <c r="IZH135" s="451"/>
      <c r="IZI135" s="451"/>
      <c r="IZJ135" s="451"/>
      <c r="IZK135" s="451"/>
      <c r="IZL135" s="451"/>
      <c r="IZM135" s="451"/>
      <c r="IZN135" s="451"/>
      <c r="IZO135" s="451"/>
      <c r="IZP135" s="451"/>
      <c r="IZQ135" s="451"/>
      <c r="IZR135" s="451"/>
      <c r="IZS135" s="451"/>
      <c r="IZT135" s="451"/>
      <c r="IZU135" s="451"/>
      <c r="IZV135" s="451"/>
      <c r="IZW135" s="451"/>
      <c r="IZX135" s="451"/>
      <c r="IZY135" s="451"/>
      <c r="IZZ135" s="451"/>
      <c r="JAA135" s="451"/>
      <c r="JAB135" s="451"/>
      <c r="JAC135" s="451"/>
      <c r="JAD135" s="451"/>
      <c r="JAE135" s="451"/>
      <c r="JAF135" s="451"/>
      <c r="JAG135" s="451"/>
      <c r="JAH135" s="451"/>
      <c r="JAI135" s="451"/>
      <c r="JAJ135" s="451"/>
      <c r="JAK135" s="451"/>
      <c r="JAL135" s="451"/>
      <c r="JAM135" s="451"/>
      <c r="JAN135" s="451"/>
      <c r="JAO135" s="451"/>
      <c r="JAP135" s="451"/>
      <c r="JAQ135" s="451"/>
      <c r="JAR135" s="451"/>
      <c r="JAS135" s="451"/>
      <c r="JAT135" s="451"/>
      <c r="JAU135" s="451"/>
      <c r="JAV135" s="451"/>
      <c r="JAW135" s="451"/>
      <c r="JAX135" s="451"/>
      <c r="JAY135" s="451"/>
      <c r="JAZ135" s="451"/>
      <c r="JBA135" s="451"/>
      <c r="JBB135" s="451"/>
      <c r="JBC135" s="451"/>
      <c r="JBD135" s="451"/>
      <c r="JBE135" s="451"/>
      <c r="JBF135" s="451"/>
      <c r="JBG135" s="451"/>
      <c r="JBH135" s="451"/>
      <c r="JBI135" s="451"/>
      <c r="JBJ135" s="451"/>
      <c r="JBK135" s="451"/>
      <c r="JBL135" s="451"/>
      <c r="JBM135" s="451"/>
      <c r="JBN135" s="451"/>
      <c r="JBO135" s="451"/>
      <c r="JBP135" s="451"/>
      <c r="JBQ135" s="451"/>
      <c r="JBR135" s="451"/>
      <c r="JBS135" s="451"/>
      <c r="JBT135" s="451"/>
      <c r="JBU135" s="451"/>
      <c r="JBV135" s="451"/>
      <c r="JBW135" s="451"/>
      <c r="JBX135" s="451"/>
      <c r="JBY135" s="451"/>
      <c r="JBZ135" s="451"/>
      <c r="JCA135" s="451"/>
      <c r="JCB135" s="451"/>
      <c r="JCC135" s="451"/>
      <c r="JCD135" s="451"/>
      <c r="JCE135" s="451"/>
      <c r="JCF135" s="451"/>
      <c r="JCG135" s="451"/>
      <c r="JCH135" s="451"/>
      <c r="JCI135" s="451"/>
      <c r="JCJ135" s="451"/>
      <c r="JCK135" s="451"/>
      <c r="JCL135" s="451"/>
      <c r="JCM135" s="451"/>
      <c r="JCN135" s="451"/>
      <c r="JCO135" s="451"/>
      <c r="JCP135" s="451"/>
      <c r="JCQ135" s="451"/>
      <c r="JCR135" s="451"/>
      <c r="JCS135" s="451"/>
      <c r="JCT135" s="451"/>
      <c r="JCU135" s="451"/>
      <c r="JCV135" s="451"/>
      <c r="JCW135" s="451"/>
      <c r="JCX135" s="451"/>
      <c r="JCY135" s="451"/>
      <c r="JCZ135" s="451"/>
      <c r="JDA135" s="451"/>
      <c r="JDB135" s="451"/>
      <c r="JDC135" s="451"/>
      <c r="JDD135" s="451"/>
      <c r="JDE135" s="451"/>
      <c r="JDF135" s="451"/>
      <c r="JDG135" s="451"/>
      <c r="JDH135" s="451"/>
      <c r="JDI135" s="451"/>
      <c r="JDJ135" s="451"/>
      <c r="JDK135" s="451"/>
      <c r="JDL135" s="451"/>
      <c r="JDM135" s="451"/>
      <c r="JDN135" s="451"/>
      <c r="JDO135" s="451"/>
      <c r="JDP135" s="451"/>
      <c r="JDQ135" s="451"/>
      <c r="JDR135" s="451"/>
      <c r="JDS135" s="451"/>
      <c r="JDT135" s="451"/>
      <c r="JDU135" s="451"/>
      <c r="JDV135" s="451"/>
      <c r="JDW135" s="451"/>
      <c r="JDX135" s="451"/>
      <c r="JDY135" s="451"/>
      <c r="JDZ135" s="451"/>
      <c r="JEA135" s="451"/>
      <c r="JEB135" s="451"/>
      <c r="JEC135" s="451"/>
      <c r="JED135" s="451"/>
      <c r="JEE135" s="451"/>
      <c r="JEF135" s="451"/>
      <c r="JEG135" s="451"/>
      <c r="JEH135" s="451"/>
      <c r="JEI135" s="451"/>
      <c r="JEJ135" s="451"/>
      <c r="JEK135" s="451"/>
      <c r="JEL135" s="451"/>
      <c r="JEM135" s="451"/>
      <c r="JEN135" s="451"/>
      <c r="JEO135" s="451"/>
      <c r="JEP135" s="451"/>
      <c r="JEQ135" s="451"/>
      <c r="JER135" s="451"/>
      <c r="JES135" s="451"/>
      <c r="JET135" s="451"/>
      <c r="JEU135" s="451"/>
      <c r="JEV135" s="451"/>
      <c r="JEW135" s="451"/>
      <c r="JEX135" s="451"/>
      <c r="JEY135" s="451"/>
      <c r="JEZ135" s="451"/>
      <c r="JFA135" s="451"/>
      <c r="JFB135" s="451"/>
      <c r="JFC135" s="451"/>
      <c r="JFD135" s="451"/>
      <c r="JFE135" s="451"/>
      <c r="JFF135" s="451"/>
      <c r="JFG135" s="451"/>
      <c r="JFH135" s="451"/>
      <c r="JFI135" s="451"/>
      <c r="JFJ135" s="451"/>
      <c r="JFK135" s="451"/>
      <c r="JFL135" s="451"/>
      <c r="JFM135" s="451"/>
      <c r="JFN135" s="451"/>
      <c r="JFO135" s="451"/>
      <c r="JFP135" s="451"/>
      <c r="JFQ135" s="451"/>
      <c r="JFR135" s="451"/>
      <c r="JFS135" s="451"/>
      <c r="JFT135" s="451"/>
      <c r="JFU135" s="451"/>
      <c r="JFV135" s="451"/>
      <c r="JFW135" s="451"/>
      <c r="JFX135" s="451"/>
      <c r="JFY135" s="451"/>
      <c r="JFZ135" s="451"/>
      <c r="JGA135" s="451"/>
      <c r="JGB135" s="451"/>
      <c r="JGC135" s="451"/>
      <c r="JGD135" s="451"/>
      <c r="JGE135" s="451"/>
      <c r="JGF135" s="451"/>
      <c r="JGG135" s="451"/>
      <c r="JGH135" s="451"/>
      <c r="JGI135" s="451"/>
      <c r="JGJ135" s="451"/>
      <c r="JGK135" s="451"/>
      <c r="JGL135" s="451"/>
      <c r="JGM135" s="451"/>
      <c r="JGN135" s="451"/>
      <c r="JGO135" s="451"/>
      <c r="JGP135" s="451"/>
      <c r="JGQ135" s="451"/>
      <c r="JGR135" s="451"/>
      <c r="JGS135" s="451"/>
      <c r="JGT135" s="451"/>
      <c r="JGU135" s="451"/>
      <c r="JGV135" s="451"/>
      <c r="JGW135" s="451"/>
      <c r="JGX135" s="451"/>
      <c r="JGY135" s="451"/>
      <c r="JGZ135" s="451"/>
      <c r="JHA135" s="451"/>
      <c r="JHB135" s="451"/>
      <c r="JHC135" s="451"/>
      <c r="JHD135" s="451"/>
      <c r="JHE135" s="451"/>
      <c r="JHF135" s="451"/>
      <c r="JHG135" s="451"/>
      <c r="JHH135" s="451"/>
      <c r="JHI135" s="451"/>
      <c r="JHJ135" s="451"/>
      <c r="JHK135" s="451"/>
      <c r="JHL135" s="451"/>
      <c r="JHM135" s="451"/>
      <c r="JHN135" s="451"/>
      <c r="JHO135" s="451"/>
      <c r="JHP135" s="451"/>
      <c r="JHQ135" s="451"/>
      <c r="JHR135" s="451"/>
      <c r="JHS135" s="451"/>
      <c r="JHT135" s="451"/>
      <c r="JHU135" s="451"/>
      <c r="JHV135" s="451"/>
      <c r="JHW135" s="451"/>
      <c r="JHX135" s="451"/>
      <c r="JHY135" s="451"/>
      <c r="JHZ135" s="451"/>
      <c r="JIA135" s="451"/>
      <c r="JIB135" s="451"/>
      <c r="JIC135" s="451"/>
      <c r="JID135" s="451"/>
      <c r="JIE135" s="451"/>
      <c r="JIF135" s="451"/>
      <c r="JIG135" s="451"/>
      <c r="JIH135" s="451"/>
      <c r="JII135" s="451"/>
      <c r="JIJ135" s="451"/>
      <c r="JIK135" s="451"/>
      <c r="JIL135" s="451"/>
      <c r="JIM135" s="451"/>
      <c r="JIN135" s="451"/>
      <c r="JIO135" s="451"/>
      <c r="JIP135" s="451"/>
      <c r="JIQ135" s="451"/>
      <c r="JIR135" s="451"/>
      <c r="JIS135" s="451"/>
      <c r="JIT135" s="451"/>
      <c r="JIU135" s="451"/>
      <c r="JIV135" s="451"/>
      <c r="JIW135" s="451"/>
      <c r="JIX135" s="451"/>
      <c r="JIY135" s="451"/>
      <c r="JIZ135" s="451"/>
      <c r="JJA135" s="451"/>
      <c r="JJB135" s="451"/>
      <c r="JJC135" s="451"/>
      <c r="JJD135" s="451"/>
      <c r="JJE135" s="451"/>
      <c r="JJF135" s="451"/>
      <c r="JJG135" s="451"/>
      <c r="JJH135" s="451"/>
      <c r="JJI135" s="451"/>
      <c r="JJJ135" s="451"/>
      <c r="JJK135" s="451"/>
      <c r="JJL135" s="451"/>
      <c r="JJM135" s="451"/>
      <c r="JJN135" s="451"/>
      <c r="JJO135" s="451"/>
      <c r="JJP135" s="451"/>
      <c r="JJQ135" s="451"/>
      <c r="JJR135" s="451"/>
      <c r="JJS135" s="451"/>
      <c r="JJT135" s="451"/>
      <c r="JJU135" s="451"/>
      <c r="JJV135" s="451"/>
      <c r="JJW135" s="451"/>
      <c r="JJX135" s="451"/>
      <c r="JJY135" s="451"/>
      <c r="JJZ135" s="451"/>
      <c r="JKA135" s="451"/>
      <c r="JKB135" s="451"/>
      <c r="JKC135" s="451"/>
      <c r="JKD135" s="451"/>
      <c r="JKE135" s="451"/>
      <c r="JKF135" s="451"/>
      <c r="JKG135" s="451"/>
      <c r="JKH135" s="451"/>
      <c r="JKI135" s="451"/>
      <c r="JKJ135" s="451"/>
      <c r="JKK135" s="451"/>
      <c r="JKL135" s="451"/>
      <c r="JKM135" s="451"/>
      <c r="JKN135" s="451"/>
      <c r="JKO135" s="451"/>
      <c r="JKP135" s="451"/>
      <c r="JKQ135" s="451"/>
      <c r="JKR135" s="451"/>
      <c r="JKS135" s="451"/>
      <c r="JKT135" s="451"/>
      <c r="JKU135" s="451"/>
      <c r="JKV135" s="451"/>
      <c r="JKW135" s="451"/>
      <c r="JKX135" s="451"/>
      <c r="JKY135" s="451"/>
      <c r="JKZ135" s="451"/>
      <c r="JLA135" s="451"/>
      <c r="JLB135" s="451"/>
      <c r="JLC135" s="451"/>
      <c r="JLD135" s="451"/>
      <c r="JLE135" s="451"/>
      <c r="JLF135" s="451"/>
      <c r="JLG135" s="451"/>
      <c r="JLH135" s="451"/>
      <c r="JLI135" s="451"/>
      <c r="JLJ135" s="451"/>
      <c r="JLK135" s="451"/>
      <c r="JLL135" s="451"/>
      <c r="JLM135" s="451"/>
      <c r="JLN135" s="451"/>
      <c r="JLO135" s="451"/>
      <c r="JLP135" s="451"/>
      <c r="JLQ135" s="451"/>
      <c r="JLR135" s="451"/>
      <c r="JLS135" s="451"/>
      <c r="JLT135" s="451"/>
      <c r="JLU135" s="451"/>
      <c r="JLV135" s="451"/>
      <c r="JLW135" s="451"/>
      <c r="JLX135" s="451"/>
      <c r="JLY135" s="451"/>
      <c r="JLZ135" s="451"/>
      <c r="JMA135" s="451"/>
      <c r="JMB135" s="451"/>
      <c r="JMC135" s="451"/>
      <c r="JMD135" s="451"/>
      <c r="JME135" s="451"/>
      <c r="JMF135" s="451"/>
      <c r="JMG135" s="451"/>
      <c r="JMH135" s="451"/>
      <c r="JMI135" s="451"/>
      <c r="JMJ135" s="451"/>
      <c r="JMK135" s="451"/>
      <c r="JML135" s="451"/>
      <c r="JMM135" s="451"/>
      <c r="JMN135" s="451"/>
      <c r="JMO135" s="451"/>
      <c r="JMP135" s="451"/>
      <c r="JMQ135" s="451"/>
      <c r="JMR135" s="451"/>
      <c r="JMS135" s="451"/>
      <c r="JMT135" s="451"/>
      <c r="JMU135" s="451"/>
      <c r="JMV135" s="451"/>
      <c r="JMW135" s="451"/>
      <c r="JMX135" s="451"/>
      <c r="JMY135" s="451"/>
      <c r="JMZ135" s="451"/>
      <c r="JNA135" s="451"/>
      <c r="JNB135" s="451"/>
      <c r="JNC135" s="451"/>
      <c r="JND135" s="451"/>
      <c r="JNE135" s="451"/>
      <c r="JNF135" s="451"/>
      <c r="JNG135" s="451"/>
      <c r="JNH135" s="451"/>
      <c r="JNI135" s="451"/>
      <c r="JNJ135" s="451"/>
      <c r="JNK135" s="451"/>
      <c r="JNL135" s="451"/>
      <c r="JNM135" s="451"/>
      <c r="JNN135" s="451"/>
      <c r="JNO135" s="451"/>
      <c r="JNP135" s="451"/>
      <c r="JNQ135" s="451"/>
      <c r="JNR135" s="451"/>
      <c r="JNS135" s="451"/>
      <c r="JNT135" s="451"/>
      <c r="JNU135" s="451"/>
      <c r="JNV135" s="451"/>
      <c r="JNW135" s="451"/>
      <c r="JNX135" s="451"/>
      <c r="JNY135" s="451"/>
      <c r="JNZ135" s="451"/>
      <c r="JOA135" s="451"/>
      <c r="JOB135" s="451"/>
      <c r="JOC135" s="451"/>
      <c r="JOD135" s="451"/>
      <c r="JOE135" s="451"/>
      <c r="JOF135" s="451"/>
      <c r="JOG135" s="451"/>
      <c r="JOH135" s="451"/>
      <c r="JOI135" s="451"/>
      <c r="JOJ135" s="451"/>
      <c r="JOK135" s="451"/>
      <c r="JOL135" s="451"/>
      <c r="JOM135" s="451"/>
      <c r="JON135" s="451"/>
      <c r="JOO135" s="451"/>
      <c r="JOP135" s="451"/>
      <c r="JOQ135" s="451"/>
      <c r="JOR135" s="451"/>
      <c r="JOS135" s="451"/>
      <c r="JOT135" s="451"/>
      <c r="JOU135" s="451"/>
      <c r="JOV135" s="451"/>
      <c r="JOW135" s="451"/>
      <c r="JOX135" s="451"/>
      <c r="JOY135" s="451"/>
      <c r="JOZ135" s="451"/>
      <c r="JPA135" s="451"/>
      <c r="JPB135" s="451"/>
      <c r="JPC135" s="451"/>
      <c r="JPD135" s="451"/>
      <c r="JPE135" s="451"/>
      <c r="JPF135" s="451"/>
      <c r="JPG135" s="451"/>
      <c r="JPH135" s="451"/>
      <c r="JPI135" s="451"/>
      <c r="JPJ135" s="451"/>
      <c r="JPK135" s="451"/>
      <c r="JPL135" s="451"/>
      <c r="JPM135" s="451"/>
      <c r="JPN135" s="451"/>
      <c r="JPO135" s="451"/>
      <c r="JPP135" s="451"/>
      <c r="JPQ135" s="451"/>
      <c r="JPR135" s="451"/>
      <c r="JPS135" s="451"/>
      <c r="JPT135" s="451"/>
      <c r="JPU135" s="451"/>
      <c r="JPV135" s="451"/>
      <c r="JPW135" s="451"/>
      <c r="JPX135" s="451"/>
      <c r="JPY135" s="451"/>
      <c r="JPZ135" s="451"/>
      <c r="JQA135" s="451"/>
      <c r="JQB135" s="451"/>
      <c r="JQC135" s="451"/>
      <c r="JQD135" s="451"/>
      <c r="JQE135" s="451"/>
      <c r="JQF135" s="451"/>
      <c r="JQG135" s="451"/>
      <c r="JQH135" s="451"/>
      <c r="JQI135" s="451"/>
      <c r="JQJ135" s="451"/>
      <c r="JQK135" s="451"/>
      <c r="JQL135" s="451"/>
      <c r="JQM135" s="451"/>
      <c r="JQN135" s="451"/>
      <c r="JQO135" s="451"/>
      <c r="JQP135" s="451"/>
      <c r="JQQ135" s="451"/>
      <c r="JQR135" s="451"/>
      <c r="JQS135" s="451"/>
      <c r="JQT135" s="451"/>
      <c r="JQU135" s="451"/>
      <c r="JQV135" s="451"/>
      <c r="JQW135" s="451"/>
      <c r="JQX135" s="451"/>
      <c r="JQY135" s="451"/>
      <c r="JQZ135" s="451"/>
      <c r="JRA135" s="451"/>
      <c r="JRB135" s="451"/>
      <c r="JRC135" s="451"/>
      <c r="JRD135" s="451"/>
      <c r="JRE135" s="451"/>
      <c r="JRF135" s="451"/>
      <c r="JRG135" s="451"/>
      <c r="JRH135" s="451"/>
      <c r="JRI135" s="451"/>
      <c r="JRJ135" s="451"/>
      <c r="JRK135" s="451"/>
      <c r="JRL135" s="451"/>
      <c r="JRM135" s="451"/>
      <c r="JRN135" s="451"/>
      <c r="JRO135" s="451"/>
      <c r="JRP135" s="451"/>
      <c r="JRQ135" s="451"/>
      <c r="JRR135" s="451"/>
      <c r="JRS135" s="451"/>
      <c r="JRT135" s="451"/>
      <c r="JRU135" s="451"/>
      <c r="JRV135" s="451"/>
      <c r="JRW135" s="451"/>
      <c r="JRX135" s="451"/>
      <c r="JRY135" s="451"/>
      <c r="JRZ135" s="451"/>
      <c r="JSA135" s="451"/>
      <c r="JSB135" s="451"/>
      <c r="JSC135" s="451"/>
      <c r="JSD135" s="451"/>
      <c r="JSE135" s="451"/>
      <c r="JSF135" s="451"/>
      <c r="JSG135" s="451"/>
      <c r="JSH135" s="451"/>
      <c r="JSI135" s="451"/>
      <c r="JSJ135" s="451"/>
      <c r="JSK135" s="451"/>
      <c r="JSL135" s="451"/>
      <c r="JSM135" s="451"/>
      <c r="JSN135" s="451"/>
      <c r="JSO135" s="451"/>
      <c r="JSP135" s="451"/>
      <c r="JSQ135" s="451"/>
      <c r="JSR135" s="451"/>
      <c r="JSS135" s="451"/>
      <c r="JST135" s="451"/>
      <c r="JSU135" s="451"/>
      <c r="JSV135" s="451"/>
      <c r="JSW135" s="451"/>
      <c r="JSX135" s="451"/>
      <c r="JSY135" s="451"/>
      <c r="JSZ135" s="451"/>
      <c r="JTA135" s="451"/>
      <c r="JTB135" s="451"/>
      <c r="JTC135" s="451"/>
      <c r="JTD135" s="451"/>
      <c r="JTE135" s="451"/>
      <c r="JTF135" s="451"/>
      <c r="JTG135" s="451"/>
      <c r="JTH135" s="451"/>
      <c r="JTI135" s="451"/>
      <c r="JTJ135" s="451"/>
      <c r="JTK135" s="451"/>
      <c r="JTL135" s="451"/>
      <c r="JTM135" s="451"/>
      <c r="JTN135" s="451"/>
      <c r="JTO135" s="451"/>
      <c r="JTP135" s="451"/>
      <c r="JTQ135" s="451"/>
      <c r="JTR135" s="451"/>
      <c r="JTS135" s="451"/>
      <c r="JTT135" s="451"/>
      <c r="JTU135" s="451"/>
      <c r="JTV135" s="451"/>
      <c r="JTW135" s="451"/>
      <c r="JTX135" s="451"/>
      <c r="JTY135" s="451"/>
      <c r="JTZ135" s="451"/>
      <c r="JUA135" s="451"/>
      <c r="JUB135" s="451"/>
      <c r="JUC135" s="451"/>
      <c r="JUD135" s="451"/>
      <c r="JUE135" s="451"/>
      <c r="JUF135" s="451"/>
      <c r="JUG135" s="451"/>
      <c r="JUH135" s="451"/>
      <c r="JUI135" s="451"/>
      <c r="JUJ135" s="451"/>
      <c r="JUK135" s="451"/>
      <c r="JUL135" s="451"/>
      <c r="JUM135" s="451"/>
      <c r="JUN135" s="451"/>
      <c r="JUO135" s="451"/>
      <c r="JUP135" s="451"/>
      <c r="JUQ135" s="451"/>
      <c r="JUR135" s="451"/>
      <c r="JUS135" s="451"/>
      <c r="JUT135" s="451"/>
      <c r="JUU135" s="451"/>
      <c r="JUV135" s="451"/>
      <c r="JUW135" s="451"/>
      <c r="JUX135" s="451"/>
      <c r="JUY135" s="451"/>
      <c r="JUZ135" s="451"/>
      <c r="JVA135" s="451"/>
      <c r="JVB135" s="451"/>
      <c r="JVC135" s="451"/>
      <c r="JVD135" s="451"/>
      <c r="JVE135" s="451"/>
      <c r="JVF135" s="451"/>
      <c r="JVG135" s="451"/>
      <c r="JVH135" s="451"/>
      <c r="JVI135" s="451"/>
      <c r="JVJ135" s="451"/>
      <c r="JVK135" s="451"/>
      <c r="JVL135" s="451"/>
      <c r="JVM135" s="451"/>
      <c r="JVN135" s="451"/>
      <c r="JVO135" s="451"/>
      <c r="JVP135" s="451"/>
      <c r="JVQ135" s="451"/>
      <c r="JVR135" s="451"/>
      <c r="JVS135" s="451"/>
      <c r="JVT135" s="451"/>
      <c r="JVU135" s="451"/>
      <c r="JVV135" s="451"/>
      <c r="JVW135" s="451"/>
      <c r="JVX135" s="451"/>
      <c r="JVY135" s="451"/>
      <c r="JVZ135" s="451"/>
      <c r="JWA135" s="451"/>
      <c r="JWB135" s="451"/>
      <c r="JWC135" s="451"/>
      <c r="JWD135" s="451"/>
      <c r="JWE135" s="451"/>
      <c r="JWF135" s="451"/>
      <c r="JWG135" s="451"/>
      <c r="JWH135" s="451"/>
      <c r="JWI135" s="451"/>
      <c r="JWJ135" s="451"/>
      <c r="JWK135" s="451"/>
      <c r="JWL135" s="451"/>
      <c r="JWM135" s="451"/>
      <c r="JWN135" s="451"/>
      <c r="JWO135" s="451"/>
      <c r="JWP135" s="451"/>
      <c r="JWQ135" s="451"/>
      <c r="JWR135" s="451"/>
      <c r="JWS135" s="451"/>
      <c r="JWT135" s="451"/>
      <c r="JWU135" s="451"/>
      <c r="JWV135" s="451"/>
      <c r="JWW135" s="451"/>
      <c r="JWX135" s="451"/>
      <c r="JWY135" s="451"/>
      <c r="JWZ135" s="451"/>
      <c r="JXA135" s="451"/>
      <c r="JXB135" s="451"/>
      <c r="JXC135" s="451"/>
      <c r="JXD135" s="451"/>
      <c r="JXE135" s="451"/>
      <c r="JXF135" s="451"/>
      <c r="JXG135" s="451"/>
      <c r="JXH135" s="451"/>
      <c r="JXI135" s="451"/>
      <c r="JXJ135" s="451"/>
      <c r="JXK135" s="451"/>
      <c r="JXL135" s="451"/>
      <c r="JXM135" s="451"/>
      <c r="JXN135" s="451"/>
      <c r="JXO135" s="451"/>
      <c r="JXP135" s="451"/>
      <c r="JXQ135" s="451"/>
      <c r="JXR135" s="451"/>
      <c r="JXS135" s="451"/>
      <c r="JXT135" s="451"/>
      <c r="JXU135" s="451"/>
      <c r="JXV135" s="451"/>
      <c r="JXW135" s="451"/>
      <c r="JXX135" s="451"/>
      <c r="JXY135" s="451"/>
      <c r="JXZ135" s="451"/>
      <c r="JYA135" s="451"/>
      <c r="JYB135" s="451"/>
      <c r="JYC135" s="451"/>
      <c r="JYD135" s="451"/>
      <c r="JYE135" s="451"/>
      <c r="JYF135" s="451"/>
      <c r="JYG135" s="451"/>
      <c r="JYH135" s="451"/>
      <c r="JYI135" s="451"/>
      <c r="JYJ135" s="451"/>
      <c r="JYK135" s="451"/>
      <c r="JYL135" s="451"/>
      <c r="JYM135" s="451"/>
      <c r="JYN135" s="451"/>
      <c r="JYO135" s="451"/>
      <c r="JYP135" s="451"/>
      <c r="JYQ135" s="451"/>
      <c r="JYR135" s="451"/>
      <c r="JYS135" s="451"/>
      <c r="JYT135" s="451"/>
      <c r="JYU135" s="451"/>
      <c r="JYV135" s="451"/>
      <c r="JYW135" s="451"/>
      <c r="JYX135" s="451"/>
      <c r="JYY135" s="451"/>
      <c r="JYZ135" s="451"/>
      <c r="JZA135" s="451"/>
      <c r="JZB135" s="451"/>
      <c r="JZC135" s="451"/>
      <c r="JZD135" s="451"/>
      <c r="JZE135" s="451"/>
      <c r="JZF135" s="451"/>
      <c r="JZG135" s="451"/>
      <c r="JZH135" s="451"/>
      <c r="JZI135" s="451"/>
      <c r="JZJ135" s="451"/>
      <c r="JZK135" s="451"/>
      <c r="JZL135" s="451"/>
      <c r="JZM135" s="451"/>
      <c r="JZN135" s="451"/>
      <c r="JZO135" s="451"/>
      <c r="JZP135" s="451"/>
      <c r="JZQ135" s="451"/>
      <c r="JZR135" s="451"/>
      <c r="JZS135" s="451"/>
      <c r="JZT135" s="451"/>
      <c r="JZU135" s="451"/>
      <c r="JZV135" s="451"/>
      <c r="JZW135" s="451"/>
      <c r="JZX135" s="451"/>
      <c r="JZY135" s="451"/>
      <c r="JZZ135" s="451"/>
      <c r="KAA135" s="451"/>
      <c r="KAB135" s="451"/>
      <c r="KAC135" s="451"/>
      <c r="KAD135" s="451"/>
      <c r="KAE135" s="451"/>
      <c r="KAF135" s="451"/>
      <c r="KAG135" s="451"/>
      <c r="KAH135" s="451"/>
      <c r="KAI135" s="451"/>
      <c r="KAJ135" s="451"/>
      <c r="KAK135" s="451"/>
      <c r="KAL135" s="451"/>
      <c r="KAM135" s="451"/>
      <c r="KAN135" s="451"/>
      <c r="KAO135" s="451"/>
      <c r="KAP135" s="451"/>
      <c r="KAQ135" s="451"/>
      <c r="KAR135" s="451"/>
      <c r="KAS135" s="451"/>
      <c r="KAT135" s="451"/>
      <c r="KAU135" s="451"/>
      <c r="KAV135" s="451"/>
      <c r="KAW135" s="451"/>
      <c r="KAX135" s="451"/>
      <c r="KAY135" s="451"/>
      <c r="KAZ135" s="451"/>
      <c r="KBA135" s="451"/>
      <c r="KBB135" s="451"/>
      <c r="KBC135" s="451"/>
      <c r="KBD135" s="451"/>
      <c r="KBE135" s="451"/>
      <c r="KBF135" s="451"/>
      <c r="KBG135" s="451"/>
      <c r="KBH135" s="451"/>
      <c r="KBI135" s="451"/>
      <c r="KBJ135" s="451"/>
      <c r="KBK135" s="451"/>
      <c r="KBL135" s="451"/>
      <c r="KBM135" s="451"/>
      <c r="KBN135" s="451"/>
      <c r="KBO135" s="451"/>
      <c r="KBP135" s="451"/>
      <c r="KBQ135" s="451"/>
      <c r="KBR135" s="451"/>
      <c r="KBS135" s="451"/>
      <c r="KBT135" s="451"/>
      <c r="KBU135" s="451"/>
      <c r="KBV135" s="451"/>
      <c r="KBW135" s="451"/>
      <c r="KBX135" s="451"/>
      <c r="KBY135" s="451"/>
      <c r="KBZ135" s="451"/>
      <c r="KCA135" s="451"/>
      <c r="KCB135" s="451"/>
      <c r="KCC135" s="451"/>
      <c r="KCD135" s="451"/>
      <c r="KCE135" s="451"/>
      <c r="KCF135" s="451"/>
      <c r="KCG135" s="451"/>
      <c r="KCH135" s="451"/>
      <c r="KCI135" s="451"/>
      <c r="KCJ135" s="451"/>
      <c r="KCK135" s="451"/>
      <c r="KCL135" s="451"/>
      <c r="KCM135" s="451"/>
      <c r="KCN135" s="451"/>
      <c r="KCO135" s="451"/>
      <c r="KCP135" s="451"/>
      <c r="KCQ135" s="451"/>
      <c r="KCR135" s="451"/>
      <c r="KCS135" s="451"/>
      <c r="KCT135" s="451"/>
      <c r="KCU135" s="451"/>
      <c r="KCV135" s="451"/>
      <c r="KCW135" s="451"/>
      <c r="KCX135" s="451"/>
      <c r="KCY135" s="451"/>
      <c r="KCZ135" s="451"/>
      <c r="KDA135" s="451"/>
      <c r="KDB135" s="451"/>
      <c r="KDC135" s="451"/>
      <c r="KDD135" s="451"/>
      <c r="KDE135" s="451"/>
      <c r="KDF135" s="451"/>
      <c r="KDG135" s="451"/>
      <c r="KDH135" s="451"/>
      <c r="KDI135" s="451"/>
      <c r="KDJ135" s="451"/>
      <c r="KDK135" s="451"/>
      <c r="KDL135" s="451"/>
      <c r="KDM135" s="451"/>
      <c r="KDN135" s="451"/>
      <c r="KDO135" s="451"/>
      <c r="KDP135" s="451"/>
      <c r="KDQ135" s="451"/>
      <c r="KDR135" s="451"/>
      <c r="KDS135" s="451"/>
      <c r="KDT135" s="451"/>
      <c r="KDU135" s="451"/>
      <c r="KDV135" s="451"/>
      <c r="KDW135" s="451"/>
      <c r="KDX135" s="451"/>
      <c r="KDY135" s="451"/>
      <c r="KDZ135" s="451"/>
      <c r="KEA135" s="451"/>
      <c r="KEB135" s="451"/>
      <c r="KEC135" s="451"/>
      <c r="KED135" s="451"/>
      <c r="KEE135" s="451"/>
      <c r="KEF135" s="451"/>
      <c r="KEG135" s="451"/>
      <c r="KEH135" s="451"/>
      <c r="KEI135" s="451"/>
      <c r="KEJ135" s="451"/>
      <c r="KEK135" s="451"/>
      <c r="KEL135" s="451"/>
      <c r="KEM135" s="451"/>
      <c r="KEN135" s="451"/>
      <c r="KEO135" s="451"/>
      <c r="KEP135" s="451"/>
      <c r="KEQ135" s="451"/>
      <c r="KER135" s="451"/>
      <c r="KES135" s="451"/>
      <c r="KET135" s="451"/>
      <c r="KEU135" s="451"/>
      <c r="KEV135" s="451"/>
      <c r="KEW135" s="451"/>
      <c r="KEX135" s="451"/>
      <c r="KEY135" s="451"/>
      <c r="KEZ135" s="451"/>
      <c r="KFA135" s="451"/>
      <c r="KFB135" s="451"/>
      <c r="KFC135" s="451"/>
      <c r="KFD135" s="451"/>
      <c r="KFE135" s="451"/>
      <c r="KFF135" s="451"/>
      <c r="KFG135" s="451"/>
      <c r="KFH135" s="451"/>
      <c r="KFI135" s="451"/>
      <c r="KFJ135" s="451"/>
      <c r="KFK135" s="451"/>
      <c r="KFL135" s="451"/>
      <c r="KFM135" s="451"/>
      <c r="KFN135" s="451"/>
      <c r="KFO135" s="451"/>
      <c r="KFP135" s="451"/>
      <c r="KFQ135" s="451"/>
      <c r="KFR135" s="451"/>
      <c r="KFS135" s="451"/>
      <c r="KFT135" s="451"/>
      <c r="KFU135" s="451"/>
      <c r="KFV135" s="451"/>
      <c r="KFW135" s="451"/>
      <c r="KFX135" s="451"/>
      <c r="KFY135" s="451"/>
      <c r="KFZ135" s="451"/>
      <c r="KGA135" s="451"/>
      <c r="KGB135" s="451"/>
      <c r="KGC135" s="451"/>
      <c r="KGD135" s="451"/>
      <c r="KGE135" s="451"/>
      <c r="KGF135" s="451"/>
      <c r="KGG135" s="451"/>
      <c r="KGH135" s="451"/>
      <c r="KGI135" s="451"/>
      <c r="KGJ135" s="451"/>
      <c r="KGK135" s="451"/>
      <c r="KGL135" s="451"/>
      <c r="KGM135" s="451"/>
      <c r="KGN135" s="451"/>
      <c r="KGO135" s="451"/>
      <c r="KGP135" s="451"/>
      <c r="KGQ135" s="451"/>
      <c r="KGR135" s="451"/>
      <c r="KGS135" s="451"/>
      <c r="KGT135" s="451"/>
      <c r="KGU135" s="451"/>
      <c r="KGV135" s="451"/>
      <c r="KGW135" s="451"/>
      <c r="KGX135" s="451"/>
      <c r="KGY135" s="451"/>
      <c r="KGZ135" s="451"/>
      <c r="KHA135" s="451"/>
      <c r="KHB135" s="451"/>
      <c r="KHC135" s="451"/>
      <c r="KHD135" s="451"/>
      <c r="KHE135" s="451"/>
      <c r="KHF135" s="451"/>
      <c r="KHG135" s="451"/>
      <c r="KHH135" s="451"/>
      <c r="KHI135" s="451"/>
      <c r="KHJ135" s="451"/>
      <c r="KHK135" s="451"/>
      <c r="KHL135" s="451"/>
      <c r="KHM135" s="451"/>
      <c r="KHN135" s="451"/>
      <c r="KHO135" s="451"/>
      <c r="KHP135" s="451"/>
      <c r="KHQ135" s="451"/>
      <c r="KHR135" s="451"/>
      <c r="KHS135" s="451"/>
      <c r="KHT135" s="451"/>
      <c r="KHU135" s="451"/>
      <c r="KHV135" s="451"/>
      <c r="KHW135" s="451"/>
      <c r="KHX135" s="451"/>
      <c r="KHY135" s="451"/>
      <c r="KHZ135" s="451"/>
      <c r="KIA135" s="451"/>
      <c r="KIB135" s="451"/>
      <c r="KIC135" s="451"/>
      <c r="KID135" s="451"/>
      <c r="KIE135" s="451"/>
      <c r="KIF135" s="451"/>
      <c r="KIG135" s="451"/>
      <c r="KIH135" s="451"/>
      <c r="KII135" s="451"/>
      <c r="KIJ135" s="451"/>
      <c r="KIK135" s="451"/>
      <c r="KIL135" s="451"/>
      <c r="KIM135" s="451"/>
      <c r="KIN135" s="451"/>
      <c r="KIO135" s="451"/>
      <c r="KIP135" s="451"/>
      <c r="KIQ135" s="451"/>
      <c r="KIR135" s="451"/>
      <c r="KIS135" s="451"/>
      <c r="KIT135" s="451"/>
      <c r="KIU135" s="451"/>
      <c r="KIV135" s="451"/>
      <c r="KIW135" s="451"/>
      <c r="KIX135" s="451"/>
      <c r="KIY135" s="451"/>
      <c r="KIZ135" s="451"/>
      <c r="KJA135" s="451"/>
      <c r="KJB135" s="451"/>
      <c r="KJC135" s="451"/>
      <c r="KJD135" s="451"/>
      <c r="KJE135" s="451"/>
      <c r="KJF135" s="451"/>
      <c r="KJG135" s="451"/>
      <c r="KJH135" s="451"/>
      <c r="KJI135" s="451"/>
      <c r="KJJ135" s="451"/>
      <c r="KJK135" s="451"/>
      <c r="KJL135" s="451"/>
      <c r="KJM135" s="451"/>
      <c r="KJN135" s="451"/>
      <c r="KJO135" s="451"/>
      <c r="KJP135" s="451"/>
      <c r="KJQ135" s="451"/>
      <c r="KJR135" s="451"/>
      <c r="KJS135" s="451"/>
      <c r="KJT135" s="451"/>
      <c r="KJU135" s="451"/>
      <c r="KJV135" s="451"/>
      <c r="KJW135" s="451"/>
      <c r="KJX135" s="451"/>
      <c r="KJY135" s="451"/>
      <c r="KJZ135" s="451"/>
      <c r="KKA135" s="451"/>
      <c r="KKB135" s="451"/>
      <c r="KKC135" s="451"/>
      <c r="KKD135" s="451"/>
      <c r="KKE135" s="451"/>
      <c r="KKF135" s="451"/>
      <c r="KKG135" s="451"/>
      <c r="KKH135" s="451"/>
      <c r="KKI135" s="451"/>
      <c r="KKJ135" s="451"/>
      <c r="KKK135" s="451"/>
      <c r="KKL135" s="451"/>
      <c r="KKM135" s="451"/>
      <c r="KKN135" s="451"/>
      <c r="KKO135" s="451"/>
      <c r="KKP135" s="451"/>
      <c r="KKQ135" s="451"/>
      <c r="KKR135" s="451"/>
      <c r="KKS135" s="451"/>
      <c r="KKT135" s="451"/>
      <c r="KKU135" s="451"/>
      <c r="KKV135" s="451"/>
      <c r="KKW135" s="451"/>
      <c r="KKX135" s="451"/>
      <c r="KKY135" s="451"/>
      <c r="KKZ135" s="451"/>
      <c r="KLA135" s="451"/>
      <c r="KLB135" s="451"/>
      <c r="KLC135" s="451"/>
      <c r="KLD135" s="451"/>
      <c r="KLE135" s="451"/>
      <c r="KLF135" s="451"/>
      <c r="KLG135" s="451"/>
      <c r="KLH135" s="451"/>
      <c r="KLI135" s="451"/>
      <c r="KLJ135" s="451"/>
      <c r="KLK135" s="451"/>
      <c r="KLL135" s="451"/>
      <c r="KLM135" s="451"/>
      <c r="KLN135" s="451"/>
      <c r="KLO135" s="451"/>
      <c r="KLP135" s="451"/>
      <c r="KLQ135" s="451"/>
      <c r="KLR135" s="451"/>
      <c r="KLS135" s="451"/>
      <c r="KLT135" s="451"/>
      <c r="KLU135" s="451"/>
      <c r="KLV135" s="451"/>
      <c r="KLW135" s="451"/>
      <c r="KLX135" s="451"/>
      <c r="KLY135" s="451"/>
      <c r="KLZ135" s="451"/>
      <c r="KMA135" s="451"/>
      <c r="KMB135" s="451"/>
      <c r="KMC135" s="451"/>
      <c r="KMD135" s="451"/>
      <c r="KME135" s="451"/>
      <c r="KMF135" s="451"/>
      <c r="KMG135" s="451"/>
      <c r="KMH135" s="451"/>
      <c r="KMI135" s="451"/>
      <c r="KMJ135" s="451"/>
      <c r="KMK135" s="451"/>
      <c r="KML135" s="451"/>
      <c r="KMM135" s="451"/>
      <c r="KMN135" s="451"/>
      <c r="KMO135" s="451"/>
      <c r="KMP135" s="451"/>
      <c r="KMQ135" s="451"/>
      <c r="KMR135" s="451"/>
      <c r="KMS135" s="451"/>
      <c r="KMT135" s="451"/>
      <c r="KMU135" s="451"/>
      <c r="KMV135" s="451"/>
      <c r="KMW135" s="451"/>
      <c r="KMX135" s="451"/>
      <c r="KMY135" s="451"/>
      <c r="KMZ135" s="451"/>
      <c r="KNA135" s="451"/>
      <c r="KNB135" s="451"/>
      <c r="KNC135" s="451"/>
      <c r="KND135" s="451"/>
      <c r="KNE135" s="451"/>
      <c r="KNF135" s="451"/>
      <c r="KNG135" s="451"/>
      <c r="KNH135" s="451"/>
      <c r="KNI135" s="451"/>
      <c r="KNJ135" s="451"/>
      <c r="KNK135" s="451"/>
      <c r="KNL135" s="451"/>
      <c r="KNM135" s="451"/>
      <c r="KNN135" s="451"/>
      <c r="KNO135" s="451"/>
      <c r="KNP135" s="451"/>
      <c r="KNQ135" s="451"/>
      <c r="KNR135" s="451"/>
      <c r="KNS135" s="451"/>
      <c r="KNT135" s="451"/>
      <c r="KNU135" s="451"/>
      <c r="KNV135" s="451"/>
      <c r="KNW135" s="451"/>
      <c r="KNX135" s="451"/>
      <c r="KNY135" s="451"/>
      <c r="KNZ135" s="451"/>
      <c r="KOA135" s="451"/>
      <c r="KOB135" s="451"/>
      <c r="KOC135" s="451"/>
      <c r="KOD135" s="451"/>
      <c r="KOE135" s="451"/>
      <c r="KOF135" s="451"/>
      <c r="KOG135" s="451"/>
      <c r="KOH135" s="451"/>
      <c r="KOI135" s="451"/>
      <c r="KOJ135" s="451"/>
      <c r="KOK135" s="451"/>
      <c r="KOL135" s="451"/>
      <c r="KOM135" s="451"/>
      <c r="KON135" s="451"/>
      <c r="KOO135" s="451"/>
      <c r="KOP135" s="451"/>
      <c r="KOQ135" s="451"/>
      <c r="KOR135" s="451"/>
      <c r="KOS135" s="451"/>
      <c r="KOT135" s="451"/>
      <c r="KOU135" s="451"/>
      <c r="KOV135" s="451"/>
      <c r="KOW135" s="451"/>
      <c r="KOX135" s="451"/>
      <c r="KOY135" s="451"/>
      <c r="KOZ135" s="451"/>
      <c r="KPA135" s="451"/>
      <c r="KPB135" s="451"/>
      <c r="KPC135" s="451"/>
      <c r="KPD135" s="451"/>
      <c r="KPE135" s="451"/>
      <c r="KPF135" s="451"/>
      <c r="KPG135" s="451"/>
      <c r="KPH135" s="451"/>
      <c r="KPI135" s="451"/>
      <c r="KPJ135" s="451"/>
      <c r="KPK135" s="451"/>
      <c r="KPL135" s="451"/>
      <c r="KPM135" s="451"/>
      <c r="KPN135" s="451"/>
      <c r="KPO135" s="451"/>
      <c r="KPP135" s="451"/>
      <c r="KPQ135" s="451"/>
      <c r="KPR135" s="451"/>
      <c r="KPS135" s="451"/>
      <c r="KPT135" s="451"/>
      <c r="KPU135" s="451"/>
      <c r="KPV135" s="451"/>
      <c r="KPW135" s="451"/>
      <c r="KPX135" s="451"/>
      <c r="KPY135" s="451"/>
      <c r="KPZ135" s="451"/>
      <c r="KQA135" s="451"/>
      <c r="KQB135" s="451"/>
      <c r="KQC135" s="451"/>
      <c r="KQD135" s="451"/>
      <c r="KQE135" s="451"/>
      <c r="KQF135" s="451"/>
      <c r="KQG135" s="451"/>
      <c r="KQH135" s="451"/>
      <c r="KQI135" s="451"/>
      <c r="KQJ135" s="451"/>
      <c r="KQK135" s="451"/>
      <c r="KQL135" s="451"/>
      <c r="KQM135" s="451"/>
      <c r="KQN135" s="451"/>
      <c r="KQO135" s="451"/>
      <c r="KQP135" s="451"/>
      <c r="KQQ135" s="451"/>
      <c r="KQR135" s="451"/>
      <c r="KQS135" s="451"/>
      <c r="KQT135" s="451"/>
      <c r="KQU135" s="451"/>
      <c r="KQV135" s="451"/>
      <c r="KQW135" s="451"/>
      <c r="KQX135" s="451"/>
      <c r="KQY135" s="451"/>
      <c r="KQZ135" s="451"/>
      <c r="KRA135" s="451"/>
      <c r="KRB135" s="451"/>
      <c r="KRC135" s="451"/>
      <c r="KRD135" s="451"/>
      <c r="KRE135" s="451"/>
      <c r="KRF135" s="451"/>
      <c r="KRG135" s="451"/>
      <c r="KRH135" s="451"/>
      <c r="KRI135" s="451"/>
      <c r="KRJ135" s="451"/>
      <c r="KRK135" s="451"/>
      <c r="KRL135" s="451"/>
      <c r="KRM135" s="451"/>
      <c r="KRN135" s="451"/>
      <c r="KRO135" s="451"/>
      <c r="KRP135" s="451"/>
      <c r="KRQ135" s="451"/>
      <c r="KRR135" s="451"/>
      <c r="KRS135" s="451"/>
      <c r="KRT135" s="451"/>
      <c r="KRU135" s="451"/>
      <c r="KRV135" s="451"/>
      <c r="KRW135" s="451"/>
      <c r="KRX135" s="451"/>
      <c r="KRY135" s="451"/>
      <c r="KRZ135" s="451"/>
      <c r="KSA135" s="451"/>
      <c r="KSB135" s="451"/>
      <c r="KSC135" s="451"/>
      <c r="KSD135" s="451"/>
      <c r="KSE135" s="451"/>
      <c r="KSF135" s="451"/>
      <c r="KSG135" s="451"/>
      <c r="KSH135" s="451"/>
      <c r="KSI135" s="451"/>
      <c r="KSJ135" s="451"/>
      <c r="KSK135" s="451"/>
      <c r="KSL135" s="451"/>
      <c r="KSM135" s="451"/>
      <c r="KSN135" s="451"/>
      <c r="KSO135" s="451"/>
      <c r="KSP135" s="451"/>
      <c r="KSQ135" s="451"/>
      <c r="KSR135" s="451"/>
      <c r="KSS135" s="451"/>
      <c r="KST135" s="451"/>
      <c r="KSU135" s="451"/>
      <c r="KSV135" s="451"/>
      <c r="KSW135" s="451"/>
      <c r="KSX135" s="451"/>
      <c r="KSY135" s="451"/>
      <c r="KSZ135" s="451"/>
      <c r="KTA135" s="451"/>
      <c r="KTB135" s="451"/>
      <c r="KTC135" s="451"/>
      <c r="KTD135" s="451"/>
      <c r="KTE135" s="451"/>
      <c r="KTF135" s="451"/>
      <c r="KTG135" s="451"/>
      <c r="KTH135" s="451"/>
      <c r="KTI135" s="451"/>
      <c r="KTJ135" s="451"/>
      <c r="KTK135" s="451"/>
      <c r="KTL135" s="451"/>
      <c r="KTM135" s="451"/>
      <c r="KTN135" s="451"/>
      <c r="KTO135" s="451"/>
      <c r="KTP135" s="451"/>
      <c r="KTQ135" s="451"/>
      <c r="KTR135" s="451"/>
      <c r="KTS135" s="451"/>
      <c r="KTT135" s="451"/>
      <c r="KTU135" s="451"/>
      <c r="KTV135" s="451"/>
      <c r="KTW135" s="451"/>
      <c r="KTX135" s="451"/>
      <c r="KTY135" s="451"/>
      <c r="KTZ135" s="451"/>
      <c r="KUA135" s="451"/>
      <c r="KUB135" s="451"/>
      <c r="KUC135" s="451"/>
      <c r="KUD135" s="451"/>
      <c r="KUE135" s="451"/>
      <c r="KUF135" s="451"/>
      <c r="KUG135" s="451"/>
      <c r="KUH135" s="451"/>
      <c r="KUI135" s="451"/>
      <c r="KUJ135" s="451"/>
      <c r="KUK135" s="451"/>
      <c r="KUL135" s="451"/>
      <c r="KUM135" s="451"/>
      <c r="KUN135" s="451"/>
      <c r="KUO135" s="451"/>
      <c r="KUP135" s="451"/>
      <c r="KUQ135" s="451"/>
      <c r="KUR135" s="451"/>
      <c r="KUS135" s="451"/>
      <c r="KUT135" s="451"/>
      <c r="KUU135" s="451"/>
      <c r="KUV135" s="451"/>
      <c r="KUW135" s="451"/>
      <c r="KUX135" s="451"/>
      <c r="KUY135" s="451"/>
      <c r="KUZ135" s="451"/>
      <c r="KVA135" s="451"/>
      <c r="KVB135" s="451"/>
      <c r="KVC135" s="451"/>
      <c r="KVD135" s="451"/>
      <c r="KVE135" s="451"/>
      <c r="KVF135" s="451"/>
      <c r="KVG135" s="451"/>
      <c r="KVH135" s="451"/>
      <c r="KVI135" s="451"/>
      <c r="KVJ135" s="451"/>
      <c r="KVK135" s="451"/>
      <c r="KVL135" s="451"/>
      <c r="KVM135" s="451"/>
      <c r="KVN135" s="451"/>
      <c r="KVO135" s="451"/>
      <c r="KVP135" s="451"/>
      <c r="KVQ135" s="451"/>
      <c r="KVR135" s="451"/>
      <c r="KVS135" s="451"/>
      <c r="KVT135" s="451"/>
      <c r="KVU135" s="451"/>
      <c r="KVV135" s="451"/>
      <c r="KVW135" s="451"/>
      <c r="KVX135" s="451"/>
      <c r="KVY135" s="451"/>
      <c r="KVZ135" s="451"/>
      <c r="KWA135" s="451"/>
      <c r="KWB135" s="451"/>
      <c r="KWC135" s="451"/>
      <c r="KWD135" s="451"/>
      <c r="KWE135" s="451"/>
      <c r="KWF135" s="451"/>
      <c r="KWG135" s="451"/>
      <c r="KWH135" s="451"/>
      <c r="KWI135" s="451"/>
      <c r="KWJ135" s="451"/>
      <c r="KWK135" s="451"/>
      <c r="KWL135" s="451"/>
      <c r="KWM135" s="451"/>
      <c r="KWN135" s="451"/>
      <c r="KWO135" s="451"/>
      <c r="KWP135" s="451"/>
      <c r="KWQ135" s="451"/>
      <c r="KWR135" s="451"/>
      <c r="KWS135" s="451"/>
      <c r="KWT135" s="451"/>
      <c r="KWU135" s="451"/>
      <c r="KWV135" s="451"/>
      <c r="KWW135" s="451"/>
      <c r="KWX135" s="451"/>
      <c r="KWY135" s="451"/>
      <c r="KWZ135" s="451"/>
      <c r="KXA135" s="451"/>
      <c r="KXB135" s="451"/>
      <c r="KXC135" s="451"/>
      <c r="KXD135" s="451"/>
      <c r="KXE135" s="451"/>
      <c r="KXF135" s="451"/>
      <c r="KXG135" s="451"/>
      <c r="KXH135" s="451"/>
      <c r="KXI135" s="451"/>
      <c r="KXJ135" s="451"/>
      <c r="KXK135" s="451"/>
      <c r="KXL135" s="451"/>
      <c r="KXM135" s="451"/>
      <c r="KXN135" s="451"/>
      <c r="KXO135" s="451"/>
      <c r="KXP135" s="451"/>
      <c r="KXQ135" s="451"/>
      <c r="KXR135" s="451"/>
      <c r="KXS135" s="451"/>
      <c r="KXT135" s="451"/>
      <c r="KXU135" s="451"/>
      <c r="KXV135" s="451"/>
      <c r="KXW135" s="451"/>
      <c r="KXX135" s="451"/>
      <c r="KXY135" s="451"/>
      <c r="KXZ135" s="451"/>
      <c r="KYA135" s="451"/>
      <c r="KYB135" s="451"/>
      <c r="KYC135" s="451"/>
      <c r="KYD135" s="451"/>
      <c r="KYE135" s="451"/>
      <c r="KYF135" s="451"/>
      <c r="KYG135" s="451"/>
      <c r="KYH135" s="451"/>
      <c r="KYI135" s="451"/>
      <c r="KYJ135" s="451"/>
      <c r="KYK135" s="451"/>
      <c r="KYL135" s="451"/>
      <c r="KYM135" s="451"/>
      <c r="KYN135" s="451"/>
      <c r="KYO135" s="451"/>
      <c r="KYP135" s="451"/>
      <c r="KYQ135" s="451"/>
      <c r="KYR135" s="451"/>
      <c r="KYS135" s="451"/>
      <c r="KYT135" s="451"/>
      <c r="KYU135" s="451"/>
      <c r="KYV135" s="451"/>
      <c r="KYW135" s="451"/>
      <c r="KYX135" s="451"/>
      <c r="KYY135" s="451"/>
      <c r="KYZ135" s="451"/>
      <c r="KZA135" s="451"/>
      <c r="KZB135" s="451"/>
      <c r="KZC135" s="451"/>
      <c r="KZD135" s="451"/>
      <c r="KZE135" s="451"/>
      <c r="KZF135" s="451"/>
      <c r="KZG135" s="451"/>
      <c r="KZH135" s="451"/>
      <c r="KZI135" s="451"/>
      <c r="KZJ135" s="451"/>
      <c r="KZK135" s="451"/>
      <c r="KZL135" s="451"/>
      <c r="KZM135" s="451"/>
      <c r="KZN135" s="451"/>
      <c r="KZO135" s="451"/>
      <c r="KZP135" s="451"/>
      <c r="KZQ135" s="451"/>
      <c r="KZR135" s="451"/>
      <c r="KZS135" s="451"/>
      <c r="KZT135" s="451"/>
      <c r="KZU135" s="451"/>
      <c r="KZV135" s="451"/>
      <c r="KZW135" s="451"/>
      <c r="KZX135" s="451"/>
      <c r="KZY135" s="451"/>
      <c r="KZZ135" s="451"/>
      <c r="LAA135" s="451"/>
      <c r="LAB135" s="451"/>
      <c r="LAC135" s="451"/>
      <c r="LAD135" s="451"/>
      <c r="LAE135" s="451"/>
      <c r="LAF135" s="451"/>
      <c r="LAG135" s="451"/>
      <c r="LAH135" s="451"/>
      <c r="LAI135" s="451"/>
      <c r="LAJ135" s="451"/>
      <c r="LAK135" s="451"/>
      <c r="LAL135" s="451"/>
      <c r="LAM135" s="451"/>
      <c r="LAN135" s="451"/>
      <c r="LAO135" s="451"/>
      <c r="LAP135" s="451"/>
      <c r="LAQ135" s="451"/>
      <c r="LAR135" s="451"/>
      <c r="LAS135" s="451"/>
      <c r="LAT135" s="451"/>
      <c r="LAU135" s="451"/>
      <c r="LAV135" s="451"/>
      <c r="LAW135" s="451"/>
      <c r="LAX135" s="451"/>
      <c r="LAY135" s="451"/>
      <c r="LAZ135" s="451"/>
      <c r="LBA135" s="451"/>
      <c r="LBB135" s="451"/>
      <c r="LBC135" s="451"/>
      <c r="LBD135" s="451"/>
      <c r="LBE135" s="451"/>
      <c r="LBF135" s="451"/>
      <c r="LBG135" s="451"/>
      <c r="LBH135" s="451"/>
      <c r="LBI135" s="451"/>
      <c r="LBJ135" s="451"/>
      <c r="LBK135" s="451"/>
      <c r="LBL135" s="451"/>
      <c r="LBM135" s="451"/>
      <c r="LBN135" s="451"/>
      <c r="LBO135" s="451"/>
      <c r="LBP135" s="451"/>
      <c r="LBQ135" s="451"/>
      <c r="LBR135" s="451"/>
      <c r="LBS135" s="451"/>
      <c r="LBT135" s="451"/>
      <c r="LBU135" s="451"/>
      <c r="LBV135" s="451"/>
      <c r="LBW135" s="451"/>
      <c r="LBX135" s="451"/>
      <c r="LBY135" s="451"/>
      <c r="LBZ135" s="451"/>
      <c r="LCA135" s="451"/>
      <c r="LCB135" s="451"/>
      <c r="LCC135" s="451"/>
      <c r="LCD135" s="451"/>
      <c r="LCE135" s="451"/>
      <c r="LCF135" s="451"/>
      <c r="LCG135" s="451"/>
      <c r="LCH135" s="451"/>
      <c r="LCI135" s="451"/>
      <c r="LCJ135" s="451"/>
      <c r="LCK135" s="451"/>
      <c r="LCL135" s="451"/>
      <c r="LCM135" s="451"/>
      <c r="LCN135" s="451"/>
      <c r="LCO135" s="451"/>
      <c r="LCP135" s="451"/>
      <c r="LCQ135" s="451"/>
      <c r="LCR135" s="451"/>
      <c r="LCS135" s="451"/>
      <c r="LCT135" s="451"/>
      <c r="LCU135" s="451"/>
      <c r="LCV135" s="451"/>
      <c r="LCW135" s="451"/>
      <c r="LCX135" s="451"/>
      <c r="LCY135" s="451"/>
      <c r="LCZ135" s="451"/>
      <c r="LDA135" s="451"/>
      <c r="LDB135" s="451"/>
      <c r="LDC135" s="451"/>
      <c r="LDD135" s="451"/>
      <c r="LDE135" s="451"/>
      <c r="LDF135" s="451"/>
      <c r="LDG135" s="451"/>
      <c r="LDH135" s="451"/>
      <c r="LDI135" s="451"/>
      <c r="LDJ135" s="451"/>
      <c r="LDK135" s="451"/>
      <c r="LDL135" s="451"/>
      <c r="LDM135" s="451"/>
      <c r="LDN135" s="451"/>
      <c r="LDO135" s="451"/>
      <c r="LDP135" s="451"/>
      <c r="LDQ135" s="451"/>
      <c r="LDR135" s="451"/>
      <c r="LDS135" s="451"/>
      <c r="LDT135" s="451"/>
      <c r="LDU135" s="451"/>
      <c r="LDV135" s="451"/>
      <c r="LDW135" s="451"/>
      <c r="LDX135" s="451"/>
      <c r="LDY135" s="451"/>
      <c r="LDZ135" s="451"/>
      <c r="LEA135" s="451"/>
      <c r="LEB135" s="451"/>
      <c r="LEC135" s="451"/>
      <c r="LED135" s="451"/>
      <c r="LEE135" s="451"/>
      <c r="LEF135" s="451"/>
      <c r="LEG135" s="451"/>
      <c r="LEH135" s="451"/>
      <c r="LEI135" s="451"/>
      <c r="LEJ135" s="451"/>
      <c r="LEK135" s="451"/>
      <c r="LEL135" s="451"/>
      <c r="LEM135" s="451"/>
      <c r="LEN135" s="451"/>
      <c r="LEO135" s="451"/>
      <c r="LEP135" s="451"/>
      <c r="LEQ135" s="451"/>
      <c r="LER135" s="451"/>
      <c r="LES135" s="451"/>
      <c r="LET135" s="451"/>
      <c r="LEU135" s="451"/>
      <c r="LEV135" s="451"/>
      <c r="LEW135" s="451"/>
      <c r="LEX135" s="451"/>
      <c r="LEY135" s="451"/>
      <c r="LEZ135" s="451"/>
      <c r="LFA135" s="451"/>
      <c r="LFB135" s="451"/>
      <c r="LFC135" s="451"/>
      <c r="LFD135" s="451"/>
      <c r="LFE135" s="451"/>
      <c r="LFF135" s="451"/>
      <c r="LFG135" s="451"/>
      <c r="LFH135" s="451"/>
      <c r="LFI135" s="451"/>
      <c r="LFJ135" s="451"/>
      <c r="LFK135" s="451"/>
      <c r="LFL135" s="451"/>
      <c r="LFM135" s="451"/>
      <c r="LFN135" s="451"/>
      <c r="LFO135" s="451"/>
      <c r="LFP135" s="451"/>
      <c r="LFQ135" s="451"/>
      <c r="LFR135" s="451"/>
      <c r="LFS135" s="451"/>
      <c r="LFT135" s="451"/>
      <c r="LFU135" s="451"/>
      <c r="LFV135" s="451"/>
      <c r="LFW135" s="451"/>
      <c r="LFX135" s="451"/>
      <c r="LFY135" s="451"/>
      <c r="LFZ135" s="451"/>
      <c r="LGA135" s="451"/>
      <c r="LGB135" s="451"/>
      <c r="LGC135" s="451"/>
      <c r="LGD135" s="451"/>
      <c r="LGE135" s="451"/>
      <c r="LGF135" s="451"/>
      <c r="LGG135" s="451"/>
      <c r="LGH135" s="451"/>
      <c r="LGI135" s="451"/>
      <c r="LGJ135" s="451"/>
      <c r="LGK135" s="451"/>
      <c r="LGL135" s="451"/>
      <c r="LGM135" s="451"/>
      <c r="LGN135" s="451"/>
      <c r="LGO135" s="451"/>
      <c r="LGP135" s="451"/>
      <c r="LGQ135" s="451"/>
      <c r="LGR135" s="451"/>
      <c r="LGS135" s="451"/>
      <c r="LGT135" s="451"/>
      <c r="LGU135" s="451"/>
      <c r="LGV135" s="451"/>
      <c r="LGW135" s="451"/>
      <c r="LGX135" s="451"/>
      <c r="LGY135" s="451"/>
      <c r="LGZ135" s="451"/>
      <c r="LHA135" s="451"/>
      <c r="LHB135" s="451"/>
      <c r="LHC135" s="451"/>
      <c r="LHD135" s="451"/>
      <c r="LHE135" s="451"/>
      <c r="LHF135" s="451"/>
      <c r="LHG135" s="451"/>
      <c r="LHH135" s="451"/>
      <c r="LHI135" s="451"/>
      <c r="LHJ135" s="451"/>
      <c r="LHK135" s="451"/>
      <c r="LHL135" s="451"/>
      <c r="LHM135" s="451"/>
      <c r="LHN135" s="451"/>
      <c r="LHO135" s="451"/>
      <c r="LHP135" s="451"/>
      <c r="LHQ135" s="451"/>
      <c r="LHR135" s="451"/>
      <c r="LHS135" s="451"/>
      <c r="LHT135" s="451"/>
      <c r="LHU135" s="451"/>
      <c r="LHV135" s="451"/>
      <c r="LHW135" s="451"/>
      <c r="LHX135" s="451"/>
      <c r="LHY135" s="451"/>
      <c r="LHZ135" s="451"/>
      <c r="LIA135" s="451"/>
      <c r="LIB135" s="451"/>
      <c r="LIC135" s="451"/>
      <c r="LID135" s="451"/>
      <c r="LIE135" s="451"/>
      <c r="LIF135" s="451"/>
      <c r="LIG135" s="451"/>
      <c r="LIH135" s="451"/>
      <c r="LII135" s="451"/>
      <c r="LIJ135" s="451"/>
      <c r="LIK135" s="451"/>
      <c r="LIL135" s="451"/>
      <c r="LIM135" s="451"/>
      <c r="LIN135" s="451"/>
      <c r="LIO135" s="451"/>
      <c r="LIP135" s="451"/>
      <c r="LIQ135" s="451"/>
      <c r="LIR135" s="451"/>
      <c r="LIS135" s="451"/>
      <c r="LIT135" s="451"/>
      <c r="LIU135" s="451"/>
      <c r="LIV135" s="451"/>
      <c r="LIW135" s="451"/>
      <c r="LIX135" s="451"/>
      <c r="LIY135" s="451"/>
      <c r="LIZ135" s="451"/>
      <c r="LJA135" s="451"/>
      <c r="LJB135" s="451"/>
      <c r="LJC135" s="451"/>
      <c r="LJD135" s="451"/>
      <c r="LJE135" s="451"/>
      <c r="LJF135" s="451"/>
      <c r="LJG135" s="451"/>
      <c r="LJH135" s="451"/>
      <c r="LJI135" s="451"/>
      <c r="LJJ135" s="451"/>
      <c r="LJK135" s="451"/>
      <c r="LJL135" s="451"/>
      <c r="LJM135" s="451"/>
      <c r="LJN135" s="451"/>
      <c r="LJO135" s="451"/>
      <c r="LJP135" s="451"/>
      <c r="LJQ135" s="451"/>
      <c r="LJR135" s="451"/>
      <c r="LJS135" s="451"/>
      <c r="LJT135" s="451"/>
      <c r="LJU135" s="451"/>
      <c r="LJV135" s="451"/>
      <c r="LJW135" s="451"/>
      <c r="LJX135" s="451"/>
      <c r="LJY135" s="451"/>
      <c r="LJZ135" s="451"/>
      <c r="LKA135" s="451"/>
      <c r="LKB135" s="451"/>
      <c r="LKC135" s="451"/>
      <c r="LKD135" s="451"/>
      <c r="LKE135" s="451"/>
      <c r="LKF135" s="451"/>
      <c r="LKG135" s="451"/>
      <c r="LKH135" s="451"/>
      <c r="LKI135" s="451"/>
      <c r="LKJ135" s="451"/>
      <c r="LKK135" s="451"/>
      <c r="LKL135" s="451"/>
      <c r="LKM135" s="451"/>
      <c r="LKN135" s="451"/>
      <c r="LKO135" s="451"/>
      <c r="LKP135" s="451"/>
      <c r="LKQ135" s="451"/>
      <c r="LKR135" s="451"/>
      <c r="LKS135" s="451"/>
      <c r="LKT135" s="451"/>
      <c r="LKU135" s="451"/>
      <c r="LKV135" s="451"/>
      <c r="LKW135" s="451"/>
      <c r="LKX135" s="451"/>
      <c r="LKY135" s="451"/>
      <c r="LKZ135" s="451"/>
      <c r="LLA135" s="451"/>
      <c r="LLB135" s="451"/>
      <c r="LLC135" s="451"/>
      <c r="LLD135" s="451"/>
      <c r="LLE135" s="451"/>
      <c r="LLF135" s="451"/>
      <c r="LLG135" s="451"/>
      <c r="LLH135" s="451"/>
      <c r="LLI135" s="451"/>
      <c r="LLJ135" s="451"/>
      <c r="LLK135" s="451"/>
      <c r="LLL135" s="451"/>
      <c r="LLM135" s="451"/>
      <c r="LLN135" s="451"/>
      <c r="LLO135" s="451"/>
      <c r="LLP135" s="451"/>
      <c r="LLQ135" s="451"/>
      <c r="LLR135" s="451"/>
      <c r="LLS135" s="451"/>
      <c r="LLT135" s="451"/>
      <c r="LLU135" s="451"/>
      <c r="LLV135" s="451"/>
      <c r="LLW135" s="451"/>
      <c r="LLX135" s="451"/>
      <c r="LLY135" s="451"/>
      <c r="LLZ135" s="451"/>
      <c r="LMA135" s="451"/>
      <c r="LMB135" s="451"/>
      <c r="LMC135" s="451"/>
      <c r="LMD135" s="451"/>
      <c r="LME135" s="451"/>
      <c r="LMF135" s="451"/>
      <c r="LMG135" s="451"/>
      <c r="LMH135" s="451"/>
      <c r="LMI135" s="451"/>
      <c r="LMJ135" s="451"/>
      <c r="LMK135" s="451"/>
      <c r="LML135" s="451"/>
      <c r="LMM135" s="451"/>
      <c r="LMN135" s="451"/>
      <c r="LMO135" s="451"/>
      <c r="LMP135" s="451"/>
      <c r="LMQ135" s="451"/>
      <c r="LMR135" s="451"/>
      <c r="LMS135" s="451"/>
      <c r="LMT135" s="451"/>
      <c r="LMU135" s="451"/>
      <c r="LMV135" s="451"/>
      <c r="LMW135" s="451"/>
      <c r="LMX135" s="451"/>
      <c r="LMY135" s="451"/>
      <c r="LMZ135" s="451"/>
      <c r="LNA135" s="451"/>
      <c r="LNB135" s="451"/>
      <c r="LNC135" s="451"/>
      <c r="LND135" s="451"/>
      <c r="LNE135" s="451"/>
      <c r="LNF135" s="451"/>
      <c r="LNG135" s="451"/>
      <c r="LNH135" s="451"/>
      <c r="LNI135" s="451"/>
      <c r="LNJ135" s="451"/>
      <c r="LNK135" s="451"/>
      <c r="LNL135" s="451"/>
      <c r="LNM135" s="451"/>
      <c r="LNN135" s="451"/>
      <c r="LNO135" s="451"/>
      <c r="LNP135" s="451"/>
      <c r="LNQ135" s="451"/>
      <c r="LNR135" s="451"/>
      <c r="LNS135" s="451"/>
      <c r="LNT135" s="451"/>
      <c r="LNU135" s="451"/>
      <c r="LNV135" s="451"/>
      <c r="LNW135" s="451"/>
      <c r="LNX135" s="451"/>
      <c r="LNY135" s="451"/>
      <c r="LNZ135" s="451"/>
      <c r="LOA135" s="451"/>
      <c r="LOB135" s="451"/>
      <c r="LOC135" s="451"/>
      <c r="LOD135" s="451"/>
      <c r="LOE135" s="451"/>
      <c r="LOF135" s="451"/>
      <c r="LOG135" s="451"/>
      <c r="LOH135" s="451"/>
      <c r="LOI135" s="451"/>
      <c r="LOJ135" s="451"/>
      <c r="LOK135" s="451"/>
      <c r="LOL135" s="451"/>
      <c r="LOM135" s="451"/>
      <c r="LON135" s="451"/>
      <c r="LOO135" s="451"/>
      <c r="LOP135" s="451"/>
      <c r="LOQ135" s="451"/>
      <c r="LOR135" s="451"/>
      <c r="LOS135" s="451"/>
      <c r="LOT135" s="451"/>
      <c r="LOU135" s="451"/>
      <c r="LOV135" s="451"/>
      <c r="LOW135" s="451"/>
      <c r="LOX135" s="451"/>
      <c r="LOY135" s="451"/>
      <c r="LOZ135" s="451"/>
      <c r="LPA135" s="451"/>
      <c r="LPB135" s="451"/>
      <c r="LPC135" s="451"/>
      <c r="LPD135" s="451"/>
      <c r="LPE135" s="451"/>
      <c r="LPF135" s="451"/>
      <c r="LPG135" s="451"/>
      <c r="LPH135" s="451"/>
      <c r="LPI135" s="451"/>
      <c r="LPJ135" s="451"/>
      <c r="LPK135" s="451"/>
      <c r="LPL135" s="451"/>
      <c r="LPM135" s="451"/>
      <c r="LPN135" s="451"/>
      <c r="LPO135" s="451"/>
      <c r="LPP135" s="451"/>
      <c r="LPQ135" s="451"/>
      <c r="LPR135" s="451"/>
      <c r="LPS135" s="451"/>
      <c r="LPT135" s="451"/>
      <c r="LPU135" s="451"/>
      <c r="LPV135" s="451"/>
      <c r="LPW135" s="451"/>
      <c r="LPX135" s="451"/>
      <c r="LPY135" s="451"/>
      <c r="LPZ135" s="451"/>
      <c r="LQA135" s="451"/>
      <c r="LQB135" s="451"/>
      <c r="LQC135" s="451"/>
      <c r="LQD135" s="451"/>
      <c r="LQE135" s="451"/>
      <c r="LQF135" s="451"/>
      <c r="LQG135" s="451"/>
      <c r="LQH135" s="451"/>
      <c r="LQI135" s="451"/>
      <c r="LQJ135" s="451"/>
      <c r="LQK135" s="451"/>
      <c r="LQL135" s="451"/>
      <c r="LQM135" s="451"/>
      <c r="LQN135" s="451"/>
      <c r="LQO135" s="451"/>
      <c r="LQP135" s="451"/>
      <c r="LQQ135" s="451"/>
      <c r="LQR135" s="451"/>
      <c r="LQS135" s="451"/>
      <c r="LQT135" s="451"/>
      <c r="LQU135" s="451"/>
      <c r="LQV135" s="451"/>
      <c r="LQW135" s="451"/>
      <c r="LQX135" s="451"/>
      <c r="LQY135" s="451"/>
      <c r="LQZ135" s="451"/>
      <c r="LRA135" s="451"/>
      <c r="LRB135" s="451"/>
      <c r="LRC135" s="451"/>
      <c r="LRD135" s="451"/>
      <c r="LRE135" s="451"/>
      <c r="LRF135" s="451"/>
      <c r="LRG135" s="451"/>
      <c r="LRH135" s="451"/>
      <c r="LRI135" s="451"/>
      <c r="LRJ135" s="451"/>
      <c r="LRK135" s="451"/>
      <c r="LRL135" s="451"/>
      <c r="LRM135" s="451"/>
      <c r="LRN135" s="451"/>
      <c r="LRO135" s="451"/>
      <c r="LRP135" s="451"/>
      <c r="LRQ135" s="451"/>
      <c r="LRR135" s="451"/>
      <c r="LRS135" s="451"/>
      <c r="LRT135" s="451"/>
      <c r="LRU135" s="451"/>
      <c r="LRV135" s="451"/>
      <c r="LRW135" s="451"/>
      <c r="LRX135" s="451"/>
      <c r="LRY135" s="451"/>
      <c r="LRZ135" s="451"/>
      <c r="LSA135" s="451"/>
      <c r="LSB135" s="451"/>
      <c r="LSC135" s="451"/>
      <c r="LSD135" s="451"/>
      <c r="LSE135" s="451"/>
      <c r="LSF135" s="451"/>
      <c r="LSG135" s="451"/>
      <c r="LSH135" s="451"/>
      <c r="LSI135" s="451"/>
      <c r="LSJ135" s="451"/>
      <c r="LSK135" s="451"/>
      <c r="LSL135" s="451"/>
      <c r="LSM135" s="451"/>
      <c r="LSN135" s="451"/>
      <c r="LSO135" s="451"/>
      <c r="LSP135" s="451"/>
      <c r="LSQ135" s="451"/>
      <c r="LSR135" s="451"/>
      <c r="LSS135" s="451"/>
      <c r="LST135" s="451"/>
      <c r="LSU135" s="451"/>
      <c r="LSV135" s="451"/>
      <c r="LSW135" s="451"/>
      <c r="LSX135" s="451"/>
      <c r="LSY135" s="451"/>
      <c r="LSZ135" s="451"/>
      <c r="LTA135" s="451"/>
      <c r="LTB135" s="451"/>
      <c r="LTC135" s="451"/>
      <c r="LTD135" s="451"/>
      <c r="LTE135" s="451"/>
      <c r="LTF135" s="451"/>
      <c r="LTG135" s="451"/>
      <c r="LTH135" s="451"/>
      <c r="LTI135" s="451"/>
      <c r="LTJ135" s="451"/>
      <c r="LTK135" s="451"/>
      <c r="LTL135" s="451"/>
      <c r="LTM135" s="451"/>
      <c r="LTN135" s="451"/>
      <c r="LTO135" s="451"/>
      <c r="LTP135" s="451"/>
      <c r="LTQ135" s="451"/>
      <c r="LTR135" s="451"/>
      <c r="LTS135" s="451"/>
      <c r="LTT135" s="451"/>
      <c r="LTU135" s="451"/>
      <c r="LTV135" s="451"/>
      <c r="LTW135" s="451"/>
      <c r="LTX135" s="451"/>
      <c r="LTY135" s="451"/>
      <c r="LTZ135" s="451"/>
      <c r="LUA135" s="451"/>
      <c r="LUB135" s="451"/>
      <c r="LUC135" s="451"/>
      <c r="LUD135" s="451"/>
      <c r="LUE135" s="451"/>
      <c r="LUF135" s="451"/>
      <c r="LUG135" s="451"/>
      <c r="LUH135" s="451"/>
      <c r="LUI135" s="451"/>
      <c r="LUJ135" s="451"/>
      <c r="LUK135" s="451"/>
      <c r="LUL135" s="451"/>
      <c r="LUM135" s="451"/>
      <c r="LUN135" s="451"/>
      <c r="LUO135" s="451"/>
      <c r="LUP135" s="451"/>
      <c r="LUQ135" s="451"/>
      <c r="LUR135" s="451"/>
      <c r="LUS135" s="451"/>
      <c r="LUT135" s="451"/>
      <c r="LUU135" s="451"/>
      <c r="LUV135" s="451"/>
      <c r="LUW135" s="451"/>
      <c r="LUX135" s="451"/>
      <c r="LUY135" s="451"/>
      <c r="LUZ135" s="451"/>
      <c r="LVA135" s="451"/>
      <c r="LVB135" s="451"/>
      <c r="LVC135" s="451"/>
      <c r="LVD135" s="451"/>
      <c r="LVE135" s="451"/>
      <c r="LVF135" s="451"/>
      <c r="LVG135" s="451"/>
      <c r="LVH135" s="451"/>
      <c r="LVI135" s="451"/>
      <c r="LVJ135" s="451"/>
      <c r="LVK135" s="451"/>
      <c r="LVL135" s="451"/>
      <c r="LVM135" s="451"/>
      <c r="LVN135" s="451"/>
      <c r="LVO135" s="451"/>
      <c r="LVP135" s="451"/>
      <c r="LVQ135" s="451"/>
      <c r="LVR135" s="451"/>
      <c r="LVS135" s="451"/>
      <c r="LVT135" s="451"/>
      <c r="LVU135" s="451"/>
      <c r="LVV135" s="451"/>
      <c r="LVW135" s="451"/>
      <c r="LVX135" s="451"/>
      <c r="LVY135" s="451"/>
      <c r="LVZ135" s="451"/>
      <c r="LWA135" s="451"/>
      <c r="LWB135" s="451"/>
      <c r="LWC135" s="451"/>
      <c r="LWD135" s="451"/>
      <c r="LWE135" s="451"/>
      <c r="LWF135" s="451"/>
      <c r="LWG135" s="451"/>
      <c r="LWH135" s="451"/>
      <c r="LWI135" s="451"/>
      <c r="LWJ135" s="451"/>
      <c r="LWK135" s="451"/>
      <c r="LWL135" s="451"/>
      <c r="LWM135" s="451"/>
      <c r="LWN135" s="451"/>
      <c r="LWO135" s="451"/>
      <c r="LWP135" s="451"/>
      <c r="LWQ135" s="451"/>
      <c r="LWR135" s="451"/>
      <c r="LWS135" s="451"/>
      <c r="LWT135" s="451"/>
      <c r="LWU135" s="451"/>
      <c r="LWV135" s="451"/>
      <c r="LWW135" s="451"/>
      <c r="LWX135" s="451"/>
      <c r="LWY135" s="451"/>
      <c r="LWZ135" s="451"/>
      <c r="LXA135" s="451"/>
      <c r="LXB135" s="451"/>
      <c r="LXC135" s="451"/>
      <c r="LXD135" s="451"/>
      <c r="LXE135" s="451"/>
      <c r="LXF135" s="451"/>
      <c r="LXG135" s="451"/>
      <c r="LXH135" s="451"/>
      <c r="LXI135" s="451"/>
      <c r="LXJ135" s="451"/>
      <c r="LXK135" s="451"/>
      <c r="LXL135" s="451"/>
      <c r="LXM135" s="451"/>
      <c r="LXN135" s="451"/>
      <c r="LXO135" s="451"/>
      <c r="LXP135" s="451"/>
      <c r="LXQ135" s="451"/>
      <c r="LXR135" s="451"/>
      <c r="LXS135" s="451"/>
      <c r="LXT135" s="451"/>
      <c r="LXU135" s="451"/>
      <c r="LXV135" s="451"/>
      <c r="LXW135" s="451"/>
      <c r="LXX135" s="451"/>
      <c r="LXY135" s="451"/>
      <c r="LXZ135" s="451"/>
      <c r="LYA135" s="451"/>
      <c r="LYB135" s="451"/>
      <c r="LYC135" s="451"/>
      <c r="LYD135" s="451"/>
      <c r="LYE135" s="451"/>
      <c r="LYF135" s="451"/>
      <c r="LYG135" s="451"/>
      <c r="LYH135" s="451"/>
      <c r="LYI135" s="451"/>
      <c r="LYJ135" s="451"/>
      <c r="LYK135" s="451"/>
      <c r="LYL135" s="451"/>
      <c r="LYM135" s="451"/>
      <c r="LYN135" s="451"/>
      <c r="LYO135" s="451"/>
      <c r="LYP135" s="451"/>
      <c r="LYQ135" s="451"/>
      <c r="LYR135" s="451"/>
      <c r="LYS135" s="451"/>
      <c r="LYT135" s="451"/>
      <c r="LYU135" s="451"/>
      <c r="LYV135" s="451"/>
      <c r="LYW135" s="451"/>
      <c r="LYX135" s="451"/>
      <c r="LYY135" s="451"/>
      <c r="LYZ135" s="451"/>
      <c r="LZA135" s="451"/>
      <c r="LZB135" s="451"/>
      <c r="LZC135" s="451"/>
      <c r="LZD135" s="451"/>
      <c r="LZE135" s="451"/>
      <c r="LZF135" s="451"/>
      <c r="LZG135" s="451"/>
      <c r="LZH135" s="451"/>
      <c r="LZI135" s="451"/>
      <c r="LZJ135" s="451"/>
      <c r="LZK135" s="451"/>
      <c r="LZL135" s="451"/>
      <c r="LZM135" s="451"/>
      <c r="LZN135" s="451"/>
      <c r="LZO135" s="451"/>
      <c r="LZP135" s="451"/>
      <c r="LZQ135" s="451"/>
      <c r="LZR135" s="451"/>
      <c r="LZS135" s="451"/>
      <c r="LZT135" s="451"/>
      <c r="LZU135" s="451"/>
      <c r="LZV135" s="451"/>
      <c r="LZW135" s="451"/>
      <c r="LZX135" s="451"/>
      <c r="LZY135" s="451"/>
      <c r="LZZ135" s="451"/>
      <c r="MAA135" s="451"/>
      <c r="MAB135" s="451"/>
      <c r="MAC135" s="451"/>
      <c r="MAD135" s="451"/>
      <c r="MAE135" s="451"/>
      <c r="MAF135" s="451"/>
      <c r="MAG135" s="451"/>
      <c r="MAH135" s="451"/>
      <c r="MAI135" s="451"/>
      <c r="MAJ135" s="451"/>
      <c r="MAK135" s="451"/>
      <c r="MAL135" s="451"/>
      <c r="MAM135" s="451"/>
      <c r="MAN135" s="451"/>
      <c r="MAO135" s="451"/>
      <c r="MAP135" s="451"/>
      <c r="MAQ135" s="451"/>
      <c r="MAR135" s="451"/>
      <c r="MAS135" s="451"/>
      <c r="MAT135" s="451"/>
      <c r="MAU135" s="451"/>
      <c r="MAV135" s="451"/>
      <c r="MAW135" s="451"/>
      <c r="MAX135" s="451"/>
      <c r="MAY135" s="451"/>
      <c r="MAZ135" s="451"/>
      <c r="MBA135" s="451"/>
      <c r="MBB135" s="451"/>
      <c r="MBC135" s="451"/>
      <c r="MBD135" s="451"/>
      <c r="MBE135" s="451"/>
      <c r="MBF135" s="451"/>
      <c r="MBG135" s="451"/>
      <c r="MBH135" s="451"/>
      <c r="MBI135" s="451"/>
      <c r="MBJ135" s="451"/>
      <c r="MBK135" s="451"/>
      <c r="MBL135" s="451"/>
      <c r="MBM135" s="451"/>
      <c r="MBN135" s="451"/>
      <c r="MBO135" s="451"/>
      <c r="MBP135" s="451"/>
      <c r="MBQ135" s="451"/>
      <c r="MBR135" s="451"/>
      <c r="MBS135" s="451"/>
      <c r="MBT135" s="451"/>
      <c r="MBU135" s="451"/>
      <c r="MBV135" s="451"/>
      <c r="MBW135" s="451"/>
      <c r="MBX135" s="451"/>
      <c r="MBY135" s="451"/>
      <c r="MBZ135" s="451"/>
      <c r="MCA135" s="451"/>
      <c r="MCB135" s="451"/>
      <c r="MCC135" s="451"/>
      <c r="MCD135" s="451"/>
      <c r="MCE135" s="451"/>
      <c r="MCF135" s="451"/>
      <c r="MCG135" s="451"/>
      <c r="MCH135" s="451"/>
      <c r="MCI135" s="451"/>
      <c r="MCJ135" s="451"/>
      <c r="MCK135" s="451"/>
      <c r="MCL135" s="451"/>
      <c r="MCM135" s="451"/>
      <c r="MCN135" s="451"/>
      <c r="MCO135" s="451"/>
      <c r="MCP135" s="451"/>
      <c r="MCQ135" s="451"/>
      <c r="MCR135" s="451"/>
      <c r="MCS135" s="451"/>
      <c r="MCT135" s="451"/>
      <c r="MCU135" s="451"/>
      <c r="MCV135" s="451"/>
      <c r="MCW135" s="451"/>
      <c r="MCX135" s="451"/>
      <c r="MCY135" s="451"/>
      <c r="MCZ135" s="451"/>
      <c r="MDA135" s="451"/>
      <c r="MDB135" s="451"/>
      <c r="MDC135" s="451"/>
      <c r="MDD135" s="451"/>
      <c r="MDE135" s="451"/>
      <c r="MDF135" s="451"/>
      <c r="MDG135" s="451"/>
      <c r="MDH135" s="451"/>
      <c r="MDI135" s="451"/>
      <c r="MDJ135" s="451"/>
      <c r="MDK135" s="451"/>
      <c r="MDL135" s="451"/>
      <c r="MDM135" s="451"/>
      <c r="MDN135" s="451"/>
      <c r="MDO135" s="451"/>
      <c r="MDP135" s="451"/>
      <c r="MDQ135" s="451"/>
      <c r="MDR135" s="451"/>
      <c r="MDS135" s="451"/>
      <c r="MDT135" s="451"/>
      <c r="MDU135" s="451"/>
      <c r="MDV135" s="451"/>
      <c r="MDW135" s="451"/>
      <c r="MDX135" s="451"/>
      <c r="MDY135" s="451"/>
      <c r="MDZ135" s="451"/>
      <c r="MEA135" s="451"/>
      <c r="MEB135" s="451"/>
      <c r="MEC135" s="451"/>
      <c r="MED135" s="451"/>
      <c r="MEE135" s="451"/>
      <c r="MEF135" s="451"/>
      <c r="MEG135" s="451"/>
      <c r="MEH135" s="451"/>
      <c r="MEI135" s="451"/>
      <c r="MEJ135" s="451"/>
      <c r="MEK135" s="451"/>
      <c r="MEL135" s="451"/>
      <c r="MEM135" s="451"/>
      <c r="MEN135" s="451"/>
      <c r="MEO135" s="451"/>
      <c r="MEP135" s="451"/>
      <c r="MEQ135" s="451"/>
      <c r="MER135" s="451"/>
      <c r="MES135" s="451"/>
      <c r="MET135" s="451"/>
      <c r="MEU135" s="451"/>
      <c r="MEV135" s="451"/>
      <c r="MEW135" s="451"/>
      <c r="MEX135" s="451"/>
      <c r="MEY135" s="451"/>
      <c r="MEZ135" s="451"/>
      <c r="MFA135" s="451"/>
      <c r="MFB135" s="451"/>
      <c r="MFC135" s="451"/>
      <c r="MFD135" s="451"/>
      <c r="MFE135" s="451"/>
      <c r="MFF135" s="451"/>
      <c r="MFG135" s="451"/>
      <c r="MFH135" s="451"/>
      <c r="MFI135" s="451"/>
      <c r="MFJ135" s="451"/>
      <c r="MFK135" s="451"/>
      <c r="MFL135" s="451"/>
      <c r="MFM135" s="451"/>
      <c r="MFN135" s="451"/>
      <c r="MFO135" s="451"/>
      <c r="MFP135" s="451"/>
      <c r="MFQ135" s="451"/>
      <c r="MFR135" s="451"/>
      <c r="MFS135" s="451"/>
      <c r="MFT135" s="451"/>
      <c r="MFU135" s="451"/>
      <c r="MFV135" s="451"/>
      <c r="MFW135" s="451"/>
      <c r="MFX135" s="451"/>
      <c r="MFY135" s="451"/>
      <c r="MFZ135" s="451"/>
      <c r="MGA135" s="451"/>
      <c r="MGB135" s="451"/>
      <c r="MGC135" s="451"/>
      <c r="MGD135" s="451"/>
      <c r="MGE135" s="451"/>
      <c r="MGF135" s="451"/>
      <c r="MGG135" s="451"/>
      <c r="MGH135" s="451"/>
      <c r="MGI135" s="451"/>
      <c r="MGJ135" s="451"/>
      <c r="MGK135" s="451"/>
      <c r="MGL135" s="451"/>
      <c r="MGM135" s="451"/>
      <c r="MGN135" s="451"/>
      <c r="MGO135" s="451"/>
      <c r="MGP135" s="451"/>
      <c r="MGQ135" s="451"/>
      <c r="MGR135" s="451"/>
      <c r="MGS135" s="451"/>
      <c r="MGT135" s="451"/>
      <c r="MGU135" s="451"/>
      <c r="MGV135" s="451"/>
      <c r="MGW135" s="451"/>
      <c r="MGX135" s="451"/>
      <c r="MGY135" s="451"/>
      <c r="MGZ135" s="451"/>
      <c r="MHA135" s="451"/>
      <c r="MHB135" s="451"/>
      <c r="MHC135" s="451"/>
      <c r="MHD135" s="451"/>
      <c r="MHE135" s="451"/>
      <c r="MHF135" s="451"/>
      <c r="MHG135" s="451"/>
      <c r="MHH135" s="451"/>
      <c r="MHI135" s="451"/>
      <c r="MHJ135" s="451"/>
      <c r="MHK135" s="451"/>
      <c r="MHL135" s="451"/>
      <c r="MHM135" s="451"/>
      <c r="MHN135" s="451"/>
      <c r="MHO135" s="451"/>
      <c r="MHP135" s="451"/>
      <c r="MHQ135" s="451"/>
      <c r="MHR135" s="451"/>
      <c r="MHS135" s="451"/>
      <c r="MHT135" s="451"/>
      <c r="MHU135" s="451"/>
      <c r="MHV135" s="451"/>
      <c r="MHW135" s="451"/>
      <c r="MHX135" s="451"/>
      <c r="MHY135" s="451"/>
      <c r="MHZ135" s="451"/>
      <c r="MIA135" s="451"/>
      <c r="MIB135" s="451"/>
      <c r="MIC135" s="451"/>
      <c r="MID135" s="451"/>
      <c r="MIE135" s="451"/>
      <c r="MIF135" s="451"/>
      <c r="MIG135" s="451"/>
      <c r="MIH135" s="451"/>
      <c r="MII135" s="451"/>
      <c r="MIJ135" s="451"/>
      <c r="MIK135" s="451"/>
      <c r="MIL135" s="451"/>
      <c r="MIM135" s="451"/>
      <c r="MIN135" s="451"/>
      <c r="MIO135" s="451"/>
      <c r="MIP135" s="451"/>
      <c r="MIQ135" s="451"/>
      <c r="MIR135" s="451"/>
      <c r="MIS135" s="451"/>
      <c r="MIT135" s="451"/>
      <c r="MIU135" s="451"/>
      <c r="MIV135" s="451"/>
      <c r="MIW135" s="451"/>
      <c r="MIX135" s="451"/>
      <c r="MIY135" s="451"/>
      <c r="MIZ135" s="451"/>
      <c r="MJA135" s="451"/>
      <c r="MJB135" s="451"/>
      <c r="MJC135" s="451"/>
      <c r="MJD135" s="451"/>
      <c r="MJE135" s="451"/>
      <c r="MJF135" s="451"/>
      <c r="MJG135" s="451"/>
      <c r="MJH135" s="451"/>
      <c r="MJI135" s="451"/>
      <c r="MJJ135" s="451"/>
      <c r="MJK135" s="451"/>
      <c r="MJL135" s="451"/>
      <c r="MJM135" s="451"/>
      <c r="MJN135" s="451"/>
      <c r="MJO135" s="451"/>
      <c r="MJP135" s="451"/>
      <c r="MJQ135" s="451"/>
      <c r="MJR135" s="451"/>
      <c r="MJS135" s="451"/>
      <c r="MJT135" s="451"/>
      <c r="MJU135" s="451"/>
      <c r="MJV135" s="451"/>
      <c r="MJW135" s="451"/>
      <c r="MJX135" s="451"/>
      <c r="MJY135" s="451"/>
      <c r="MJZ135" s="451"/>
      <c r="MKA135" s="451"/>
      <c r="MKB135" s="451"/>
      <c r="MKC135" s="451"/>
      <c r="MKD135" s="451"/>
      <c r="MKE135" s="451"/>
      <c r="MKF135" s="451"/>
      <c r="MKG135" s="451"/>
      <c r="MKH135" s="451"/>
      <c r="MKI135" s="451"/>
      <c r="MKJ135" s="451"/>
      <c r="MKK135" s="451"/>
      <c r="MKL135" s="451"/>
      <c r="MKM135" s="451"/>
      <c r="MKN135" s="451"/>
      <c r="MKO135" s="451"/>
      <c r="MKP135" s="451"/>
      <c r="MKQ135" s="451"/>
      <c r="MKR135" s="451"/>
      <c r="MKS135" s="451"/>
      <c r="MKT135" s="451"/>
      <c r="MKU135" s="451"/>
      <c r="MKV135" s="451"/>
      <c r="MKW135" s="451"/>
      <c r="MKX135" s="451"/>
      <c r="MKY135" s="451"/>
      <c r="MKZ135" s="451"/>
      <c r="MLA135" s="451"/>
      <c r="MLB135" s="451"/>
      <c r="MLC135" s="451"/>
      <c r="MLD135" s="451"/>
      <c r="MLE135" s="451"/>
      <c r="MLF135" s="451"/>
      <c r="MLG135" s="451"/>
      <c r="MLH135" s="451"/>
      <c r="MLI135" s="451"/>
      <c r="MLJ135" s="451"/>
      <c r="MLK135" s="451"/>
      <c r="MLL135" s="451"/>
      <c r="MLM135" s="451"/>
      <c r="MLN135" s="451"/>
      <c r="MLO135" s="451"/>
      <c r="MLP135" s="451"/>
      <c r="MLQ135" s="451"/>
      <c r="MLR135" s="451"/>
      <c r="MLS135" s="451"/>
      <c r="MLT135" s="451"/>
      <c r="MLU135" s="451"/>
      <c r="MLV135" s="451"/>
      <c r="MLW135" s="451"/>
      <c r="MLX135" s="451"/>
      <c r="MLY135" s="451"/>
      <c r="MLZ135" s="451"/>
      <c r="MMA135" s="451"/>
      <c r="MMB135" s="451"/>
      <c r="MMC135" s="451"/>
      <c r="MMD135" s="451"/>
      <c r="MME135" s="451"/>
      <c r="MMF135" s="451"/>
      <c r="MMG135" s="451"/>
      <c r="MMH135" s="451"/>
      <c r="MMI135" s="451"/>
      <c r="MMJ135" s="451"/>
      <c r="MMK135" s="451"/>
      <c r="MML135" s="451"/>
      <c r="MMM135" s="451"/>
      <c r="MMN135" s="451"/>
      <c r="MMO135" s="451"/>
      <c r="MMP135" s="451"/>
      <c r="MMQ135" s="451"/>
      <c r="MMR135" s="451"/>
      <c r="MMS135" s="451"/>
      <c r="MMT135" s="451"/>
      <c r="MMU135" s="451"/>
      <c r="MMV135" s="451"/>
      <c r="MMW135" s="451"/>
      <c r="MMX135" s="451"/>
      <c r="MMY135" s="451"/>
      <c r="MMZ135" s="451"/>
      <c r="MNA135" s="451"/>
      <c r="MNB135" s="451"/>
      <c r="MNC135" s="451"/>
      <c r="MND135" s="451"/>
      <c r="MNE135" s="451"/>
      <c r="MNF135" s="451"/>
      <c r="MNG135" s="451"/>
      <c r="MNH135" s="451"/>
      <c r="MNI135" s="451"/>
      <c r="MNJ135" s="451"/>
      <c r="MNK135" s="451"/>
      <c r="MNL135" s="451"/>
      <c r="MNM135" s="451"/>
      <c r="MNN135" s="451"/>
      <c r="MNO135" s="451"/>
      <c r="MNP135" s="451"/>
      <c r="MNQ135" s="451"/>
      <c r="MNR135" s="451"/>
      <c r="MNS135" s="451"/>
      <c r="MNT135" s="451"/>
      <c r="MNU135" s="451"/>
      <c r="MNV135" s="451"/>
      <c r="MNW135" s="451"/>
      <c r="MNX135" s="451"/>
      <c r="MNY135" s="451"/>
      <c r="MNZ135" s="451"/>
      <c r="MOA135" s="451"/>
      <c r="MOB135" s="451"/>
      <c r="MOC135" s="451"/>
      <c r="MOD135" s="451"/>
      <c r="MOE135" s="451"/>
      <c r="MOF135" s="451"/>
      <c r="MOG135" s="451"/>
      <c r="MOH135" s="451"/>
      <c r="MOI135" s="451"/>
      <c r="MOJ135" s="451"/>
      <c r="MOK135" s="451"/>
      <c r="MOL135" s="451"/>
      <c r="MOM135" s="451"/>
      <c r="MON135" s="451"/>
      <c r="MOO135" s="451"/>
      <c r="MOP135" s="451"/>
      <c r="MOQ135" s="451"/>
      <c r="MOR135" s="451"/>
      <c r="MOS135" s="451"/>
      <c r="MOT135" s="451"/>
      <c r="MOU135" s="451"/>
      <c r="MOV135" s="451"/>
      <c r="MOW135" s="451"/>
      <c r="MOX135" s="451"/>
      <c r="MOY135" s="451"/>
      <c r="MOZ135" s="451"/>
      <c r="MPA135" s="451"/>
      <c r="MPB135" s="451"/>
      <c r="MPC135" s="451"/>
      <c r="MPD135" s="451"/>
      <c r="MPE135" s="451"/>
      <c r="MPF135" s="451"/>
      <c r="MPG135" s="451"/>
      <c r="MPH135" s="451"/>
      <c r="MPI135" s="451"/>
      <c r="MPJ135" s="451"/>
      <c r="MPK135" s="451"/>
      <c r="MPL135" s="451"/>
      <c r="MPM135" s="451"/>
      <c r="MPN135" s="451"/>
      <c r="MPO135" s="451"/>
      <c r="MPP135" s="451"/>
      <c r="MPQ135" s="451"/>
      <c r="MPR135" s="451"/>
      <c r="MPS135" s="451"/>
      <c r="MPT135" s="451"/>
      <c r="MPU135" s="451"/>
      <c r="MPV135" s="451"/>
      <c r="MPW135" s="451"/>
      <c r="MPX135" s="451"/>
      <c r="MPY135" s="451"/>
      <c r="MPZ135" s="451"/>
      <c r="MQA135" s="451"/>
      <c r="MQB135" s="451"/>
      <c r="MQC135" s="451"/>
      <c r="MQD135" s="451"/>
      <c r="MQE135" s="451"/>
      <c r="MQF135" s="451"/>
      <c r="MQG135" s="451"/>
      <c r="MQH135" s="451"/>
      <c r="MQI135" s="451"/>
      <c r="MQJ135" s="451"/>
      <c r="MQK135" s="451"/>
      <c r="MQL135" s="451"/>
      <c r="MQM135" s="451"/>
      <c r="MQN135" s="451"/>
      <c r="MQO135" s="451"/>
      <c r="MQP135" s="451"/>
      <c r="MQQ135" s="451"/>
      <c r="MQR135" s="451"/>
      <c r="MQS135" s="451"/>
      <c r="MQT135" s="451"/>
      <c r="MQU135" s="451"/>
      <c r="MQV135" s="451"/>
      <c r="MQW135" s="451"/>
      <c r="MQX135" s="451"/>
      <c r="MQY135" s="451"/>
      <c r="MQZ135" s="451"/>
      <c r="MRA135" s="451"/>
      <c r="MRB135" s="451"/>
      <c r="MRC135" s="451"/>
      <c r="MRD135" s="451"/>
      <c r="MRE135" s="451"/>
      <c r="MRF135" s="451"/>
      <c r="MRG135" s="451"/>
      <c r="MRH135" s="451"/>
      <c r="MRI135" s="451"/>
      <c r="MRJ135" s="451"/>
      <c r="MRK135" s="451"/>
      <c r="MRL135" s="451"/>
      <c r="MRM135" s="451"/>
      <c r="MRN135" s="451"/>
      <c r="MRO135" s="451"/>
      <c r="MRP135" s="451"/>
      <c r="MRQ135" s="451"/>
      <c r="MRR135" s="451"/>
      <c r="MRS135" s="451"/>
      <c r="MRT135" s="451"/>
      <c r="MRU135" s="451"/>
      <c r="MRV135" s="451"/>
      <c r="MRW135" s="451"/>
      <c r="MRX135" s="451"/>
      <c r="MRY135" s="451"/>
      <c r="MRZ135" s="451"/>
      <c r="MSA135" s="451"/>
      <c r="MSB135" s="451"/>
      <c r="MSC135" s="451"/>
      <c r="MSD135" s="451"/>
      <c r="MSE135" s="451"/>
      <c r="MSF135" s="451"/>
      <c r="MSG135" s="451"/>
      <c r="MSH135" s="451"/>
      <c r="MSI135" s="451"/>
      <c r="MSJ135" s="451"/>
      <c r="MSK135" s="451"/>
      <c r="MSL135" s="451"/>
      <c r="MSM135" s="451"/>
      <c r="MSN135" s="451"/>
      <c r="MSO135" s="451"/>
      <c r="MSP135" s="451"/>
      <c r="MSQ135" s="451"/>
      <c r="MSR135" s="451"/>
      <c r="MSS135" s="451"/>
      <c r="MST135" s="451"/>
      <c r="MSU135" s="451"/>
      <c r="MSV135" s="451"/>
      <c r="MSW135" s="451"/>
      <c r="MSX135" s="451"/>
      <c r="MSY135" s="451"/>
      <c r="MSZ135" s="451"/>
      <c r="MTA135" s="451"/>
      <c r="MTB135" s="451"/>
      <c r="MTC135" s="451"/>
      <c r="MTD135" s="451"/>
      <c r="MTE135" s="451"/>
      <c r="MTF135" s="451"/>
      <c r="MTG135" s="451"/>
      <c r="MTH135" s="451"/>
      <c r="MTI135" s="451"/>
      <c r="MTJ135" s="451"/>
      <c r="MTK135" s="451"/>
      <c r="MTL135" s="451"/>
      <c r="MTM135" s="451"/>
      <c r="MTN135" s="451"/>
      <c r="MTO135" s="451"/>
      <c r="MTP135" s="451"/>
      <c r="MTQ135" s="451"/>
      <c r="MTR135" s="451"/>
      <c r="MTS135" s="451"/>
      <c r="MTT135" s="451"/>
      <c r="MTU135" s="451"/>
      <c r="MTV135" s="451"/>
      <c r="MTW135" s="451"/>
      <c r="MTX135" s="451"/>
      <c r="MTY135" s="451"/>
      <c r="MTZ135" s="451"/>
      <c r="MUA135" s="451"/>
      <c r="MUB135" s="451"/>
      <c r="MUC135" s="451"/>
      <c r="MUD135" s="451"/>
      <c r="MUE135" s="451"/>
      <c r="MUF135" s="451"/>
      <c r="MUG135" s="451"/>
      <c r="MUH135" s="451"/>
      <c r="MUI135" s="451"/>
      <c r="MUJ135" s="451"/>
      <c r="MUK135" s="451"/>
      <c r="MUL135" s="451"/>
      <c r="MUM135" s="451"/>
      <c r="MUN135" s="451"/>
      <c r="MUO135" s="451"/>
      <c r="MUP135" s="451"/>
      <c r="MUQ135" s="451"/>
      <c r="MUR135" s="451"/>
      <c r="MUS135" s="451"/>
      <c r="MUT135" s="451"/>
      <c r="MUU135" s="451"/>
      <c r="MUV135" s="451"/>
      <c r="MUW135" s="451"/>
      <c r="MUX135" s="451"/>
      <c r="MUY135" s="451"/>
      <c r="MUZ135" s="451"/>
      <c r="MVA135" s="451"/>
      <c r="MVB135" s="451"/>
      <c r="MVC135" s="451"/>
      <c r="MVD135" s="451"/>
      <c r="MVE135" s="451"/>
      <c r="MVF135" s="451"/>
      <c r="MVG135" s="451"/>
      <c r="MVH135" s="451"/>
      <c r="MVI135" s="451"/>
      <c r="MVJ135" s="451"/>
      <c r="MVK135" s="451"/>
      <c r="MVL135" s="451"/>
      <c r="MVM135" s="451"/>
      <c r="MVN135" s="451"/>
      <c r="MVO135" s="451"/>
      <c r="MVP135" s="451"/>
      <c r="MVQ135" s="451"/>
      <c r="MVR135" s="451"/>
      <c r="MVS135" s="451"/>
      <c r="MVT135" s="451"/>
      <c r="MVU135" s="451"/>
      <c r="MVV135" s="451"/>
      <c r="MVW135" s="451"/>
      <c r="MVX135" s="451"/>
      <c r="MVY135" s="451"/>
      <c r="MVZ135" s="451"/>
      <c r="MWA135" s="451"/>
      <c r="MWB135" s="451"/>
      <c r="MWC135" s="451"/>
      <c r="MWD135" s="451"/>
      <c r="MWE135" s="451"/>
      <c r="MWF135" s="451"/>
      <c r="MWG135" s="451"/>
      <c r="MWH135" s="451"/>
      <c r="MWI135" s="451"/>
      <c r="MWJ135" s="451"/>
      <c r="MWK135" s="451"/>
      <c r="MWL135" s="451"/>
      <c r="MWM135" s="451"/>
      <c r="MWN135" s="451"/>
      <c r="MWO135" s="451"/>
      <c r="MWP135" s="451"/>
      <c r="MWQ135" s="451"/>
      <c r="MWR135" s="451"/>
      <c r="MWS135" s="451"/>
      <c r="MWT135" s="451"/>
      <c r="MWU135" s="451"/>
      <c r="MWV135" s="451"/>
      <c r="MWW135" s="451"/>
      <c r="MWX135" s="451"/>
      <c r="MWY135" s="451"/>
      <c r="MWZ135" s="451"/>
      <c r="MXA135" s="451"/>
      <c r="MXB135" s="451"/>
      <c r="MXC135" s="451"/>
      <c r="MXD135" s="451"/>
      <c r="MXE135" s="451"/>
      <c r="MXF135" s="451"/>
      <c r="MXG135" s="451"/>
      <c r="MXH135" s="451"/>
      <c r="MXI135" s="451"/>
      <c r="MXJ135" s="451"/>
      <c r="MXK135" s="451"/>
      <c r="MXL135" s="451"/>
      <c r="MXM135" s="451"/>
      <c r="MXN135" s="451"/>
      <c r="MXO135" s="451"/>
      <c r="MXP135" s="451"/>
      <c r="MXQ135" s="451"/>
      <c r="MXR135" s="451"/>
      <c r="MXS135" s="451"/>
      <c r="MXT135" s="451"/>
      <c r="MXU135" s="451"/>
      <c r="MXV135" s="451"/>
      <c r="MXW135" s="451"/>
      <c r="MXX135" s="451"/>
      <c r="MXY135" s="451"/>
      <c r="MXZ135" s="451"/>
      <c r="MYA135" s="451"/>
      <c r="MYB135" s="451"/>
      <c r="MYC135" s="451"/>
      <c r="MYD135" s="451"/>
      <c r="MYE135" s="451"/>
      <c r="MYF135" s="451"/>
      <c r="MYG135" s="451"/>
      <c r="MYH135" s="451"/>
      <c r="MYI135" s="451"/>
      <c r="MYJ135" s="451"/>
      <c r="MYK135" s="451"/>
      <c r="MYL135" s="451"/>
      <c r="MYM135" s="451"/>
      <c r="MYN135" s="451"/>
      <c r="MYO135" s="451"/>
      <c r="MYP135" s="451"/>
      <c r="MYQ135" s="451"/>
      <c r="MYR135" s="451"/>
      <c r="MYS135" s="451"/>
      <c r="MYT135" s="451"/>
      <c r="MYU135" s="451"/>
      <c r="MYV135" s="451"/>
      <c r="MYW135" s="451"/>
      <c r="MYX135" s="451"/>
      <c r="MYY135" s="451"/>
      <c r="MYZ135" s="451"/>
      <c r="MZA135" s="451"/>
      <c r="MZB135" s="451"/>
      <c r="MZC135" s="451"/>
      <c r="MZD135" s="451"/>
      <c r="MZE135" s="451"/>
      <c r="MZF135" s="451"/>
      <c r="MZG135" s="451"/>
      <c r="MZH135" s="451"/>
      <c r="MZI135" s="451"/>
      <c r="MZJ135" s="451"/>
      <c r="MZK135" s="451"/>
      <c r="MZL135" s="451"/>
      <c r="MZM135" s="451"/>
      <c r="MZN135" s="451"/>
      <c r="MZO135" s="451"/>
      <c r="MZP135" s="451"/>
      <c r="MZQ135" s="451"/>
      <c r="MZR135" s="451"/>
      <c r="MZS135" s="451"/>
      <c r="MZT135" s="451"/>
      <c r="MZU135" s="451"/>
      <c r="MZV135" s="451"/>
      <c r="MZW135" s="451"/>
      <c r="MZX135" s="451"/>
      <c r="MZY135" s="451"/>
      <c r="MZZ135" s="451"/>
      <c r="NAA135" s="451"/>
      <c r="NAB135" s="451"/>
      <c r="NAC135" s="451"/>
      <c r="NAD135" s="451"/>
      <c r="NAE135" s="451"/>
      <c r="NAF135" s="451"/>
      <c r="NAG135" s="451"/>
      <c r="NAH135" s="451"/>
      <c r="NAI135" s="451"/>
      <c r="NAJ135" s="451"/>
      <c r="NAK135" s="451"/>
      <c r="NAL135" s="451"/>
      <c r="NAM135" s="451"/>
      <c r="NAN135" s="451"/>
      <c r="NAO135" s="451"/>
      <c r="NAP135" s="451"/>
      <c r="NAQ135" s="451"/>
      <c r="NAR135" s="451"/>
      <c r="NAS135" s="451"/>
      <c r="NAT135" s="451"/>
      <c r="NAU135" s="451"/>
      <c r="NAV135" s="451"/>
      <c r="NAW135" s="451"/>
      <c r="NAX135" s="451"/>
      <c r="NAY135" s="451"/>
      <c r="NAZ135" s="451"/>
      <c r="NBA135" s="451"/>
      <c r="NBB135" s="451"/>
      <c r="NBC135" s="451"/>
      <c r="NBD135" s="451"/>
      <c r="NBE135" s="451"/>
      <c r="NBF135" s="451"/>
      <c r="NBG135" s="451"/>
      <c r="NBH135" s="451"/>
      <c r="NBI135" s="451"/>
      <c r="NBJ135" s="451"/>
      <c r="NBK135" s="451"/>
      <c r="NBL135" s="451"/>
      <c r="NBM135" s="451"/>
      <c r="NBN135" s="451"/>
      <c r="NBO135" s="451"/>
      <c r="NBP135" s="451"/>
      <c r="NBQ135" s="451"/>
      <c r="NBR135" s="451"/>
      <c r="NBS135" s="451"/>
      <c r="NBT135" s="451"/>
      <c r="NBU135" s="451"/>
      <c r="NBV135" s="451"/>
      <c r="NBW135" s="451"/>
      <c r="NBX135" s="451"/>
      <c r="NBY135" s="451"/>
      <c r="NBZ135" s="451"/>
      <c r="NCA135" s="451"/>
      <c r="NCB135" s="451"/>
      <c r="NCC135" s="451"/>
      <c r="NCD135" s="451"/>
      <c r="NCE135" s="451"/>
      <c r="NCF135" s="451"/>
      <c r="NCG135" s="451"/>
      <c r="NCH135" s="451"/>
      <c r="NCI135" s="451"/>
      <c r="NCJ135" s="451"/>
      <c r="NCK135" s="451"/>
      <c r="NCL135" s="451"/>
      <c r="NCM135" s="451"/>
      <c r="NCN135" s="451"/>
      <c r="NCO135" s="451"/>
      <c r="NCP135" s="451"/>
      <c r="NCQ135" s="451"/>
      <c r="NCR135" s="451"/>
      <c r="NCS135" s="451"/>
      <c r="NCT135" s="451"/>
      <c r="NCU135" s="451"/>
      <c r="NCV135" s="451"/>
      <c r="NCW135" s="451"/>
      <c r="NCX135" s="451"/>
      <c r="NCY135" s="451"/>
      <c r="NCZ135" s="451"/>
      <c r="NDA135" s="451"/>
      <c r="NDB135" s="451"/>
      <c r="NDC135" s="451"/>
      <c r="NDD135" s="451"/>
      <c r="NDE135" s="451"/>
      <c r="NDF135" s="451"/>
      <c r="NDG135" s="451"/>
      <c r="NDH135" s="451"/>
      <c r="NDI135" s="451"/>
      <c r="NDJ135" s="451"/>
      <c r="NDK135" s="451"/>
      <c r="NDL135" s="451"/>
      <c r="NDM135" s="451"/>
      <c r="NDN135" s="451"/>
      <c r="NDO135" s="451"/>
      <c r="NDP135" s="451"/>
      <c r="NDQ135" s="451"/>
      <c r="NDR135" s="451"/>
      <c r="NDS135" s="451"/>
      <c r="NDT135" s="451"/>
      <c r="NDU135" s="451"/>
      <c r="NDV135" s="451"/>
      <c r="NDW135" s="451"/>
      <c r="NDX135" s="451"/>
      <c r="NDY135" s="451"/>
      <c r="NDZ135" s="451"/>
      <c r="NEA135" s="451"/>
      <c r="NEB135" s="451"/>
      <c r="NEC135" s="451"/>
      <c r="NED135" s="451"/>
      <c r="NEE135" s="451"/>
      <c r="NEF135" s="451"/>
      <c r="NEG135" s="451"/>
      <c r="NEH135" s="451"/>
      <c r="NEI135" s="451"/>
      <c r="NEJ135" s="451"/>
      <c r="NEK135" s="451"/>
      <c r="NEL135" s="451"/>
      <c r="NEM135" s="451"/>
      <c r="NEN135" s="451"/>
      <c r="NEO135" s="451"/>
      <c r="NEP135" s="451"/>
      <c r="NEQ135" s="451"/>
      <c r="NER135" s="451"/>
      <c r="NES135" s="451"/>
      <c r="NET135" s="451"/>
      <c r="NEU135" s="451"/>
      <c r="NEV135" s="451"/>
      <c r="NEW135" s="451"/>
      <c r="NEX135" s="451"/>
      <c r="NEY135" s="451"/>
      <c r="NEZ135" s="451"/>
      <c r="NFA135" s="451"/>
      <c r="NFB135" s="451"/>
      <c r="NFC135" s="451"/>
      <c r="NFD135" s="451"/>
      <c r="NFE135" s="451"/>
      <c r="NFF135" s="451"/>
      <c r="NFG135" s="451"/>
      <c r="NFH135" s="451"/>
      <c r="NFI135" s="451"/>
      <c r="NFJ135" s="451"/>
      <c r="NFK135" s="451"/>
      <c r="NFL135" s="451"/>
      <c r="NFM135" s="451"/>
      <c r="NFN135" s="451"/>
      <c r="NFO135" s="451"/>
      <c r="NFP135" s="451"/>
      <c r="NFQ135" s="451"/>
      <c r="NFR135" s="451"/>
      <c r="NFS135" s="451"/>
      <c r="NFT135" s="451"/>
      <c r="NFU135" s="451"/>
      <c r="NFV135" s="451"/>
      <c r="NFW135" s="451"/>
      <c r="NFX135" s="451"/>
      <c r="NFY135" s="451"/>
      <c r="NFZ135" s="451"/>
      <c r="NGA135" s="451"/>
      <c r="NGB135" s="451"/>
      <c r="NGC135" s="451"/>
      <c r="NGD135" s="451"/>
      <c r="NGE135" s="451"/>
      <c r="NGF135" s="451"/>
      <c r="NGG135" s="451"/>
      <c r="NGH135" s="451"/>
      <c r="NGI135" s="451"/>
      <c r="NGJ135" s="451"/>
      <c r="NGK135" s="451"/>
      <c r="NGL135" s="451"/>
      <c r="NGM135" s="451"/>
      <c r="NGN135" s="451"/>
      <c r="NGO135" s="451"/>
      <c r="NGP135" s="451"/>
      <c r="NGQ135" s="451"/>
      <c r="NGR135" s="451"/>
      <c r="NGS135" s="451"/>
      <c r="NGT135" s="451"/>
      <c r="NGU135" s="451"/>
      <c r="NGV135" s="451"/>
      <c r="NGW135" s="451"/>
      <c r="NGX135" s="451"/>
      <c r="NGY135" s="451"/>
      <c r="NGZ135" s="451"/>
      <c r="NHA135" s="451"/>
      <c r="NHB135" s="451"/>
      <c r="NHC135" s="451"/>
      <c r="NHD135" s="451"/>
      <c r="NHE135" s="451"/>
      <c r="NHF135" s="451"/>
      <c r="NHG135" s="451"/>
      <c r="NHH135" s="451"/>
      <c r="NHI135" s="451"/>
      <c r="NHJ135" s="451"/>
      <c r="NHK135" s="451"/>
      <c r="NHL135" s="451"/>
      <c r="NHM135" s="451"/>
      <c r="NHN135" s="451"/>
      <c r="NHO135" s="451"/>
      <c r="NHP135" s="451"/>
      <c r="NHQ135" s="451"/>
      <c r="NHR135" s="451"/>
      <c r="NHS135" s="451"/>
      <c r="NHT135" s="451"/>
      <c r="NHU135" s="451"/>
      <c r="NHV135" s="451"/>
      <c r="NHW135" s="451"/>
      <c r="NHX135" s="451"/>
      <c r="NHY135" s="451"/>
      <c r="NHZ135" s="451"/>
      <c r="NIA135" s="451"/>
      <c r="NIB135" s="451"/>
      <c r="NIC135" s="451"/>
      <c r="NID135" s="451"/>
      <c r="NIE135" s="451"/>
      <c r="NIF135" s="451"/>
      <c r="NIG135" s="451"/>
      <c r="NIH135" s="451"/>
      <c r="NII135" s="451"/>
      <c r="NIJ135" s="451"/>
      <c r="NIK135" s="451"/>
      <c r="NIL135" s="451"/>
      <c r="NIM135" s="451"/>
      <c r="NIN135" s="451"/>
      <c r="NIO135" s="451"/>
      <c r="NIP135" s="451"/>
      <c r="NIQ135" s="451"/>
      <c r="NIR135" s="451"/>
      <c r="NIS135" s="451"/>
      <c r="NIT135" s="451"/>
      <c r="NIU135" s="451"/>
      <c r="NIV135" s="451"/>
      <c r="NIW135" s="451"/>
      <c r="NIX135" s="451"/>
      <c r="NIY135" s="451"/>
      <c r="NIZ135" s="451"/>
      <c r="NJA135" s="451"/>
      <c r="NJB135" s="451"/>
      <c r="NJC135" s="451"/>
      <c r="NJD135" s="451"/>
      <c r="NJE135" s="451"/>
      <c r="NJF135" s="451"/>
      <c r="NJG135" s="451"/>
      <c r="NJH135" s="451"/>
      <c r="NJI135" s="451"/>
      <c r="NJJ135" s="451"/>
      <c r="NJK135" s="451"/>
      <c r="NJL135" s="451"/>
      <c r="NJM135" s="451"/>
      <c r="NJN135" s="451"/>
      <c r="NJO135" s="451"/>
      <c r="NJP135" s="451"/>
      <c r="NJQ135" s="451"/>
      <c r="NJR135" s="451"/>
      <c r="NJS135" s="451"/>
      <c r="NJT135" s="451"/>
      <c r="NJU135" s="451"/>
      <c r="NJV135" s="451"/>
      <c r="NJW135" s="451"/>
      <c r="NJX135" s="451"/>
      <c r="NJY135" s="451"/>
      <c r="NJZ135" s="451"/>
      <c r="NKA135" s="451"/>
      <c r="NKB135" s="451"/>
      <c r="NKC135" s="451"/>
      <c r="NKD135" s="451"/>
      <c r="NKE135" s="451"/>
      <c r="NKF135" s="451"/>
      <c r="NKG135" s="451"/>
      <c r="NKH135" s="451"/>
      <c r="NKI135" s="451"/>
      <c r="NKJ135" s="451"/>
      <c r="NKK135" s="451"/>
      <c r="NKL135" s="451"/>
      <c r="NKM135" s="451"/>
      <c r="NKN135" s="451"/>
      <c r="NKO135" s="451"/>
      <c r="NKP135" s="451"/>
      <c r="NKQ135" s="451"/>
      <c r="NKR135" s="451"/>
      <c r="NKS135" s="451"/>
      <c r="NKT135" s="451"/>
      <c r="NKU135" s="451"/>
      <c r="NKV135" s="451"/>
      <c r="NKW135" s="451"/>
      <c r="NKX135" s="451"/>
      <c r="NKY135" s="451"/>
      <c r="NKZ135" s="451"/>
      <c r="NLA135" s="451"/>
      <c r="NLB135" s="451"/>
      <c r="NLC135" s="451"/>
      <c r="NLD135" s="451"/>
      <c r="NLE135" s="451"/>
      <c r="NLF135" s="451"/>
      <c r="NLG135" s="451"/>
      <c r="NLH135" s="451"/>
      <c r="NLI135" s="451"/>
      <c r="NLJ135" s="451"/>
      <c r="NLK135" s="451"/>
      <c r="NLL135" s="451"/>
      <c r="NLM135" s="451"/>
      <c r="NLN135" s="451"/>
      <c r="NLO135" s="451"/>
      <c r="NLP135" s="451"/>
      <c r="NLQ135" s="451"/>
      <c r="NLR135" s="451"/>
      <c r="NLS135" s="451"/>
      <c r="NLT135" s="451"/>
      <c r="NLU135" s="451"/>
      <c r="NLV135" s="451"/>
      <c r="NLW135" s="451"/>
      <c r="NLX135" s="451"/>
      <c r="NLY135" s="451"/>
      <c r="NLZ135" s="451"/>
      <c r="NMA135" s="451"/>
      <c r="NMB135" s="451"/>
      <c r="NMC135" s="451"/>
      <c r="NMD135" s="451"/>
      <c r="NME135" s="451"/>
      <c r="NMF135" s="451"/>
      <c r="NMG135" s="451"/>
      <c r="NMH135" s="451"/>
      <c r="NMI135" s="451"/>
      <c r="NMJ135" s="451"/>
      <c r="NMK135" s="451"/>
      <c r="NML135" s="451"/>
      <c r="NMM135" s="451"/>
      <c r="NMN135" s="451"/>
      <c r="NMO135" s="451"/>
      <c r="NMP135" s="451"/>
      <c r="NMQ135" s="451"/>
      <c r="NMR135" s="451"/>
      <c r="NMS135" s="451"/>
      <c r="NMT135" s="451"/>
      <c r="NMU135" s="451"/>
      <c r="NMV135" s="451"/>
      <c r="NMW135" s="451"/>
      <c r="NMX135" s="451"/>
      <c r="NMY135" s="451"/>
      <c r="NMZ135" s="451"/>
      <c r="NNA135" s="451"/>
      <c r="NNB135" s="451"/>
      <c r="NNC135" s="451"/>
      <c r="NND135" s="451"/>
      <c r="NNE135" s="451"/>
      <c r="NNF135" s="451"/>
      <c r="NNG135" s="451"/>
      <c r="NNH135" s="451"/>
      <c r="NNI135" s="451"/>
      <c r="NNJ135" s="451"/>
      <c r="NNK135" s="451"/>
      <c r="NNL135" s="451"/>
      <c r="NNM135" s="451"/>
      <c r="NNN135" s="451"/>
      <c r="NNO135" s="451"/>
      <c r="NNP135" s="451"/>
      <c r="NNQ135" s="451"/>
      <c r="NNR135" s="451"/>
      <c r="NNS135" s="451"/>
      <c r="NNT135" s="451"/>
      <c r="NNU135" s="451"/>
      <c r="NNV135" s="451"/>
      <c r="NNW135" s="451"/>
      <c r="NNX135" s="451"/>
      <c r="NNY135" s="451"/>
      <c r="NNZ135" s="451"/>
      <c r="NOA135" s="451"/>
      <c r="NOB135" s="451"/>
      <c r="NOC135" s="451"/>
      <c r="NOD135" s="451"/>
      <c r="NOE135" s="451"/>
      <c r="NOF135" s="451"/>
      <c r="NOG135" s="451"/>
      <c r="NOH135" s="451"/>
      <c r="NOI135" s="451"/>
      <c r="NOJ135" s="451"/>
      <c r="NOK135" s="451"/>
      <c r="NOL135" s="451"/>
      <c r="NOM135" s="451"/>
      <c r="NON135" s="451"/>
      <c r="NOO135" s="451"/>
      <c r="NOP135" s="451"/>
      <c r="NOQ135" s="451"/>
      <c r="NOR135" s="451"/>
      <c r="NOS135" s="451"/>
      <c r="NOT135" s="451"/>
      <c r="NOU135" s="451"/>
      <c r="NOV135" s="451"/>
      <c r="NOW135" s="451"/>
      <c r="NOX135" s="451"/>
      <c r="NOY135" s="451"/>
      <c r="NOZ135" s="451"/>
      <c r="NPA135" s="451"/>
      <c r="NPB135" s="451"/>
      <c r="NPC135" s="451"/>
      <c r="NPD135" s="451"/>
      <c r="NPE135" s="451"/>
      <c r="NPF135" s="451"/>
      <c r="NPG135" s="451"/>
      <c r="NPH135" s="451"/>
      <c r="NPI135" s="451"/>
      <c r="NPJ135" s="451"/>
      <c r="NPK135" s="451"/>
      <c r="NPL135" s="451"/>
      <c r="NPM135" s="451"/>
      <c r="NPN135" s="451"/>
      <c r="NPO135" s="451"/>
      <c r="NPP135" s="451"/>
      <c r="NPQ135" s="451"/>
      <c r="NPR135" s="451"/>
      <c r="NPS135" s="451"/>
      <c r="NPT135" s="451"/>
      <c r="NPU135" s="451"/>
      <c r="NPV135" s="451"/>
      <c r="NPW135" s="451"/>
      <c r="NPX135" s="451"/>
      <c r="NPY135" s="451"/>
      <c r="NPZ135" s="451"/>
      <c r="NQA135" s="451"/>
      <c r="NQB135" s="451"/>
      <c r="NQC135" s="451"/>
      <c r="NQD135" s="451"/>
      <c r="NQE135" s="451"/>
      <c r="NQF135" s="451"/>
      <c r="NQG135" s="451"/>
      <c r="NQH135" s="451"/>
      <c r="NQI135" s="451"/>
      <c r="NQJ135" s="451"/>
      <c r="NQK135" s="451"/>
      <c r="NQL135" s="451"/>
      <c r="NQM135" s="451"/>
      <c r="NQN135" s="451"/>
      <c r="NQO135" s="451"/>
      <c r="NQP135" s="451"/>
      <c r="NQQ135" s="451"/>
      <c r="NQR135" s="451"/>
      <c r="NQS135" s="451"/>
      <c r="NQT135" s="451"/>
      <c r="NQU135" s="451"/>
      <c r="NQV135" s="451"/>
      <c r="NQW135" s="451"/>
      <c r="NQX135" s="451"/>
      <c r="NQY135" s="451"/>
      <c r="NQZ135" s="451"/>
      <c r="NRA135" s="451"/>
      <c r="NRB135" s="451"/>
      <c r="NRC135" s="451"/>
      <c r="NRD135" s="451"/>
      <c r="NRE135" s="451"/>
      <c r="NRF135" s="451"/>
      <c r="NRG135" s="451"/>
      <c r="NRH135" s="451"/>
      <c r="NRI135" s="451"/>
      <c r="NRJ135" s="451"/>
      <c r="NRK135" s="451"/>
      <c r="NRL135" s="451"/>
      <c r="NRM135" s="451"/>
      <c r="NRN135" s="451"/>
      <c r="NRO135" s="451"/>
      <c r="NRP135" s="451"/>
      <c r="NRQ135" s="451"/>
      <c r="NRR135" s="451"/>
      <c r="NRS135" s="451"/>
      <c r="NRT135" s="451"/>
      <c r="NRU135" s="451"/>
      <c r="NRV135" s="451"/>
      <c r="NRW135" s="451"/>
      <c r="NRX135" s="451"/>
      <c r="NRY135" s="451"/>
      <c r="NRZ135" s="451"/>
      <c r="NSA135" s="451"/>
      <c r="NSB135" s="451"/>
      <c r="NSC135" s="451"/>
      <c r="NSD135" s="451"/>
      <c r="NSE135" s="451"/>
      <c r="NSF135" s="451"/>
      <c r="NSG135" s="451"/>
      <c r="NSH135" s="451"/>
      <c r="NSI135" s="451"/>
      <c r="NSJ135" s="451"/>
      <c r="NSK135" s="451"/>
      <c r="NSL135" s="451"/>
      <c r="NSM135" s="451"/>
      <c r="NSN135" s="451"/>
      <c r="NSO135" s="451"/>
      <c r="NSP135" s="451"/>
      <c r="NSQ135" s="451"/>
      <c r="NSR135" s="451"/>
      <c r="NSS135" s="451"/>
      <c r="NST135" s="451"/>
      <c r="NSU135" s="451"/>
      <c r="NSV135" s="451"/>
      <c r="NSW135" s="451"/>
      <c r="NSX135" s="451"/>
      <c r="NSY135" s="451"/>
      <c r="NSZ135" s="451"/>
      <c r="NTA135" s="451"/>
      <c r="NTB135" s="451"/>
      <c r="NTC135" s="451"/>
      <c r="NTD135" s="451"/>
      <c r="NTE135" s="451"/>
      <c r="NTF135" s="451"/>
      <c r="NTG135" s="451"/>
      <c r="NTH135" s="451"/>
      <c r="NTI135" s="451"/>
      <c r="NTJ135" s="451"/>
      <c r="NTK135" s="451"/>
      <c r="NTL135" s="451"/>
      <c r="NTM135" s="451"/>
      <c r="NTN135" s="451"/>
      <c r="NTO135" s="451"/>
      <c r="NTP135" s="451"/>
      <c r="NTQ135" s="451"/>
      <c r="NTR135" s="451"/>
      <c r="NTS135" s="451"/>
      <c r="NTT135" s="451"/>
      <c r="NTU135" s="451"/>
      <c r="NTV135" s="451"/>
      <c r="NTW135" s="451"/>
      <c r="NTX135" s="451"/>
      <c r="NTY135" s="451"/>
      <c r="NTZ135" s="451"/>
      <c r="NUA135" s="451"/>
      <c r="NUB135" s="451"/>
      <c r="NUC135" s="451"/>
      <c r="NUD135" s="451"/>
      <c r="NUE135" s="451"/>
      <c r="NUF135" s="451"/>
      <c r="NUG135" s="451"/>
      <c r="NUH135" s="451"/>
      <c r="NUI135" s="451"/>
      <c r="NUJ135" s="451"/>
      <c r="NUK135" s="451"/>
      <c r="NUL135" s="451"/>
      <c r="NUM135" s="451"/>
      <c r="NUN135" s="451"/>
      <c r="NUO135" s="451"/>
      <c r="NUP135" s="451"/>
      <c r="NUQ135" s="451"/>
      <c r="NUR135" s="451"/>
      <c r="NUS135" s="451"/>
      <c r="NUT135" s="451"/>
      <c r="NUU135" s="451"/>
      <c r="NUV135" s="451"/>
      <c r="NUW135" s="451"/>
      <c r="NUX135" s="451"/>
      <c r="NUY135" s="451"/>
      <c r="NUZ135" s="451"/>
      <c r="NVA135" s="451"/>
      <c r="NVB135" s="451"/>
      <c r="NVC135" s="451"/>
      <c r="NVD135" s="451"/>
      <c r="NVE135" s="451"/>
      <c r="NVF135" s="451"/>
      <c r="NVG135" s="451"/>
      <c r="NVH135" s="451"/>
      <c r="NVI135" s="451"/>
      <c r="NVJ135" s="451"/>
      <c r="NVK135" s="451"/>
      <c r="NVL135" s="451"/>
      <c r="NVM135" s="451"/>
      <c r="NVN135" s="451"/>
      <c r="NVO135" s="451"/>
      <c r="NVP135" s="451"/>
      <c r="NVQ135" s="451"/>
      <c r="NVR135" s="451"/>
      <c r="NVS135" s="451"/>
      <c r="NVT135" s="451"/>
      <c r="NVU135" s="451"/>
      <c r="NVV135" s="451"/>
      <c r="NVW135" s="451"/>
      <c r="NVX135" s="451"/>
      <c r="NVY135" s="451"/>
      <c r="NVZ135" s="451"/>
      <c r="NWA135" s="451"/>
      <c r="NWB135" s="451"/>
      <c r="NWC135" s="451"/>
      <c r="NWD135" s="451"/>
      <c r="NWE135" s="451"/>
      <c r="NWF135" s="451"/>
      <c r="NWG135" s="451"/>
      <c r="NWH135" s="451"/>
      <c r="NWI135" s="451"/>
      <c r="NWJ135" s="451"/>
      <c r="NWK135" s="451"/>
      <c r="NWL135" s="451"/>
      <c r="NWM135" s="451"/>
      <c r="NWN135" s="451"/>
      <c r="NWO135" s="451"/>
      <c r="NWP135" s="451"/>
      <c r="NWQ135" s="451"/>
      <c r="NWR135" s="451"/>
      <c r="NWS135" s="451"/>
      <c r="NWT135" s="451"/>
      <c r="NWU135" s="451"/>
      <c r="NWV135" s="451"/>
      <c r="NWW135" s="451"/>
      <c r="NWX135" s="451"/>
      <c r="NWY135" s="451"/>
      <c r="NWZ135" s="451"/>
      <c r="NXA135" s="451"/>
      <c r="NXB135" s="451"/>
      <c r="NXC135" s="451"/>
      <c r="NXD135" s="451"/>
      <c r="NXE135" s="451"/>
      <c r="NXF135" s="451"/>
      <c r="NXG135" s="451"/>
      <c r="NXH135" s="451"/>
      <c r="NXI135" s="451"/>
      <c r="NXJ135" s="451"/>
      <c r="NXK135" s="451"/>
      <c r="NXL135" s="451"/>
      <c r="NXM135" s="451"/>
      <c r="NXN135" s="451"/>
      <c r="NXO135" s="451"/>
      <c r="NXP135" s="451"/>
      <c r="NXQ135" s="451"/>
      <c r="NXR135" s="451"/>
      <c r="NXS135" s="451"/>
      <c r="NXT135" s="451"/>
      <c r="NXU135" s="451"/>
      <c r="NXV135" s="451"/>
      <c r="NXW135" s="451"/>
      <c r="NXX135" s="451"/>
      <c r="NXY135" s="451"/>
      <c r="NXZ135" s="451"/>
      <c r="NYA135" s="451"/>
      <c r="NYB135" s="451"/>
      <c r="NYC135" s="451"/>
      <c r="NYD135" s="451"/>
      <c r="NYE135" s="451"/>
      <c r="NYF135" s="451"/>
      <c r="NYG135" s="451"/>
      <c r="NYH135" s="451"/>
      <c r="NYI135" s="451"/>
      <c r="NYJ135" s="451"/>
      <c r="NYK135" s="451"/>
      <c r="NYL135" s="451"/>
      <c r="NYM135" s="451"/>
      <c r="NYN135" s="451"/>
      <c r="NYO135" s="451"/>
      <c r="NYP135" s="451"/>
      <c r="NYQ135" s="451"/>
      <c r="NYR135" s="451"/>
      <c r="NYS135" s="451"/>
      <c r="NYT135" s="451"/>
      <c r="NYU135" s="451"/>
      <c r="NYV135" s="451"/>
      <c r="NYW135" s="451"/>
      <c r="NYX135" s="451"/>
      <c r="NYY135" s="451"/>
      <c r="NYZ135" s="451"/>
      <c r="NZA135" s="451"/>
      <c r="NZB135" s="451"/>
      <c r="NZC135" s="451"/>
      <c r="NZD135" s="451"/>
      <c r="NZE135" s="451"/>
      <c r="NZF135" s="451"/>
      <c r="NZG135" s="451"/>
      <c r="NZH135" s="451"/>
      <c r="NZI135" s="451"/>
      <c r="NZJ135" s="451"/>
      <c r="NZK135" s="451"/>
      <c r="NZL135" s="451"/>
      <c r="NZM135" s="451"/>
      <c r="NZN135" s="451"/>
      <c r="NZO135" s="451"/>
      <c r="NZP135" s="451"/>
      <c r="NZQ135" s="451"/>
      <c r="NZR135" s="451"/>
      <c r="NZS135" s="451"/>
      <c r="NZT135" s="451"/>
      <c r="NZU135" s="451"/>
      <c r="NZV135" s="451"/>
      <c r="NZW135" s="451"/>
      <c r="NZX135" s="451"/>
      <c r="NZY135" s="451"/>
      <c r="NZZ135" s="451"/>
      <c r="OAA135" s="451"/>
      <c r="OAB135" s="451"/>
      <c r="OAC135" s="451"/>
      <c r="OAD135" s="451"/>
      <c r="OAE135" s="451"/>
      <c r="OAF135" s="451"/>
      <c r="OAG135" s="451"/>
      <c r="OAH135" s="451"/>
      <c r="OAI135" s="451"/>
      <c r="OAJ135" s="451"/>
      <c r="OAK135" s="451"/>
      <c r="OAL135" s="451"/>
      <c r="OAM135" s="451"/>
      <c r="OAN135" s="451"/>
      <c r="OAO135" s="451"/>
      <c r="OAP135" s="451"/>
      <c r="OAQ135" s="451"/>
      <c r="OAR135" s="451"/>
      <c r="OAS135" s="451"/>
      <c r="OAT135" s="451"/>
      <c r="OAU135" s="451"/>
      <c r="OAV135" s="451"/>
      <c r="OAW135" s="451"/>
      <c r="OAX135" s="451"/>
      <c r="OAY135" s="451"/>
      <c r="OAZ135" s="451"/>
      <c r="OBA135" s="451"/>
      <c r="OBB135" s="451"/>
      <c r="OBC135" s="451"/>
      <c r="OBD135" s="451"/>
      <c r="OBE135" s="451"/>
      <c r="OBF135" s="451"/>
      <c r="OBG135" s="451"/>
      <c r="OBH135" s="451"/>
      <c r="OBI135" s="451"/>
      <c r="OBJ135" s="451"/>
      <c r="OBK135" s="451"/>
      <c r="OBL135" s="451"/>
      <c r="OBM135" s="451"/>
      <c r="OBN135" s="451"/>
      <c r="OBO135" s="451"/>
      <c r="OBP135" s="451"/>
      <c r="OBQ135" s="451"/>
      <c r="OBR135" s="451"/>
      <c r="OBS135" s="451"/>
      <c r="OBT135" s="451"/>
      <c r="OBU135" s="451"/>
      <c r="OBV135" s="451"/>
      <c r="OBW135" s="451"/>
      <c r="OBX135" s="451"/>
      <c r="OBY135" s="451"/>
      <c r="OBZ135" s="451"/>
      <c r="OCA135" s="451"/>
      <c r="OCB135" s="451"/>
      <c r="OCC135" s="451"/>
      <c r="OCD135" s="451"/>
      <c r="OCE135" s="451"/>
      <c r="OCF135" s="451"/>
      <c r="OCG135" s="451"/>
      <c r="OCH135" s="451"/>
      <c r="OCI135" s="451"/>
      <c r="OCJ135" s="451"/>
      <c r="OCK135" s="451"/>
      <c r="OCL135" s="451"/>
      <c r="OCM135" s="451"/>
      <c r="OCN135" s="451"/>
      <c r="OCO135" s="451"/>
      <c r="OCP135" s="451"/>
      <c r="OCQ135" s="451"/>
      <c r="OCR135" s="451"/>
      <c r="OCS135" s="451"/>
      <c r="OCT135" s="451"/>
      <c r="OCU135" s="451"/>
      <c r="OCV135" s="451"/>
      <c r="OCW135" s="451"/>
      <c r="OCX135" s="451"/>
      <c r="OCY135" s="451"/>
      <c r="OCZ135" s="451"/>
      <c r="ODA135" s="451"/>
      <c r="ODB135" s="451"/>
      <c r="ODC135" s="451"/>
      <c r="ODD135" s="451"/>
      <c r="ODE135" s="451"/>
      <c r="ODF135" s="451"/>
      <c r="ODG135" s="451"/>
      <c r="ODH135" s="451"/>
      <c r="ODI135" s="451"/>
      <c r="ODJ135" s="451"/>
      <c r="ODK135" s="451"/>
      <c r="ODL135" s="451"/>
      <c r="ODM135" s="451"/>
      <c r="ODN135" s="451"/>
      <c r="ODO135" s="451"/>
      <c r="ODP135" s="451"/>
      <c r="ODQ135" s="451"/>
      <c r="ODR135" s="451"/>
      <c r="ODS135" s="451"/>
      <c r="ODT135" s="451"/>
      <c r="ODU135" s="451"/>
      <c r="ODV135" s="451"/>
      <c r="ODW135" s="451"/>
      <c r="ODX135" s="451"/>
      <c r="ODY135" s="451"/>
      <c r="ODZ135" s="451"/>
      <c r="OEA135" s="451"/>
      <c r="OEB135" s="451"/>
      <c r="OEC135" s="451"/>
      <c r="OED135" s="451"/>
      <c r="OEE135" s="451"/>
      <c r="OEF135" s="451"/>
      <c r="OEG135" s="451"/>
      <c r="OEH135" s="451"/>
      <c r="OEI135" s="451"/>
      <c r="OEJ135" s="451"/>
      <c r="OEK135" s="451"/>
      <c r="OEL135" s="451"/>
      <c r="OEM135" s="451"/>
      <c r="OEN135" s="451"/>
      <c r="OEO135" s="451"/>
      <c r="OEP135" s="451"/>
      <c r="OEQ135" s="451"/>
      <c r="OER135" s="451"/>
      <c r="OES135" s="451"/>
      <c r="OET135" s="451"/>
      <c r="OEU135" s="451"/>
      <c r="OEV135" s="451"/>
      <c r="OEW135" s="451"/>
      <c r="OEX135" s="451"/>
      <c r="OEY135" s="451"/>
      <c r="OEZ135" s="451"/>
      <c r="OFA135" s="451"/>
      <c r="OFB135" s="451"/>
      <c r="OFC135" s="451"/>
      <c r="OFD135" s="451"/>
      <c r="OFE135" s="451"/>
      <c r="OFF135" s="451"/>
      <c r="OFG135" s="451"/>
      <c r="OFH135" s="451"/>
      <c r="OFI135" s="451"/>
      <c r="OFJ135" s="451"/>
      <c r="OFK135" s="451"/>
      <c r="OFL135" s="451"/>
      <c r="OFM135" s="451"/>
      <c r="OFN135" s="451"/>
      <c r="OFO135" s="451"/>
      <c r="OFP135" s="451"/>
      <c r="OFQ135" s="451"/>
      <c r="OFR135" s="451"/>
      <c r="OFS135" s="451"/>
      <c r="OFT135" s="451"/>
      <c r="OFU135" s="451"/>
      <c r="OFV135" s="451"/>
      <c r="OFW135" s="451"/>
      <c r="OFX135" s="451"/>
      <c r="OFY135" s="451"/>
      <c r="OFZ135" s="451"/>
      <c r="OGA135" s="451"/>
      <c r="OGB135" s="451"/>
      <c r="OGC135" s="451"/>
      <c r="OGD135" s="451"/>
      <c r="OGE135" s="451"/>
      <c r="OGF135" s="451"/>
      <c r="OGG135" s="451"/>
      <c r="OGH135" s="451"/>
      <c r="OGI135" s="451"/>
      <c r="OGJ135" s="451"/>
      <c r="OGK135" s="451"/>
      <c r="OGL135" s="451"/>
      <c r="OGM135" s="451"/>
      <c r="OGN135" s="451"/>
      <c r="OGO135" s="451"/>
      <c r="OGP135" s="451"/>
      <c r="OGQ135" s="451"/>
      <c r="OGR135" s="451"/>
      <c r="OGS135" s="451"/>
      <c r="OGT135" s="451"/>
      <c r="OGU135" s="451"/>
      <c r="OGV135" s="451"/>
      <c r="OGW135" s="451"/>
      <c r="OGX135" s="451"/>
      <c r="OGY135" s="451"/>
      <c r="OGZ135" s="451"/>
      <c r="OHA135" s="451"/>
      <c r="OHB135" s="451"/>
      <c r="OHC135" s="451"/>
      <c r="OHD135" s="451"/>
      <c r="OHE135" s="451"/>
      <c r="OHF135" s="451"/>
      <c r="OHG135" s="451"/>
      <c r="OHH135" s="451"/>
      <c r="OHI135" s="451"/>
      <c r="OHJ135" s="451"/>
      <c r="OHK135" s="451"/>
      <c r="OHL135" s="451"/>
      <c r="OHM135" s="451"/>
      <c r="OHN135" s="451"/>
      <c r="OHO135" s="451"/>
      <c r="OHP135" s="451"/>
      <c r="OHQ135" s="451"/>
      <c r="OHR135" s="451"/>
      <c r="OHS135" s="451"/>
      <c r="OHT135" s="451"/>
      <c r="OHU135" s="451"/>
      <c r="OHV135" s="451"/>
      <c r="OHW135" s="451"/>
      <c r="OHX135" s="451"/>
      <c r="OHY135" s="451"/>
      <c r="OHZ135" s="451"/>
      <c r="OIA135" s="451"/>
      <c r="OIB135" s="451"/>
      <c r="OIC135" s="451"/>
      <c r="OID135" s="451"/>
      <c r="OIE135" s="451"/>
      <c r="OIF135" s="451"/>
      <c r="OIG135" s="451"/>
      <c r="OIH135" s="451"/>
      <c r="OII135" s="451"/>
      <c r="OIJ135" s="451"/>
      <c r="OIK135" s="451"/>
      <c r="OIL135" s="451"/>
      <c r="OIM135" s="451"/>
      <c r="OIN135" s="451"/>
      <c r="OIO135" s="451"/>
      <c r="OIP135" s="451"/>
      <c r="OIQ135" s="451"/>
      <c r="OIR135" s="451"/>
      <c r="OIS135" s="451"/>
      <c r="OIT135" s="451"/>
      <c r="OIU135" s="451"/>
      <c r="OIV135" s="451"/>
      <c r="OIW135" s="451"/>
      <c r="OIX135" s="451"/>
      <c r="OIY135" s="451"/>
      <c r="OIZ135" s="451"/>
      <c r="OJA135" s="451"/>
      <c r="OJB135" s="451"/>
      <c r="OJC135" s="451"/>
      <c r="OJD135" s="451"/>
      <c r="OJE135" s="451"/>
      <c r="OJF135" s="451"/>
      <c r="OJG135" s="451"/>
      <c r="OJH135" s="451"/>
      <c r="OJI135" s="451"/>
      <c r="OJJ135" s="451"/>
      <c r="OJK135" s="451"/>
      <c r="OJL135" s="451"/>
      <c r="OJM135" s="451"/>
      <c r="OJN135" s="451"/>
      <c r="OJO135" s="451"/>
      <c r="OJP135" s="451"/>
      <c r="OJQ135" s="451"/>
      <c r="OJR135" s="451"/>
      <c r="OJS135" s="451"/>
      <c r="OJT135" s="451"/>
      <c r="OJU135" s="451"/>
      <c r="OJV135" s="451"/>
      <c r="OJW135" s="451"/>
      <c r="OJX135" s="451"/>
      <c r="OJY135" s="451"/>
      <c r="OJZ135" s="451"/>
      <c r="OKA135" s="451"/>
      <c r="OKB135" s="451"/>
      <c r="OKC135" s="451"/>
      <c r="OKD135" s="451"/>
      <c r="OKE135" s="451"/>
      <c r="OKF135" s="451"/>
      <c r="OKG135" s="451"/>
      <c r="OKH135" s="451"/>
      <c r="OKI135" s="451"/>
      <c r="OKJ135" s="451"/>
      <c r="OKK135" s="451"/>
      <c r="OKL135" s="451"/>
      <c r="OKM135" s="451"/>
      <c r="OKN135" s="451"/>
      <c r="OKO135" s="451"/>
      <c r="OKP135" s="451"/>
      <c r="OKQ135" s="451"/>
      <c r="OKR135" s="451"/>
      <c r="OKS135" s="451"/>
      <c r="OKT135" s="451"/>
      <c r="OKU135" s="451"/>
      <c r="OKV135" s="451"/>
      <c r="OKW135" s="451"/>
      <c r="OKX135" s="451"/>
      <c r="OKY135" s="451"/>
      <c r="OKZ135" s="451"/>
      <c r="OLA135" s="451"/>
      <c r="OLB135" s="451"/>
      <c r="OLC135" s="451"/>
      <c r="OLD135" s="451"/>
      <c r="OLE135" s="451"/>
      <c r="OLF135" s="451"/>
      <c r="OLG135" s="451"/>
      <c r="OLH135" s="451"/>
      <c r="OLI135" s="451"/>
      <c r="OLJ135" s="451"/>
      <c r="OLK135" s="451"/>
      <c r="OLL135" s="451"/>
      <c r="OLM135" s="451"/>
      <c r="OLN135" s="451"/>
      <c r="OLO135" s="451"/>
      <c r="OLP135" s="451"/>
      <c r="OLQ135" s="451"/>
      <c r="OLR135" s="451"/>
      <c r="OLS135" s="451"/>
      <c r="OLT135" s="451"/>
      <c r="OLU135" s="451"/>
      <c r="OLV135" s="451"/>
      <c r="OLW135" s="451"/>
      <c r="OLX135" s="451"/>
      <c r="OLY135" s="451"/>
      <c r="OLZ135" s="451"/>
      <c r="OMA135" s="451"/>
      <c r="OMB135" s="451"/>
      <c r="OMC135" s="451"/>
      <c r="OMD135" s="451"/>
      <c r="OME135" s="451"/>
      <c r="OMF135" s="451"/>
      <c r="OMG135" s="451"/>
      <c r="OMH135" s="451"/>
      <c r="OMI135" s="451"/>
      <c r="OMJ135" s="451"/>
      <c r="OMK135" s="451"/>
      <c r="OML135" s="451"/>
      <c r="OMM135" s="451"/>
      <c r="OMN135" s="451"/>
      <c r="OMO135" s="451"/>
      <c r="OMP135" s="451"/>
      <c r="OMQ135" s="451"/>
      <c r="OMR135" s="451"/>
      <c r="OMS135" s="451"/>
      <c r="OMT135" s="451"/>
      <c r="OMU135" s="451"/>
      <c r="OMV135" s="451"/>
      <c r="OMW135" s="451"/>
      <c r="OMX135" s="451"/>
      <c r="OMY135" s="451"/>
      <c r="OMZ135" s="451"/>
      <c r="ONA135" s="451"/>
      <c r="ONB135" s="451"/>
      <c r="ONC135" s="451"/>
      <c r="OND135" s="451"/>
      <c r="ONE135" s="451"/>
      <c r="ONF135" s="451"/>
      <c r="ONG135" s="451"/>
      <c r="ONH135" s="451"/>
      <c r="ONI135" s="451"/>
      <c r="ONJ135" s="451"/>
      <c r="ONK135" s="451"/>
      <c r="ONL135" s="451"/>
      <c r="ONM135" s="451"/>
      <c r="ONN135" s="451"/>
      <c r="ONO135" s="451"/>
      <c r="ONP135" s="451"/>
      <c r="ONQ135" s="451"/>
      <c r="ONR135" s="451"/>
      <c r="ONS135" s="451"/>
      <c r="ONT135" s="451"/>
      <c r="ONU135" s="451"/>
      <c r="ONV135" s="451"/>
      <c r="ONW135" s="451"/>
      <c r="ONX135" s="451"/>
      <c r="ONY135" s="451"/>
      <c r="ONZ135" s="451"/>
      <c r="OOA135" s="451"/>
      <c r="OOB135" s="451"/>
      <c r="OOC135" s="451"/>
      <c r="OOD135" s="451"/>
      <c r="OOE135" s="451"/>
      <c r="OOF135" s="451"/>
      <c r="OOG135" s="451"/>
      <c r="OOH135" s="451"/>
      <c r="OOI135" s="451"/>
      <c r="OOJ135" s="451"/>
      <c r="OOK135" s="451"/>
      <c r="OOL135" s="451"/>
      <c r="OOM135" s="451"/>
      <c r="OON135" s="451"/>
      <c r="OOO135" s="451"/>
      <c r="OOP135" s="451"/>
      <c r="OOQ135" s="451"/>
      <c r="OOR135" s="451"/>
      <c r="OOS135" s="451"/>
      <c r="OOT135" s="451"/>
      <c r="OOU135" s="451"/>
      <c r="OOV135" s="451"/>
      <c r="OOW135" s="451"/>
      <c r="OOX135" s="451"/>
      <c r="OOY135" s="451"/>
      <c r="OOZ135" s="451"/>
      <c r="OPA135" s="451"/>
      <c r="OPB135" s="451"/>
      <c r="OPC135" s="451"/>
      <c r="OPD135" s="451"/>
      <c r="OPE135" s="451"/>
      <c r="OPF135" s="451"/>
      <c r="OPG135" s="451"/>
      <c r="OPH135" s="451"/>
      <c r="OPI135" s="451"/>
      <c r="OPJ135" s="451"/>
      <c r="OPK135" s="451"/>
      <c r="OPL135" s="451"/>
      <c r="OPM135" s="451"/>
      <c r="OPN135" s="451"/>
      <c r="OPO135" s="451"/>
      <c r="OPP135" s="451"/>
      <c r="OPQ135" s="451"/>
      <c r="OPR135" s="451"/>
      <c r="OPS135" s="451"/>
      <c r="OPT135" s="451"/>
      <c r="OPU135" s="451"/>
      <c r="OPV135" s="451"/>
      <c r="OPW135" s="451"/>
      <c r="OPX135" s="451"/>
      <c r="OPY135" s="451"/>
      <c r="OPZ135" s="451"/>
      <c r="OQA135" s="451"/>
      <c r="OQB135" s="451"/>
      <c r="OQC135" s="451"/>
      <c r="OQD135" s="451"/>
      <c r="OQE135" s="451"/>
      <c r="OQF135" s="451"/>
      <c r="OQG135" s="451"/>
      <c r="OQH135" s="451"/>
      <c r="OQI135" s="451"/>
      <c r="OQJ135" s="451"/>
      <c r="OQK135" s="451"/>
      <c r="OQL135" s="451"/>
      <c r="OQM135" s="451"/>
      <c r="OQN135" s="451"/>
      <c r="OQO135" s="451"/>
      <c r="OQP135" s="451"/>
      <c r="OQQ135" s="451"/>
      <c r="OQR135" s="451"/>
      <c r="OQS135" s="451"/>
      <c r="OQT135" s="451"/>
      <c r="OQU135" s="451"/>
      <c r="OQV135" s="451"/>
      <c r="OQW135" s="451"/>
      <c r="OQX135" s="451"/>
      <c r="OQY135" s="451"/>
      <c r="OQZ135" s="451"/>
      <c r="ORA135" s="451"/>
      <c r="ORB135" s="451"/>
      <c r="ORC135" s="451"/>
      <c r="ORD135" s="451"/>
      <c r="ORE135" s="451"/>
      <c r="ORF135" s="451"/>
      <c r="ORG135" s="451"/>
      <c r="ORH135" s="451"/>
      <c r="ORI135" s="451"/>
      <c r="ORJ135" s="451"/>
      <c r="ORK135" s="451"/>
      <c r="ORL135" s="451"/>
      <c r="ORM135" s="451"/>
      <c r="ORN135" s="451"/>
      <c r="ORO135" s="451"/>
      <c r="ORP135" s="451"/>
      <c r="ORQ135" s="451"/>
      <c r="ORR135" s="451"/>
      <c r="ORS135" s="451"/>
      <c r="ORT135" s="451"/>
      <c r="ORU135" s="451"/>
      <c r="ORV135" s="451"/>
      <c r="ORW135" s="451"/>
      <c r="ORX135" s="451"/>
      <c r="ORY135" s="451"/>
      <c r="ORZ135" s="451"/>
      <c r="OSA135" s="451"/>
      <c r="OSB135" s="451"/>
      <c r="OSC135" s="451"/>
      <c r="OSD135" s="451"/>
      <c r="OSE135" s="451"/>
      <c r="OSF135" s="451"/>
      <c r="OSG135" s="451"/>
      <c r="OSH135" s="451"/>
      <c r="OSI135" s="451"/>
      <c r="OSJ135" s="451"/>
      <c r="OSK135" s="451"/>
      <c r="OSL135" s="451"/>
      <c r="OSM135" s="451"/>
      <c r="OSN135" s="451"/>
      <c r="OSO135" s="451"/>
      <c r="OSP135" s="451"/>
      <c r="OSQ135" s="451"/>
      <c r="OSR135" s="451"/>
      <c r="OSS135" s="451"/>
      <c r="OST135" s="451"/>
      <c r="OSU135" s="451"/>
      <c r="OSV135" s="451"/>
      <c r="OSW135" s="451"/>
      <c r="OSX135" s="451"/>
      <c r="OSY135" s="451"/>
      <c r="OSZ135" s="451"/>
      <c r="OTA135" s="451"/>
      <c r="OTB135" s="451"/>
      <c r="OTC135" s="451"/>
      <c r="OTD135" s="451"/>
      <c r="OTE135" s="451"/>
      <c r="OTF135" s="451"/>
      <c r="OTG135" s="451"/>
      <c r="OTH135" s="451"/>
      <c r="OTI135" s="451"/>
      <c r="OTJ135" s="451"/>
      <c r="OTK135" s="451"/>
      <c r="OTL135" s="451"/>
      <c r="OTM135" s="451"/>
      <c r="OTN135" s="451"/>
      <c r="OTO135" s="451"/>
      <c r="OTP135" s="451"/>
      <c r="OTQ135" s="451"/>
      <c r="OTR135" s="451"/>
      <c r="OTS135" s="451"/>
      <c r="OTT135" s="451"/>
      <c r="OTU135" s="451"/>
      <c r="OTV135" s="451"/>
      <c r="OTW135" s="451"/>
      <c r="OTX135" s="451"/>
      <c r="OTY135" s="451"/>
      <c r="OTZ135" s="451"/>
      <c r="OUA135" s="451"/>
      <c r="OUB135" s="451"/>
      <c r="OUC135" s="451"/>
      <c r="OUD135" s="451"/>
      <c r="OUE135" s="451"/>
      <c r="OUF135" s="451"/>
      <c r="OUG135" s="451"/>
      <c r="OUH135" s="451"/>
      <c r="OUI135" s="451"/>
      <c r="OUJ135" s="451"/>
      <c r="OUK135" s="451"/>
      <c r="OUL135" s="451"/>
      <c r="OUM135" s="451"/>
      <c r="OUN135" s="451"/>
      <c r="OUO135" s="451"/>
      <c r="OUP135" s="451"/>
      <c r="OUQ135" s="451"/>
      <c r="OUR135" s="451"/>
      <c r="OUS135" s="451"/>
      <c r="OUT135" s="451"/>
      <c r="OUU135" s="451"/>
      <c r="OUV135" s="451"/>
      <c r="OUW135" s="451"/>
      <c r="OUX135" s="451"/>
      <c r="OUY135" s="451"/>
      <c r="OUZ135" s="451"/>
      <c r="OVA135" s="451"/>
      <c r="OVB135" s="451"/>
      <c r="OVC135" s="451"/>
      <c r="OVD135" s="451"/>
      <c r="OVE135" s="451"/>
      <c r="OVF135" s="451"/>
      <c r="OVG135" s="451"/>
      <c r="OVH135" s="451"/>
      <c r="OVI135" s="451"/>
      <c r="OVJ135" s="451"/>
      <c r="OVK135" s="451"/>
      <c r="OVL135" s="451"/>
      <c r="OVM135" s="451"/>
      <c r="OVN135" s="451"/>
      <c r="OVO135" s="451"/>
      <c r="OVP135" s="451"/>
      <c r="OVQ135" s="451"/>
      <c r="OVR135" s="451"/>
      <c r="OVS135" s="451"/>
      <c r="OVT135" s="451"/>
      <c r="OVU135" s="451"/>
      <c r="OVV135" s="451"/>
      <c r="OVW135" s="451"/>
      <c r="OVX135" s="451"/>
      <c r="OVY135" s="451"/>
      <c r="OVZ135" s="451"/>
      <c r="OWA135" s="451"/>
      <c r="OWB135" s="451"/>
      <c r="OWC135" s="451"/>
      <c r="OWD135" s="451"/>
      <c r="OWE135" s="451"/>
      <c r="OWF135" s="451"/>
      <c r="OWG135" s="451"/>
      <c r="OWH135" s="451"/>
      <c r="OWI135" s="451"/>
      <c r="OWJ135" s="451"/>
      <c r="OWK135" s="451"/>
      <c r="OWL135" s="451"/>
      <c r="OWM135" s="451"/>
      <c r="OWN135" s="451"/>
      <c r="OWO135" s="451"/>
      <c r="OWP135" s="451"/>
      <c r="OWQ135" s="451"/>
      <c r="OWR135" s="451"/>
      <c r="OWS135" s="451"/>
      <c r="OWT135" s="451"/>
      <c r="OWU135" s="451"/>
      <c r="OWV135" s="451"/>
      <c r="OWW135" s="451"/>
      <c r="OWX135" s="451"/>
      <c r="OWY135" s="451"/>
      <c r="OWZ135" s="451"/>
      <c r="OXA135" s="451"/>
      <c r="OXB135" s="451"/>
      <c r="OXC135" s="451"/>
      <c r="OXD135" s="451"/>
      <c r="OXE135" s="451"/>
      <c r="OXF135" s="451"/>
      <c r="OXG135" s="451"/>
      <c r="OXH135" s="451"/>
      <c r="OXI135" s="451"/>
      <c r="OXJ135" s="451"/>
      <c r="OXK135" s="451"/>
      <c r="OXL135" s="451"/>
      <c r="OXM135" s="451"/>
      <c r="OXN135" s="451"/>
      <c r="OXO135" s="451"/>
      <c r="OXP135" s="451"/>
      <c r="OXQ135" s="451"/>
      <c r="OXR135" s="451"/>
      <c r="OXS135" s="451"/>
      <c r="OXT135" s="451"/>
      <c r="OXU135" s="451"/>
      <c r="OXV135" s="451"/>
      <c r="OXW135" s="451"/>
      <c r="OXX135" s="451"/>
      <c r="OXY135" s="451"/>
      <c r="OXZ135" s="451"/>
      <c r="OYA135" s="451"/>
      <c r="OYB135" s="451"/>
      <c r="OYC135" s="451"/>
      <c r="OYD135" s="451"/>
      <c r="OYE135" s="451"/>
      <c r="OYF135" s="451"/>
      <c r="OYG135" s="451"/>
      <c r="OYH135" s="451"/>
      <c r="OYI135" s="451"/>
      <c r="OYJ135" s="451"/>
      <c r="OYK135" s="451"/>
      <c r="OYL135" s="451"/>
      <c r="OYM135" s="451"/>
      <c r="OYN135" s="451"/>
      <c r="OYO135" s="451"/>
      <c r="OYP135" s="451"/>
      <c r="OYQ135" s="451"/>
      <c r="OYR135" s="451"/>
      <c r="OYS135" s="451"/>
      <c r="OYT135" s="451"/>
      <c r="OYU135" s="451"/>
      <c r="OYV135" s="451"/>
      <c r="OYW135" s="451"/>
      <c r="OYX135" s="451"/>
      <c r="OYY135" s="451"/>
      <c r="OYZ135" s="451"/>
      <c r="OZA135" s="451"/>
      <c r="OZB135" s="451"/>
      <c r="OZC135" s="451"/>
      <c r="OZD135" s="451"/>
      <c r="OZE135" s="451"/>
      <c r="OZF135" s="451"/>
      <c r="OZG135" s="451"/>
      <c r="OZH135" s="451"/>
      <c r="OZI135" s="451"/>
      <c r="OZJ135" s="451"/>
      <c r="OZK135" s="451"/>
      <c r="OZL135" s="451"/>
      <c r="OZM135" s="451"/>
      <c r="OZN135" s="451"/>
      <c r="OZO135" s="451"/>
      <c r="OZP135" s="451"/>
      <c r="OZQ135" s="451"/>
      <c r="OZR135" s="451"/>
      <c r="OZS135" s="451"/>
      <c r="OZT135" s="451"/>
      <c r="OZU135" s="451"/>
      <c r="OZV135" s="451"/>
      <c r="OZW135" s="451"/>
      <c r="OZX135" s="451"/>
      <c r="OZY135" s="451"/>
      <c r="OZZ135" s="451"/>
      <c r="PAA135" s="451"/>
      <c r="PAB135" s="451"/>
      <c r="PAC135" s="451"/>
      <c r="PAD135" s="451"/>
      <c r="PAE135" s="451"/>
      <c r="PAF135" s="451"/>
      <c r="PAG135" s="451"/>
      <c r="PAH135" s="451"/>
      <c r="PAI135" s="451"/>
      <c r="PAJ135" s="451"/>
      <c r="PAK135" s="451"/>
      <c r="PAL135" s="451"/>
      <c r="PAM135" s="451"/>
      <c r="PAN135" s="451"/>
      <c r="PAO135" s="451"/>
      <c r="PAP135" s="451"/>
      <c r="PAQ135" s="451"/>
      <c r="PAR135" s="451"/>
      <c r="PAS135" s="451"/>
      <c r="PAT135" s="451"/>
      <c r="PAU135" s="451"/>
      <c r="PAV135" s="451"/>
      <c r="PAW135" s="451"/>
      <c r="PAX135" s="451"/>
      <c r="PAY135" s="451"/>
      <c r="PAZ135" s="451"/>
      <c r="PBA135" s="451"/>
      <c r="PBB135" s="451"/>
      <c r="PBC135" s="451"/>
      <c r="PBD135" s="451"/>
      <c r="PBE135" s="451"/>
      <c r="PBF135" s="451"/>
      <c r="PBG135" s="451"/>
      <c r="PBH135" s="451"/>
      <c r="PBI135" s="451"/>
      <c r="PBJ135" s="451"/>
      <c r="PBK135" s="451"/>
      <c r="PBL135" s="451"/>
      <c r="PBM135" s="451"/>
      <c r="PBN135" s="451"/>
      <c r="PBO135" s="451"/>
      <c r="PBP135" s="451"/>
      <c r="PBQ135" s="451"/>
      <c r="PBR135" s="451"/>
      <c r="PBS135" s="451"/>
      <c r="PBT135" s="451"/>
      <c r="PBU135" s="451"/>
      <c r="PBV135" s="451"/>
      <c r="PBW135" s="451"/>
      <c r="PBX135" s="451"/>
      <c r="PBY135" s="451"/>
      <c r="PBZ135" s="451"/>
      <c r="PCA135" s="451"/>
      <c r="PCB135" s="451"/>
      <c r="PCC135" s="451"/>
      <c r="PCD135" s="451"/>
      <c r="PCE135" s="451"/>
      <c r="PCF135" s="451"/>
      <c r="PCG135" s="451"/>
      <c r="PCH135" s="451"/>
      <c r="PCI135" s="451"/>
      <c r="PCJ135" s="451"/>
      <c r="PCK135" s="451"/>
      <c r="PCL135" s="451"/>
      <c r="PCM135" s="451"/>
      <c r="PCN135" s="451"/>
      <c r="PCO135" s="451"/>
      <c r="PCP135" s="451"/>
      <c r="PCQ135" s="451"/>
      <c r="PCR135" s="451"/>
      <c r="PCS135" s="451"/>
      <c r="PCT135" s="451"/>
      <c r="PCU135" s="451"/>
      <c r="PCV135" s="451"/>
      <c r="PCW135" s="451"/>
      <c r="PCX135" s="451"/>
      <c r="PCY135" s="451"/>
      <c r="PCZ135" s="451"/>
      <c r="PDA135" s="451"/>
      <c r="PDB135" s="451"/>
      <c r="PDC135" s="451"/>
      <c r="PDD135" s="451"/>
      <c r="PDE135" s="451"/>
      <c r="PDF135" s="451"/>
      <c r="PDG135" s="451"/>
      <c r="PDH135" s="451"/>
      <c r="PDI135" s="451"/>
      <c r="PDJ135" s="451"/>
      <c r="PDK135" s="451"/>
      <c r="PDL135" s="451"/>
      <c r="PDM135" s="451"/>
      <c r="PDN135" s="451"/>
      <c r="PDO135" s="451"/>
      <c r="PDP135" s="451"/>
      <c r="PDQ135" s="451"/>
      <c r="PDR135" s="451"/>
      <c r="PDS135" s="451"/>
      <c r="PDT135" s="451"/>
      <c r="PDU135" s="451"/>
      <c r="PDV135" s="451"/>
      <c r="PDW135" s="451"/>
      <c r="PDX135" s="451"/>
      <c r="PDY135" s="451"/>
      <c r="PDZ135" s="451"/>
      <c r="PEA135" s="451"/>
      <c r="PEB135" s="451"/>
      <c r="PEC135" s="451"/>
      <c r="PED135" s="451"/>
      <c r="PEE135" s="451"/>
      <c r="PEF135" s="451"/>
      <c r="PEG135" s="451"/>
      <c r="PEH135" s="451"/>
      <c r="PEI135" s="451"/>
      <c r="PEJ135" s="451"/>
      <c r="PEK135" s="451"/>
      <c r="PEL135" s="451"/>
      <c r="PEM135" s="451"/>
      <c r="PEN135" s="451"/>
      <c r="PEO135" s="451"/>
      <c r="PEP135" s="451"/>
      <c r="PEQ135" s="451"/>
      <c r="PER135" s="451"/>
      <c r="PES135" s="451"/>
      <c r="PET135" s="451"/>
      <c r="PEU135" s="451"/>
      <c r="PEV135" s="451"/>
      <c r="PEW135" s="451"/>
      <c r="PEX135" s="451"/>
      <c r="PEY135" s="451"/>
      <c r="PEZ135" s="451"/>
      <c r="PFA135" s="451"/>
      <c r="PFB135" s="451"/>
      <c r="PFC135" s="451"/>
      <c r="PFD135" s="451"/>
      <c r="PFE135" s="451"/>
      <c r="PFF135" s="451"/>
      <c r="PFG135" s="451"/>
      <c r="PFH135" s="451"/>
      <c r="PFI135" s="451"/>
      <c r="PFJ135" s="451"/>
      <c r="PFK135" s="451"/>
      <c r="PFL135" s="451"/>
      <c r="PFM135" s="451"/>
      <c r="PFN135" s="451"/>
      <c r="PFO135" s="451"/>
      <c r="PFP135" s="451"/>
      <c r="PFQ135" s="451"/>
      <c r="PFR135" s="451"/>
      <c r="PFS135" s="451"/>
      <c r="PFT135" s="451"/>
      <c r="PFU135" s="451"/>
      <c r="PFV135" s="451"/>
      <c r="PFW135" s="451"/>
      <c r="PFX135" s="451"/>
      <c r="PFY135" s="451"/>
      <c r="PFZ135" s="451"/>
      <c r="PGA135" s="451"/>
      <c r="PGB135" s="451"/>
      <c r="PGC135" s="451"/>
      <c r="PGD135" s="451"/>
      <c r="PGE135" s="451"/>
      <c r="PGF135" s="451"/>
      <c r="PGG135" s="451"/>
      <c r="PGH135" s="451"/>
      <c r="PGI135" s="451"/>
      <c r="PGJ135" s="451"/>
      <c r="PGK135" s="451"/>
      <c r="PGL135" s="451"/>
      <c r="PGM135" s="451"/>
      <c r="PGN135" s="451"/>
      <c r="PGO135" s="451"/>
      <c r="PGP135" s="451"/>
      <c r="PGQ135" s="451"/>
      <c r="PGR135" s="451"/>
      <c r="PGS135" s="451"/>
      <c r="PGT135" s="451"/>
      <c r="PGU135" s="451"/>
      <c r="PGV135" s="451"/>
      <c r="PGW135" s="451"/>
      <c r="PGX135" s="451"/>
      <c r="PGY135" s="451"/>
      <c r="PGZ135" s="451"/>
      <c r="PHA135" s="451"/>
      <c r="PHB135" s="451"/>
      <c r="PHC135" s="451"/>
      <c r="PHD135" s="451"/>
      <c r="PHE135" s="451"/>
      <c r="PHF135" s="451"/>
      <c r="PHG135" s="451"/>
      <c r="PHH135" s="451"/>
      <c r="PHI135" s="451"/>
      <c r="PHJ135" s="451"/>
      <c r="PHK135" s="451"/>
      <c r="PHL135" s="451"/>
      <c r="PHM135" s="451"/>
      <c r="PHN135" s="451"/>
      <c r="PHO135" s="451"/>
      <c r="PHP135" s="451"/>
      <c r="PHQ135" s="451"/>
      <c r="PHR135" s="451"/>
      <c r="PHS135" s="451"/>
      <c r="PHT135" s="451"/>
      <c r="PHU135" s="451"/>
      <c r="PHV135" s="451"/>
      <c r="PHW135" s="451"/>
      <c r="PHX135" s="451"/>
      <c r="PHY135" s="451"/>
      <c r="PHZ135" s="451"/>
      <c r="PIA135" s="451"/>
      <c r="PIB135" s="451"/>
      <c r="PIC135" s="451"/>
      <c r="PID135" s="451"/>
      <c r="PIE135" s="451"/>
      <c r="PIF135" s="451"/>
      <c r="PIG135" s="451"/>
      <c r="PIH135" s="451"/>
      <c r="PII135" s="451"/>
      <c r="PIJ135" s="451"/>
      <c r="PIK135" s="451"/>
      <c r="PIL135" s="451"/>
      <c r="PIM135" s="451"/>
      <c r="PIN135" s="451"/>
      <c r="PIO135" s="451"/>
      <c r="PIP135" s="451"/>
      <c r="PIQ135" s="451"/>
      <c r="PIR135" s="451"/>
      <c r="PIS135" s="451"/>
      <c r="PIT135" s="451"/>
      <c r="PIU135" s="451"/>
      <c r="PIV135" s="451"/>
      <c r="PIW135" s="451"/>
      <c r="PIX135" s="451"/>
      <c r="PIY135" s="451"/>
      <c r="PIZ135" s="451"/>
      <c r="PJA135" s="451"/>
      <c r="PJB135" s="451"/>
      <c r="PJC135" s="451"/>
      <c r="PJD135" s="451"/>
      <c r="PJE135" s="451"/>
      <c r="PJF135" s="451"/>
      <c r="PJG135" s="451"/>
      <c r="PJH135" s="451"/>
      <c r="PJI135" s="451"/>
      <c r="PJJ135" s="451"/>
      <c r="PJK135" s="451"/>
      <c r="PJL135" s="451"/>
      <c r="PJM135" s="451"/>
      <c r="PJN135" s="451"/>
      <c r="PJO135" s="451"/>
      <c r="PJP135" s="451"/>
      <c r="PJQ135" s="451"/>
      <c r="PJR135" s="451"/>
      <c r="PJS135" s="451"/>
      <c r="PJT135" s="451"/>
      <c r="PJU135" s="451"/>
      <c r="PJV135" s="451"/>
      <c r="PJW135" s="451"/>
      <c r="PJX135" s="451"/>
      <c r="PJY135" s="451"/>
      <c r="PJZ135" s="451"/>
      <c r="PKA135" s="451"/>
      <c r="PKB135" s="451"/>
      <c r="PKC135" s="451"/>
      <c r="PKD135" s="451"/>
      <c r="PKE135" s="451"/>
      <c r="PKF135" s="451"/>
      <c r="PKG135" s="451"/>
      <c r="PKH135" s="451"/>
      <c r="PKI135" s="451"/>
      <c r="PKJ135" s="451"/>
      <c r="PKK135" s="451"/>
      <c r="PKL135" s="451"/>
      <c r="PKM135" s="451"/>
      <c r="PKN135" s="451"/>
      <c r="PKO135" s="451"/>
      <c r="PKP135" s="451"/>
      <c r="PKQ135" s="451"/>
      <c r="PKR135" s="451"/>
      <c r="PKS135" s="451"/>
      <c r="PKT135" s="451"/>
      <c r="PKU135" s="451"/>
      <c r="PKV135" s="451"/>
      <c r="PKW135" s="451"/>
      <c r="PKX135" s="451"/>
      <c r="PKY135" s="451"/>
      <c r="PKZ135" s="451"/>
      <c r="PLA135" s="451"/>
      <c r="PLB135" s="451"/>
      <c r="PLC135" s="451"/>
      <c r="PLD135" s="451"/>
      <c r="PLE135" s="451"/>
      <c r="PLF135" s="451"/>
      <c r="PLG135" s="451"/>
      <c r="PLH135" s="451"/>
      <c r="PLI135" s="451"/>
      <c r="PLJ135" s="451"/>
      <c r="PLK135" s="451"/>
      <c r="PLL135" s="451"/>
      <c r="PLM135" s="451"/>
      <c r="PLN135" s="451"/>
      <c r="PLO135" s="451"/>
      <c r="PLP135" s="451"/>
      <c r="PLQ135" s="451"/>
      <c r="PLR135" s="451"/>
      <c r="PLS135" s="451"/>
      <c r="PLT135" s="451"/>
      <c r="PLU135" s="451"/>
      <c r="PLV135" s="451"/>
      <c r="PLW135" s="451"/>
      <c r="PLX135" s="451"/>
      <c r="PLY135" s="451"/>
      <c r="PLZ135" s="451"/>
      <c r="PMA135" s="451"/>
      <c r="PMB135" s="451"/>
      <c r="PMC135" s="451"/>
      <c r="PMD135" s="451"/>
      <c r="PME135" s="451"/>
      <c r="PMF135" s="451"/>
      <c r="PMG135" s="451"/>
      <c r="PMH135" s="451"/>
      <c r="PMI135" s="451"/>
      <c r="PMJ135" s="451"/>
      <c r="PMK135" s="451"/>
      <c r="PML135" s="451"/>
      <c r="PMM135" s="451"/>
      <c r="PMN135" s="451"/>
      <c r="PMO135" s="451"/>
      <c r="PMP135" s="451"/>
      <c r="PMQ135" s="451"/>
      <c r="PMR135" s="451"/>
      <c r="PMS135" s="451"/>
      <c r="PMT135" s="451"/>
      <c r="PMU135" s="451"/>
      <c r="PMV135" s="451"/>
      <c r="PMW135" s="451"/>
      <c r="PMX135" s="451"/>
      <c r="PMY135" s="451"/>
      <c r="PMZ135" s="451"/>
      <c r="PNA135" s="451"/>
      <c r="PNB135" s="451"/>
      <c r="PNC135" s="451"/>
      <c r="PND135" s="451"/>
      <c r="PNE135" s="451"/>
      <c r="PNF135" s="451"/>
      <c r="PNG135" s="451"/>
      <c r="PNH135" s="451"/>
      <c r="PNI135" s="451"/>
      <c r="PNJ135" s="451"/>
      <c r="PNK135" s="451"/>
      <c r="PNL135" s="451"/>
      <c r="PNM135" s="451"/>
      <c r="PNN135" s="451"/>
      <c r="PNO135" s="451"/>
      <c r="PNP135" s="451"/>
      <c r="PNQ135" s="451"/>
      <c r="PNR135" s="451"/>
      <c r="PNS135" s="451"/>
      <c r="PNT135" s="451"/>
      <c r="PNU135" s="451"/>
      <c r="PNV135" s="451"/>
      <c r="PNW135" s="451"/>
      <c r="PNX135" s="451"/>
      <c r="PNY135" s="451"/>
      <c r="PNZ135" s="451"/>
      <c r="POA135" s="451"/>
      <c r="POB135" s="451"/>
      <c r="POC135" s="451"/>
      <c r="POD135" s="451"/>
      <c r="POE135" s="451"/>
      <c r="POF135" s="451"/>
      <c r="POG135" s="451"/>
      <c r="POH135" s="451"/>
      <c r="POI135" s="451"/>
      <c r="POJ135" s="451"/>
      <c r="POK135" s="451"/>
      <c r="POL135" s="451"/>
      <c r="POM135" s="451"/>
      <c r="PON135" s="451"/>
      <c r="POO135" s="451"/>
      <c r="POP135" s="451"/>
      <c r="POQ135" s="451"/>
      <c r="POR135" s="451"/>
      <c r="POS135" s="451"/>
      <c r="POT135" s="451"/>
      <c r="POU135" s="451"/>
      <c r="POV135" s="451"/>
      <c r="POW135" s="451"/>
      <c r="POX135" s="451"/>
      <c r="POY135" s="451"/>
      <c r="POZ135" s="451"/>
      <c r="PPA135" s="451"/>
      <c r="PPB135" s="451"/>
      <c r="PPC135" s="451"/>
      <c r="PPD135" s="451"/>
      <c r="PPE135" s="451"/>
      <c r="PPF135" s="451"/>
      <c r="PPG135" s="451"/>
      <c r="PPH135" s="451"/>
      <c r="PPI135" s="451"/>
      <c r="PPJ135" s="451"/>
      <c r="PPK135" s="451"/>
      <c r="PPL135" s="451"/>
      <c r="PPM135" s="451"/>
      <c r="PPN135" s="451"/>
      <c r="PPO135" s="451"/>
      <c r="PPP135" s="451"/>
      <c r="PPQ135" s="451"/>
      <c r="PPR135" s="451"/>
      <c r="PPS135" s="451"/>
      <c r="PPT135" s="451"/>
      <c r="PPU135" s="451"/>
      <c r="PPV135" s="451"/>
      <c r="PPW135" s="451"/>
      <c r="PPX135" s="451"/>
      <c r="PPY135" s="451"/>
      <c r="PPZ135" s="451"/>
      <c r="PQA135" s="451"/>
      <c r="PQB135" s="451"/>
      <c r="PQC135" s="451"/>
      <c r="PQD135" s="451"/>
      <c r="PQE135" s="451"/>
      <c r="PQF135" s="451"/>
      <c r="PQG135" s="451"/>
      <c r="PQH135" s="451"/>
      <c r="PQI135" s="451"/>
      <c r="PQJ135" s="451"/>
      <c r="PQK135" s="451"/>
      <c r="PQL135" s="451"/>
      <c r="PQM135" s="451"/>
      <c r="PQN135" s="451"/>
      <c r="PQO135" s="451"/>
      <c r="PQP135" s="451"/>
      <c r="PQQ135" s="451"/>
      <c r="PQR135" s="451"/>
      <c r="PQS135" s="451"/>
      <c r="PQT135" s="451"/>
      <c r="PQU135" s="451"/>
      <c r="PQV135" s="451"/>
      <c r="PQW135" s="451"/>
      <c r="PQX135" s="451"/>
      <c r="PQY135" s="451"/>
      <c r="PQZ135" s="451"/>
      <c r="PRA135" s="451"/>
      <c r="PRB135" s="451"/>
      <c r="PRC135" s="451"/>
      <c r="PRD135" s="451"/>
      <c r="PRE135" s="451"/>
      <c r="PRF135" s="451"/>
      <c r="PRG135" s="451"/>
      <c r="PRH135" s="451"/>
      <c r="PRI135" s="451"/>
      <c r="PRJ135" s="451"/>
      <c r="PRK135" s="451"/>
      <c r="PRL135" s="451"/>
      <c r="PRM135" s="451"/>
      <c r="PRN135" s="451"/>
      <c r="PRO135" s="451"/>
      <c r="PRP135" s="451"/>
      <c r="PRQ135" s="451"/>
      <c r="PRR135" s="451"/>
      <c r="PRS135" s="451"/>
      <c r="PRT135" s="451"/>
      <c r="PRU135" s="451"/>
      <c r="PRV135" s="451"/>
      <c r="PRW135" s="451"/>
      <c r="PRX135" s="451"/>
      <c r="PRY135" s="451"/>
      <c r="PRZ135" s="451"/>
      <c r="PSA135" s="451"/>
      <c r="PSB135" s="451"/>
      <c r="PSC135" s="451"/>
      <c r="PSD135" s="451"/>
      <c r="PSE135" s="451"/>
      <c r="PSF135" s="451"/>
      <c r="PSG135" s="451"/>
      <c r="PSH135" s="451"/>
      <c r="PSI135" s="451"/>
      <c r="PSJ135" s="451"/>
      <c r="PSK135" s="451"/>
      <c r="PSL135" s="451"/>
      <c r="PSM135" s="451"/>
      <c r="PSN135" s="451"/>
      <c r="PSO135" s="451"/>
      <c r="PSP135" s="451"/>
      <c r="PSQ135" s="451"/>
      <c r="PSR135" s="451"/>
      <c r="PSS135" s="451"/>
      <c r="PST135" s="451"/>
      <c r="PSU135" s="451"/>
      <c r="PSV135" s="451"/>
      <c r="PSW135" s="451"/>
      <c r="PSX135" s="451"/>
      <c r="PSY135" s="451"/>
      <c r="PSZ135" s="451"/>
      <c r="PTA135" s="451"/>
      <c r="PTB135" s="451"/>
      <c r="PTC135" s="451"/>
      <c r="PTD135" s="451"/>
      <c r="PTE135" s="451"/>
      <c r="PTF135" s="451"/>
      <c r="PTG135" s="451"/>
      <c r="PTH135" s="451"/>
      <c r="PTI135" s="451"/>
      <c r="PTJ135" s="451"/>
      <c r="PTK135" s="451"/>
      <c r="PTL135" s="451"/>
      <c r="PTM135" s="451"/>
      <c r="PTN135" s="451"/>
      <c r="PTO135" s="451"/>
      <c r="PTP135" s="451"/>
      <c r="PTQ135" s="451"/>
      <c r="PTR135" s="451"/>
      <c r="PTS135" s="451"/>
      <c r="PTT135" s="451"/>
      <c r="PTU135" s="451"/>
      <c r="PTV135" s="451"/>
      <c r="PTW135" s="451"/>
      <c r="PTX135" s="451"/>
      <c r="PTY135" s="451"/>
      <c r="PTZ135" s="451"/>
      <c r="PUA135" s="451"/>
      <c r="PUB135" s="451"/>
      <c r="PUC135" s="451"/>
      <c r="PUD135" s="451"/>
      <c r="PUE135" s="451"/>
      <c r="PUF135" s="451"/>
      <c r="PUG135" s="451"/>
      <c r="PUH135" s="451"/>
      <c r="PUI135" s="451"/>
      <c r="PUJ135" s="451"/>
      <c r="PUK135" s="451"/>
      <c r="PUL135" s="451"/>
      <c r="PUM135" s="451"/>
      <c r="PUN135" s="451"/>
      <c r="PUO135" s="451"/>
      <c r="PUP135" s="451"/>
      <c r="PUQ135" s="451"/>
      <c r="PUR135" s="451"/>
      <c r="PUS135" s="451"/>
      <c r="PUT135" s="451"/>
      <c r="PUU135" s="451"/>
      <c r="PUV135" s="451"/>
      <c r="PUW135" s="451"/>
      <c r="PUX135" s="451"/>
      <c r="PUY135" s="451"/>
      <c r="PUZ135" s="451"/>
      <c r="PVA135" s="451"/>
      <c r="PVB135" s="451"/>
      <c r="PVC135" s="451"/>
      <c r="PVD135" s="451"/>
      <c r="PVE135" s="451"/>
      <c r="PVF135" s="451"/>
      <c r="PVG135" s="451"/>
      <c r="PVH135" s="451"/>
      <c r="PVI135" s="451"/>
      <c r="PVJ135" s="451"/>
      <c r="PVK135" s="451"/>
      <c r="PVL135" s="451"/>
      <c r="PVM135" s="451"/>
      <c r="PVN135" s="451"/>
      <c r="PVO135" s="451"/>
      <c r="PVP135" s="451"/>
      <c r="PVQ135" s="451"/>
      <c r="PVR135" s="451"/>
      <c r="PVS135" s="451"/>
      <c r="PVT135" s="451"/>
      <c r="PVU135" s="451"/>
      <c r="PVV135" s="451"/>
      <c r="PVW135" s="451"/>
      <c r="PVX135" s="451"/>
      <c r="PVY135" s="451"/>
      <c r="PVZ135" s="451"/>
      <c r="PWA135" s="451"/>
      <c r="PWB135" s="451"/>
      <c r="PWC135" s="451"/>
      <c r="PWD135" s="451"/>
      <c r="PWE135" s="451"/>
      <c r="PWF135" s="451"/>
      <c r="PWG135" s="451"/>
      <c r="PWH135" s="451"/>
      <c r="PWI135" s="451"/>
      <c r="PWJ135" s="451"/>
      <c r="PWK135" s="451"/>
      <c r="PWL135" s="451"/>
      <c r="PWM135" s="451"/>
      <c r="PWN135" s="451"/>
      <c r="PWO135" s="451"/>
      <c r="PWP135" s="451"/>
      <c r="PWQ135" s="451"/>
      <c r="PWR135" s="451"/>
      <c r="PWS135" s="451"/>
      <c r="PWT135" s="451"/>
      <c r="PWU135" s="451"/>
      <c r="PWV135" s="451"/>
      <c r="PWW135" s="451"/>
      <c r="PWX135" s="451"/>
      <c r="PWY135" s="451"/>
      <c r="PWZ135" s="451"/>
      <c r="PXA135" s="451"/>
      <c r="PXB135" s="451"/>
      <c r="PXC135" s="451"/>
      <c r="PXD135" s="451"/>
      <c r="PXE135" s="451"/>
      <c r="PXF135" s="451"/>
      <c r="PXG135" s="451"/>
      <c r="PXH135" s="451"/>
      <c r="PXI135" s="451"/>
      <c r="PXJ135" s="451"/>
      <c r="PXK135" s="451"/>
      <c r="PXL135" s="451"/>
      <c r="PXM135" s="451"/>
      <c r="PXN135" s="451"/>
      <c r="PXO135" s="451"/>
      <c r="PXP135" s="451"/>
      <c r="PXQ135" s="451"/>
      <c r="PXR135" s="451"/>
      <c r="PXS135" s="451"/>
      <c r="PXT135" s="451"/>
      <c r="PXU135" s="451"/>
      <c r="PXV135" s="451"/>
      <c r="PXW135" s="451"/>
      <c r="PXX135" s="451"/>
      <c r="PXY135" s="451"/>
      <c r="PXZ135" s="451"/>
      <c r="PYA135" s="451"/>
      <c r="PYB135" s="451"/>
      <c r="PYC135" s="451"/>
      <c r="PYD135" s="451"/>
      <c r="PYE135" s="451"/>
      <c r="PYF135" s="451"/>
      <c r="PYG135" s="451"/>
      <c r="PYH135" s="451"/>
      <c r="PYI135" s="451"/>
      <c r="PYJ135" s="451"/>
      <c r="PYK135" s="451"/>
      <c r="PYL135" s="451"/>
      <c r="PYM135" s="451"/>
      <c r="PYN135" s="451"/>
      <c r="PYO135" s="451"/>
      <c r="PYP135" s="451"/>
      <c r="PYQ135" s="451"/>
      <c r="PYR135" s="451"/>
      <c r="PYS135" s="451"/>
      <c r="PYT135" s="451"/>
      <c r="PYU135" s="451"/>
      <c r="PYV135" s="451"/>
      <c r="PYW135" s="451"/>
      <c r="PYX135" s="451"/>
      <c r="PYY135" s="451"/>
      <c r="PYZ135" s="451"/>
      <c r="PZA135" s="451"/>
      <c r="PZB135" s="451"/>
      <c r="PZC135" s="451"/>
      <c r="PZD135" s="451"/>
      <c r="PZE135" s="451"/>
      <c r="PZF135" s="451"/>
      <c r="PZG135" s="451"/>
      <c r="PZH135" s="451"/>
      <c r="PZI135" s="451"/>
      <c r="PZJ135" s="451"/>
      <c r="PZK135" s="451"/>
      <c r="PZL135" s="451"/>
      <c r="PZM135" s="451"/>
      <c r="PZN135" s="451"/>
      <c r="PZO135" s="451"/>
      <c r="PZP135" s="451"/>
      <c r="PZQ135" s="451"/>
      <c r="PZR135" s="451"/>
      <c r="PZS135" s="451"/>
      <c r="PZT135" s="451"/>
      <c r="PZU135" s="451"/>
      <c r="PZV135" s="451"/>
      <c r="PZW135" s="451"/>
      <c r="PZX135" s="451"/>
      <c r="PZY135" s="451"/>
      <c r="PZZ135" s="451"/>
      <c r="QAA135" s="451"/>
      <c r="QAB135" s="451"/>
      <c r="QAC135" s="451"/>
      <c r="QAD135" s="451"/>
      <c r="QAE135" s="451"/>
      <c r="QAF135" s="451"/>
      <c r="QAG135" s="451"/>
      <c r="QAH135" s="451"/>
      <c r="QAI135" s="451"/>
      <c r="QAJ135" s="451"/>
      <c r="QAK135" s="451"/>
      <c r="QAL135" s="451"/>
      <c r="QAM135" s="451"/>
      <c r="QAN135" s="451"/>
      <c r="QAO135" s="451"/>
      <c r="QAP135" s="451"/>
      <c r="QAQ135" s="451"/>
      <c r="QAR135" s="451"/>
      <c r="QAS135" s="451"/>
      <c r="QAT135" s="451"/>
      <c r="QAU135" s="451"/>
      <c r="QAV135" s="451"/>
      <c r="QAW135" s="451"/>
      <c r="QAX135" s="451"/>
      <c r="QAY135" s="451"/>
      <c r="QAZ135" s="451"/>
      <c r="QBA135" s="451"/>
      <c r="QBB135" s="451"/>
      <c r="QBC135" s="451"/>
      <c r="QBD135" s="451"/>
      <c r="QBE135" s="451"/>
      <c r="QBF135" s="451"/>
      <c r="QBG135" s="451"/>
      <c r="QBH135" s="451"/>
      <c r="QBI135" s="451"/>
      <c r="QBJ135" s="451"/>
      <c r="QBK135" s="451"/>
      <c r="QBL135" s="451"/>
      <c r="QBM135" s="451"/>
      <c r="QBN135" s="451"/>
      <c r="QBO135" s="451"/>
      <c r="QBP135" s="451"/>
      <c r="QBQ135" s="451"/>
      <c r="QBR135" s="451"/>
      <c r="QBS135" s="451"/>
      <c r="QBT135" s="451"/>
      <c r="QBU135" s="451"/>
      <c r="QBV135" s="451"/>
      <c r="QBW135" s="451"/>
      <c r="QBX135" s="451"/>
      <c r="QBY135" s="451"/>
      <c r="QBZ135" s="451"/>
      <c r="QCA135" s="451"/>
      <c r="QCB135" s="451"/>
      <c r="QCC135" s="451"/>
      <c r="QCD135" s="451"/>
      <c r="QCE135" s="451"/>
      <c r="QCF135" s="451"/>
      <c r="QCG135" s="451"/>
      <c r="QCH135" s="451"/>
      <c r="QCI135" s="451"/>
      <c r="QCJ135" s="451"/>
      <c r="QCK135" s="451"/>
      <c r="QCL135" s="451"/>
      <c r="QCM135" s="451"/>
      <c r="QCN135" s="451"/>
      <c r="QCO135" s="451"/>
      <c r="QCP135" s="451"/>
      <c r="QCQ135" s="451"/>
      <c r="QCR135" s="451"/>
      <c r="QCS135" s="451"/>
      <c r="QCT135" s="451"/>
      <c r="QCU135" s="451"/>
      <c r="QCV135" s="451"/>
      <c r="QCW135" s="451"/>
      <c r="QCX135" s="451"/>
      <c r="QCY135" s="451"/>
      <c r="QCZ135" s="451"/>
      <c r="QDA135" s="451"/>
      <c r="QDB135" s="451"/>
      <c r="QDC135" s="451"/>
      <c r="QDD135" s="451"/>
      <c r="QDE135" s="451"/>
      <c r="QDF135" s="451"/>
      <c r="QDG135" s="451"/>
      <c r="QDH135" s="451"/>
      <c r="QDI135" s="451"/>
      <c r="QDJ135" s="451"/>
      <c r="QDK135" s="451"/>
      <c r="QDL135" s="451"/>
      <c r="QDM135" s="451"/>
      <c r="QDN135" s="451"/>
      <c r="QDO135" s="451"/>
      <c r="QDP135" s="451"/>
      <c r="QDQ135" s="451"/>
      <c r="QDR135" s="451"/>
      <c r="QDS135" s="451"/>
      <c r="QDT135" s="451"/>
      <c r="QDU135" s="451"/>
      <c r="QDV135" s="451"/>
      <c r="QDW135" s="451"/>
      <c r="QDX135" s="451"/>
      <c r="QDY135" s="451"/>
      <c r="QDZ135" s="451"/>
      <c r="QEA135" s="451"/>
      <c r="QEB135" s="451"/>
      <c r="QEC135" s="451"/>
      <c r="QED135" s="451"/>
      <c r="QEE135" s="451"/>
      <c r="QEF135" s="451"/>
      <c r="QEG135" s="451"/>
      <c r="QEH135" s="451"/>
      <c r="QEI135" s="451"/>
      <c r="QEJ135" s="451"/>
      <c r="QEK135" s="451"/>
      <c r="QEL135" s="451"/>
      <c r="QEM135" s="451"/>
      <c r="QEN135" s="451"/>
      <c r="QEO135" s="451"/>
      <c r="QEP135" s="451"/>
      <c r="QEQ135" s="451"/>
      <c r="QER135" s="451"/>
      <c r="QES135" s="451"/>
      <c r="QET135" s="451"/>
      <c r="QEU135" s="451"/>
      <c r="QEV135" s="451"/>
      <c r="QEW135" s="451"/>
      <c r="QEX135" s="451"/>
      <c r="QEY135" s="451"/>
      <c r="QEZ135" s="451"/>
      <c r="QFA135" s="451"/>
      <c r="QFB135" s="451"/>
      <c r="QFC135" s="451"/>
      <c r="QFD135" s="451"/>
      <c r="QFE135" s="451"/>
      <c r="QFF135" s="451"/>
      <c r="QFG135" s="451"/>
      <c r="QFH135" s="451"/>
      <c r="QFI135" s="451"/>
      <c r="QFJ135" s="451"/>
      <c r="QFK135" s="451"/>
      <c r="QFL135" s="451"/>
      <c r="QFM135" s="451"/>
      <c r="QFN135" s="451"/>
      <c r="QFO135" s="451"/>
      <c r="QFP135" s="451"/>
      <c r="QFQ135" s="451"/>
      <c r="QFR135" s="451"/>
      <c r="QFS135" s="451"/>
      <c r="QFT135" s="451"/>
      <c r="QFU135" s="451"/>
      <c r="QFV135" s="451"/>
      <c r="QFW135" s="451"/>
      <c r="QFX135" s="451"/>
      <c r="QFY135" s="451"/>
      <c r="QFZ135" s="451"/>
      <c r="QGA135" s="451"/>
      <c r="QGB135" s="451"/>
      <c r="QGC135" s="451"/>
      <c r="QGD135" s="451"/>
      <c r="QGE135" s="451"/>
      <c r="QGF135" s="451"/>
      <c r="QGG135" s="451"/>
      <c r="QGH135" s="451"/>
      <c r="QGI135" s="451"/>
      <c r="QGJ135" s="451"/>
      <c r="QGK135" s="451"/>
      <c r="QGL135" s="451"/>
      <c r="QGM135" s="451"/>
      <c r="QGN135" s="451"/>
      <c r="QGO135" s="451"/>
      <c r="QGP135" s="451"/>
      <c r="QGQ135" s="451"/>
      <c r="QGR135" s="451"/>
      <c r="QGS135" s="451"/>
      <c r="QGT135" s="451"/>
      <c r="QGU135" s="451"/>
      <c r="QGV135" s="451"/>
      <c r="QGW135" s="451"/>
      <c r="QGX135" s="451"/>
      <c r="QGY135" s="451"/>
      <c r="QGZ135" s="451"/>
      <c r="QHA135" s="451"/>
      <c r="QHB135" s="451"/>
      <c r="QHC135" s="451"/>
      <c r="QHD135" s="451"/>
      <c r="QHE135" s="451"/>
      <c r="QHF135" s="451"/>
      <c r="QHG135" s="451"/>
      <c r="QHH135" s="451"/>
      <c r="QHI135" s="451"/>
      <c r="QHJ135" s="451"/>
      <c r="QHK135" s="451"/>
      <c r="QHL135" s="451"/>
      <c r="QHM135" s="451"/>
      <c r="QHN135" s="451"/>
      <c r="QHO135" s="451"/>
      <c r="QHP135" s="451"/>
      <c r="QHQ135" s="451"/>
      <c r="QHR135" s="451"/>
      <c r="QHS135" s="451"/>
      <c r="QHT135" s="451"/>
      <c r="QHU135" s="451"/>
      <c r="QHV135" s="451"/>
      <c r="QHW135" s="451"/>
      <c r="QHX135" s="451"/>
      <c r="QHY135" s="451"/>
      <c r="QHZ135" s="451"/>
      <c r="QIA135" s="451"/>
      <c r="QIB135" s="451"/>
      <c r="QIC135" s="451"/>
      <c r="QID135" s="451"/>
      <c r="QIE135" s="451"/>
      <c r="QIF135" s="451"/>
      <c r="QIG135" s="451"/>
      <c r="QIH135" s="451"/>
      <c r="QII135" s="451"/>
      <c r="QIJ135" s="451"/>
      <c r="QIK135" s="451"/>
      <c r="QIL135" s="451"/>
      <c r="QIM135" s="451"/>
      <c r="QIN135" s="451"/>
      <c r="QIO135" s="451"/>
      <c r="QIP135" s="451"/>
      <c r="QIQ135" s="451"/>
      <c r="QIR135" s="451"/>
      <c r="QIS135" s="451"/>
      <c r="QIT135" s="451"/>
      <c r="QIU135" s="451"/>
      <c r="QIV135" s="451"/>
      <c r="QIW135" s="451"/>
      <c r="QIX135" s="451"/>
      <c r="QIY135" s="451"/>
      <c r="QIZ135" s="451"/>
      <c r="QJA135" s="451"/>
      <c r="QJB135" s="451"/>
      <c r="QJC135" s="451"/>
      <c r="QJD135" s="451"/>
      <c r="QJE135" s="451"/>
      <c r="QJF135" s="451"/>
      <c r="QJG135" s="451"/>
      <c r="QJH135" s="451"/>
      <c r="QJI135" s="451"/>
      <c r="QJJ135" s="451"/>
      <c r="QJK135" s="451"/>
      <c r="QJL135" s="451"/>
      <c r="QJM135" s="451"/>
      <c r="QJN135" s="451"/>
      <c r="QJO135" s="451"/>
      <c r="QJP135" s="451"/>
      <c r="QJQ135" s="451"/>
      <c r="QJR135" s="451"/>
      <c r="QJS135" s="451"/>
      <c r="QJT135" s="451"/>
      <c r="QJU135" s="451"/>
      <c r="QJV135" s="451"/>
      <c r="QJW135" s="451"/>
      <c r="QJX135" s="451"/>
      <c r="QJY135" s="451"/>
      <c r="QJZ135" s="451"/>
      <c r="QKA135" s="451"/>
      <c r="QKB135" s="451"/>
      <c r="QKC135" s="451"/>
      <c r="QKD135" s="451"/>
      <c r="QKE135" s="451"/>
      <c r="QKF135" s="451"/>
      <c r="QKG135" s="451"/>
      <c r="QKH135" s="451"/>
      <c r="QKI135" s="451"/>
      <c r="QKJ135" s="451"/>
      <c r="QKK135" s="451"/>
      <c r="QKL135" s="451"/>
      <c r="QKM135" s="451"/>
      <c r="QKN135" s="451"/>
      <c r="QKO135" s="451"/>
      <c r="QKP135" s="451"/>
      <c r="QKQ135" s="451"/>
      <c r="QKR135" s="451"/>
      <c r="QKS135" s="451"/>
      <c r="QKT135" s="451"/>
      <c r="QKU135" s="451"/>
      <c r="QKV135" s="451"/>
      <c r="QKW135" s="451"/>
      <c r="QKX135" s="451"/>
      <c r="QKY135" s="451"/>
      <c r="QKZ135" s="451"/>
      <c r="QLA135" s="451"/>
      <c r="QLB135" s="451"/>
      <c r="QLC135" s="451"/>
      <c r="QLD135" s="451"/>
      <c r="QLE135" s="451"/>
      <c r="QLF135" s="451"/>
      <c r="QLG135" s="451"/>
      <c r="QLH135" s="451"/>
      <c r="QLI135" s="451"/>
      <c r="QLJ135" s="451"/>
      <c r="QLK135" s="451"/>
      <c r="QLL135" s="451"/>
      <c r="QLM135" s="451"/>
      <c r="QLN135" s="451"/>
      <c r="QLO135" s="451"/>
      <c r="QLP135" s="451"/>
      <c r="QLQ135" s="451"/>
      <c r="QLR135" s="451"/>
      <c r="QLS135" s="451"/>
      <c r="QLT135" s="451"/>
      <c r="QLU135" s="451"/>
      <c r="QLV135" s="451"/>
      <c r="QLW135" s="451"/>
      <c r="QLX135" s="451"/>
      <c r="QLY135" s="451"/>
      <c r="QLZ135" s="451"/>
      <c r="QMA135" s="451"/>
      <c r="QMB135" s="451"/>
      <c r="QMC135" s="451"/>
      <c r="QMD135" s="451"/>
      <c r="QME135" s="451"/>
      <c r="QMF135" s="451"/>
      <c r="QMG135" s="451"/>
      <c r="QMH135" s="451"/>
      <c r="QMI135" s="451"/>
      <c r="QMJ135" s="451"/>
      <c r="QMK135" s="451"/>
      <c r="QML135" s="451"/>
      <c r="QMM135" s="451"/>
      <c r="QMN135" s="451"/>
      <c r="QMO135" s="451"/>
      <c r="QMP135" s="451"/>
      <c r="QMQ135" s="451"/>
      <c r="QMR135" s="451"/>
      <c r="QMS135" s="451"/>
      <c r="QMT135" s="451"/>
      <c r="QMU135" s="451"/>
      <c r="QMV135" s="451"/>
      <c r="QMW135" s="451"/>
      <c r="QMX135" s="451"/>
      <c r="QMY135" s="451"/>
      <c r="QMZ135" s="451"/>
      <c r="QNA135" s="451"/>
      <c r="QNB135" s="451"/>
      <c r="QNC135" s="451"/>
      <c r="QND135" s="451"/>
      <c r="QNE135" s="451"/>
      <c r="QNF135" s="451"/>
      <c r="QNG135" s="451"/>
      <c r="QNH135" s="451"/>
      <c r="QNI135" s="451"/>
      <c r="QNJ135" s="451"/>
      <c r="QNK135" s="451"/>
      <c r="QNL135" s="451"/>
      <c r="QNM135" s="451"/>
      <c r="QNN135" s="451"/>
      <c r="QNO135" s="451"/>
      <c r="QNP135" s="451"/>
      <c r="QNQ135" s="451"/>
      <c r="QNR135" s="451"/>
      <c r="QNS135" s="451"/>
      <c r="QNT135" s="451"/>
      <c r="QNU135" s="451"/>
      <c r="QNV135" s="451"/>
      <c r="QNW135" s="451"/>
      <c r="QNX135" s="451"/>
      <c r="QNY135" s="451"/>
      <c r="QNZ135" s="451"/>
      <c r="QOA135" s="451"/>
      <c r="QOB135" s="451"/>
      <c r="QOC135" s="451"/>
      <c r="QOD135" s="451"/>
      <c r="QOE135" s="451"/>
      <c r="QOF135" s="451"/>
      <c r="QOG135" s="451"/>
      <c r="QOH135" s="451"/>
      <c r="QOI135" s="451"/>
      <c r="QOJ135" s="451"/>
      <c r="QOK135" s="451"/>
      <c r="QOL135" s="451"/>
      <c r="QOM135" s="451"/>
      <c r="QON135" s="451"/>
      <c r="QOO135" s="451"/>
      <c r="QOP135" s="451"/>
      <c r="QOQ135" s="451"/>
      <c r="QOR135" s="451"/>
      <c r="QOS135" s="451"/>
      <c r="QOT135" s="451"/>
      <c r="QOU135" s="451"/>
      <c r="QOV135" s="451"/>
      <c r="QOW135" s="451"/>
      <c r="QOX135" s="451"/>
      <c r="QOY135" s="451"/>
      <c r="QOZ135" s="451"/>
      <c r="QPA135" s="451"/>
      <c r="QPB135" s="451"/>
      <c r="QPC135" s="451"/>
      <c r="QPD135" s="451"/>
      <c r="QPE135" s="451"/>
      <c r="QPF135" s="451"/>
      <c r="QPG135" s="451"/>
      <c r="QPH135" s="451"/>
      <c r="QPI135" s="451"/>
      <c r="QPJ135" s="451"/>
      <c r="QPK135" s="451"/>
      <c r="QPL135" s="451"/>
      <c r="QPM135" s="451"/>
      <c r="QPN135" s="451"/>
      <c r="QPO135" s="451"/>
      <c r="QPP135" s="451"/>
      <c r="QPQ135" s="451"/>
      <c r="QPR135" s="451"/>
      <c r="QPS135" s="451"/>
      <c r="QPT135" s="451"/>
      <c r="QPU135" s="451"/>
      <c r="QPV135" s="451"/>
      <c r="QPW135" s="451"/>
      <c r="QPX135" s="451"/>
      <c r="QPY135" s="451"/>
      <c r="QPZ135" s="451"/>
      <c r="QQA135" s="451"/>
      <c r="QQB135" s="451"/>
      <c r="QQC135" s="451"/>
      <c r="QQD135" s="451"/>
      <c r="QQE135" s="451"/>
      <c r="QQF135" s="451"/>
      <c r="QQG135" s="451"/>
      <c r="QQH135" s="451"/>
      <c r="QQI135" s="451"/>
      <c r="QQJ135" s="451"/>
      <c r="QQK135" s="451"/>
      <c r="QQL135" s="451"/>
      <c r="QQM135" s="451"/>
      <c r="QQN135" s="451"/>
      <c r="QQO135" s="451"/>
      <c r="QQP135" s="451"/>
      <c r="QQQ135" s="451"/>
      <c r="QQR135" s="451"/>
      <c r="QQS135" s="451"/>
      <c r="QQT135" s="451"/>
      <c r="QQU135" s="451"/>
      <c r="QQV135" s="451"/>
      <c r="QQW135" s="451"/>
      <c r="QQX135" s="451"/>
      <c r="QQY135" s="451"/>
      <c r="QQZ135" s="451"/>
      <c r="QRA135" s="451"/>
      <c r="QRB135" s="451"/>
      <c r="QRC135" s="451"/>
      <c r="QRD135" s="451"/>
      <c r="QRE135" s="451"/>
      <c r="QRF135" s="451"/>
      <c r="QRG135" s="451"/>
      <c r="QRH135" s="451"/>
      <c r="QRI135" s="451"/>
      <c r="QRJ135" s="451"/>
      <c r="QRK135" s="451"/>
      <c r="QRL135" s="451"/>
      <c r="QRM135" s="451"/>
      <c r="QRN135" s="451"/>
      <c r="QRO135" s="451"/>
      <c r="QRP135" s="451"/>
      <c r="QRQ135" s="451"/>
      <c r="QRR135" s="451"/>
      <c r="QRS135" s="451"/>
      <c r="QRT135" s="451"/>
      <c r="QRU135" s="451"/>
      <c r="QRV135" s="451"/>
      <c r="QRW135" s="451"/>
      <c r="QRX135" s="451"/>
      <c r="QRY135" s="451"/>
      <c r="QRZ135" s="451"/>
      <c r="QSA135" s="451"/>
      <c r="QSB135" s="451"/>
      <c r="QSC135" s="451"/>
      <c r="QSD135" s="451"/>
      <c r="QSE135" s="451"/>
      <c r="QSF135" s="451"/>
      <c r="QSG135" s="451"/>
      <c r="QSH135" s="451"/>
      <c r="QSI135" s="451"/>
      <c r="QSJ135" s="451"/>
      <c r="QSK135" s="451"/>
      <c r="QSL135" s="451"/>
      <c r="QSM135" s="451"/>
      <c r="QSN135" s="451"/>
      <c r="QSO135" s="451"/>
      <c r="QSP135" s="451"/>
      <c r="QSQ135" s="451"/>
      <c r="QSR135" s="451"/>
      <c r="QSS135" s="451"/>
      <c r="QST135" s="451"/>
      <c r="QSU135" s="451"/>
      <c r="QSV135" s="451"/>
      <c r="QSW135" s="451"/>
      <c r="QSX135" s="451"/>
      <c r="QSY135" s="451"/>
      <c r="QSZ135" s="451"/>
      <c r="QTA135" s="451"/>
      <c r="QTB135" s="451"/>
      <c r="QTC135" s="451"/>
      <c r="QTD135" s="451"/>
      <c r="QTE135" s="451"/>
      <c r="QTF135" s="451"/>
      <c r="QTG135" s="451"/>
      <c r="QTH135" s="451"/>
      <c r="QTI135" s="451"/>
      <c r="QTJ135" s="451"/>
      <c r="QTK135" s="451"/>
      <c r="QTL135" s="451"/>
      <c r="QTM135" s="451"/>
      <c r="QTN135" s="451"/>
      <c r="QTO135" s="451"/>
      <c r="QTP135" s="451"/>
      <c r="QTQ135" s="451"/>
      <c r="QTR135" s="451"/>
      <c r="QTS135" s="451"/>
      <c r="QTT135" s="451"/>
      <c r="QTU135" s="451"/>
      <c r="QTV135" s="451"/>
      <c r="QTW135" s="451"/>
      <c r="QTX135" s="451"/>
      <c r="QTY135" s="451"/>
      <c r="QTZ135" s="451"/>
      <c r="QUA135" s="451"/>
      <c r="QUB135" s="451"/>
      <c r="QUC135" s="451"/>
      <c r="QUD135" s="451"/>
      <c r="QUE135" s="451"/>
      <c r="QUF135" s="451"/>
      <c r="QUG135" s="451"/>
      <c r="QUH135" s="451"/>
      <c r="QUI135" s="451"/>
      <c r="QUJ135" s="451"/>
      <c r="QUK135" s="451"/>
      <c r="QUL135" s="451"/>
      <c r="QUM135" s="451"/>
      <c r="QUN135" s="451"/>
      <c r="QUO135" s="451"/>
      <c r="QUP135" s="451"/>
      <c r="QUQ135" s="451"/>
      <c r="QUR135" s="451"/>
      <c r="QUS135" s="451"/>
      <c r="QUT135" s="451"/>
      <c r="QUU135" s="451"/>
      <c r="QUV135" s="451"/>
      <c r="QUW135" s="451"/>
      <c r="QUX135" s="451"/>
      <c r="QUY135" s="451"/>
      <c r="QUZ135" s="451"/>
      <c r="QVA135" s="451"/>
      <c r="QVB135" s="451"/>
      <c r="QVC135" s="451"/>
      <c r="QVD135" s="451"/>
      <c r="QVE135" s="451"/>
      <c r="QVF135" s="451"/>
      <c r="QVG135" s="451"/>
      <c r="QVH135" s="451"/>
      <c r="QVI135" s="451"/>
      <c r="QVJ135" s="451"/>
      <c r="QVK135" s="451"/>
      <c r="QVL135" s="451"/>
      <c r="QVM135" s="451"/>
      <c r="QVN135" s="451"/>
      <c r="QVO135" s="451"/>
      <c r="QVP135" s="451"/>
      <c r="QVQ135" s="451"/>
      <c r="QVR135" s="451"/>
      <c r="QVS135" s="451"/>
      <c r="QVT135" s="451"/>
      <c r="QVU135" s="451"/>
      <c r="QVV135" s="451"/>
      <c r="QVW135" s="451"/>
      <c r="QVX135" s="451"/>
      <c r="QVY135" s="451"/>
      <c r="QVZ135" s="451"/>
      <c r="QWA135" s="451"/>
      <c r="QWB135" s="451"/>
      <c r="QWC135" s="451"/>
      <c r="QWD135" s="451"/>
      <c r="QWE135" s="451"/>
      <c r="QWF135" s="451"/>
      <c r="QWG135" s="451"/>
      <c r="QWH135" s="451"/>
      <c r="QWI135" s="451"/>
      <c r="QWJ135" s="451"/>
      <c r="QWK135" s="451"/>
      <c r="QWL135" s="451"/>
      <c r="QWM135" s="451"/>
      <c r="QWN135" s="451"/>
      <c r="QWO135" s="451"/>
      <c r="QWP135" s="451"/>
      <c r="QWQ135" s="451"/>
      <c r="QWR135" s="451"/>
      <c r="QWS135" s="451"/>
      <c r="QWT135" s="451"/>
      <c r="QWU135" s="451"/>
      <c r="QWV135" s="451"/>
      <c r="QWW135" s="451"/>
      <c r="QWX135" s="451"/>
      <c r="QWY135" s="451"/>
      <c r="QWZ135" s="451"/>
      <c r="QXA135" s="451"/>
      <c r="QXB135" s="451"/>
      <c r="QXC135" s="451"/>
      <c r="QXD135" s="451"/>
      <c r="QXE135" s="451"/>
      <c r="QXF135" s="451"/>
      <c r="QXG135" s="451"/>
      <c r="QXH135" s="451"/>
      <c r="QXI135" s="451"/>
      <c r="QXJ135" s="451"/>
      <c r="QXK135" s="451"/>
      <c r="QXL135" s="451"/>
      <c r="QXM135" s="451"/>
      <c r="QXN135" s="451"/>
      <c r="QXO135" s="451"/>
      <c r="QXP135" s="451"/>
      <c r="QXQ135" s="451"/>
      <c r="QXR135" s="451"/>
      <c r="QXS135" s="451"/>
      <c r="QXT135" s="451"/>
      <c r="QXU135" s="451"/>
      <c r="QXV135" s="451"/>
      <c r="QXW135" s="451"/>
      <c r="QXX135" s="451"/>
      <c r="QXY135" s="451"/>
      <c r="QXZ135" s="451"/>
      <c r="QYA135" s="451"/>
      <c r="QYB135" s="451"/>
      <c r="QYC135" s="451"/>
      <c r="QYD135" s="451"/>
      <c r="QYE135" s="451"/>
      <c r="QYF135" s="451"/>
      <c r="QYG135" s="451"/>
      <c r="QYH135" s="451"/>
      <c r="QYI135" s="451"/>
      <c r="QYJ135" s="451"/>
      <c r="QYK135" s="451"/>
      <c r="QYL135" s="451"/>
      <c r="QYM135" s="451"/>
      <c r="QYN135" s="451"/>
      <c r="QYO135" s="451"/>
      <c r="QYP135" s="451"/>
      <c r="QYQ135" s="451"/>
      <c r="QYR135" s="451"/>
      <c r="QYS135" s="451"/>
      <c r="QYT135" s="451"/>
      <c r="QYU135" s="451"/>
      <c r="QYV135" s="451"/>
      <c r="QYW135" s="451"/>
      <c r="QYX135" s="451"/>
      <c r="QYY135" s="451"/>
      <c r="QYZ135" s="451"/>
      <c r="QZA135" s="451"/>
      <c r="QZB135" s="451"/>
      <c r="QZC135" s="451"/>
      <c r="QZD135" s="451"/>
      <c r="QZE135" s="451"/>
      <c r="QZF135" s="451"/>
      <c r="QZG135" s="451"/>
      <c r="QZH135" s="451"/>
      <c r="QZI135" s="451"/>
      <c r="QZJ135" s="451"/>
      <c r="QZK135" s="451"/>
      <c r="QZL135" s="451"/>
      <c r="QZM135" s="451"/>
      <c r="QZN135" s="451"/>
      <c r="QZO135" s="451"/>
      <c r="QZP135" s="451"/>
      <c r="QZQ135" s="451"/>
      <c r="QZR135" s="451"/>
      <c r="QZS135" s="451"/>
      <c r="QZT135" s="451"/>
      <c r="QZU135" s="451"/>
      <c r="QZV135" s="451"/>
      <c r="QZW135" s="451"/>
      <c r="QZX135" s="451"/>
      <c r="QZY135" s="451"/>
      <c r="QZZ135" s="451"/>
      <c r="RAA135" s="451"/>
      <c r="RAB135" s="451"/>
      <c r="RAC135" s="451"/>
      <c r="RAD135" s="451"/>
      <c r="RAE135" s="451"/>
      <c r="RAF135" s="451"/>
      <c r="RAG135" s="451"/>
      <c r="RAH135" s="451"/>
      <c r="RAI135" s="451"/>
      <c r="RAJ135" s="451"/>
      <c r="RAK135" s="451"/>
      <c r="RAL135" s="451"/>
      <c r="RAM135" s="451"/>
      <c r="RAN135" s="451"/>
      <c r="RAO135" s="451"/>
      <c r="RAP135" s="451"/>
      <c r="RAQ135" s="451"/>
      <c r="RAR135" s="451"/>
      <c r="RAS135" s="451"/>
      <c r="RAT135" s="451"/>
      <c r="RAU135" s="451"/>
      <c r="RAV135" s="451"/>
      <c r="RAW135" s="451"/>
      <c r="RAX135" s="451"/>
      <c r="RAY135" s="451"/>
      <c r="RAZ135" s="451"/>
      <c r="RBA135" s="451"/>
      <c r="RBB135" s="451"/>
      <c r="RBC135" s="451"/>
      <c r="RBD135" s="451"/>
      <c r="RBE135" s="451"/>
      <c r="RBF135" s="451"/>
      <c r="RBG135" s="451"/>
      <c r="RBH135" s="451"/>
      <c r="RBI135" s="451"/>
      <c r="RBJ135" s="451"/>
      <c r="RBK135" s="451"/>
      <c r="RBL135" s="451"/>
      <c r="RBM135" s="451"/>
      <c r="RBN135" s="451"/>
      <c r="RBO135" s="451"/>
      <c r="RBP135" s="451"/>
      <c r="RBQ135" s="451"/>
      <c r="RBR135" s="451"/>
      <c r="RBS135" s="451"/>
      <c r="RBT135" s="451"/>
      <c r="RBU135" s="451"/>
      <c r="RBV135" s="451"/>
      <c r="RBW135" s="451"/>
      <c r="RBX135" s="451"/>
      <c r="RBY135" s="451"/>
      <c r="RBZ135" s="451"/>
      <c r="RCA135" s="451"/>
      <c r="RCB135" s="451"/>
      <c r="RCC135" s="451"/>
      <c r="RCD135" s="451"/>
      <c r="RCE135" s="451"/>
      <c r="RCF135" s="451"/>
      <c r="RCG135" s="451"/>
      <c r="RCH135" s="451"/>
      <c r="RCI135" s="451"/>
      <c r="RCJ135" s="451"/>
      <c r="RCK135" s="451"/>
      <c r="RCL135" s="451"/>
      <c r="RCM135" s="451"/>
      <c r="RCN135" s="451"/>
      <c r="RCO135" s="451"/>
      <c r="RCP135" s="451"/>
      <c r="RCQ135" s="451"/>
      <c r="RCR135" s="451"/>
      <c r="RCS135" s="451"/>
      <c r="RCT135" s="451"/>
      <c r="RCU135" s="451"/>
      <c r="RCV135" s="451"/>
      <c r="RCW135" s="451"/>
      <c r="RCX135" s="451"/>
      <c r="RCY135" s="451"/>
      <c r="RCZ135" s="451"/>
      <c r="RDA135" s="451"/>
      <c r="RDB135" s="451"/>
      <c r="RDC135" s="451"/>
      <c r="RDD135" s="451"/>
      <c r="RDE135" s="451"/>
      <c r="RDF135" s="451"/>
      <c r="RDG135" s="451"/>
      <c r="RDH135" s="451"/>
      <c r="RDI135" s="451"/>
      <c r="RDJ135" s="451"/>
      <c r="RDK135" s="451"/>
      <c r="RDL135" s="451"/>
      <c r="RDM135" s="451"/>
      <c r="RDN135" s="451"/>
      <c r="RDO135" s="451"/>
      <c r="RDP135" s="451"/>
      <c r="RDQ135" s="451"/>
      <c r="RDR135" s="451"/>
      <c r="RDS135" s="451"/>
      <c r="RDT135" s="451"/>
      <c r="RDU135" s="451"/>
      <c r="RDV135" s="451"/>
      <c r="RDW135" s="451"/>
      <c r="RDX135" s="451"/>
      <c r="RDY135" s="451"/>
      <c r="RDZ135" s="451"/>
      <c r="REA135" s="451"/>
      <c r="REB135" s="451"/>
      <c r="REC135" s="451"/>
      <c r="RED135" s="451"/>
      <c r="REE135" s="451"/>
      <c r="REF135" s="451"/>
      <c r="REG135" s="451"/>
      <c r="REH135" s="451"/>
      <c r="REI135" s="451"/>
      <c r="REJ135" s="451"/>
      <c r="REK135" s="451"/>
      <c r="REL135" s="451"/>
      <c r="REM135" s="451"/>
      <c r="REN135" s="451"/>
      <c r="REO135" s="451"/>
      <c r="REP135" s="451"/>
      <c r="REQ135" s="451"/>
      <c r="RER135" s="451"/>
      <c r="RES135" s="451"/>
      <c r="RET135" s="451"/>
      <c r="REU135" s="451"/>
      <c r="REV135" s="451"/>
      <c r="REW135" s="451"/>
      <c r="REX135" s="451"/>
      <c r="REY135" s="451"/>
      <c r="REZ135" s="451"/>
      <c r="RFA135" s="451"/>
      <c r="RFB135" s="451"/>
      <c r="RFC135" s="451"/>
      <c r="RFD135" s="451"/>
      <c r="RFE135" s="451"/>
      <c r="RFF135" s="451"/>
      <c r="RFG135" s="451"/>
      <c r="RFH135" s="451"/>
      <c r="RFI135" s="451"/>
      <c r="RFJ135" s="451"/>
      <c r="RFK135" s="451"/>
      <c r="RFL135" s="451"/>
      <c r="RFM135" s="451"/>
      <c r="RFN135" s="451"/>
      <c r="RFO135" s="451"/>
      <c r="RFP135" s="451"/>
      <c r="RFQ135" s="451"/>
      <c r="RFR135" s="451"/>
      <c r="RFS135" s="451"/>
      <c r="RFT135" s="451"/>
      <c r="RFU135" s="451"/>
      <c r="RFV135" s="451"/>
      <c r="RFW135" s="451"/>
      <c r="RFX135" s="451"/>
      <c r="RFY135" s="451"/>
      <c r="RFZ135" s="451"/>
      <c r="RGA135" s="451"/>
      <c r="RGB135" s="451"/>
      <c r="RGC135" s="451"/>
      <c r="RGD135" s="451"/>
      <c r="RGE135" s="451"/>
      <c r="RGF135" s="451"/>
      <c r="RGG135" s="451"/>
      <c r="RGH135" s="451"/>
      <c r="RGI135" s="451"/>
      <c r="RGJ135" s="451"/>
      <c r="RGK135" s="451"/>
      <c r="RGL135" s="451"/>
      <c r="RGM135" s="451"/>
      <c r="RGN135" s="451"/>
      <c r="RGO135" s="451"/>
      <c r="RGP135" s="451"/>
      <c r="RGQ135" s="451"/>
      <c r="RGR135" s="451"/>
      <c r="RGS135" s="451"/>
      <c r="RGT135" s="451"/>
      <c r="RGU135" s="451"/>
      <c r="RGV135" s="451"/>
      <c r="RGW135" s="451"/>
      <c r="RGX135" s="451"/>
      <c r="RGY135" s="451"/>
      <c r="RGZ135" s="451"/>
      <c r="RHA135" s="451"/>
      <c r="RHB135" s="451"/>
      <c r="RHC135" s="451"/>
      <c r="RHD135" s="451"/>
      <c r="RHE135" s="451"/>
      <c r="RHF135" s="451"/>
      <c r="RHG135" s="451"/>
      <c r="RHH135" s="451"/>
      <c r="RHI135" s="451"/>
      <c r="RHJ135" s="451"/>
      <c r="RHK135" s="451"/>
      <c r="RHL135" s="451"/>
      <c r="RHM135" s="451"/>
      <c r="RHN135" s="451"/>
      <c r="RHO135" s="451"/>
      <c r="RHP135" s="451"/>
      <c r="RHQ135" s="451"/>
      <c r="RHR135" s="451"/>
      <c r="RHS135" s="451"/>
      <c r="RHT135" s="451"/>
      <c r="RHU135" s="451"/>
      <c r="RHV135" s="451"/>
      <c r="RHW135" s="451"/>
      <c r="RHX135" s="451"/>
      <c r="RHY135" s="451"/>
      <c r="RHZ135" s="451"/>
      <c r="RIA135" s="451"/>
      <c r="RIB135" s="451"/>
      <c r="RIC135" s="451"/>
      <c r="RID135" s="451"/>
      <c r="RIE135" s="451"/>
      <c r="RIF135" s="451"/>
      <c r="RIG135" s="451"/>
      <c r="RIH135" s="451"/>
      <c r="RII135" s="451"/>
      <c r="RIJ135" s="451"/>
      <c r="RIK135" s="451"/>
      <c r="RIL135" s="451"/>
      <c r="RIM135" s="451"/>
      <c r="RIN135" s="451"/>
      <c r="RIO135" s="451"/>
      <c r="RIP135" s="451"/>
      <c r="RIQ135" s="451"/>
      <c r="RIR135" s="451"/>
      <c r="RIS135" s="451"/>
      <c r="RIT135" s="451"/>
      <c r="RIU135" s="451"/>
      <c r="RIV135" s="451"/>
      <c r="RIW135" s="451"/>
      <c r="RIX135" s="451"/>
      <c r="RIY135" s="451"/>
      <c r="RIZ135" s="451"/>
      <c r="RJA135" s="451"/>
      <c r="RJB135" s="451"/>
      <c r="RJC135" s="451"/>
      <c r="RJD135" s="451"/>
      <c r="RJE135" s="451"/>
      <c r="RJF135" s="451"/>
      <c r="RJG135" s="451"/>
      <c r="RJH135" s="451"/>
      <c r="RJI135" s="451"/>
      <c r="RJJ135" s="451"/>
      <c r="RJK135" s="451"/>
      <c r="RJL135" s="451"/>
      <c r="RJM135" s="451"/>
      <c r="RJN135" s="451"/>
      <c r="RJO135" s="451"/>
      <c r="RJP135" s="451"/>
      <c r="RJQ135" s="451"/>
      <c r="RJR135" s="451"/>
      <c r="RJS135" s="451"/>
      <c r="RJT135" s="451"/>
      <c r="RJU135" s="451"/>
      <c r="RJV135" s="451"/>
      <c r="RJW135" s="451"/>
      <c r="RJX135" s="451"/>
      <c r="RJY135" s="451"/>
      <c r="RJZ135" s="451"/>
      <c r="RKA135" s="451"/>
      <c r="RKB135" s="451"/>
      <c r="RKC135" s="451"/>
      <c r="RKD135" s="451"/>
      <c r="RKE135" s="451"/>
      <c r="RKF135" s="451"/>
      <c r="RKG135" s="451"/>
      <c r="RKH135" s="451"/>
      <c r="RKI135" s="451"/>
      <c r="RKJ135" s="451"/>
      <c r="RKK135" s="451"/>
      <c r="RKL135" s="451"/>
      <c r="RKM135" s="451"/>
      <c r="RKN135" s="451"/>
      <c r="RKO135" s="451"/>
      <c r="RKP135" s="451"/>
      <c r="RKQ135" s="451"/>
      <c r="RKR135" s="451"/>
      <c r="RKS135" s="451"/>
      <c r="RKT135" s="451"/>
      <c r="RKU135" s="451"/>
      <c r="RKV135" s="451"/>
      <c r="RKW135" s="451"/>
      <c r="RKX135" s="451"/>
      <c r="RKY135" s="451"/>
      <c r="RKZ135" s="451"/>
      <c r="RLA135" s="451"/>
      <c r="RLB135" s="451"/>
      <c r="RLC135" s="451"/>
      <c r="RLD135" s="451"/>
      <c r="RLE135" s="451"/>
      <c r="RLF135" s="451"/>
      <c r="RLG135" s="451"/>
      <c r="RLH135" s="451"/>
      <c r="RLI135" s="451"/>
      <c r="RLJ135" s="451"/>
      <c r="RLK135" s="451"/>
      <c r="RLL135" s="451"/>
      <c r="RLM135" s="451"/>
      <c r="RLN135" s="451"/>
      <c r="RLO135" s="451"/>
      <c r="RLP135" s="451"/>
      <c r="RLQ135" s="451"/>
      <c r="RLR135" s="451"/>
      <c r="RLS135" s="451"/>
      <c r="RLT135" s="451"/>
      <c r="RLU135" s="451"/>
      <c r="RLV135" s="451"/>
      <c r="RLW135" s="451"/>
      <c r="RLX135" s="451"/>
      <c r="RLY135" s="451"/>
      <c r="RLZ135" s="451"/>
      <c r="RMA135" s="451"/>
      <c r="RMB135" s="451"/>
      <c r="RMC135" s="451"/>
      <c r="RMD135" s="451"/>
      <c r="RME135" s="451"/>
      <c r="RMF135" s="451"/>
      <c r="RMG135" s="451"/>
      <c r="RMH135" s="451"/>
      <c r="RMI135" s="451"/>
      <c r="RMJ135" s="451"/>
      <c r="RMK135" s="451"/>
      <c r="RML135" s="451"/>
      <c r="RMM135" s="451"/>
      <c r="RMN135" s="451"/>
      <c r="RMO135" s="451"/>
      <c r="RMP135" s="451"/>
      <c r="RMQ135" s="451"/>
      <c r="RMR135" s="451"/>
      <c r="RMS135" s="451"/>
      <c r="RMT135" s="451"/>
      <c r="RMU135" s="451"/>
      <c r="RMV135" s="451"/>
      <c r="RMW135" s="451"/>
      <c r="RMX135" s="451"/>
      <c r="RMY135" s="451"/>
      <c r="RMZ135" s="451"/>
      <c r="RNA135" s="451"/>
      <c r="RNB135" s="451"/>
      <c r="RNC135" s="451"/>
      <c r="RND135" s="451"/>
      <c r="RNE135" s="451"/>
      <c r="RNF135" s="451"/>
      <c r="RNG135" s="451"/>
      <c r="RNH135" s="451"/>
      <c r="RNI135" s="451"/>
      <c r="RNJ135" s="451"/>
      <c r="RNK135" s="451"/>
      <c r="RNL135" s="451"/>
      <c r="RNM135" s="451"/>
      <c r="RNN135" s="451"/>
      <c r="RNO135" s="451"/>
      <c r="RNP135" s="451"/>
      <c r="RNQ135" s="451"/>
      <c r="RNR135" s="451"/>
      <c r="RNS135" s="451"/>
      <c r="RNT135" s="451"/>
      <c r="RNU135" s="451"/>
      <c r="RNV135" s="451"/>
      <c r="RNW135" s="451"/>
      <c r="RNX135" s="451"/>
      <c r="RNY135" s="451"/>
      <c r="RNZ135" s="451"/>
      <c r="ROA135" s="451"/>
      <c r="ROB135" s="451"/>
      <c r="ROC135" s="451"/>
      <c r="ROD135" s="451"/>
      <c r="ROE135" s="451"/>
      <c r="ROF135" s="451"/>
      <c r="ROG135" s="451"/>
      <c r="ROH135" s="451"/>
      <c r="ROI135" s="451"/>
      <c r="ROJ135" s="451"/>
      <c r="ROK135" s="451"/>
      <c r="ROL135" s="451"/>
      <c r="ROM135" s="451"/>
      <c r="RON135" s="451"/>
      <c r="ROO135" s="451"/>
      <c r="ROP135" s="451"/>
      <c r="ROQ135" s="451"/>
      <c r="ROR135" s="451"/>
      <c r="ROS135" s="451"/>
      <c r="ROT135" s="451"/>
      <c r="ROU135" s="451"/>
      <c r="ROV135" s="451"/>
      <c r="ROW135" s="451"/>
      <c r="ROX135" s="451"/>
      <c r="ROY135" s="451"/>
      <c r="ROZ135" s="451"/>
      <c r="RPA135" s="451"/>
      <c r="RPB135" s="451"/>
      <c r="RPC135" s="451"/>
      <c r="RPD135" s="451"/>
      <c r="RPE135" s="451"/>
      <c r="RPF135" s="451"/>
      <c r="RPG135" s="451"/>
      <c r="RPH135" s="451"/>
      <c r="RPI135" s="451"/>
      <c r="RPJ135" s="451"/>
      <c r="RPK135" s="451"/>
      <c r="RPL135" s="451"/>
      <c r="RPM135" s="451"/>
      <c r="RPN135" s="451"/>
      <c r="RPO135" s="451"/>
      <c r="RPP135" s="451"/>
      <c r="RPQ135" s="451"/>
      <c r="RPR135" s="451"/>
      <c r="RPS135" s="451"/>
      <c r="RPT135" s="451"/>
      <c r="RPU135" s="451"/>
      <c r="RPV135" s="451"/>
      <c r="RPW135" s="451"/>
      <c r="RPX135" s="451"/>
      <c r="RPY135" s="451"/>
      <c r="RPZ135" s="451"/>
      <c r="RQA135" s="451"/>
      <c r="RQB135" s="451"/>
      <c r="RQC135" s="451"/>
      <c r="RQD135" s="451"/>
      <c r="RQE135" s="451"/>
      <c r="RQF135" s="451"/>
      <c r="RQG135" s="451"/>
      <c r="RQH135" s="451"/>
      <c r="RQI135" s="451"/>
      <c r="RQJ135" s="451"/>
      <c r="RQK135" s="451"/>
      <c r="RQL135" s="451"/>
      <c r="RQM135" s="451"/>
      <c r="RQN135" s="451"/>
      <c r="RQO135" s="451"/>
      <c r="RQP135" s="451"/>
      <c r="RQQ135" s="451"/>
      <c r="RQR135" s="451"/>
      <c r="RQS135" s="451"/>
      <c r="RQT135" s="451"/>
      <c r="RQU135" s="451"/>
      <c r="RQV135" s="451"/>
      <c r="RQW135" s="451"/>
      <c r="RQX135" s="451"/>
      <c r="RQY135" s="451"/>
      <c r="RQZ135" s="451"/>
      <c r="RRA135" s="451"/>
      <c r="RRB135" s="451"/>
      <c r="RRC135" s="451"/>
      <c r="RRD135" s="451"/>
      <c r="RRE135" s="451"/>
      <c r="RRF135" s="451"/>
      <c r="RRG135" s="451"/>
      <c r="RRH135" s="451"/>
      <c r="RRI135" s="451"/>
      <c r="RRJ135" s="451"/>
      <c r="RRK135" s="451"/>
      <c r="RRL135" s="451"/>
      <c r="RRM135" s="451"/>
      <c r="RRN135" s="451"/>
      <c r="RRO135" s="451"/>
      <c r="RRP135" s="451"/>
      <c r="RRQ135" s="451"/>
      <c r="RRR135" s="451"/>
      <c r="RRS135" s="451"/>
      <c r="RRT135" s="451"/>
      <c r="RRU135" s="451"/>
      <c r="RRV135" s="451"/>
      <c r="RRW135" s="451"/>
      <c r="RRX135" s="451"/>
      <c r="RRY135" s="451"/>
      <c r="RRZ135" s="451"/>
      <c r="RSA135" s="451"/>
      <c r="RSB135" s="451"/>
      <c r="RSC135" s="451"/>
      <c r="RSD135" s="451"/>
      <c r="RSE135" s="451"/>
      <c r="RSF135" s="451"/>
      <c r="RSG135" s="451"/>
      <c r="RSH135" s="451"/>
      <c r="RSI135" s="451"/>
      <c r="RSJ135" s="451"/>
      <c r="RSK135" s="451"/>
      <c r="RSL135" s="451"/>
      <c r="RSM135" s="451"/>
      <c r="RSN135" s="451"/>
      <c r="RSO135" s="451"/>
      <c r="RSP135" s="451"/>
      <c r="RSQ135" s="451"/>
      <c r="RSR135" s="451"/>
      <c r="RSS135" s="451"/>
      <c r="RST135" s="451"/>
      <c r="RSU135" s="451"/>
      <c r="RSV135" s="451"/>
      <c r="RSW135" s="451"/>
      <c r="RSX135" s="451"/>
      <c r="RSY135" s="451"/>
      <c r="RSZ135" s="451"/>
      <c r="RTA135" s="451"/>
      <c r="RTB135" s="451"/>
      <c r="RTC135" s="451"/>
      <c r="RTD135" s="451"/>
      <c r="RTE135" s="451"/>
      <c r="RTF135" s="451"/>
      <c r="RTG135" s="451"/>
      <c r="RTH135" s="451"/>
      <c r="RTI135" s="451"/>
      <c r="RTJ135" s="451"/>
      <c r="RTK135" s="451"/>
      <c r="RTL135" s="451"/>
      <c r="RTM135" s="451"/>
      <c r="RTN135" s="451"/>
      <c r="RTO135" s="451"/>
      <c r="RTP135" s="451"/>
      <c r="RTQ135" s="451"/>
      <c r="RTR135" s="451"/>
      <c r="RTS135" s="451"/>
      <c r="RTT135" s="451"/>
      <c r="RTU135" s="451"/>
      <c r="RTV135" s="451"/>
      <c r="RTW135" s="451"/>
      <c r="RTX135" s="451"/>
      <c r="RTY135" s="451"/>
      <c r="RTZ135" s="451"/>
      <c r="RUA135" s="451"/>
      <c r="RUB135" s="451"/>
      <c r="RUC135" s="451"/>
      <c r="RUD135" s="451"/>
      <c r="RUE135" s="451"/>
      <c r="RUF135" s="451"/>
      <c r="RUG135" s="451"/>
      <c r="RUH135" s="451"/>
      <c r="RUI135" s="451"/>
      <c r="RUJ135" s="451"/>
      <c r="RUK135" s="451"/>
      <c r="RUL135" s="451"/>
      <c r="RUM135" s="451"/>
      <c r="RUN135" s="451"/>
      <c r="RUO135" s="451"/>
      <c r="RUP135" s="451"/>
      <c r="RUQ135" s="451"/>
      <c r="RUR135" s="451"/>
      <c r="RUS135" s="451"/>
      <c r="RUT135" s="451"/>
      <c r="RUU135" s="451"/>
      <c r="RUV135" s="451"/>
      <c r="RUW135" s="451"/>
      <c r="RUX135" s="451"/>
      <c r="RUY135" s="451"/>
      <c r="RUZ135" s="451"/>
      <c r="RVA135" s="451"/>
      <c r="RVB135" s="451"/>
      <c r="RVC135" s="451"/>
      <c r="RVD135" s="451"/>
      <c r="RVE135" s="451"/>
      <c r="RVF135" s="451"/>
      <c r="RVG135" s="451"/>
      <c r="RVH135" s="451"/>
      <c r="RVI135" s="451"/>
      <c r="RVJ135" s="451"/>
      <c r="RVK135" s="451"/>
      <c r="RVL135" s="451"/>
      <c r="RVM135" s="451"/>
      <c r="RVN135" s="451"/>
      <c r="RVO135" s="451"/>
      <c r="RVP135" s="451"/>
      <c r="RVQ135" s="451"/>
      <c r="RVR135" s="451"/>
      <c r="RVS135" s="451"/>
      <c r="RVT135" s="451"/>
      <c r="RVU135" s="451"/>
      <c r="RVV135" s="451"/>
      <c r="RVW135" s="451"/>
      <c r="RVX135" s="451"/>
      <c r="RVY135" s="451"/>
      <c r="RVZ135" s="451"/>
      <c r="RWA135" s="451"/>
      <c r="RWB135" s="451"/>
      <c r="RWC135" s="451"/>
      <c r="RWD135" s="451"/>
      <c r="RWE135" s="451"/>
      <c r="RWF135" s="451"/>
      <c r="RWG135" s="451"/>
      <c r="RWH135" s="451"/>
      <c r="RWI135" s="451"/>
      <c r="RWJ135" s="451"/>
      <c r="RWK135" s="451"/>
      <c r="RWL135" s="451"/>
      <c r="RWM135" s="451"/>
      <c r="RWN135" s="451"/>
      <c r="RWO135" s="451"/>
      <c r="RWP135" s="451"/>
      <c r="RWQ135" s="451"/>
      <c r="RWR135" s="451"/>
      <c r="RWS135" s="451"/>
      <c r="RWT135" s="451"/>
      <c r="RWU135" s="451"/>
      <c r="RWV135" s="451"/>
      <c r="RWW135" s="451"/>
      <c r="RWX135" s="451"/>
      <c r="RWY135" s="451"/>
      <c r="RWZ135" s="451"/>
      <c r="RXA135" s="451"/>
      <c r="RXB135" s="451"/>
      <c r="RXC135" s="451"/>
      <c r="RXD135" s="451"/>
      <c r="RXE135" s="451"/>
      <c r="RXF135" s="451"/>
      <c r="RXG135" s="451"/>
      <c r="RXH135" s="451"/>
      <c r="RXI135" s="451"/>
      <c r="RXJ135" s="451"/>
      <c r="RXK135" s="451"/>
      <c r="RXL135" s="451"/>
      <c r="RXM135" s="451"/>
      <c r="RXN135" s="451"/>
      <c r="RXO135" s="451"/>
      <c r="RXP135" s="451"/>
      <c r="RXQ135" s="451"/>
      <c r="RXR135" s="451"/>
      <c r="RXS135" s="451"/>
      <c r="RXT135" s="451"/>
      <c r="RXU135" s="451"/>
      <c r="RXV135" s="451"/>
      <c r="RXW135" s="451"/>
      <c r="RXX135" s="451"/>
      <c r="RXY135" s="451"/>
      <c r="RXZ135" s="451"/>
      <c r="RYA135" s="451"/>
      <c r="RYB135" s="451"/>
      <c r="RYC135" s="451"/>
      <c r="RYD135" s="451"/>
      <c r="RYE135" s="451"/>
      <c r="RYF135" s="451"/>
      <c r="RYG135" s="451"/>
      <c r="RYH135" s="451"/>
      <c r="RYI135" s="451"/>
      <c r="RYJ135" s="451"/>
      <c r="RYK135" s="451"/>
      <c r="RYL135" s="451"/>
      <c r="RYM135" s="451"/>
      <c r="RYN135" s="451"/>
      <c r="RYO135" s="451"/>
      <c r="RYP135" s="451"/>
      <c r="RYQ135" s="451"/>
      <c r="RYR135" s="451"/>
      <c r="RYS135" s="451"/>
      <c r="RYT135" s="451"/>
      <c r="RYU135" s="451"/>
      <c r="RYV135" s="451"/>
      <c r="RYW135" s="451"/>
      <c r="RYX135" s="451"/>
      <c r="RYY135" s="451"/>
      <c r="RYZ135" s="451"/>
      <c r="RZA135" s="451"/>
      <c r="RZB135" s="451"/>
      <c r="RZC135" s="451"/>
      <c r="RZD135" s="451"/>
      <c r="RZE135" s="451"/>
      <c r="RZF135" s="451"/>
      <c r="RZG135" s="451"/>
      <c r="RZH135" s="451"/>
      <c r="RZI135" s="451"/>
      <c r="RZJ135" s="451"/>
      <c r="RZK135" s="451"/>
      <c r="RZL135" s="451"/>
      <c r="RZM135" s="451"/>
      <c r="RZN135" s="451"/>
      <c r="RZO135" s="451"/>
      <c r="RZP135" s="451"/>
      <c r="RZQ135" s="451"/>
      <c r="RZR135" s="451"/>
      <c r="RZS135" s="451"/>
      <c r="RZT135" s="451"/>
      <c r="RZU135" s="451"/>
      <c r="RZV135" s="451"/>
      <c r="RZW135" s="451"/>
      <c r="RZX135" s="451"/>
      <c r="RZY135" s="451"/>
      <c r="RZZ135" s="451"/>
      <c r="SAA135" s="451"/>
      <c r="SAB135" s="451"/>
      <c r="SAC135" s="451"/>
      <c r="SAD135" s="451"/>
      <c r="SAE135" s="451"/>
      <c r="SAF135" s="451"/>
      <c r="SAG135" s="451"/>
      <c r="SAH135" s="451"/>
      <c r="SAI135" s="451"/>
      <c r="SAJ135" s="451"/>
      <c r="SAK135" s="451"/>
      <c r="SAL135" s="451"/>
      <c r="SAM135" s="451"/>
      <c r="SAN135" s="451"/>
      <c r="SAO135" s="451"/>
      <c r="SAP135" s="451"/>
      <c r="SAQ135" s="451"/>
      <c r="SAR135" s="451"/>
      <c r="SAS135" s="451"/>
      <c r="SAT135" s="451"/>
      <c r="SAU135" s="451"/>
      <c r="SAV135" s="451"/>
      <c r="SAW135" s="451"/>
      <c r="SAX135" s="451"/>
      <c r="SAY135" s="451"/>
      <c r="SAZ135" s="451"/>
      <c r="SBA135" s="451"/>
      <c r="SBB135" s="451"/>
      <c r="SBC135" s="451"/>
      <c r="SBD135" s="451"/>
      <c r="SBE135" s="451"/>
      <c r="SBF135" s="451"/>
      <c r="SBG135" s="451"/>
      <c r="SBH135" s="451"/>
      <c r="SBI135" s="451"/>
      <c r="SBJ135" s="451"/>
      <c r="SBK135" s="451"/>
      <c r="SBL135" s="451"/>
      <c r="SBM135" s="451"/>
      <c r="SBN135" s="451"/>
      <c r="SBO135" s="451"/>
      <c r="SBP135" s="451"/>
      <c r="SBQ135" s="451"/>
      <c r="SBR135" s="451"/>
      <c r="SBS135" s="451"/>
      <c r="SBT135" s="451"/>
      <c r="SBU135" s="451"/>
      <c r="SBV135" s="451"/>
      <c r="SBW135" s="451"/>
      <c r="SBX135" s="451"/>
      <c r="SBY135" s="451"/>
      <c r="SBZ135" s="451"/>
      <c r="SCA135" s="451"/>
      <c r="SCB135" s="451"/>
      <c r="SCC135" s="451"/>
      <c r="SCD135" s="451"/>
      <c r="SCE135" s="451"/>
      <c r="SCF135" s="451"/>
      <c r="SCG135" s="451"/>
      <c r="SCH135" s="451"/>
      <c r="SCI135" s="451"/>
      <c r="SCJ135" s="451"/>
      <c r="SCK135" s="451"/>
      <c r="SCL135" s="451"/>
      <c r="SCM135" s="451"/>
      <c r="SCN135" s="451"/>
      <c r="SCO135" s="451"/>
      <c r="SCP135" s="451"/>
      <c r="SCQ135" s="451"/>
      <c r="SCR135" s="451"/>
      <c r="SCS135" s="451"/>
      <c r="SCT135" s="451"/>
      <c r="SCU135" s="451"/>
      <c r="SCV135" s="451"/>
      <c r="SCW135" s="451"/>
      <c r="SCX135" s="451"/>
      <c r="SCY135" s="451"/>
      <c r="SCZ135" s="451"/>
      <c r="SDA135" s="451"/>
      <c r="SDB135" s="451"/>
      <c r="SDC135" s="451"/>
      <c r="SDD135" s="451"/>
      <c r="SDE135" s="451"/>
      <c r="SDF135" s="451"/>
      <c r="SDG135" s="451"/>
      <c r="SDH135" s="451"/>
      <c r="SDI135" s="451"/>
      <c r="SDJ135" s="451"/>
      <c r="SDK135" s="451"/>
      <c r="SDL135" s="451"/>
      <c r="SDM135" s="451"/>
      <c r="SDN135" s="451"/>
      <c r="SDO135" s="451"/>
      <c r="SDP135" s="451"/>
      <c r="SDQ135" s="451"/>
      <c r="SDR135" s="451"/>
      <c r="SDS135" s="451"/>
      <c r="SDT135" s="451"/>
      <c r="SDU135" s="451"/>
      <c r="SDV135" s="451"/>
      <c r="SDW135" s="451"/>
      <c r="SDX135" s="451"/>
      <c r="SDY135" s="451"/>
      <c r="SDZ135" s="451"/>
      <c r="SEA135" s="451"/>
      <c r="SEB135" s="451"/>
      <c r="SEC135" s="451"/>
      <c r="SED135" s="451"/>
      <c r="SEE135" s="451"/>
      <c r="SEF135" s="451"/>
      <c r="SEG135" s="451"/>
      <c r="SEH135" s="451"/>
      <c r="SEI135" s="451"/>
      <c r="SEJ135" s="451"/>
      <c r="SEK135" s="451"/>
      <c r="SEL135" s="451"/>
      <c r="SEM135" s="451"/>
      <c r="SEN135" s="451"/>
      <c r="SEO135" s="451"/>
      <c r="SEP135" s="451"/>
      <c r="SEQ135" s="451"/>
      <c r="SER135" s="451"/>
      <c r="SES135" s="451"/>
      <c r="SET135" s="451"/>
      <c r="SEU135" s="451"/>
      <c r="SEV135" s="451"/>
      <c r="SEW135" s="451"/>
      <c r="SEX135" s="451"/>
      <c r="SEY135" s="451"/>
      <c r="SEZ135" s="451"/>
      <c r="SFA135" s="451"/>
      <c r="SFB135" s="451"/>
      <c r="SFC135" s="451"/>
      <c r="SFD135" s="451"/>
      <c r="SFE135" s="451"/>
      <c r="SFF135" s="451"/>
      <c r="SFG135" s="451"/>
      <c r="SFH135" s="451"/>
      <c r="SFI135" s="451"/>
      <c r="SFJ135" s="451"/>
      <c r="SFK135" s="451"/>
      <c r="SFL135" s="451"/>
      <c r="SFM135" s="451"/>
      <c r="SFN135" s="451"/>
      <c r="SFO135" s="451"/>
      <c r="SFP135" s="451"/>
      <c r="SFQ135" s="451"/>
      <c r="SFR135" s="451"/>
      <c r="SFS135" s="451"/>
      <c r="SFT135" s="451"/>
      <c r="SFU135" s="451"/>
      <c r="SFV135" s="451"/>
      <c r="SFW135" s="451"/>
      <c r="SFX135" s="451"/>
      <c r="SFY135" s="451"/>
      <c r="SFZ135" s="451"/>
      <c r="SGA135" s="451"/>
      <c r="SGB135" s="451"/>
      <c r="SGC135" s="451"/>
      <c r="SGD135" s="451"/>
      <c r="SGE135" s="451"/>
      <c r="SGF135" s="451"/>
      <c r="SGG135" s="451"/>
      <c r="SGH135" s="451"/>
      <c r="SGI135" s="451"/>
      <c r="SGJ135" s="451"/>
      <c r="SGK135" s="451"/>
      <c r="SGL135" s="451"/>
      <c r="SGM135" s="451"/>
      <c r="SGN135" s="451"/>
      <c r="SGO135" s="451"/>
      <c r="SGP135" s="451"/>
      <c r="SGQ135" s="451"/>
      <c r="SGR135" s="451"/>
      <c r="SGS135" s="451"/>
      <c r="SGT135" s="451"/>
      <c r="SGU135" s="451"/>
      <c r="SGV135" s="451"/>
      <c r="SGW135" s="451"/>
      <c r="SGX135" s="451"/>
      <c r="SGY135" s="451"/>
      <c r="SGZ135" s="451"/>
      <c r="SHA135" s="451"/>
      <c r="SHB135" s="451"/>
      <c r="SHC135" s="451"/>
      <c r="SHD135" s="451"/>
      <c r="SHE135" s="451"/>
      <c r="SHF135" s="451"/>
      <c r="SHG135" s="451"/>
      <c r="SHH135" s="451"/>
      <c r="SHI135" s="451"/>
      <c r="SHJ135" s="451"/>
      <c r="SHK135" s="451"/>
      <c r="SHL135" s="451"/>
      <c r="SHM135" s="451"/>
      <c r="SHN135" s="451"/>
      <c r="SHO135" s="451"/>
      <c r="SHP135" s="451"/>
      <c r="SHQ135" s="451"/>
      <c r="SHR135" s="451"/>
      <c r="SHS135" s="451"/>
      <c r="SHT135" s="451"/>
      <c r="SHU135" s="451"/>
      <c r="SHV135" s="451"/>
      <c r="SHW135" s="451"/>
      <c r="SHX135" s="451"/>
      <c r="SHY135" s="451"/>
      <c r="SHZ135" s="451"/>
      <c r="SIA135" s="451"/>
      <c r="SIB135" s="451"/>
      <c r="SIC135" s="451"/>
      <c r="SID135" s="451"/>
      <c r="SIE135" s="451"/>
      <c r="SIF135" s="451"/>
      <c r="SIG135" s="451"/>
      <c r="SIH135" s="451"/>
      <c r="SII135" s="451"/>
      <c r="SIJ135" s="451"/>
      <c r="SIK135" s="451"/>
      <c r="SIL135" s="451"/>
      <c r="SIM135" s="451"/>
      <c r="SIN135" s="451"/>
      <c r="SIO135" s="451"/>
      <c r="SIP135" s="451"/>
      <c r="SIQ135" s="451"/>
      <c r="SIR135" s="451"/>
      <c r="SIS135" s="451"/>
      <c r="SIT135" s="451"/>
      <c r="SIU135" s="451"/>
      <c r="SIV135" s="451"/>
      <c r="SIW135" s="451"/>
      <c r="SIX135" s="451"/>
      <c r="SIY135" s="451"/>
      <c r="SIZ135" s="451"/>
      <c r="SJA135" s="451"/>
      <c r="SJB135" s="451"/>
      <c r="SJC135" s="451"/>
      <c r="SJD135" s="451"/>
      <c r="SJE135" s="451"/>
      <c r="SJF135" s="451"/>
      <c r="SJG135" s="451"/>
      <c r="SJH135" s="451"/>
      <c r="SJI135" s="451"/>
      <c r="SJJ135" s="451"/>
      <c r="SJK135" s="451"/>
      <c r="SJL135" s="451"/>
      <c r="SJM135" s="451"/>
      <c r="SJN135" s="451"/>
      <c r="SJO135" s="451"/>
      <c r="SJP135" s="451"/>
      <c r="SJQ135" s="451"/>
      <c r="SJR135" s="451"/>
      <c r="SJS135" s="451"/>
      <c r="SJT135" s="451"/>
      <c r="SJU135" s="451"/>
      <c r="SJV135" s="451"/>
      <c r="SJW135" s="451"/>
      <c r="SJX135" s="451"/>
      <c r="SJY135" s="451"/>
      <c r="SJZ135" s="451"/>
      <c r="SKA135" s="451"/>
      <c r="SKB135" s="451"/>
      <c r="SKC135" s="451"/>
      <c r="SKD135" s="451"/>
      <c r="SKE135" s="451"/>
      <c r="SKF135" s="451"/>
      <c r="SKG135" s="451"/>
      <c r="SKH135" s="451"/>
      <c r="SKI135" s="451"/>
      <c r="SKJ135" s="451"/>
      <c r="SKK135" s="451"/>
      <c r="SKL135" s="451"/>
      <c r="SKM135" s="451"/>
      <c r="SKN135" s="451"/>
      <c r="SKO135" s="451"/>
      <c r="SKP135" s="451"/>
      <c r="SKQ135" s="451"/>
      <c r="SKR135" s="451"/>
      <c r="SKS135" s="451"/>
      <c r="SKT135" s="451"/>
      <c r="SKU135" s="451"/>
      <c r="SKV135" s="451"/>
      <c r="SKW135" s="451"/>
      <c r="SKX135" s="451"/>
      <c r="SKY135" s="451"/>
      <c r="SKZ135" s="451"/>
      <c r="SLA135" s="451"/>
      <c r="SLB135" s="451"/>
      <c r="SLC135" s="451"/>
      <c r="SLD135" s="451"/>
      <c r="SLE135" s="451"/>
      <c r="SLF135" s="451"/>
      <c r="SLG135" s="451"/>
      <c r="SLH135" s="451"/>
      <c r="SLI135" s="451"/>
      <c r="SLJ135" s="451"/>
      <c r="SLK135" s="451"/>
      <c r="SLL135" s="451"/>
      <c r="SLM135" s="451"/>
      <c r="SLN135" s="451"/>
      <c r="SLO135" s="451"/>
      <c r="SLP135" s="451"/>
      <c r="SLQ135" s="451"/>
      <c r="SLR135" s="451"/>
      <c r="SLS135" s="451"/>
      <c r="SLT135" s="451"/>
      <c r="SLU135" s="451"/>
      <c r="SLV135" s="451"/>
      <c r="SLW135" s="451"/>
      <c r="SLX135" s="451"/>
      <c r="SLY135" s="451"/>
      <c r="SLZ135" s="451"/>
      <c r="SMA135" s="451"/>
      <c r="SMB135" s="451"/>
      <c r="SMC135" s="451"/>
      <c r="SMD135" s="451"/>
      <c r="SME135" s="451"/>
      <c r="SMF135" s="451"/>
      <c r="SMG135" s="451"/>
      <c r="SMH135" s="451"/>
      <c r="SMI135" s="451"/>
      <c r="SMJ135" s="451"/>
      <c r="SMK135" s="451"/>
      <c r="SML135" s="451"/>
      <c r="SMM135" s="451"/>
      <c r="SMN135" s="451"/>
      <c r="SMO135" s="451"/>
      <c r="SMP135" s="451"/>
      <c r="SMQ135" s="451"/>
      <c r="SMR135" s="451"/>
      <c r="SMS135" s="451"/>
      <c r="SMT135" s="451"/>
      <c r="SMU135" s="451"/>
      <c r="SMV135" s="451"/>
      <c r="SMW135" s="451"/>
      <c r="SMX135" s="451"/>
      <c r="SMY135" s="451"/>
      <c r="SMZ135" s="451"/>
      <c r="SNA135" s="451"/>
      <c r="SNB135" s="451"/>
      <c r="SNC135" s="451"/>
      <c r="SND135" s="451"/>
      <c r="SNE135" s="451"/>
      <c r="SNF135" s="451"/>
      <c r="SNG135" s="451"/>
      <c r="SNH135" s="451"/>
      <c r="SNI135" s="451"/>
      <c r="SNJ135" s="451"/>
      <c r="SNK135" s="451"/>
      <c r="SNL135" s="451"/>
      <c r="SNM135" s="451"/>
      <c r="SNN135" s="451"/>
      <c r="SNO135" s="451"/>
      <c r="SNP135" s="451"/>
      <c r="SNQ135" s="451"/>
      <c r="SNR135" s="451"/>
      <c r="SNS135" s="451"/>
      <c r="SNT135" s="451"/>
      <c r="SNU135" s="451"/>
      <c r="SNV135" s="451"/>
      <c r="SNW135" s="451"/>
      <c r="SNX135" s="451"/>
      <c r="SNY135" s="451"/>
      <c r="SNZ135" s="451"/>
      <c r="SOA135" s="451"/>
      <c r="SOB135" s="451"/>
      <c r="SOC135" s="451"/>
      <c r="SOD135" s="451"/>
      <c r="SOE135" s="451"/>
      <c r="SOF135" s="451"/>
      <c r="SOG135" s="451"/>
      <c r="SOH135" s="451"/>
      <c r="SOI135" s="451"/>
      <c r="SOJ135" s="451"/>
      <c r="SOK135" s="451"/>
      <c r="SOL135" s="451"/>
      <c r="SOM135" s="451"/>
      <c r="SON135" s="451"/>
      <c r="SOO135" s="451"/>
      <c r="SOP135" s="451"/>
      <c r="SOQ135" s="451"/>
      <c r="SOR135" s="451"/>
      <c r="SOS135" s="451"/>
      <c r="SOT135" s="451"/>
      <c r="SOU135" s="451"/>
      <c r="SOV135" s="451"/>
      <c r="SOW135" s="451"/>
      <c r="SOX135" s="451"/>
      <c r="SOY135" s="451"/>
      <c r="SOZ135" s="451"/>
      <c r="SPA135" s="451"/>
      <c r="SPB135" s="451"/>
      <c r="SPC135" s="451"/>
      <c r="SPD135" s="451"/>
      <c r="SPE135" s="451"/>
      <c r="SPF135" s="451"/>
      <c r="SPG135" s="451"/>
      <c r="SPH135" s="451"/>
      <c r="SPI135" s="451"/>
      <c r="SPJ135" s="451"/>
      <c r="SPK135" s="451"/>
      <c r="SPL135" s="451"/>
      <c r="SPM135" s="451"/>
      <c r="SPN135" s="451"/>
      <c r="SPO135" s="451"/>
      <c r="SPP135" s="451"/>
      <c r="SPQ135" s="451"/>
      <c r="SPR135" s="451"/>
      <c r="SPS135" s="451"/>
      <c r="SPT135" s="451"/>
      <c r="SPU135" s="451"/>
      <c r="SPV135" s="451"/>
      <c r="SPW135" s="451"/>
      <c r="SPX135" s="451"/>
      <c r="SPY135" s="451"/>
      <c r="SPZ135" s="451"/>
      <c r="SQA135" s="451"/>
      <c r="SQB135" s="451"/>
      <c r="SQC135" s="451"/>
      <c r="SQD135" s="451"/>
      <c r="SQE135" s="451"/>
      <c r="SQF135" s="451"/>
      <c r="SQG135" s="451"/>
      <c r="SQH135" s="451"/>
      <c r="SQI135" s="451"/>
      <c r="SQJ135" s="451"/>
      <c r="SQK135" s="451"/>
      <c r="SQL135" s="451"/>
      <c r="SQM135" s="451"/>
      <c r="SQN135" s="451"/>
      <c r="SQO135" s="451"/>
      <c r="SQP135" s="451"/>
      <c r="SQQ135" s="451"/>
      <c r="SQR135" s="451"/>
      <c r="SQS135" s="451"/>
      <c r="SQT135" s="451"/>
      <c r="SQU135" s="451"/>
      <c r="SQV135" s="451"/>
      <c r="SQW135" s="451"/>
      <c r="SQX135" s="451"/>
      <c r="SQY135" s="451"/>
      <c r="SQZ135" s="451"/>
      <c r="SRA135" s="451"/>
      <c r="SRB135" s="451"/>
      <c r="SRC135" s="451"/>
      <c r="SRD135" s="451"/>
      <c r="SRE135" s="451"/>
      <c r="SRF135" s="451"/>
      <c r="SRG135" s="451"/>
      <c r="SRH135" s="451"/>
      <c r="SRI135" s="451"/>
      <c r="SRJ135" s="451"/>
      <c r="SRK135" s="451"/>
      <c r="SRL135" s="451"/>
      <c r="SRM135" s="451"/>
      <c r="SRN135" s="451"/>
      <c r="SRO135" s="451"/>
      <c r="SRP135" s="451"/>
      <c r="SRQ135" s="451"/>
      <c r="SRR135" s="451"/>
      <c r="SRS135" s="451"/>
      <c r="SRT135" s="451"/>
      <c r="SRU135" s="451"/>
      <c r="SRV135" s="451"/>
      <c r="SRW135" s="451"/>
      <c r="SRX135" s="451"/>
      <c r="SRY135" s="451"/>
      <c r="SRZ135" s="451"/>
      <c r="SSA135" s="451"/>
      <c r="SSB135" s="451"/>
      <c r="SSC135" s="451"/>
      <c r="SSD135" s="451"/>
      <c r="SSE135" s="451"/>
      <c r="SSF135" s="451"/>
      <c r="SSG135" s="451"/>
      <c r="SSH135" s="451"/>
      <c r="SSI135" s="451"/>
      <c r="SSJ135" s="451"/>
      <c r="SSK135" s="451"/>
      <c r="SSL135" s="451"/>
      <c r="SSM135" s="451"/>
      <c r="SSN135" s="451"/>
      <c r="SSO135" s="451"/>
      <c r="SSP135" s="451"/>
      <c r="SSQ135" s="451"/>
      <c r="SSR135" s="451"/>
      <c r="SSS135" s="451"/>
      <c r="SST135" s="451"/>
      <c r="SSU135" s="451"/>
      <c r="SSV135" s="451"/>
      <c r="SSW135" s="451"/>
      <c r="SSX135" s="451"/>
      <c r="SSY135" s="451"/>
      <c r="SSZ135" s="451"/>
      <c r="STA135" s="451"/>
      <c r="STB135" s="451"/>
      <c r="STC135" s="451"/>
      <c r="STD135" s="451"/>
      <c r="STE135" s="451"/>
      <c r="STF135" s="451"/>
      <c r="STG135" s="451"/>
      <c r="STH135" s="451"/>
      <c r="STI135" s="451"/>
      <c r="STJ135" s="451"/>
      <c r="STK135" s="451"/>
      <c r="STL135" s="451"/>
      <c r="STM135" s="451"/>
      <c r="STN135" s="451"/>
      <c r="STO135" s="451"/>
      <c r="STP135" s="451"/>
      <c r="STQ135" s="451"/>
      <c r="STR135" s="451"/>
      <c r="STS135" s="451"/>
      <c r="STT135" s="451"/>
      <c r="STU135" s="451"/>
      <c r="STV135" s="451"/>
      <c r="STW135" s="451"/>
      <c r="STX135" s="451"/>
      <c r="STY135" s="451"/>
      <c r="STZ135" s="451"/>
      <c r="SUA135" s="451"/>
      <c r="SUB135" s="451"/>
      <c r="SUC135" s="451"/>
      <c r="SUD135" s="451"/>
      <c r="SUE135" s="451"/>
      <c r="SUF135" s="451"/>
      <c r="SUG135" s="451"/>
      <c r="SUH135" s="451"/>
      <c r="SUI135" s="451"/>
      <c r="SUJ135" s="451"/>
      <c r="SUK135" s="451"/>
      <c r="SUL135" s="451"/>
      <c r="SUM135" s="451"/>
      <c r="SUN135" s="451"/>
      <c r="SUO135" s="451"/>
      <c r="SUP135" s="451"/>
      <c r="SUQ135" s="451"/>
      <c r="SUR135" s="451"/>
      <c r="SUS135" s="451"/>
      <c r="SUT135" s="451"/>
      <c r="SUU135" s="451"/>
      <c r="SUV135" s="451"/>
      <c r="SUW135" s="451"/>
      <c r="SUX135" s="451"/>
      <c r="SUY135" s="451"/>
      <c r="SUZ135" s="451"/>
      <c r="SVA135" s="451"/>
      <c r="SVB135" s="451"/>
      <c r="SVC135" s="451"/>
      <c r="SVD135" s="451"/>
      <c r="SVE135" s="451"/>
      <c r="SVF135" s="451"/>
      <c r="SVG135" s="451"/>
      <c r="SVH135" s="451"/>
      <c r="SVI135" s="451"/>
      <c r="SVJ135" s="451"/>
      <c r="SVK135" s="451"/>
      <c r="SVL135" s="451"/>
      <c r="SVM135" s="451"/>
      <c r="SVN135" s="451"/>
      <c r="SVO135" s="451"/>
      <c r="SVP135" s="451"/>
      <c r="SVQ135" s="451"/>
      <c r="SVR135" s="451"/>
      <c r="SVS135" s="451"/>
      <c r="SVT135" s="451"/>
      <c r="SVU135" s="451"/>
      <c r="SVV135" s="451"/>
      <c r="SVW135" s="451"/>
      <c r="SVX135" s="451"/>
      <c r="SVY135" s="451"/>
      <c r="SVZ135" s="451"/>
      <c r="SWA135" s="451"/>
      <c r="SWB135" s="451"/>
      <c r="SWC135" s="451"/>
      <c r="SWD135" s="451"/>
      <c r="SWE135" s="451"/>
      <c r="SWF135" s="451"/>
      <c r="SWG135" s="451"/>
      <c r="SWH135" s="451"/>
      <c r="SWI135" s="451"/>
      <c r="SWJ135" s="451"/>
      <c r="SWK135" s="451"/>
      <c r="SWL135" s="451"/>
      <c r="SWM135" s="451"/>
      <c r="SWN135" s="451"/>
      <c r="SWO135" s="451"/>
      <c r="SWP135" s="451"/>
      <c r="SWQ135" s="451"/>
      <c r="SWR135" s="451"/>
      <c r="SWS135" s="451"/>
      <c r="SWT135" s="451"/>
      <c r="SWU135" s="451"/>
      <c r="SWV135" s="451"/>
      <c r="SWW135" s="451"/>
      <c r="SWX135" s="451"/>
      <c r="SWY135" s="451"/>
      <c r="SWZ135" s="451"/>
      <c r="SXA135" s="451"/>
      <c r="SXB135" s="451"/>
      <c r="SXC135" s="451"/>
      <c r="SXD135" s="451"/>
      <c r="SXE135" s="451"/>
      <c r="SXF135" s="451"/>
      <c r="SXG135" s="451"/>
      <c r="SXH135" s="451"/>
      <c r="SXI135" s="451"/>
      <c r="SXJ135" s="451"/>
      <c r="SXK135" s="451"/>
      <c r="SXL135" s="451"/>
      <c r="SXM135" s="451"/>
      <c r="SXN135" s="451"/>
      <c r="SXO135" s="451"/>
      <c r="SXP135" s="451"/>
      <c r="SXQ135" s="451"/>
      <c r="SXR135" s="451"/>
      <c r="SXS135" s="451"/>
      <c r="SXT135" s="451"/>
      <c r="SXU135" s="451"/>
      <c r="SXV135" s="451"/>
      <c r="SXW135" s="451"/>
      <c r="SXX135" s="451"/>
      <c r="SXY135" s="451"/>
      <c r="SXZ135" s="451"/>
      <c r="SYA135" s="451"/>
      <c r="SYB135" s="451"/>
      <c r="SYC135" s="451"/>
      <c r="SYD135" s="451"/>
      <c r="SYE135" s="451"/>
      <c r="SYF135" s="451"/>
      <c r="SYG135" s="451"/>
      <c r="SYH135" s="451"/>
      <c r="SYI135" s="451"/>
      <c r="SYJ135" s="451"/>
      <c r="SYK135" s="451"/>
      <c r="SYL135" s="451"/>
      <c r="SYM135" s="451"/>
      <c r="SYN135" s="451"/>
      <c r="SYO135" s="451"/>
      <c r="SYP135" s="451"/>
      <c r="SYQ135" s="451"/>
      <c r="SYR135" s="451"/>
      <c r="SYS135" s="451"/>
      <c r="SYT135" s="451"/>
      <c r="SYU135" s="451"/>
      <c r="SYV135" s="451"/>
      <c r="SYW135" s="451"/>
      <c r="SYX135" s="451"/>
      <c r="SYY135" s="451"/>
      <c r="SYZ135" s="451"/>
      <c r="SZA135" s="451"/>
      <c r="SZB135" s="451"/>
      <c r="SZC135" s="451"/>
      <c r="SZD135" s="451"/>
      <c r="SZE135" s="451"/>
      <c r="SZF135" s="451"/>
      <c r="SZG135" s="451"/>
      <c r="SZH135" s="451"/>
      <c r="SZI135" s="451"/>
      <c r="SZJ135" s="451"/>
      <c r="SZK135" s="451"/>
      <c r="SZL135" s="451"/>
      <c r="SZM135" s="451"/>
      <c r="SZN135" s="451"/>
      <c r="SZO135" s="451"/>
      <c r="SZP135" s="451"/>
      <c r="SZQ135" s="451"/>
      <c r="SZR135" s="451"/>
      <c r="SZS135" s="451"/>
      <c r="SZT135" s="451"/>
      <c r="SZU135" s="451"/>
      <c r="SZV135" s="451"/>
      <c r="SZW135" s="451"/>
      <c r="SZX135" s="451"/>
      <c r="SZY135" s="451"/>
      <c r="SZZ135" s="451"/>
      <c r="TAA135" s="451"/>
      <c r="TAB135" s="451"/>
      <c r="TAC135" s="451"/>
      <c r="TAD135" s="451"/>
      <c r="TAE135" s="451"/>
      <c r="TAF135" s="451"/>
      <c r="TAG135" s="451"/>
      <c r="TAH135" s="451"/>
      <c r="TAI135" s="451"/>
      <c r="TAJ135" s="451"/>
      <c r="TAK135" s="451"/>
      <c r="TAL135" s="451"/>
      <c r="TAM135" s="451"/>
      <c r="TAN135" s="451"/>
      <c r="TAO135" s="451"/>
      <c r="TAP135" s="451"/>
      <c r="TAQ135" s="451"/>
      <c r="TAR135" s="451"/>
      <c r="TAS135" s="451"/>
      <c r="TAT135" s="451"/>
      <c r="TAU135" s="451"/>
      <c r="TAV135" s="451"/>
      <c r="TAW135" s="451"/>
      <c r="TAX135" s="451"/>
      <c r="TAY135" s="451"/>
      <c r="TAZ135" s="451"/>
      <c r="TBA135" s="451"/>
      <c r="TBB135" s="451"/>
      <c r="TBC135" s="451"/>
      <c r="TBD135" s="451"/>
      <c r="TBE135" s="451"/>
      <c r="TBF135" s="451"/>
      <c r="TBG135" s="451"/>
      <c r="TBH135" s="451"/>
      <c r="TBI135" s="451"/>
      <c r="TBJ135" s="451"/>
      <c r="TBK135" s="451"/>
      <c r="TBL135" s="451"/>
      <c r="TBM135" s="451"/>
      <c r="TBN135" s="451"/>
      <c r="TBO135" s="451"/>
      <c r="TBP135" s="451"/>
      <c r="TBQ135" s="451"/>
      <c r="TBR135" s="451"/>
      <c r="TBS135" s="451"/>
      <c r="TBT135" s="451"/>
      <c r="TBU135" s="451"/>
      <c r="TBV135" s="451"/>
      <c r="TBW135" s="451"/>
      <c r="TBX135" s="451"/>
      <c r="TBY135" s="451"/>
      <c r="TBZ135" s="451"/>
      <c r="TCA135" s="451"/>
      <c r="TCB135" s="451"/>
      <c r="TCC135" s="451"/>
      <c r="TCD135" s="451"/>
      <c r="TCE135" s="451"/>
      <c r="TCF135" s="451"/>
      <c r="TCG135" s="451"/>
      <c r="TCH135" s="451"/>
      <c r="TCI135" s="451"/>
      <c r="TCJ135" s="451"/>
      <c r="TCK135" s="451"/>
      <c r="TCL135" s="451"/>
      <c r="TCM135" s="451"/>
      <c r="TCN135" s="451"/>
      <c r="TCO135" s="451"/>
      <c r="TCP135" s="451"/>
      <c r="TCQ135" s="451"/>
      <c r="TCR135" s="451"/>
      <c r="TCS135" s="451"/>
      <c r="TCT135" s="451"/>
      <c r="TCU135" s="451"/>
      <c r="TCV135" s="451"/>
      <c r="TCW135" s="451"/>
      <c r="TCX135" s="451"/>
      <c r="TCY135" s="451"/>
      <c r="TCZ135" s="451"/>
      <c r="TDA135" s="451"/>
      <c r="TDB135" s="451"/>
      <c r="TDC135" s="451"/>
      <c r="TDD135" s="451"/>
      <c r="TDE135" s="451"/>
      <c r="TDF135" s="451"/>
      <c r="TDG135" s="451"/>
      <c r="TDH135" s="451"/>
      <c r="TDI135" s="451"/>
      <c r="TDJ135" s="451"/>
      <c r="TDK135" s="451"/>
      <c r="TDL135" s="451"/>
      <c r="TDM135" s="451"/>
      <c r="TDN135" s="451"/>
      <c r="TDO135" s="451"/>
      <c r="TDP135" s="451"/>
      <c r="TDQ135" s="451"/>
      <c r="TDR135" s="451"/>
      <c r="TDS135" s="451"/>
      <c r="TDT135" s="451"/>
      <c r="TDU135" s="451"/>
      <c r="TDV135" s="451"/>
      <c r="TDW135" s="451"/>
      <c r="TDX135" s="451"/>
      <c r="TDY135" s="451"/>
      <c r="TDZ135" s="451"/>
      <c r="TEA135" s="451"/>
      <c r="TEB135" s="451"/>
      <c r="TEC135" s="451"/>
      <c r="TED135" s="451"/>
      <c r="TEE135" s="451"/>
      <c r="TEF135" s="451"/>
      <c r="TEG135" s="451"/>
      <c r="TEH135" s="451"/>
      <c r="TEI135" s="451"/>
      <c r="TEJ135" s="451"/>
      <c r="TEK135" s="451"/>
      <c r="TEL135" s="451"/>
      <c r="TEM135" s="451"/>
      <c r="TEN135" s="451"/>
      <c r="TEO135" s="451"/>
      <c r="TEP135" s="451"/>
      <c r="TEQ135" s="451"/>
      <c r="TER135" s="451"/>
      <c r="TES135" s="451"/>
      <c r="TET135" s="451"/>
      <c r="TEU135" s="451"/>
      <c r="TEV135" s="451"/>
      <c r="TEW135" s="451"/>
      <c r="TEX135" s="451"/>
      <c r="TEY135" s="451"/>
      <c r="TEZ135" s="451"/>
      <c r="TFA135" s="451"/>
      <c r="TFB135" s="451"/>
      <c r="TFC135" s="451"/>
      <c r="TFD135" s="451"/>
      <c r="TFE135" s="451"/>
      <c r="TFF135" s="451"/>
      <c r="TFG135" s="451"/>
      <c r="TFH135" s="451"/>
      <c r="TFI135" s="451"/>
      <c r="TFJ135" s="451"/>
      <c r="TFK135" s="451"/>
      <c r="TFL135" s="451"/>
      <c r="TFM135" s="451"/>
      <c r="TFN135" s="451"/>
      <c r="TFO135" s="451"/>
      <c r="TFP135" s="451"/>
      <c r="TFQ135" s="451"/>
      <c r="TFR135" s="451"/>
      <c r="TFS135" s="451"/>
      <c r="TFT135" s="451"/>
      <c r="TFU135" s="451"/>
      <c r="TFV135" s="451"/>
      <c r="TFW135" s="451"/>
      <c r="TFX135" s="451"/>
      <c r="TFY135" s="451"/>
      <c r="TFZ135" s="451"/>
      <c r="TGA135" s="451"/>
      <c r="TGB135" s="451"/>
      <c r="TGC135" s="451"/>
      <c r="TGD135" s="451"/>
      <c r="TGE135" s="451"/>
      <c r="TGF135" s="451"/>
      <c r="TGG135" s="451"/>
      <c r="TGH135" s="451"/>
      <c r="TGI135" s="451"/>
      <c r="TGJ135" s="451"/>
      <c r="TGK135" s="451"/>
      <c r="TGL135" s="451"/>
      <c r="TGM135" s="451"/>
      <c r="TGN135" s="451"/>
      <c r="TGO135" s="451"/>
      <c r="TGP135" s="451"/>
      <c r="TGQ135" s="451"/>
      <c r="TGR135" s="451"/>
      <c r="TGS135" s="451"/>
      <c r="TGT135" s="451"/>
      <c r="TGU135" s="451"/>
      <c r="TGV135" s="451"/>
      <c r="TGW135" s="451"/>
      <c r="TGX135" s="451"/>
      <c r="TGY135" s="451"/>
      <c r="TGZ135" s="451"/>
      <c r="THA135" s="451"/>
      <c r="THB135" s="451"/>
      <c r="THC135" s="451"/>
      <c r="THD135" s="451"/>
      <c r="THE135" s="451"/>
      <c r="THF135" s="451"/>
      <c r="THG135" s="451"/>
      <c r="THH135" s="451"/>
      <c r="THI135" s="451"/>
      <c r="THJ135" s="451"/>
      <c r="THK135" s="451"/>
      <c r="THL135" s="451"/>
      <c r="THM135" s="451"/>
      <c r="THN135" s="451"/>
      <c r="THO135" s="451"/>
      <c r="THP135" s="451"/>
      <c r="THQ135" s="451"/>
      <c r="THR135" s="451"/>
      <c r="THS135" s="451"/>
      <c r="THT135" s="451"/>
      <c r="THU135" s="451"/>
      <c r="THV135" s="451"/>
      <c r="THW135" s="451"/>
      <c r="THX135" s="451"/>
      <c r="THY135" s="451"/>
      <c r="THZ135" s="451"/>
      <c r="TIA135" s="451"/>
      <c r="TIB135" s="451"/>
      <c r="TIC135" s="451"/>
      <c r="TID135" s="451"/>
      <c r="TIE135" s="451"/>
      <c r="TIF135" s="451"/>
      <c r="TIG135" s="451"/>
      <c r="TIH135" s="451"/>
      <c r="TII135" s="451"/>
      <c r="TIJ135" s="451"/>
      <c r="TIK135" s="451"/>
      <c r="TIL135" s="451"/>
      <c r="TIM135" s="451"/>
      <c r="TIN135" s="451"/>
      <c r="TIO135" s="451"/>
      <c r="TIP135" s="451"/>
      <c r="TIQ135" s="451"/>
      <c r="TIR135" s="451"/>
      <c r="TIS135" s="451"/>
      <c r="TIT135" s="451"/>
      <c r="TIU135" s="451"/>
      <c r="TIV135" s="451"/>
      <c r="TIW135" s="451"/>
      <c r="TIX135" s="451"/>
      <c r="TIY135" s="451"/>
      <c r="TIZ135" s="451"/>
      <c r="TJA135" s="451"/>
      <c r="TJB135" s="451"/>
      <c r="TJC135" s="451"/>
      <c r="TJD135" s="451"/>
      <c r="TJE135" s="451"/>
      <c r="TJF135" s="451"/>
      <c r="TJG135" s="451"/>
      <c r="TJH135" s="451"/>
      <c r="TJI135" s="451"/>
      <c r="TJJ135" s="451"/>
      <c r="TJK135" s="451"/>
      <c r="TJL135" s="451"/>
      <c r="TJM135" s="451"/>
      <c r="TJN135" s="451"/>
      <c r="TJO135" s="451"/>
      <c r="TJP135" s="451"/>
      <c r="TJQ135" s="451"/>
      <c r="TJR135" s="451"/>
      <c r="TJS135" s="451"/>
      <c r="TJT135" s="451"/>
      <c r="TJU135" s="451"/>
      <c r="TJV135" s="451"/>
      <c r="TJW135" s="451"/>
      <c r="TJX135" s="451"/>
      <c r="TJY135" s="451"/>
      <c r="TJZ135" s="451"/>
      <c r="TKA135" s="451"/>
      <c r="TKB135" s="451"/>
      <c r="TKC135" s="451"/>
      <c r="TKD135" s="451"/>
      <c r="TKE135" s="451"/>
      <c r="TKF135" s="451"/>
      <c r="TKG135" s="451"/>
      <c r="TKH135" s="451"/>
      <c r="TKI135" s="451"/>
      <c r="TKJ135" s="451"/>
      <c r="TKK135" s="451"/>
      <c r="TKL135" s="451"/>
      <c r="TKM135" s="451"/>
      <c r="TKN135" s="451"/>
      <c r="TKO135" s="451"/>
      <c r="TKP135" s="451"/>
      <c r="TKQ135" s="451"/>
      <c r="TKR135" s="451"/>
      <c r="TKS135" s="451"/>
      <c r="TKT135" s="451"/>
      <c r="TKU135" s="451"/>
      <c r="TKV135" s="451"/>
      <c r="TKW135" s="451"/>
      <c r="TKX135" s="451"/>
      <c r="TKY135" s="451"/>
      <c r="TKZ135" s="451"/>
      <c r="TLA135" s="451"/>
      <c r="TLB135" s="451"/>
      <c r="TLC135" s="451"/>
      <c r="TLD135" s="451"/>
      <c r="TLE135" s="451"/>
      <c r="TLF135" s="451"/>
      <c r="TLG135" s="451"/>
      <c r="TLH135" s="451"/>
      <c r="TLI135" s="451"/>
      <c r="TLJ135" s="451"/>
      <c r="TLK135" s="451"/>
      <c r="TLL135" s="451"/>
      <c r="TLM135" s="451"/>
      <c r="TLN135" s="451"/>
      <c r="TLO135" s="451"/>
      <c r="TLP135" s="451"/>
      <c r="TLQ135" s="451"/>
      <c r="TLR135" s="451"/>
      <c r="TLS135" s="451"/>
      <c r="TLT135" s="451"/>
      <c r="TLU135" s="451"/>
      <c r="TLV135" s="451"/>
      <c r="TLW135" s="451"/>
      <c r="TLX135" s="451"/>
      <c r="TLY135" s="451"/>
      <c r="TLZ135" s="451"/>
      <c r="TMA135" s="451"/>
      <c r="TMB135" s="451"/>
      <c r="TMC135" s="451"/>
      <c r="TMD135" s="451"/>
      <c r="TME135" s="451"/>
      <c r="TMF135" s="451"/>
      <c r="TMG135" s="451"/>
      <c r="TMH135" s="451"/>
      <c r="TMI135" s="451"/>
      <c r="TMJ135" s="451"/>
      <c r="TMK135" s="451"/>
      <c r="TML135" s="451"/>
      <c r="TMM135" s="451"/>
      <c r="TMN135" s="451"/>
      <c r="TMO135" s="451"/>
      <c r="TMP135" s="451"/>
      <c r="TMQ135" s="451"/>
      <c r="TMR135" s="451"/>
      <c r="TMS135" s="451"/>
      <c r="TMT135" s="451"/>
      <c r="TMU135" s="451"/>
      <c r="TMV135" s="451"/>
      <c r="TMW135" s="451"/>
      <c r="TMX135" s="451"/>
      <c r="TMY135" s="451"/>
      <c r="TMZ135" s="451"/>
      <c r="TNA135" s="451"/>
      <c r="TNB135" s="451"/>
      <c r="TNC135" s="451"/>
      <c r="TND135" s="451"/>
      <c r="TNE135" s="451"/>
      <c r="TNF135" s="451"/>
      <c r="TNG135" s="451"/>
      <c r="TNH135" s="451"/>
      <c r="TNI135" s="451"/>
      <c r="TNJ135" s="451"/>
      <c r="TNK135" s="451"/>
      <c r="TNL135" s="451"/>
      <c r="TNM135" s="451"/>
      <c r="TNN135" s="451"/>
      <c r="TNO135" s="451"/>
      <c r="TNP135" s="451"/>
      <c r="TNQ135" s="451"/>
      <c r="TNR135" s="451"/>
      <c r="TNS135" s="451"/>
      <c r="TNT135" s="451"/>
      <c r="TNU135" s="451"/>
      <c r="TNV135" s="451"/>
      <c r="TNW135" s="451"/>
      <c r="TNX135" s="451"/>
      <c r="TNY135" s="451"/>
      <c r="TNZ135" s="451"/>
      <c r="TOA135" s="451"/>
      <c r="TOB135" s="451"/>
      <c r="TOC135" s="451"/>
      <c r="TOD135" s="451"/>
      <c r="TOE135" s="451"/>
      <c r="TOF135" s="451"/>
      <c r="TOG135" s="451"/>
      <c r="TOH135" s="451"/>
      <c r="TOI135" s="451"/>
      <c r="TOJ135" s="451"/>
      <c r="TOK135" s="451"/>
      <c r="TOL135" s="451"/>
      <c r="TOM135" s="451"/>
      <c r="TON135" s="451"/>
      <c r="TOO135" s="451"/>
      <c r="TOP135" s="451"/>
      <c r="TOQ135" s="451"/>
      <c r="TOR135" s="451"/>
      <c r="TOS135" s="451"/>
      <c r="TOT135" s="451"/>
      <c r="TOU135" s="451"/>
      <c r="TOV135" s="451"/>
      <c r="TOW135" s="451"/>
      <c r="TOX135" s="451"/>
      <c r="TOY135" s="451"/>
      <c r="TOZ135" s="451"/>
      <c r="TPA135" s="451"/>
      <c r="TPB135" s="451"/>
      <c r="TPC135" s="451"/>
      <c r="TPD135" s="451"/>
      <c r="TPE135" s="451"/>
      <c r="TPF135" s="451"/>
      <c r="TPG135" s="451"/>
      <c r="TPH135" s="451"/>
      <c r="TPI135" s="451"/>
      <c r="TPJ135" s="451"/>
      <c r="TPK135" s="451"/>
      <c r="TPL135" s="451"/>
      <c r="TPM135" s="451"/>
      <c r="TPN135" s="451"/>
      <c r="TPO135" s="451"/>
      <c r="TPP135" s="451"/>
      <c r="TPQ135" s="451"/>
      <c r="TPR135" s="451"/>
      <c r="TPS135" s="451"/>
      <c r="TPT135" s="451"/>
      <c r="TPU135" s="451"/>
      <c r="TPV135" s="451"/>
      <c r="TPW135" s="451"/>
      <c r="TPX135" s="451"/>
      <c r="TPY135" s="451"/>
      <c r="TPZ135" s="451"/>
      <c r="TQA135" s="451"/>
      <c r="TQB135" s="451"/>
      <c r="TQC135" s="451"/>
      <c r="TQD135" s="451"/>
      <c r="TQE135" s="451"/>
      <c r="TQF135" s="451"/>
      <c r="TQG135" s="451"/>
      <c r="TQH135" s="451"/>
      <c r="TQI135" s="451"/>
      <c r="TQJ135" s="451"/>
      <c r="TQK135" s="451"/>
      <c r="TQL135" s="451"/>
      <c r="TQM135" s="451"/>
      <c r="TQN135" s="451"/>
      <c r="TQO135" s="451"/>
      <c r="TQP135" s="451"/>
      <c r="TQQ135" s="451"/>
      <c r="TQR135" s="451"/>
      <c r="TQS135" s="451"/>
      <c r="TQT135" s="451"/>
      <c r="TQU135" s="451"/>
      <c r="TQV135" s="451"/>
      <c r="TQW135" s="451"/>
      <c r="TQX135" s="451"/>
      <c r="TQY135" s="451"/>
      <c r="TQZ135" s="451"/>
      <c r="TRA135" s="451"/>
      <c r="TRB135" s="451"/>
      <c r="TRC135" s="451"/>
      <c r="TRD135" s="451"/>
      <c r="TRE135" s="451"/>
      <c r="TRF135" s="451"/>
      <c r="TRG135" s="451"/>
      <c r="TRH135" s="451"/>
      <c r="TRI135" s="451"/>
      <c r="TRJ135" s="451"/>
      <c r="TRK135" s="451"/>
      <c r="TRL135" s="451"/>
      <c r="TRM135" s="451"/>
      <c r="TRN135" s="451"/>
      <c r="TRO135" s="451"/>
      <c r="TRP135" s="451"/>
      <c r="TRQ135" s="451"/>
      <c r="TRR135" s="451"/>
      <c r="TRS135" s="451"/>
      <c r="TRT135" s="451"/>
      <c r="TRU135" s="451"/>
      <c r="TRV135" s="451"/>
      <c r="TRW135" s="451"/>
      <c r="TRX135" s="451"/>
      <c r="TRY135" s="451"/>
      <c r="TRZ135" s="451"/>
      <c r="TSA135" s="451"/>
      <c r="TSB135" s="451"/>
      <c r="TSC135" s="451"/>
      <c r="TSD135" s="451"/>
      <c r="TSE135" s="451"/>
      <c r="TSF135" s="451"/>
      <c r="TSG135" s="451"/>
      <c r="TSH135" s="451"/>
      <c r="TSI135" s="451"/>
      <c r="TSJ135" s="451"/>
      <c r="TSK135" s="451"/>
      <c r="TSL135" s="451"/>
      <c r="TSM135" s="451"/>
      <c r="TSN135" s="451"/>
      <c r="TSO135" s="451"/>
      <c r="TSP135" s="451"/>
      <c r="TSQ135" s="451"/>
      <c r="TSR135" s="451"/>
      <c r="TSS135" s="451"/>
      <c r="TST135" s="451"/>
      <c r="TSU135" s="451"/>
      <c r="TSV135" s="451"/>
      <c r="TSW135" s="451"/>
      <c r="TSX135" s="451"/>
      <c r="TSY135" s="451"/>
      <c r="TSZ135" s="451"/>
      <c r="TTA135" s="451"/>
      <c r="TTB135" s="451"/>
      <c r="TTC135" s="451"/>
      <c r="TTD135" s="451"/>
      <c r="TTE135" s="451"/>
      <c r="TTF135" s="451"/>
      <c r="TTG135" s="451"/>
      <c r="TTH135" s="451"/>
      <c r="TTI135" s="451"/>
      <c r="TTJ135" s="451"/>
      <c r="TTK135" s="451"/>
      <c r="TTL135" s="451"/>
      <c r="TTM135" s="451"/>
      <c r="TTN135" s="451"/>
      <c r="TTO135" s="451"/>
      <c r="TTP135" s="451"/>
      <c r="TTQ135" s="451"/>
      <c r="TTR135" s="451"/>
      <c r="TTS135" s="451"/>
      <c r="TTT135" s="451"/>
      <c r="TTU135" s="451"/>
      <c r="TTV135" s="451"/>
      <c r="TTW135" s="451"/>
      <c r="TTX135" s="451"/>
      <c r="TTY135" s="451"/>
      <c r="TTZ135" s="451"/>
      <c r="TUA135" s="451"/>
      <c r="TUB135" s="451"/>
      <c r="TUC135" s="451"/>
      <c r="TUD135" s="451"/>
      <c r="TUE135" s="451"/>
      <c r="TUF135" s="451"/>
      <c r="TUG135" s="451"/>
      <c r="TUH135" s="451"/>
      <c r="TUI135" s="451"/>
      <c r="TUJ135" s="451"/>
      <c r="TUK135" s="451"/>
      <c r="TUL135" s="451"/>
      <c r="TUM135" s="451"/>
      <c r="TUN135" s="451"/>
      <c r="TUO135" s="451"/>
      <c r="TUP135" s="451"/>
      <c r="TUQ135" s="451"/>
      <c r="TUR135" s="451"/>
      <c r="TUS135" s="451"/>
      <c r="TUT135" s="451"/>
      <c r="TUU135" s="451"/>
      <c r="TUV135" s="451"/>
      <c r="TUW135" s="451"/>
      <c r="TUX135" s="451"/>
      <c r="TUY135" s="451"/>
      <c r="TUZ135" s="451"/>
      <c r="TVA135" s="451"/>
      <c r="TVB135" s="451"/>
      <c r="TVC135" s="451"/>
      <c r="TVD135" s="451"/>
      <c r="TVE135" s="451"/>
      <c r="TVF135" s="451"/>
      <c r="TVG135" s="451"/>
      <c r="TVH135" s="451"/>
      <c r="TVI135" s="451"/>
      <c r="TVJ135" s="451"/>
      <c r="TVK135" s="451"/>
      <c r="TVL135" s="451"/>
      <c r="TVM135" s="451"/>
      <c r="TVN135" s="451"/>
      <c r="TVO135" s="451"/>
      <c r="TVP135" s="451"/>
      <c r="TVQ135" s="451"/>
      <c r="TVR135" s="451"/>
      <c r="TVS135" s="451"/>
      <c r="TVT135" s="451"/>
      <c r="TVU135" s="451"/>
      <c r="TVV135" s="451"/>
      <c r="TVW135" s="451"/>
      <c r="TVX135" s="451"/>
      <c r="TVY135" s="451"/>
      <c r="TVZ135" s="451"/>
      <c r="TWA135" s="451"/>
      <c r="TWB135" s="451"/>
      <c r="TWC135" s="451"/>
      <c r="TWD135" s="451"/>
      <c r="TWE135" s="451"/>
      <c r="TWF135" s="451"/>
      <c r="TWG135" s="451"/>
      <c r="TWH135" s="451"/>
      <c r="TWI135" s="451"/>
      <c r="TWJ135" s="451"/>
      <c r="TWK135" s="451"/>
      <c r="TWL135" s="451"/>
      <c r="TWM135" s="451"/>
      <c r="TWN135" s="451"/>
      <c r="TWO135" s="451"/>
      <c r="TWP135" s="451"/>
      <c r="TWQ135" s="451"/>
      <c r="TWR135" s="451"/>
      <c r="TWS135" s="451"/>
      <c r="TWT135" s="451"/>
      <c r="TWU135" s="451"/>
      <c r="TWV135" s="451"/>
      <c r="TWW135" s="451"/>
      <c r="TWX135" s="451"/>
      <c r="TWY135" s="451"/>
      <c r="TWZ135" s="451"/>
      <c r="TXA135" s="451"/>
      <c r="TXB135" s="451"/>
      <c r="TXC135" s="451"/>
      <c r="TXD135" s="451"/>
      <c r="TXE135" s="451"/>
      <c r="TXF135" s="451"/>
      <c r="TXG135" s="451"/>
      <c r="TXH135" s="451"/>
      <c r="TXI135" s="451"/>
      <c r="TXJ135" s="451"/>
      <c r="TXK135" s="451"/>
      <c r="TXL135" s="451"/>
      <c r="TXM135" s="451"/>
      <c r="TXN135" s="451"/>
      <c r="TXO135" s="451"/>
      <c r="TXP135" s="451"/>
      <c r="TXQ135" s="451"/>
      <c r="TXR135" s="451"/>
      <c r="TXS135" s="451"/>
      <c r="TXT135" s="451"/>
      <c r="TXU135" s="451"/>
      <c r="TXV135" s="451"/>
      <c r="TXW135" s="451"/>
      <c r="TXX135" s="451"/>
      <c r="TXY135" s="451"/>
      <c r="TXZ135" s="451"/>
      <c r="TYA135" s="451"/>
      <c r="TYB135" s="451"/>
      <c r="TYC135" s="451"/>
      <c r="TYD135" s="451"/>
      <c r="TYE135" s="451"/>
      <c r="TYF135" s="451"/>
      <c r="TYG135" s="451"/>
      <c r="TYH135" s="451"/>
      <c r="TYI135" s="451"/>
      <c r="TYJ135" s="451"/>
      <c r="TYK135" s="451"/>
      <c r="TYL135" s="451"/>
      <c r="TYM135" s="451"/>
      <c r="TYN135" s="451"/>
      <c r="TYO135" s="451"/>
      <c r="TYP135" s="451"/>
      <c r="TYQ135" s="451"/>
      <c r="TYR135" s="451"/>
      <c r="TYS135" s="451"/>
      <c r="TYT135" s="451"/>
      <c r="TYU135" s="451"/>
      <c r="TYV135" s="451"/>
      <c r="TYW135" s="451"/>
      <c r="TYX135" s="451"/>
      <c r="TYY135" s="451"/>
      <c r="TYZ135" s="451"/>
      <c r="TZA135" s="451"/>
      <c r="TZB135" s="451"/>
      <c r="TZC135" s="451"/>
      <c r="TZD135" s="451"/>
      <c r="TZE135" s="451"/>
      <c r="TZF135" s="451"/>
      <c r="TZG135" s="451"/>
      <c r="TZH135" s="451"/>
      <c r="TZI135" s="451"/>
      <c r="TZJ135" s="451"/>
      <c r="TZK135" s="451"/>
      <c r="TZL135" s="451"/>
      <c r="TZM135" s="451"/>
      <c r="TZN135" s="451"/>
      <c r="TZO135" s="451"/>
      <c r="TZP135" s="451"/>
      <c r="TZQ135" s="451"/>
      <c r="TZR135" s="451"/>
      <c r="TZS135" s="451"/>
      <c r="TZT135" s="451"/>
      <c r="TZU135" s="451"/>
      <c r="TZV135" s="451"/>
      <c r="TZW135" s="451"/>
      <c r="TZX135" s="451"/>
      <c r="TZY135" s="451"/>
      <c r="TZZ135" s="451"/>
      <c r="UAA135" s="451"/>
      <c r="UAB135" s="451"/>
      <c r="UAC135" s="451"/>
      <c r="UAD135" s="451"/>
      <c r="UAE135" s="451"/>
      <c r="UAF135" s="451"/>
      <c r="UAG135" s="451"/>
      <c r="UAH135" s="451"/>
      <c r="UAI135" s="451"/>
      <c r="UAJ135" s="451"/>
      <c r="UAK135" s="451"/>
      <c r="UAL135" s="451"/>
      <c r="UAM135" s="451"/>
      <c r="UAN135" s="451"/>
      <c r="UAO135" s="451"/>
      <c r="UAP135" s="451"/>
      <c r="UAQ135" s="451"/>
      <c r="UAR135" s="451"/>
      <c r="UAS135" s="451"/>
      <c r="UAT135" s="451"/>
      <c r="UAU135" s="451"/>
      <c r="UAV135" s="451"/>
      <c r="UAW135" s="451"/>
      <c r="UAX135" s="451"/>
      <c r="UAY135" s="451"/>
      <c r="UAZ135" s="451"/>
      <c r="UBA135" s="451"/>
      <c r="UBB135" s="451"/>
      <c r="UBC135" s="451"/>
      <c r="UBD135" s="451"/>
      <c r="UBE135" s="451"/>
      <c r="UBF135" s="451"/>
      <c r="UBG135" s="451"/>
      <c r="UBH135" s="451"/>
      <c r="UBI135" s="451"/>
      <c r="UBJ135" s="451"/>
      <c r="UBK135" s="451"/>
      <c r="UBL135" s="451"/>
      <c r="UBM135" s="451"/>
      <c r="UBN135" s="451"/>
      <c r="UBO135" s="451"/>
      <c r="UBP135" s="451"/>
      <c r="UBQ135" s="451"/>
      <c r="UBR135" s="451"/>
      <c r="UBS135" s="451"/>
      <c r="UBT135" s="451"/>
      <c r="UBU135" s="451"/>
      <c r="UBV135" s="451"/>
      <c r="UBW135" s="451"/>
      <c r="UBX135" s="451"/>
      <c r="UBY135" s="451"/>
      <c r="UBZ135" s="451"/>
      <c r="UCA135" s="451"/>
      <c r="UCB135" s="451"/>
      <c r="UCC135" s="451"/>
      <c r="UCD135" s="451"/>
      <c r="UCE135" s="451"/>
      <c r="UCF135" s="451"/>
      <c r="UCG135" s="451"/>
      <c r="UCH135" s="451"/>
      <c r="UCI135" s="451"/>
      <c r="UCJ135" s="451"/>
      <c r="UCK135" s="451"/>
      <c r="UCL135" s="451"/>
      <c r="UCM135" s="451"/>
      <c r="UCN135" s="451"/>
      <c r="UCO135" s="451"/>
      <c r="UCP135" s="451"/>
      <c r="UCQ135" s="451"/>
      <c r="UCR135" s="451"/>
      <c r="UCS135" s="451"/>
      <c r="UCT135" s="451"/>
      <c r="UCU135" s="451"/>
      <c r="UCV135" s="451"/>
      <c r="UCW135" s="451"/>
      <c r="UCX135" s="451"/>
      <c r="UCY135" s="451"/>
      <c r="UCZ135" s="451"/>
      <c r="UDA135" s="451"/>
      <c r="UDB135" s="451"/>
      <c r="UDC135" s="451"/>
      <c r="UDD135" s="451"/>
      <c r="UDE135" s="451"/>
      <c r="UDF135" s="451"/>
      <c r="UDG135" s="451"/>
      <c r="UDH135" s="451"/>
      <c r="UDI135" s="451"/>
      <c r="UDJ135" s="451"/>
      <c r="UDK135" s="451"/>
      <c r="UDL135" s="451"/>
      <c r="UDM135" s="451"/>
      <c r="UDN135" s="451"/>
      <c r="UDO135" s="451"/>
      <c r="UDP135" s="451"/>
      <c r="UDQ135" s="451"/>
      <c r="UDR135" s="451"/>
      <c r="UDS135" s="451"/>
      <c r="UDT135" s="451"/>
      <c r="UDU135" s="451"/>
      <c r="UDV135" s="451"/>
      <c r="UDW135" s="451"/>
      <c r="UDX135" s="451"/>
      <c r="UDY135" s="451"/>
      <c r="UDZ135" s="451"/>
      <c r="UEA135" s="451"/>
      <c r="UEB135" s="451"/>
      <c r="UEC135" s="451"/>
      <c r="UED135" s="451"/>
      <c r="UEE135" s="451"/>
      <c r="UEF135" s="451"/>
      <c r="UEG135" s="451"/>
      <c r="UEH135" s="451"/>
      <c r="UEI135" s="451"/>
      <c r="UEJ135" s="451"/>
      <c r="UEK135" s="451"/>
      <c r="UEL135" s="451"/>
      <c r="UEM135" s="451"/>
      <c r="UEN135" s="451"/>
      <c r="UEO135" s="451"/>
      <c r="UEP135" s="451"/>
      <c r="UEQ135" s="451"/>
      <c r="UER135" s="451"/>
      <c r="UES135" s="451"/>
      <c r="UET135" s="451"/>
      <c r="UEU135" s="451"/>
      <c r="UEV135" s="451"/>
      <c r="UEW135" s="451"/>
      <c r="UEX135" s="451"/>
      <c r="UEY135" s="451"/>
      <c r="UEZ135" s="451"/>
      <c r="UFA135" s="451"/>
      <c r="UFB135" s="451"/>
      <c r="UFC135" s="451"/>
      <c r="UFD135" s="451"/>
      <c r="UFE135" s="451"/>
      <c r="UFF135" s="451"/>
      <c r="UFG135" s="451"/>
      <c r="UFH135" s="451"/>
      <c r="UFI135" s="451"/>
      <c r="UFJ135" s="451"/>
      <c r="UFK135" s="451"/>
      <c r="UFL135" s="451"/>
      <c r="UFM135" s="451"/>
      <c r="UFN135" s="451"/>
      <c r="UFO135" s="451"/>
      <c r="UFP135" s="451"/>
      <c r="UFQ135" s="451"/>
      <c r="UFR135" s="451"/>
      <c r="UFS135" s="451"/>
      <c r="UFT135" s="451"/>
      <c r="UFU135" s="451"/>
      <c r="UFV135" s="451"/>
      <c r="UFW135" s="451"/>
      <c r="UFX135" s="451"/>
      <c r="UFY135" s="451"/>
      <c r="UFZ135" s="451"/>
      <c r="UGA135" s="451"/>
      <c r="UGB135" s="451"/>
      <c r="UGC135" s="451"/>
      <c r="UGD135" s="451"/>
      <c r="UGE135" s="451"/>
      <c r="UGF135" s="451"/>
      <c r="UGG135" s="451"/>
      <c r="UGH135" s="451"/>
      <c r="UGI135" s="451"/>
      <c r="UGJ135" s="451"/>
      <c r="UGK135" s="451"/>
      <c r="UGL135" s="451"/>
      <c r="UGM135" s="451"/>
      <c r="UGN135" s="451"/>
      <c r="UGO135" s="451"/>
      <c r="UGP135" s="451"/>
      <c r="UGQ135" s="451"/>
      <c r="UGR135" s="451"/>
      <c r="UGS135" s="451"/>
      <c r="UGT135" s="451"/>
      <c r="UGU135" s="451"/>
      <c r="UGV135" s="451"/>
      <c r="UGW135" s="451"/>
      <c r="UGX135" s="451"/>
      <c r="UGY135" s="451"/>
      <c r="UGZ135" s="451"/>
      <c r="UHA135" s="451"/>
      <c r="UHB135" s="451"/>
      <c r="UHC135" s="451"/>
      <c r="UHD135" s="451"/>
      <c r="UHE135" s="451"/>
      <c r="UHF135" s="451"/>
      <c r="UHG135" s="451"/>
      <c r="UHH135" s="451"/>
      <c r="UHI135" s="451"/>
      <c r="UHJ135" s="451"/>
      <c r="UHK135" s="451"/>
      <c r="UHL135" s="451"/>
      <c r="UHM135" s="451"/>
      <c r="UHN135" s="451"/>
      <c r="UHO135" s="451"/>
      <c r="UHP135" s="451"/>
      <c r="UHQ135" s="451"/>
      <c r="UHR135" s="451"/>
      <c r="UHS135" s="451"/>
      <c r="UHT135" s="451"/>
      <c r="UHU135" s="451"/>
      <c r="UHV135" s="451"/>
      <c r="UHW135" s="451"/>
      <c r="UHX135" s="451"/>
      <c r="UHY135" s="451"/>
      <c r="UHZ135" s="451"/>
      <c r="UIA135" s="451"/>
      <c r="UIB135" s="451"/>
      <c r="UIC135" s="451"/>
      <c r="UID135" s="451"/>
      <c r="UIE135" s="451"/>
      <c r="UIF135" s="451"/>
      <c r="UIG135" s="451"/>
      <c r="UIH135" s="451"/>
      <c r="UII135" s="451"/>
      <c r="UIJ135" s="451"/>
      <c r="UIK135" s="451"/>
      <c r="UIL135" s="451"/>
      <c r="UIM135" s="451"/>
      <c r="UIN135" s="451"/>
      <c r="UIO135" s="451"/>
      <c r="UIP135" s="451"/>
      <c r="UIQ135" s="451"/>
      <c r="UIR135" s="451"/>
      <c r="UIS135" s="451"/>
      <c r="UIT135" s="451"/>
      <c r="UIU135" s="451"/>
      <c r="UIV135" s="451"/>
      <c r="UIW135" s="451"/>
      <c r="UIX135" s="451"/>
      <c r="UIY135" s="451"/>
      <c r="UIZ135" s="451"/>
      <c r="UJA135" s="451"/>
      <c r="UJB135" s="451"/>
      <c r="UJC135" s="451"/>
      <c r="UJD135" s="451"/>
      <c r="UJE135" s="451"/>
      <c r="UJF135" s="451"/>
      <c r="UJG135" s="451"/>
      <c r="UJH135" s="451"/>
      <c r="UJI135" s="451"/>
      <c r="UJJ135" s="451"/>
      <c r="UJK135" s="451"/>
      <c r="UJL135" s="451"/>
      <c r="UJM135" s="451"/>
      <c r="UJN135" s="451"/>
      <c r="UJO135" s="451"/>
      <c r="UJP135" s="451"/>
      <c r="UJQ135" s="451"/>
      <c r="UJR135" s="451"/>
      <c r="UJS135" s="451"/>
      <c r="UJT135" s="451"/>
      <c r="UJU135" s="451"/>
      <c r="UJV135" s="451"/>
      <c r="UJW135" s="451"/>
      <c r="UJX135" s="451"/>
      <c r="UJY135" s="451"/>
      <c r="UJZ135" s="451"/>
      <c r="UKA135" s="451"/>
      <c r="UKB135" s="451"/>
      <c r="UKC135" s="451"/>
      <c r="UKD135" s="451"/>
      <c r="UKE135" s="451"/>
      <c r="UKF135" s="451"/>
      <c r="UKG135" s="451"/>
      <c r="UKH135" s="451"/>
      <c r="UKI135" s="451"/>
      <c r="UKJ135" s="451"/>
      <c r="UKK135" s="451"/>
      <c r="UKL135" s="451"/>
      <c r="UKM135" s="451"/>
      <c r="UKN135" s="451"/>
      <c r="UKO135" s="451"/>
      <c r="UKP135" s="451"/>
      <c r="UKQ135" s="451"/>
      <c r="UKR135" s="451"/>
      <c r="UKS135" s="451"/>
      <c r="UKT135" s="451"/>
      <c r="UKU135" s="451"/>
      <c r="UKV135" s="451"/>
      <c r="UKW135" s="451"/>
      <c r="UKX135" s="451"/>
      <c r="UKY135" s="451"/>
      <c r="UKZ135" s="451"/>
      <c r="ULA135" s="451"/>
      <c r="ULB135" s="451"/>
      <c r="ULC135" s="451"/>
      <c r="ULD135" s="451"/>
      <c r="ULE135" s="451"/>
      <c r="ULF135" s="451"/>
      <c r="ULG135" s="451"/>
      <c r="ULH135" s="451"/>
      <c r="ULI135" s="451"/>
      <c r="ULJ135" s="451"/>
      <c r="ULK135" s="451"/>
      <c r="ULL135" s="451"/>
      <c r="ULM135" s="451"/>
      <c r="ULN135" s="451"/>
      <c r="ULO135" s="451"/>
      <c r="ULP135" s="451"/>
      <c r="ULQ135" s="451"/>
      <c r="ULR135" s="451"/>
      <c r="ULS135" s="451"/>
      <c r="ULT135" s="451"/>
      <c r="ULU135" s="451"/>
      <c r="ULV135" s="451"/>
      <c r="ULW135" s="451"/>
      <c r="ULX135" s="451"/>
      <c r="ULY135" s="451"/>
      <c r="ULZ135" s="451"/>
      <c r="UMA135" s="451"/>
      <c r="UMB135" s="451"/>
      <c r="UMC135" s="451"/>
      <c r="UMD135" s="451"/>
      <c r="UME135" s="451"/>
      <c r="UMF135" s="451"/>
      <c r="UMG135" s="451"/>
      <c r="UMH135" s="451"/>
      <c r="UMI135" s="451"/>
      <c r="UMJ135" s="451"/>
      <c r="UMK135" s="451"/>
      <c r="UML135" s="451"/>
      <c r="UMM135" s="451"/>
      <c r="UMN135" s="451"/>
      <c r="UMO135" s="451"/>
      <c r="UMP135" s="451"/>
      <c r="UMQ135" s="451"/>
      <c r="UMR135" s="451"/>
      <c r="UMS135" s="451"/>
      <c r="UMT135" s="451"/>
      <c r="UMU135" s="451"/>
      <c r="UMV135" s="451"/>
      <c r="UMW135" s="451"/>
      <c r="UMX135" s="451"/>
      <c r="UMY135" s="451"/>
      <c r="UMZ135" s="451"/>
      <c r="UNA135" s="451"/>
      <c r="UNB135" s="451"/>
      <c r="UNC135" s="451"/>
      <c r="UND135" s="451"/>
      <c r="UNE135" s="451"/>
      <c r="UNF135" s="451"/>
      <c r="UNG135" s="451"/>
      <c r="UNH135" s="451"/>
      <c r="UNI135" s="451"/>
      <c r="UNJ135" s="451"/>
      <c r="UNK135" s="451"/>
      <c r="UNL135" s="451"/>
      <c r="UNM135" s="451"/>
      <c r="UNN135" s="451"/>
      <c r="UNO135" s="451"/>
      <c r="UNP135" s="451"/>
      <c r="UNQ135" s="451"/>
      <c r="UNR135" s="451"/>
      <c r="UNS135" s="451"/>
      <c r="UNT135" s="451"/>
      <c r="UNU135" s="451"/>
      <c r="UNV135" s="451"/>
      <c r="UNW135" s="451"/>
      <c r="UNX135" s="451"/>
      <c r="UNY135" s="451"/>
      <c r="UNZ135" s="451"/>
      <c r="UOA135" s="451"/>
      <c r="UOB135" s="451"/>
      <c r="UOC135" s="451"/>
      <c r="UOD135" s="451"/>
      <c r="UOE135" s="451"/>
      <c r="UOF135" s="451"/>
      <c r="UOG135" s="451"/>
      <c r="UOH135" s="451"/>
      <c r="UOI135" s="451"/>
      <c r="UOJ135" s="451"/>
      <c r="UOK135" s="451"/>
      <c r="UOL135" s="451"/>
      <c r="UOM135" s="451"/>
      <c r="UON135" s="451"/>
      <c r="UOO135" s="451"/>
      <c r="UOP135" s="451"/>
      <c r="UOQ135" s="451"/>
      <c r="UOR135" s="451"/>
      <c r="UOS135" s="451"/>
      <c r="UOT135" s="451"/>
      <c r="UOU135" s="451"/>
      <c r="UOV135" s="451"/>
      <c r="UOW135" s="451"/>
      <c r="UOX135" s="451"/>
      <c r="UOY135" s="451"/>
      <c r="UOZ135" s="451"/>
      <c r="UPA135" s="451"/>
      <c r="UPB135" s="451"/>
      <c r="UPC135" s="451"/>
      <c r="UPD135" s="451"/>
      <c r="UPE135" s="451"/>
      <c r="UPF135" s="451"/>
      <c r="UPG135" s="451"/>
      <c r="UPH135" s="451"/>
      <c r="UPI135" s="451"/>
      <c r="UPJ135" s="451"/>
      <c r="UPK135" s="451"/>
      <c r="UPL135" s="451"/>
      <c r="UPM135" s="451"/>
      <c r="UPN135" s="451"/>
      <c r="UPO135" s="451"/>
      <c r="UPP135" s="451"/>
      <c r="UPQ135" s="451"/>
      <c r="UPR135" s="451"/>
      <c r="UPS135" s="451"/>
      <c r="UPT135" s="451"/>
      <c r="UPU135" s="451"/>
      <c r="UPV135" s="451"/>
      <c r="UPW135" s="451"/>
      <c r="UPX135" s="451"/>
      <c r="UPY135" s="451"/>
      <c r="UPZ135" s="451"/>
      <c r="UQA135" s="451"/>
      <c r="UQB135" s="451"/>
      <c r="UQC135" s="451"/>
      <c r="UQD135" s="451"/>
      <c r="UQE135" s="451"/>
      <c r="UQF135" s="451"/>
      <c r="UQG135" s="451"/>
      <c r="UQH135" s="451"/>
      <c r="UQI135" s="451"/>
      <c r="UQJ135" s="451"/>
      <c r="UQK135" s="451"/>
      <c r="UQL135" s="451"/>
      <c r="UQM135" s="451"/>
      <c r="UQN135" s="451"/>
      <c r="UQO135" s="451"/>
      <c r="UQP135" s="451"/>
      <c r="UQQ135" s="451"/>
      <c r="UQR135" s="451"/>
      <c r="UQS135" s="451"/>
      <c r="UQT135" s="451"/>
      <c r="UQU135" s="451"/>
      <c r="UQV135" s="451"/>
      <c r="UQW135" s="451"/>
      <c r="UQX135" s="451"/>
      <c r="UQY135" s="451"/>
      <c r="UQZ135" s="451"/>
      <c r="URA135" s="451"/>
      <c r="URB135" s="451"/>
      <c r="URC135" s="451"/>
      <c r="URD135" s="451"/>
      <c r="URE135" s="451"/>
      <c r="URF135" s="451"/>
      <c r="URG135" s="451"/>
      <c r="URH135" s="451"/>
      <c r="URI135" s="451"/>
      <c r="URJ135" s="451"/>
      <c r="URK135" s="451"/>
      <c r="URL135" s="451"/>
      <c r="URM135" s="451"/>
      <c r="URN135" s="451"/>
      <c r="URO135" s="451"/>
      <c r="URP135" s="451"/>
      <c r="URQ135" s="451"/>
      <c r="URR135" s="451"/>
      <c r="URS135" s="451"/>
      <c r="URT135" s="451"/>
      <c r="URU135" s="451"/>
      <c r="URV135" s="451"/>
      <c r="URW135" s="451"/>
      <c r="URX135" s="451"/>
      <c r="URY135" s="451"/>
      <c r="URZ135" s="451"/>
      <c r="USA135" s="451"/>
      <c r="USB135" s="451"/>
      <c r="USC135" s="451"/>
      <c r="USD135" s="451"/>
      <c r="USE135" s="451"/>
      <c r="USF135" s="451"/>
      <c r="USG135" s="451"/>
      <c r="USH135" s="451"/>
      <c r="USI135" s="451"/>
      <c r="USJ135" s="451"/>
      <c r="USK135" s="451"/>
      <c r="USL135" s="451"/>
      <c r="USM135" s="451"/>
      <c r="USN135" s="451"/>
      <c r="USO135" s="451"/>
      <c r="USP135" s="451"/>
      <c r="USQ135" s="451"/>
      <c r="USR135" s="451"/>
      <c r="USS135" s="451"/>
      <c r="UST135" s="451"/>
      <c r="USU135" s="451"/>
      <c r="USV135" s="451"/>
      <c r="USW135" s="451"/>
      <c r="USX135" s="451"/>
      <c r="USY135" s="451"/>
      <c r="USZ135" s="451"/>
      <c r="UTA135" s="451"/>
      <c r="UTB135" s="451"/>
      <c r="UTC135" s="451"/>
      <c r="UTD135" s="451"/>
      <c r="UTE135" s="451"/>
      <c r="UTF135" s="451"/>
      <c r="UTG135" s="451"/>
      <c r="UTH135" s="451"/>
      <c r="UTI135" s="451"/>
      <c r="UTJ135" s="451"/>
      <c r="UTK135" s="451"/>
      <c r="UTL135" s="451"/>
      <c r="UTM135" s="451"/>
      <c r="UTN135" s="451"/>
      <c r="UTO135" s="451"/>
      <c r="UTP135" s="451"/>
      <c r="UTQ135" s="451"/>
      <c r="UTR135" s="451"/>
      <c r="UTS135" s="451"/>
      <c r="UTT135" s="451"/>
      <c r="UTU135" s="451"/>
      <c r="UTV135" s="451"/>
      <c r="UTW135" s="451"/>
      <c r="UTX135" s="451"/>
      <c r="UTY135" s="451"/>
      <c r="UTZ135" s="451"/>
      <c r="UUA135" s="451"/>
      <c r="UUB135" s="451"/>
      <c r="UUC135" s="451"/>
      <c r="UUD135" s="451"/>
      <c r="UUE135" s="451"/>
      <c r="UUF135" s="451"/>
      <c r="UUG135" s="451"/>
      <c r="UUH135" s="451"/>
      <c r="UUI135" s="451"/>
      <c r="UUJ135" s="451"/>
      <c r="UUK135" s="451"/>
      <c r="UUL135" s="451"/>
      <c r="UUM135" s="451"/>
      <c r="UUN135" s="451"/>
      <c r="UUO135" s="451"/>
      <c r="UUP135" s="451"/>
      <c r="UUQ135" s="451"/>
      <c r="UUR135" s="451"/>
      <c r="UUS135" s="451"/>
      <c r="UUT135" s="451"/>
      <c r="UUU135" s="451"/>
      <c r="UUV135" s="451"/>
      <c r="UUW135" s="451"/>
      <c r="UUX135" s="451"/>
      <c r="UUY135" s="451"/>
      <c r="UUZ135" s="451"/>
      <c r="UVA135" s="451"/>
      <c r="UVB135" s="451"/>
      <c r="UVC135" s="451"/>
      <c r="UVD135" s="451"/>
      <c r="UVE135" s="451"/>
      <c r="UVF135" s="451"/>
      <c r="UVG135" s="451"/>
      <c r="UVH135" s="451"/>
      <c r="UVI135" s="451"/>
      <c r="UVJ135" s="451"/>
      <c r="UVK135" s="451"/>
      <c r="UVL135" s="451"/>
      <c r="UVM135" s="451"/>
      <c r="UVN135" s="451"/>
      <c r="UVO135" s="451"/>
      <c r="UVP135" s="451"/>
      <c r="UVQ135" s="451"/>
      <c r="UVR135" s="451"/>
      <c r="UVS135" s="451"/>
      <c r="UVT135" s="451"/>
      <c r="UVU135" s="451"/>
      <c r="UVV135" s="451"/>
      <c r="UVW135" s="451"/>
      <c r="UVX135" s="451"/>
      <c r="UVY135" s="451"/>
      <c r="UVZ135" s="451"/>
      <c r="UWA135" s="451"/>
      <c r="UWB135" s="451"/>
      <c r="UWC135" s="451"/>
      <c r="UWD135" s="451"/>
      <c r="UWE135" s="451"/>
      <c r="UWF135" s="451"/>
      <c r="UWG135" s="451"/>
      <c r="UWH135" s="451"/>
      <c r="UWI135" s="451"/>
      <c r="UWJ135" s="451"/>
      <c r="UWK135" s="451"/>
      <c r="UWL135" s="451"/>
      <c r="UWM135" s="451"/>
      <c r="UWN135" s="451"/>
      <c r="UWO135" s="451"/>
      <c r="UWP135" s="451"/>
      <c r="UWQ135" s="451"/>
      <c r="UWR135" s="451"/>
      <c r="UWS135" s="451"/>
      <c r="UWT135" s="451"/>
      <c r="UWU135" s="451"/>
      <c r="UWV135" s="451"/>
      <c r="UWW135" s="451"/>
      <c r="UWX135" s="451"/>
      <c r="UWY135" s="451"/>
      <c r="UWZ135" s="451"/>
      <c r="UXA135" s="451"/>
      <c r="UXB135" s="451"/>
      <c r="UXC135" s="451"/>
      <c r="UXD135" s="451"/>
      <c r="UXE135" s="451"/>
      <c r="UXF135" s="451"/>
      <c r="UXG135" s="451"/>
      <c r="UXH135" s="451"/>
      <c r="UXI135" s="451"/>
      <c r="UXJ135" s="451"/>
      <c r="UXK135" s="451"/>
      <c r="UXL135" s="451"/>
      <c r="UXM135" s="451"/>
      <c r="UXN135" s="451"/>
      <c r="UXO135" s="451"/>
      <c r="UXP135" s="451"/>
      <c r="UXQ135" s="451"/>
      <c r="UXR135" s="451"/>
      <c r="UXS135" s="451"/>
      <c r="UXT135" s="451"/>
      <c r="UXU135" s="451"/>
      <c r="UXV135" s="451"/>
      <c r="UXW135" s="451"/>
      <c r="UXX135" s="451"/>
      <c r="UXY135" s="451"/>
      <c r="UXZ135" s="451"/>
      <c r="UYA135" s="451"/>
      <c r="UYB135" s="451"/>
      <c r="UYC135" s="451"/>
      <c r="UYD135" s="451"/>
      <c r="UYE135" s="451"/>
      <c r="UYF135" s="451"/>
      <c r="UYG135" s="451"/>
      <c r="UYH135" s="451"/>
      <c r="UYI135" s="451"/>
      <c r="UYJ135" s="451"/>
      <c r="UYK135" s="451"/>
      <c r="UYL135" s="451"/>
      <c r="UYM135" s="451"/>
      <c r="UYN135" s="451"/>
      <c r="UYO135" s="451"/>
      <c r="UYP135" s="451"/>
      <c r="UYQ135" s="451"/>
      <c r="UYR135" s="451"/>
      <c r="UYS135" s="451"/>
      <c r="UYT135" s="451"/>
      <c r="UYU135" s="451"/>
      <c r="UYV135" s="451"/>
      <c r="UYW135" s="451"/>
      <c r="UYX135" s="451"/>
      <c r="UYY135" s="451"/>
      <c r="UYZ135" s="451"/>
      <c r="UZA135" s="451"/>
      <c r="UZB135" s="451"/>
      <c r="UZC135" s="451"/>
      <c r="UZD135" s="451"/>
      <c r="UZE135" s="451"/>
      <c r="UZF135" s="451"/>
      <c r="UZG135" s="451"/>
      <c r="UZH135" s="451"/>
      <c r="UZI135" s="451"/>
      <c r="UZJ135" s="451"/>
      <c r="UZK135" s="451"/>
      <c r="UZL135" s="451"/>
      <c r="UZM135" s="451"/>
      <c r="UZN135" s="451"/>
      <c r="UZO135" s="451"/>
      <c r="UZP135" s="451"/>
      <c r="UZQ135" s="451"/>
      <c r="UZR135" s="451"/>
      <c r="UZS135" s="451"/>
      <c r="UZT135" s="451"/>
      <c r="UZU135" s="451"/>
      <c r="UZV135" s="451"/>
      <c r="UZW135" s="451"/>
      <c r="UZX135" s="451"/>
      <c r="UZY135" s="451"/>
      <c r="UZZ135" s="451"/>
      <c r="VAA135" s="451"/>
      <c r="VAB135" s="451"/>
      <c r="VAC135" s="451"/>
      <c r="VAD135" s="451"/>
      <c r="VAE135" s="451"/>
      <c r="VAF135" s="451"/>
      <c r="VAG135" s="451"/>
      <c r="VAH135" s="451"/>
      <c r="VAI135" s="451"/>
      <c r="VAJ135" s="451"/>
      <c r="VAK135" s="451"/>
      <c r="VAL135" s="451"/>
      <c r="VAM135" s="451"/>
      <c r="VAN135" s="451"/>
      <c r="VAO135" s="451"/>
      <c r="VAP135" s="451"/>
      <c r="VAQ135" s="451"/>
      <c r="VAR135" s="451"/>
      <c r="VAS135" s="451"/>
      <c r="VAT135" s="451"/>
      <c r="VAU135" s="451"/>
      <c r="VAV135" s="451"/>
      <c r="VAW135" s="451"/>
      <c r="VAX135" s="451"/>
      <c r="VAY135" s="451"/>
      <c r="VAZ135" s="451"/>
      <c r="VBA135" s="451"/>
      <c r="VBB135" s="451"/>
      <c r="VBC135" s="451"/>
      <c r="VBD135" s="451"/>
      <c r="VBE135" s="451"/>
      <c r="VBF135" s="451"/>
      <c r="VBG135" s="451"/>
      <c r="VBH135" s="451"/>
      <c r="VBI135" s="451"/>
      <c r="VBJ135" s="451"/>
      <c r="VBK135" s="451"/>
      <c r="VBL135" s="451"/>
      <c r="VBM135" s="451"/>
      <c r="VBN135" s="451"/>
      <c r="VBO135" s="451"/>
      <c r="VBP135" s="451"/>
      <c r="VBQ135" s="451"/>
      <c r="VBR135" s="451"/>
      <c r="VBS135" s="451"/>
      <c r="VBT135" s="451"/>
      <c r="VBU135" s="451"/>
      <c r="VBV135" s="451"/>
      <c r="VBW135" s="451"/>
      <c r="VBX135" s="451"/>
      <c r="VBY135" s="451"/>
      <c r="VBZ135" s="451"/>
      <c r="VCA135" s="451"/>
      <c r="VCB135" s="451"/>
      <c r="VCC135" s="451"/>
      <c r="VCD135" s="451"/>
      <c r="VCE135" s="451"/>
      <c r="VCF135" s="451"/>
      <c r="VCG135" s="451"/>
      <c r="VCH135" s="451"/>
      <c r="VCI135" s="451"/>
      <c r="VCJ135" s="451"/>
      <c r="VCK135" s="451"/>
      <c r="VCL135" s="451"/>
      <c r="VCM135" s="451"/>
      <c r="VCN135" s="451"/>
      <c r="VCO135" s="451"/>
      <c r="VCP135" s="451"/>
      <c r="VCQ135" s="451"/>
      <c r="VCR135" s="451"/>
      <c r="VCS135" s="451"/>
      <c r="VCT135" s="451"/>
      <c r="VCU135" s="451"/>
      <c r="VCV135" s="451"/>
      <c r="VCW135" s="451"/>
      <c r="VCX135" s="451"/>
      <c r="VCY135" s="451"/>
      <c r="VCZ135" s="451"/>
      <c r="VDA135" s="451"/>
      <c r="VDB135" s="451"/>
      <c r="VDC135" s="451"/>
      <c r="VDD135" s="451"/>
      <c r="VDE135" s="451"/>
      <c r="VDF135" s="451"/>
      <c r="VDG135" s="451"/>
      <c r="VDH135" s="451"/>
      <c r="VDI135" s="451"/>
      <c r="VDJ135" s="451"/>
      <c r="VDK135" s="451"/>
      <c r="VDL135" s="451"/>
      <c r="VDM135" s="451"/>
      <c r="VDN135" s="451"/>
      <c r="VDO135" s="451"/>
      <c r="VDP135" s="451"/>
      <c r="VDQ135" s="451"/>
      <c r="VDR135" s="451"/>
      <c r="VDS135" s="451"/>
      <c r="VDT135" s="451"/>
      <c r="VDU135" s="451"/>
      <c r="VDV135" s="451"/>
      <c r="VDW135" s="451"/>
      <c r="VDX135" s="451"/>
      <c r="VDY135" s="451"/>
      <c r="VDZ135" s="451"/>
      <c r="VEA135" s="451"/>
      <c r="VEB135" s="451"/>
      <c r="VEC135" s="451"/>
      <c r="VED135" s="451"/>
      <c r="VEE135" s="451"/>
      <c r="VEF135" s="451"/>
      <c r="VEG135" s="451"/>
      <c r="VEH135" s="451"/>
      <c r="VEI135" s="451"/>
      <c r="VEJ135" s="451"/>
      <c r="VEK135" s="451"/>
      <c r="VEL135" s="451"/>
      <c r="VEM135" s="451"/>
      <c r="VEN135" s="451"/>
      <c r="VEO135" s="451"/>
      <c r="VEP135" s="451"/>
      <c r="VEQ135" s="451"/>
      <c r="VER135" s="451"/>
      <c r="VES135" s="451"/>
      <c r="VET135" s="451"/>
      <c r="VEU135" s="451"/>
      <c r="VEV135" s="451"/>
      <c r="VEW135" s="451"/>
      <c r="VEX135" s="451"/>
      <c r="VEY135" s="451"/>
      <c r="VEZ135" s="451"/>
      <c r="VFA135" s="451"/>
      <c r="VFB135" s="451"/>
      <c r="VFC135" s="451"/>
      <c r="VFD135" s="451"/>
      <c r="VFE135" s="451"/>
      <c r="VFF135" s="451"/>
      <c r="VFG135" s="451"/>
      <c r="VFH135" s="451"/>
      <c r="VFI135" s="451"/>
      <c r="VFJ135" s="451"/>
      <c r="VFK135" s="451"/>
      <c r="VFL135" s="451"/>
      <c r="VFM135" s="451"/>
      <c r="VFN135" s="451"/>
      <c r="VFO135" s="451"/>
      <c r="VFP135" s="451"/>
      <c r="VFQ135" s="451"/>
      <c r="VFR135" s="451"/>
      <c r="VFS135" s="451"/>
      <c r="VFT135" s="451"/>
      <c r="VFU135" s="451"/>
      <c r="VFV135" s="451"/>
      <c r="VFW135" s="451"/>
      <c r="VFX135" s="451"/>
      <c r="VFY135" s="451"/>
      <c r="VFZ135" s="451"/>
      <c r="VGA135" s="451"/>
      <c r="VGB135" s="451"/>
      <c r="VGC135" s="451"/>
      <c r="VGD135" s="451"/>
      <c r="VGE135" s="451"/>
      <c r="VGF135" s="451"/>
      <c r="VGG135" s="451"/>
      <c r="VGH135" s="451"/>
      <c r="VGI135" s="451"/>
      <c r="VGJ135" s="451"/>
      <c r="VGK135" s="451"/>
      <c r="VGL135" s="451"/>
      <c r="VGM135" s="451"/>
      <c r="VGN135" s="451"/>
      <c r="VGO135" s="451"/>
      <c r="VGP135" s="451"/>
      <c r="VGQ135" s="451"/>
      <c r="VGR135" s="451"/>
      <c r="VGS135" s="451"/>
      <c r="VGT135" s="451"/>
      <c r="VGU135" s="451"/>
      <c r="VGV135" s="451"/>
      <c r="VGW135" s="451"/>
      <c r="VGX135" s="451"/>
      <c r="VGY135" s="451"/>
      <c r="VGZ135" s="451"/>
      <c r="VHA135" s="451"/>
      <c r="VHB135" s="451"/>
      <c r="VHC135" s="451"/>
      <c r="VHD135" s="451"/>
      <c r="VHE135" s="451"/>
      <c r="VHF135" s="451"/>
      <c r="VHG135" s="451"/>
      <c r="VHH135" s="451"/>
      <c r="VHI135" s="451"/>
      <c r="VHJ135" s="451"/>
      <c r="VHK135" s="451"/>
      <c r="VHL135" s="451"/>
      <c r="VHM135" s="451"/>
      <c r="VHN135" s="451"/>
      <c r="VHO135" s="451"/>
      <c r="VHP135" s="451"/>
      <c r="VHQ135" s="451"/>
      <c r="VHR135" s="451"/>
      <c r="VHS135" s="451"/>
      <c r="VHT135" s="451"/>
      <c r="VHU135" s="451"/>
      <c r="VHV135" s="451"/>
      <c r="VHW135" s="451"/>
      <c r="VHX135" s="451"/>
      <c r="VHY135" s="451"/>
      <c r="VHZ135" s="451"/>
      <c r="VIA135" s="451"/>
      <c r="VIB135" s="451"/>
      <c r="VIC135" s="451"/>
      <c r="VID135" s="451"/>
      <c r="VIE135" s="451"/>
      <c r="VIF135" s="451"/>
      <c r="VIG135" s="451"/>
      <c r="VIH135" s="451"/>
      <c r="VII135" s="451"/>
      <c r="VIJ135" s="451"/>
      <c r="VIK135" s="451"/>
      <c r="VIL135" s="451"/>
      <c r="VIM135" s="451"/>
      <c r="VIN135" s="451"/>
      <c r="VIO135" s="451"/>
      <c r="VIP135" s="451"/>
      <c r="VIQ135" s="451"/>
      <c r="VIR135" s="451"/>
      <c r="VIS135" s="451"/>
      <c r="VIT135" s="451"/>
      <c r="VIU135" s="451"/>
      <c r="VIV135" s="451"/>
      <c r="VIW135" s="451"/>
      <c r="VIX135" s="451"/>
      <c r="VIY135" s="451"/>
      <c r="VIZ135" s="451"/>
      <c r="VJA135" s="451"/>
      <c r="VJB135" s="451"/>
      <c r="VJC135" s="451"/>
      <c r="VJD135" s="451"/>
      <c r="VJE135" s="451"/>
      <c r="VJF135" s="451"/>
      <c r="VJG135" s="451"/>
      <c r="VJH135" s="451"/>
      <c r="VJI135" s="451"/>
      <c r="VJJ135" s="451"/>
      <c r="VJK135" s="451"/>
      <c r="VJL135" s="451"/>
      <c r="VJM135" s="451"/>
      <c r="VJN135" s="451"/>
      <c r="VJO135" s="451"/>
      <c r="VJP135" s="451"/>
      <c r="VJQ135" s="451"/>
      <c r="VJR135" s="451"/>
      <c r="VJS135" s="451"/>
      <c r="VJT135" s="451"/>
      <c r="VJU135" s="451"/>
      <c r="VJV135" s="451"/>
      <c r="VJW135" s="451"/>
      <c r="VJX135" s="451"/>
      <c r="VJY135" s="451"/>
      <c r="VJZ135" s="451"/>
      <c r="VKA135" s="451"/>
      <c r="VKB135" s="451"/>
      <c r="VKC135" s="451"/>
      <c r="VKD135" s="451"/>
      <c r="VKE135" s="451"/>
      <c r="VKF135" s="451"/>
      <c r="VKG135" s="451"/>
      <c r="VKH135" s="451"/>
      <c r="VKI135" s="451"/>
      <c r="VKJ135" s="451"/>
      <c r="VKK135" s="451"/>
      <c r="VKL135" s="451"/>
      <c r="VKM135" s="451"/>
      <c r="VKN135" s="451"/>
      <c r="VKO135" s="451"/>
      <c r="VKP135" s="451"/>
      <c r="VKQ135" s="451"/>
      <c r="VKR135" s="451"/>
      <c r="VKS135" s="451"/>
      <c r="VKT135" s="451"/>
      <c r="VKU135" s="451"/>
      <c r="VKV135" s="451"/>
      <c r="VKW135" s="451"/>
      <c r="VKX135" s="451"/>
      <c r="VKY135" s="451"/>
      <c r="VKZ135" s="451"/>
      <c r="VLA135" s="451"/>
      <c r="VLB135" s="451"/>
      <c r="VLC135" s="451"/>
      <c r="VLD135" s="451"/>
      <c r="VLE135" s="451"/>
      <c r="VLF135" s="451"/>
      <c r="VLG135" s="451"/>
      <c r="VLH135" s="451"/>
      <c r="VLI135" s="451"/>
      <c r="VLJ135" s="451"/>
      <c r="VLK135" s="451"/>
      <c r="VLL135" s="451"/>
      <c r="VLM135" s="451"/>
      <c r="VLN135" s="451"/>
      <c r="VLO135" s="451"/>
      <c r="VLP135" s="451"/>
      <c r="VLQ135" s="451"/>
      <c r="VLR135" s="451"/>
      <c r="VLS135" s="451"/>
      <c r="VLT135" s="451"/>
      <c r="VLU135" s="451"/>
      <c r="VLV135" s="451"/>
      <c r="VLW135" s="451"/>
      <c r="VLX135" s="451"/>
      <c r="VLY135" s="451"/>
      <c r="VLZ135" s="451"/>
      <c r="VMA135" s="451"/>
      <c r="VMB135" s="451"/>
      <c r="VMC135" s="451"/>
      <c r="VMD135" s="451"/>
      <c r="VME135" s="451"/>
      <c r="VMF135" s="451"/>
      <c r="VMG135" s="451"/>
      <c r="VMH135" s="451"/>
      <c r="VMI135" s="451"/>
      <c r="VMJ135" s="451"/>
      <c r="VMK135" s="451"/>
      <c r="VML135" s="451"/>
      <c r="VMM135" s="451"/>
      <c r="VMN135" s="451"/>
      <c r="VMO135" s="451"/>
      <c r="VMP135" s="451"/>
      <c r="VMQ135" s="451"/>
      <c r="VMR135" s="451"/>
      <c r="VMS135" s="451"/>
      <c r="VMT135" s="451"/>
      <c r="VMU135" s="451"/>
      <c r="VMV135" s="451"/>
      <c r="VMW135" s="451"/>
      <c r="VMX135" s="451"/>
      <c r="VMY135" s="451"/>
      <c r="VMZ135" s="451"/>
      <c r="VNA135" s="451"/>
      <c r="VNB135" s="451"/>
      <c r="VNC135" s="451"/>
      <c r="VND135" s="451"/>
      <c r="VNE135" s="451"/>
      <c r="VNF135" s="451"/>
      <c r="VNG135" s="451"/>
      <c r="VNH135" s="451"/>
      <c r="VNI135" s="451"/>
      <c r="VNJ135" s="451"/>
      <c r="VNK135" s="451"/>
      <c r="VNL135" s="451"/>
      <c r="VNM135" s="451"/>
      <c r="VNN135" s="451"/>
      <c r="VNO135" s="451"/>
      <c r="VNP135" s="451"/>
      <c r="VNQ135" s="451"/>
      <c r="VNR135" s="451"/>
      <c r="VNS135" s="451"/>
      <c r="VNT135" s="451"/>
      <c r="VNU135" s="451"/>
      <c r="VNV135" s="451"/>
      <c r="VNW135" s="451"/>
      <c r="VNX135" s="451"/>
      <c r="VNY135" s="451"/>
      <c r="VNZ135" s="451"/>
      <c r="VOA135" s="451"/>
      <c r="VOB135" s="451"/>
      <c r="VOC135" s="451"/>
      <c r="VOD135" s="451"/>
      <c r="VOE135" s="451"/>
      <c r="VOF135" s="451"/>
      <c r="VOG135" s="451"/>
      <c r="VOH135" s="451"/>
      <c r="VOI135" s="451"/>
      <c r="VOJ135" s="451"/>
      <c r="VOK135" s="451"/>
      <c r="VOL135" s="451"/>
      <c r="VOM135" s="451"/>
      <c r="VON135" s="451"/>
      <c r="VOO135" s="451"/>
      <c r="VOP135" s="451"/>
      <c r="VOQ135" s="451"/>
      <c r="VOR135" s="451"/>
      <c r="VOS135" s="451"/>
      <c r="VOT135" s="451"/>
      <c r="VOU135" s="451"/>
      <c r="VOV135" s="451"/>
      <c r="VOW135" s="451"/>
      <c r="VOX135" s="451"/>
      <c r="VOY135" s="451"/>
      <c r="VOZ135" s="451"/>
      <c r="VPA135" s="451"/>
      <c r="VPB135" s="451"/>
      <c r="VPC135" s="451"/>
      <c r="VPD135" s="451"/>
      <c r="VPE135" s="451"/>
      <c r="VPF135" s="451"/>
      <c r="VPG135" s="451"/>
      <c r="VPH135" s="451"/>
      <c r="VPI135" s="451"/>
      <c r="VPJ135" s="451"/>
      <c r="VPK135" s="451"/>
      <c r="VPL135" s="451"/>
      <c r="VPM135" s="451"/>
      <c r="VPN135" s="451"/>
      <c r="VPO135" s="451"/>
      <c r="VPP135" s="451"/>
      <c r="VPQ135" s="451"/>
      <c r="VPR135" s="451"/>
      <c r="VPS135" s="451"/>
      <c r="VPT135" s="451"/>
      <c r="VPU135" s="451"/>
      <c r="VPV135" s="451"/>
      <c r="VPW135" s="451"/>
      <c r="VPX135" s="451"/>
      <c r="VPY135" s="451"/>
      <c r="VPZ135" s="451"/>
      <c r="VQA135" s="451"/>
      <c r="VQB135" s="451"/>
      <c r="VQC135" s="451"/>
      <c r="VQD135" s="451"/>
      <c r="VQE135" s="451"/>
      <c r="VQF135" s="451"/>
      <c r="VQG135" s="451"/>
      <c r="VQH135" s="451"/>
      <c r="VQI135" s="451"/>
      <c r="VQJ135" s="451"/>
      <c r="VQK135" s="451"/>
      <c r="VQL135" s="451"/>
      <c r="VQM135" s="451"/>
      <c r="VQN135" s="451"/>
      <c r="VQO135" s="451"/>
      <c r="VQP135" s="451"/>
      <c r="VQQ135" s="451"/>
      <c r="VQR135" s="451"/>
      <c r="VQS135" s="451"/>
      <c r="VQT135" s="451"/>
      <c r="VQU135" s="451"/>
      <c r="VQV135" s="451"/>
      <c r="VQW135" s="451"/>
      <c r="VQX135" s="451"/>
      <c r="VQY135" s="451"/>
      <c r="VQZ135" s="451"/>
      <c r="VRA135" s="451"/>
      <c r="VRB135" s="451"/>
      <c r="VRC135" s="451"/>
      <c r="VRD135" s="451"/>
      <c r="VRE135" s="451"/>
      <c r="VRF135" s="451"/>
      <c r="VRG135" s="451"/>
      <c r="VRH135" s="451"/>
      <c r="VRI135" s="451"/>
      <c r="VRJ135" s="451"/>
      <c r="VRK135" s="451"/>
      <c r="VRL135" s="451"/>
      <c r="VRM135" s="451"/>
      <c r="VRN135" s="451"/>
      <c r="VRO135" s="451"/>
      <c r="VRP135" s="451"/>
      <c r="VRQ135" s="451"/>
      <c r="VRR135" s="451"/>
      <c r="VRS135" s="451"/>
      <c r="VRT135" s="451"/>
      <c r="VRU135" s="451"/>
      <c r="VRV135" s="451"/>
      <c r="VRW135" s="451"/>
      <c r="VRX135" s="451"/>
      <c r="VRY135" s="451"/>
      <c r="VRZ135" s="451"/>
      <c r="VSA135" s="451"/>
      <c r="VSB135" s="451"/>
      <c r="VSC135" s="451"/>
      <c r="VSD135" s="451"/>
      <c r="VSE135" s="451"/>
      <c r="VSF135" s="451"/>
      <c r="VSG135" s="451"/>
      <c r="VSH135" s="451"/>
      <c r="VSI135" s="451"/>
      <c r="VSJ135" s="451"/>
      <c r="VSK135" s="451"/>
      <c r="VSL135" s="451"/>
      <c r="VSM135" s="451"/>
      <c r="VSN135" s="451"/>
      <c r="VSO135" s="451"/>
      <c r="VSP135" s="451"/>
      <c r="VSQ135" s="451"/>
      <c r="VSR135" s="451"/>
      <c r="VSS135" s="451"/>
      <c r="VST135" s="451"/>
      <c r="VSU135" s="451"/>
      <c r="VSV135" s="451"/>
      <c r="VSW135" s="451"/>
      <c r="VSX135" s="451"/>
      <c r="VSY135" s="451"/>
      <c r="VSZ135" s="451"/>
      <c r="VTA135" s="451"/>
      <c r="VTB135" s="451"/>
      <c r="VTC135" s="451"/>
      <c r="VTD135" s="451"/>
      <c r="VTE135" s="451"/>
      <c r="VTF135" s="451"/>
      <c r="VTG135" s="451"/>
      <c r="VTH135" s="451"/>
      <c r="VTI135" s="451"/>
      <c r="VTJ135" s="451"/>
      <c r="VTK135" s="451"/>
      <c r="VTL135" s="451"/>
      <c r="VTM135" s="451"/>
      <c r="VTN135" s="451"/>
      <c r="VTO135" s="451"/>
      <c r="VTP135" s="451"/>
      <c r="VTQ135" s="451"/>
      <c r="VTR135" s="451"/>
      <c r="VTS135" s="451"/>
      <c r="VTT135" s="451"/>
      <c r="VTU135" s="451"/>
      <c r="VTV135" s="451"/>
      <c r="VTW135" s="451"/>
      <c r="VTX135" s="451"/>
      <c r="VTY135" s="451"/>
      <c r="VTZ135" s="451"/>
      <c r="VUA135" s="451"/>
      <c r="VUB135" s="451"/>
      <c r="VUC135" s="451"/>
      <c r="VUD135" s="451"/>
      <c r="VUE135" s="451"/>
      <c r="VUF135" s="451"/>
      <c r="VUG135" s="451"/>
      <c r="VUH135" s="451"/>
      <c r="VUI135" s="451"/>
      <c r="VUJ135" s="451"/>
      <c r="VUK135" s="451"/>
      <c r="VUL135" s="451"/>
      <c r="VUM135" s="451"/>
      <c r="VUN135" s="451"/>
      <c r="VUO135" s="451"/>
      <c r="VUP135" s="451"/>
      <c r="VUQ135" s="451"/>
      <c r="VUR135" s="451"/>
      <c r="VUS135" s="451"/>
      <c r="VUT135" s="451"/>
      <c r="VUU135" s="451"/>
      <c r="VUV135" s="451"/>
      <c r="VUW135" s="451"/>
      <c r="VUX135" s="451"/>
      <c r="VUY135" s="451"/>
      <c r="VUZ135" s="451"/>
      <c r="VVA135" s="451"/>
      <c r="VVB135" s="451"/>
      <c r="VVC135" s="451"/>
      <c r="VVD135" s="451"/>
      <c r="VVE135" s="451"/>
      <c r="VVF135" s="451"/>
      <c r="VVG135" s="451"/>
      <c r="VVH135" s="451"/>
      <c r="VVI135" s="451"/>
      <c r="VVJ135" s="451"/>
      <c r="VVK135" s="451"/>
      <c r="VVL135" s="451"/>
      <c r="VVM135" s="451"/>
      <c r="VVN135" s="451"/>
      <c r="VVO135" s="451"/>
      <c r="VVP135" s="451"/>
      <c r="VVQ135" s="451"/>
      <c r="VVR135" s="451"/>
      <c r="VVS135" s="451"/>
      <c r="VVT135" s="451"/>
      <c r="VVU135" s="451"/>
      <c r="VVV135" s="451"/>
      <c r="VVW135" s="451"/>
      <c r="VVX135" s="451"/>
      <c r="VVY135" s="451"/>
      <c r="VVZ135" s="451"/>
      <c r="VWA135" s="451"/>
      <c r="VWB135" s="451"/>
      <c r="VWC135" s="451"/>
      <c r="VWD135" s="451"/>
      <c r="VWE135" s="451"/>
      <c r="VWF135" s="451"/>
      <c r="VWG135" s="451"/>
      <c r="VWH135" s="451"/>
      <c r="VWI135" s="451"/>
      <c r="VWJ135" s="451"/>
      <c r="VWK135" s="451"/>
      <c r="VWL135" s="451"/>
      <c r="VWM135" s="451"/>
      <c r="VWN135" s="451"/>
      <c r="VWO135" s="451"/>
      <c r="VWP135" s="451"/>
      <c r="VWQ135" s="451"/>
      <c r="VWR135" s="451"/>
      <c r="VWS135" s="451"/>
      <c r="VWT135" s="451"/>
      <c r="VWU135" s="451"/>
      <c r="VWV135" s="451"/>
      <c r="VWW135" s="451"/>
      <c r="VWX135" s="451"/>
      <c r="VWY135" s="451"/>
      <c r="VWZ135" s="451"/>
      <c r="VXA135" s="451"/>
      <c r="VXB135" s="451"/>
      <c r="VXC135" s="451"/>
      <c r="VXD135" s="451"/>
      <c r="VXE135" s="451"/>
      <c r="VXF135" s="451"/>
      <c r="VXG135" s="451"/>
      <c r="VXH135" s="451"/>
      <c r="VXI135" s="451"/>
      <c r="VXJ135" s="451"/>
      <c r="VXK135" s="451"/>
      <c r="VXL135" s="451"/>
      <c r="VXM135" s="451"/>
      <c r="VXN135" s="451"/>
      <c r="VXO135" s="451"/>
      <c r="VXP135" s="451"/>
      <c r="VXQ135" s="451"/>
      <c r="VXR135" s="451"/>
      <c r="VXS135" s="451"/>
      <c r="VXT135" s="451"/>
      <c r="VXU135" s="451"/>
      <c r="VXV135" s="451"/>
      <c r="VXW135" s="451"/>
      <c r="VXX135" s="451"/>
      <c r="VXY135" s="451"/>
      <c r="VXZ135" s="451"/>
      <c r="VYA135" s="451"/>
      <c r="VYB135" s="451"/>
      <c r="VYC135" s="451"/>
      <c r="VYD135" s="451"/>
      <c r="VYE135" s="451"/>
      <c r="VYF135" s="451"/>
      <c r="VYG135" s="451"/>
      <c r="VYH135" s="451"/>
      <c r="VYI135" s="451"/>
      <c r="VYJ135" s="451"/>
      <c r="VYK135" s="451"/>
      <c r="VYL135" s="451"/>
      <c r="VYM135" s="451"/>
      <c r="VYN135" s="451"/>
      <c r="VYO135" s="451"/>
      <c r="VYP135" s="451"/>
      <c r="VYQ135" s="451"/>
      <c r="VYR135" s="451"/>
      <c r="VYS135" s="451"/>
      <c r="VYT135" s="451"/>
      <c r="VYU135" s="451"/>
      <c r="VYV135" s="451"/>
      <c r="VYW135" s="451"/>
      <c r="VYX135" s="451"/>
      <c r="VYY135" s="451"/>
      <c r="VYZ135" s="451"/>
      <c r="VZA135" s="451"/>
      <c r="VZB135" s="451"/>
      <c r="VZC135" s="451"/>
      <c r="VZD135" s="451"/>
      <c r="VZE135" s="451"/>
      <c r="VZF135" s="451"/>
      <c r="VZG135" s="451"/>
      <c r="VZH135" s="451"/>
      <c r="VZI135" s="451"/>
      <c r="VZJ135" s="451"/>
      <c r="VZK135" s="451"/>
      <c r="VZL135" s="451"/>
      <c r="VZM135" s="451"/>
      <c r="VZN135" s="451"/>
      <c r="VZO135" s="451"/>
      <c r="VZP135" s="451"/>
      <c r="VZQ135" s="451"/>
      <c r="VZR135" s="451"/>
      <c r="VZS135" s="451"/>
      <c r="VZT135" s="451"/>
      <c r="VZU135" s="451"/>
      <c r="VZV135" s="451"/>
      <c r="VZW135" s="451"/>
      <c r="VZX135" s="451"/>
      <c r="VZY135" s="451"/>
      <c r="VZZ135" s="451"/>
      <c r="WAA135" s="451"/>
      <c r="WAB135" s="451"/>
      <c r="WAC135" s="451"/>
      <c r="WAD135" s="451"/>
      <c r="WAE135" s="451"/>
      <c r="WAF135" s="451"/>
      <c r="WAG135" s="451"/>
      <c r="WAH135" s="451"/>
      <c r="WAI135" s="451"/>
      <c r="WAJ135" s="451"/>
      <c r="WAK135" s="451"/>
      <c r="WAL135" s="451"/>
      <c r="WAM135" s="451"/>
      <c r="WAN135" s="451"/>
      <c r="WAO135" s="451"/>
      <c r="WAP135" s="451"/>
      <c r="WAQ135" s="451"/>
      <c r="WAR135" s="451"/>
      <c r="WAS135" s="451"/>
      <c r="WAT135" s="451"/>
      <c r="WAU135" s="451"/>
      <c r="WAV135" s="451"/>
      <c r="WAW135" s="451"/>
      <c r="WAX135" s="451"/>
      <c r="WAY135" s="451"/>
      <c r="WAZ135" s="451"/>
      <c r="WBA135" s="451"/>
      <c r="WBB135" s="451"/>
      <c r="WBC135" s="451"/>
      <c r="WBD135" s="451"/>
      <c r="WBE135" s="451"/>
      <c r="WBF135" s="451"/>
      <c r="WBG135" s="451"/>
      <c r="WBH135" s="451"/>
      <c r="WBI135" s="451"/>
      <c r="WBJ135" s="451"/>
      <c r="WBK135" s="451"/>
      <c r="WBL135" s="451"/>
      <c r="WBM135" s="451"/>
      <c r="WBN135" s="451"/>
      <c r="WBO135" s="451"/>
      <c r="WBP135" s="451"/>
      <c r="WBQ135" s="451"/>
      <c r="WBR135" s="451"/>
      <c r="WBS135" s="451"/>
      <c r="WBT135" s="451"/>
      <c r="WBU135" s="451"/>
      <c r="WBV135" s="451"/>
      <c r="WBW135" s="451"/>
      <c r="WBX135" s="451"/>
      <c r="WBY135" s="451"/>
      <c r="WBZ135" s="451"/>
      <c r="WCA135" s="451"/>
      <c r="WCB135" s="451"/>
      <c r="WCC135" s="451"/>
      <c r="WCD135" s="451"/>
      <c r="WCE135" s="451"/>
      <c r="WCF135" s="451"/>
      <c r="WCG135" s="451"/>
      <c r="WCH135" s="451"/>
      <c r="WCI135" s="451"/>
      <c r="WCJ135" s="451"/>
      <c r="WCK135" s="451"/>
      <c r="WCL135" s="451"/>
      <c r="WCM135" s="451"/>
      <c r="WCN135" s="451"/>
      <c r="WCO135" s="451"/>
      <c r="WCP135" s="451"/>
      <c r="WCQ135" s="451"/>
      <c r="WCR135" s="451"/>
      <c r="WCS135" s="451"/>
      <c r="WCT135" s="451"/>
      <c r="WCU135" s="451"/>
      <c r="WCV135" s="451"/>
      <c r="WCW135" s="451"/>
      <c r="WCX135" s="451"/>
      <c r="WCY135" s="451"/>
      <c r="WCZ135" s="451"/>
      <c r="WDA135" s="451"/>
      <c r="WDB135" s="451"/>
      <c r="WDC135" s="451"/>
      <c r="WDD135" s="451"/>
      <c r="WDE135" s="451"/>
      <c r="WDF135" s="451"/>
      <c r="WDG135" s="451"/>
      <c r="WDH135" s="451"/>
      <c r="WDI135" s="451"/>
      <c r="WDJ135" s="451"/>
      <c r="WDK135" s="451"/>
      <c r="WDL135" s="451"/>
      <c r="WDM135" s="451"/>
      <c r="WDN135" s="451"/>
      <c r="WDO135" s="451"/>
      <c r="WDP135" s="451"/>
      <c r="WDQ135" s="451"/>
      <c r="WDR135" s="451"/>
      <c r="WDS135" s="451"/>
      <c r="WDT135" s="451"/>
      <c r="WDU135" s="451"/>
      <c r="WDV135" s="451"/>
      <c r="WDW135" s="451"/>
      <c r="WDX135" s="451"/>
      <c r="WDY135" s="451"/>
      <c r="WDZ135" s="451"/>
      <c r="WEA135" s="451"/>
      <c r="WEB135" s="451"/>
      <c r="WEC135" s="451"/>
      <c r="WED135" s="451"/>
      <c r="WEE135" s="451"/>
      <c r="WEF135" s="451"/>
      <c r="WEG135" s="451"/>
      <c r="WEH135" s="451"/>
      <c r="WEI135" s="451"/>
      <c r="WEJ135" s="451"/>
      <c r="WEK135" s="451"/>
      <c r="WEL135" s="451"/>
      <c r="WEM135" s="451"/>
      <c r="WEN135" s="451"/>
      <c r="WEO135" s="451"/>
      <c r="WEP135" s="451"/>
      <c r="WEQ135" s="451"/>
      <c r="WER135" s="451"/>
      <c r="WES135" s="451"/>
      <c r="WET135" s="451"/>
      <c r="WEU135" s="451"/>
      <c r="WEV135" s="451"/>
      <c r="WEW135" s="451"/>
      <c r="WEX135" s="451"/>
      <c r="WEY135" s="451"/>
      <c r="WEZ135" s="451"/>
      <c r="WFA135" s="451"/>
      <c r="WFB135" s="451"/>
      <c r="WFC135" s="451"/>
      <c r="WFD135" s="451"/>
      <c r="WFE135" s="451"/>
      <c r="WFF135" s="451"/>
      <c r="WFG135" s="451"/>
      <c r="WFH135" s="451"/>
      <c r="WFI135" s="451"/>
      <c r="WFJ135" s="451"/>
      <c r="WFK135" s="451"/>
      <c r="WFL135" s="451"/>
      <c r="WFM135" s="451"/>
      <c r="WFN135" s="451"/>
      <c r="WFO135" s="451"/>
      <c r="WFP135" s="451"/>
      <c r="WFQ135" s="451"/>
      <c r="WFR135" s="451"/>
      <c r="WFS135" s="451"/>
      <c r="WFT135" s="451"/>
      <c r="WFU135" s="451"/>
      <c r="WFV135" s="451"/>
      <c r="WFW135" s="451"/>
      <c r="WFX135" s="451"/>
      <c r="WFY135" s="451"/>
      <c r="WFZ135" s="451"/>
      <c r="WGA135" s="451"/>
      <c r="WGB135" s="451"/>
      <c r="WGC135" s="451"/>
      <c r="WGD135" s="451"/>
      <c r="WGE135" s="451"/>
      <c r="WGF135" s="451"/>
      <c r="WGG135" s="451"/>
      <c r="WGH135" s="451"/>
      <c r="WGI135" s="451"/>
      <c r="WGJ135" s="451"/>
      <c r="WGK135" s="451"/>
      <c r="WGL135" s="451"/>
      <c r="WGM135" s="451"/>
      <c r="WGN135" s="451"/>
      <c r="WGO135" s="451"/>
      <c r="WGP135" s="451"/>
      <c r="WGQ135" s="451"/>
      <c r="WGR135" s="451"/>
      <c r="WGS135" s="451"/>
      <c r="WGT135" s="451"/>
      <c r="WGU135" s="451"/>
      <c r="WGV135" s="451"/>
      <c r="WGW135" s="451"/>
      <c r="WGX135" s="451"/>
      <c r="WGY135" s="451"/>
      <c r="WGZ135" s="451"/>
      <c r="WHA135" s="451"/>
      <c r="WHB135" s="451"/>
      <c r="WHC135" s="451"/>
      <c r="WHD135" s="451"/>
      <c r="WHE135" s="451"/>
      <c r="WHF135" s="451"/>
      <c r="WHG135" s="451"/>
      <c r="WHH135" s="451"/>
      <c r="WHI135" s="451"/>
      <c r="WHJ135" s="451"/>
      <c r="WHK135" s="451"/>
      <c r="WHL135" s="451"/>
      <c r="WHM135" s="451"/>
      <c r="WHN135" s="451"/>
      <c r="WHO135" s="451"/>
      <c r="WHP135" s="451"/>
      <c r="WHQ135" s="451"/>
      <c r="WHR135" s="451"/>
      <c r="WHS135" s="451"/>
      <c r="WHT135" s="451"/>
      <c r="WHU135" s="451"/>
      <c r="WHV135" s="451"/>
      <c r="WHW135" s="451"/>
      <c r="WHX135" s="451"/>
      <c r="WHY135" s="451"/>
      <c r="WHZ135" s="451"/>
      <c r="WIA135" s="451"/>
      <c r="WIB135" s="451"/>
      <c r="WIC135" s="451"/>
      <c r="WID135" s="451"/>
      <c r="WIE135" s="451"/>
      <c r="WIF135" s="451"/>
      <c r="WIG135" s="451"/>
      <c r="WIH135" s="451"/>
      <c r="WII135" s="451"/>
      <c r="WIJ135" s="451"/>
      <c r="WIK135" s="451"/>
      <c r="WIL135" s="451"/>
      <c r="WIM135" s="451"/>
      <c r="WIN135" s="451"/>
      <c r="WIO135" s="451"/>
      <c r="WIP135" s="451"/>
      <c r="WIQ135" s="451"/>
      <c r="WIR135" s="451"/>
      <c r="WIS135" s="451"/>
      <c r="WIT135" s="451"/>
      <c r="WIU135" s="451"/>
      <c r="WIV135" s="451"/>
      <c r="WIW135" s="451"/>
      <c r="WIX135" s="451"/>
      <c r="WIY135" s="451"/>
      <c r="WIZ135" s="451"/>
      <c r="WJA135" s="451"/>
      <c r="WJB135" s="451"/>
      <c r="WJC135" s="451"/>
      <c r="WJD135" s="451"/>
      <c r="WJE135" s="451"/>
      <c r="WJF135" s="451"/>
      <c r="WJG135" s="451"/>
      <c r="WJH135" s="451"/>
      <c r="WJI135" s="451"/>
      <c r="WJJ135" s="451"/>
      <c r="WJK135" s="451"/>
      <c r="WJL135" s="451"/>
      <c r="WJM135" s="451"/>
      <c r="WJN135" s="451"/>
      <c r="WJO135" s="451"/>
      <c r="WJP135" s="451"/>
      <c r="WJQ135" s="451"/>
      <c r="WJR135" s="451"/>
      <c r="WJS135" s="451"/>
      <c r="WJT135" s="451"/>
      <c r="WJU135" s="451"/>
      <c r="WJV135" s="451"/>
      <c r="WJW135" s="451"/>
      <c r="WJX135" s="451"/>
      <c r="WJY135" s="451"/>
      <c r="WJZ135" s="451"/>
      <c r="WKA135" s="451"/>
      <c r="WKB135" s="451"/>
      <c r="WKC135" s="451"/>
      <c r="WKD135" s="451"/>
      <c r="WKE135" s="451"/>
      <c r="WKF135" s="451"/>
      <c r="WKG135" s="451"/>
      <c r="WKH135" s="451"/>
      <c r="WKI135" s="451"/>
      <c r="WKJ135" s="451"/>
      <c r="WKK135" s="451"/>
      <c r="WKL135" s="451"/>
      <c r="WKM135" s="451"/>
      <c r="WKN135" s="451"/>
      <c r="WKO135" s="451"/>
      <c r="WKP135" s="451"/>
      <c r="WKQ135" s="451"/>
      <c r="WKR135" s="451"/>
      <c r="WKS135" s="451"/>
      <c r="WKT135" s="451"/>
      <c r="WKU135" s="451"/>
      <c r="WKV135" s="451"/>
      <c r="WKW135" s="451"/>
      <c r="WKX135" s="451"/>
      <c r="WKY135" s="451"/>
      <c r="WKZ135" s="451"/>
      <c r="WLA135" s="451"/>
      <c r="WLB135" s="451"/>
      <c r="WLC135" s="451"/>
      <c r="WLD135" s="451"/>
      <c r="WLE135" s="451"/>
      <c r="WLF135" s="451"/>
      <c r="WLG135" s="451"/>
      <c r="WLH135" s="451"/>
      <c r="WLI135" s="451"/>
      <c r="WLJ135" s="451"/>
      <c r="WLK135" s="451"/>
      <c r="WLL135" s="451"/>
      <c r="WLM135" s="451"/>
      <c r="WLN135" s="451"/>
      <c r="WLO135" s="451"/>
      <c r="WLP135" s="451"/>
      <c r="WLQ135" s="451"/>
      <c r="WLR135" s="451"/>
      <c r="WLS135" s="451"/>
      <c r="WLT135" s="451"/>
      <c r="WLU135" s="451"/>
      <c r="WLV135" s="451"/>
      <c r="WLW135" s="451"/>
      <c r="WLX135" s="451"/>
      <c r="WLY135" s="451"/>
      <c r="WLZ135" s="451"/>
      <c r="WMA135" s="451"/>
      <c r="WMB135" s="451"/>
      <c r="WMC135" s="451"/>
      <c r="WMD135" s="451"/>
      <c r="WME135" s="451"/>
      <c r="WMF135" s="451"/>
      <c r="WMG135" s="451"/>
      <c r="WMH135" s="451"/>
      <c r="WMI135" s="451"/>
      <c r="WMJ135" s="451"/>
      <c r="WMK135" s="451"/>
      <c r="WML135" s="451"/>
      <c r="WMM135" s="451"/>
      <c r="WMN135" s="451"/>
      <c r="WMO135" s="451"/>
      <c r="WMP135" s="451"/>
      <c r="WMQ135" s="451"/>
      <c r="WMR135" s="451"/>
      <c r="WMS135" s="451"/>
      <c r="WMT135" s="451"/>
      <c r="WMU135" s="451"/>
      <c r="WMV135" s="451"/>
      <c r="WMW135" s="451"/>
      <c r="WMX135" s="451"/>
      <c r="WMY135" s="451"/>
      <c r="WMZ135" s="451"/>
      <c r="WNA135" s="451"/>
      <c r="WNB135" s="451"/>
      <c r="WNC135" s="451"/>
      <c r="WND135" s="451"/>
      <c r="WNE135" s="451"/>
      <c r="WNF135" s="451"/>
      <c r="WNG135" s="451"/>
      <c r="WNH135" s="451"/>
      <c r="WNI135" s="451"/>
      <c r="WNJ135" s="451"/>
      <c r="WNK135" s="451"/>
      <c r="WNL135" s="451"/>
      <c r="WNM135" s="451"/>
      <c r="WNN135" s="451"/>
      <c r="WNO135" s="451"/>
      <c r="WNP135" s="451"/>
      <c r="WNQ135" s="451"/>
      <c r="WNR135" s="451"/>
      <c r="WNS135" s="451"/>
      <c r="WNT135" s="451"/>
      <c r="WNU135" s="451"/>
      <c r="WNV135" s="451"/>
      <c r="WNW135" s="451"/>
      <c r="WNX135" s="451"/>
      <c r="WNY135" s="451"/>
      <c r="WNZ135" s="451"/>
      <c r="WOA135" s="451"/>
      <c r="WOB135" s="451"/>
      <c r="WOC135" s="451"/>
      <c r="WOD135" s="451"/>
      <c r="WOE135" s="451"/>
      <c r="WOF135" s="451"/>
      <c r="WOG135" s="451"/>
      <c r="WOH135" s="451"/>
      <c r="WOI135" s="451"/>
      <c r="WOJ135" s="451"/>
      <c r="WOK135" s="451"/>
      <c r="WOL135" s="451"/>
      <c r="WOM135" s="451"/>
      <c r="WON135" s="451"/>
      <c r="WOO135" s="451"/>
      <c r="WOP135" s="451"/>
      <c r="WOQ135" s="451"/>
      <c r="WOR135" s="451"/>
      <c r="WOS135" s="451"/>
      <c r="WOT135" s="451"/>
      <c r="WOU135" s="451"/>
      <c r="WOV135" s="451"/>
      <c r="WOW135" s="451"/>
      <c r="WOX135" s="451"/>
      <c r="WOY135" s="451"/>
      <c r="WOZ135" s="451"/>
      <c r="WPA135" s="451"/>
      <c r="WPB135" s="451"/>
      <c r="WPC135" s="451"/>
      <c r="WPD135" s="451"/>
      <c r="WPE135" s="451"/>
      <c r="WPF135" s="451"/>
      <c r="WPG135" s="451"/>
      <c r="WPH135" s="451"/>
      <c r="WPI135" s="451"/>
      <c r="WPJ135" s="451"/>
      <c r="WPK135" s="451"/>
      <c r="WPL135" s="451"/>
      <c r="WPM135" s="451"/>
      <c r="WPN135" s="451"/>
      <c r="WPO135" s="451"/>
      <c r="WPP135" s="451"/>
      <c r="WPQ135" s="451"/>
      <c r="WPR135" s="451"/>
      <c r="WPS135" s="451"/>
      <c r="WPT135" s="451"/>
      <c r="WPU135" s="451"/>
      <c r="WPV135" s="451"/>
      <c r="WPW135" s="451"/>
      <c r="WPX135" s="451"/>
      <c r="WPY135" s="451"/>
      <c r="WPZ135" s="451"/>
      <c r="WQA135" s="451"/>
      <c r="WQB135" s="451"/>
      <c r="WQC135" s="451"/>
      <c r="WQD135" s="451"/>
      <c r="WQE135" s="451"/>
      <c r="WQF135" s="451"/>
      <c r="WQG135" s="451"/>
      <c r="WQH135" s="451"/>
      <c r="WQI135" s="451"/>
      <c r="WQJ135" s="451"/>
      <c r="WQK135" s="451"/>
      <c r="WQL135" s="451"/>
      <c r="WQM135" s="451"/>
      <c r="WQN135" s="451"/>
      <c r="WQO135" s="451"/>
      <c r="WQP135" s="451"/>
      <c r="WQQ135" s="451"/>
      <c r="WQR135" s="451"/>
      <c r="WQS135" s="451"/>
      <c r="WQT135" s="451"/>
      <c r="WQU135" s="451"/>
      <c r="WQV135" s="451"/>
      <c r="WQW135" s="451"/>
      <c r="WQX135" s="451"/>
      <c r="WQY135" s="451"/>
      <c r="WQZ135" s="451"/>
      <c r="WRA135" s="451"/>
      <c r="WRB135" s="451"/>
      <c r="WRC135" s="451"/>
      <c r="WRD135" s="451"/>
      <c r="WRE135" s="451"/>
      <c r="WRF135" s="451"/>
      <c r="WRG135" s="451"/>
      <c r="WRH135" s="451"/>
      <c r="WRI135" s="451"/>
      <c r="WRJ135" s="451"/>
      <c r="WRK135" s="451"/>
      <c r="WRL135" s="451"/>
      <c r="WRM135" s="451"/>
      <c r="WRN135" s="451"/>
      <c r="WRO135" s="451"/>
      <c r="WRP135" s="451"/>
      <c r="WRQ135" s="451"/>
      <c r="WRR135" s="451"/>
      <c r="WRS135" s="451"/>
      <c r="WRT135" s="451"/>
      <c r="WRU135" s="451"/>
      <c r="WRV135" s="451"/>
      <c r="WRW135" s="451"/>
      <c r="WRX135" s="451"/>
      <c r="WRY135" s="451"/>
      <c r="WRZ135" s="451"/>
      <c r="WSA135" s="451"/>
      <c r="WSB135" s="451"/>
      <c r="WSC135" s="451"/>
      <c r="WSD135" s="451"/>
      <c r="WSE135" s="451"/>
      <c r="WSF135" s="451"/>
      <c r="WSG135" s="451"/>
      <c r="WSH135" s="451"/>
      <c r="WSI135" s="451"/>
      <c r="WSJ135" s="451"/>
      <c r="WSK135" s="451"/>
      <c r="WSL135" s="451"/>
      <c r="WSM135" s="451"/>
      <c r="WSN135" s="451"/>
      <c r="WSO135" s="451"/>
      <c r="WSP135" s="451"/>
      <c r="WSQ135" s="451"/>
      <c r="WSR135" s="451"/>
      <c r="WSS135" s="451"/>
      <c r="WST135" s="451"/>
      <c r="WSU135" s="451"/>
      <c r="WSV135" s="451"/>
      <c r="WSW135" s="451"/>
      <c r="WSX135" s="451"/>
      <c r="WSY135" s="451"/>
      <c r="WSZ135" s="451"/>
      <c r="WTA135" s="451"/>
      <c r="WTB135" s="451"/>
      <c r="WTC135" s="451"/>
      <c r="WTD135" s="451"/>
      <c r="WTE135" s="451"/>
      <c r="WTF135" s="451"/>
      <c r="WTG135" s="451"/>
      <c r="WTH135" s="451"/>
      <c r="WTI135" s="451"/>
      <c r="WTJ135" s="451"/>
      <c r="WTK135" s="451"/>
      <c r="WTL135" s="451"/>
      <c r="WTM135" s="451"/>
      <c r="WTN135" s="451"/>
      <c r="WTO135" s="451"/>
      <c r="WTP135" s="451"/>
      <c r="WTQ135" s="451"/>
      <c r="WTR135" s="451"/>
      <c r="WTS135" s="451"/>
      <c r="WTT135" s="451"/>
      <c r="WTU135" s="451"/>
      <c r="WTV135" s="451"/>
      <c r="WTW135" s="451"/>
      <c r="WTX135" s="451"/>
      <c r="WTY135" s="451"/>
      <c r="WTZ135" s="451"/>
      <c r="WUA135" s="451"/>
      <c r="WUB135" s="451"/>
      <c r="WUC135" s="451"/>
      <c r="WUD135" s="451"/>
      <c r="WUE135" s="451"/>
      <c r="WUF135" s="451"/>
      <c r="WUG135" s="451"/>
      <c r="WUH135" s="451"/>
      <c r="WUI135" s="451"/>
      <c r="WUJ135" s="451"/>
      <c r="WUK135" s="451"/>
      <c r="WUL135" s="451"/>
      <c r="WUM135" s="451"/>
      <c r="WUN135" s="451"/>
      <c r="WUO135" s="451"/>
      <c r="WUP135" s="451"/>
      <c r="WUQ135" s="451"/>
      <c r="WUR135" s="451"/>
      <c r="WUS135" s="451"/>
      <c r="WUT135" s="451"/>
      <c r="WUU135" s="451"/>
      <c r="WUV135" s="451"/>
      <c r="WUW135" s="451"/>
      <c r="WUX135" s="451"/>
      <c r="WUY135" s="451"/>
      <c r="WUZ135" s="451"/>
      <c r="WVA135" s="451"/>
      <c r="WVB135" s="451"/>
      <c r="WVC135" s="451"/>
      <c r="WVD135" s="451"/>
      <c r="WVE135" s="451"/>
      <c r="WVF135" s="451"/>
      <c r="WVG135" s="451"/>
      <c r="WVH135" s="451"/>
      <c r="WVI135" s="451"/>
      <c r="WVJ135" s="451"/>
      <c r="WVK135" s="451"/>
      <c r="WVL135" s="451"/>
      <c r="WVM135" s="451"/>
      <c r="WVN135" s="451"/>
      <c r="WVO135" s="451"/>
      <c r="WVP135" s="451"/>
      <c r="WVQ135" s="451"/>
      <c r="WVR135" s="451"/>
      <c r="WVS135" s="451"/>
      <c r="WVT135" s="451"/>
      <c r="WVU135" s="451"/>
      <c r="WVV135" s="451"/>
      <c r="WVW135" s="451"/>
      <c r="WVX135" s="451"/>
      <c r="WVY135" s="451"/>
      <c r="WVZ135" s="451"/>
      <c r="WWA135" s="451"/>
      <c r="WWB135" s="451"/>
      <c r="WWC135" s="451"/>
      <c r="WWD135" s="451"/>
      <c r="WWE135" s="451"/>
      <c r="WWF135" s="451"/>
      <c r="WWG135" s="451"/>
      <c r="WWH135" s="451"/>
      <c r="WWI135" s="451"/>
      <c r="WWJ135" s="451"/>
      <c r="WWK135" s="451"/>
      <c r="WWL135" s="451"/>
      <c r="WWM135" s="451"/>
      <c r="WWN135" s="451"/>
      <c r="WWO135" s="451"/>
      <c r="WWP135" s="451"/>
      <c r="WWQ135" s="451"/>
      <c r="WWR135" s="451"/>
      <c r="WWS135" s="451"/>
      <c r="WWT135" s="451"/>
      <c r="WWU135" s="451"/>
      <c r="WWV135" s="451"/>
      <c r="WWW135" s="451"/>
      <c r="WWX135" s="451"/>
      <c r="WWY135" s="451"/>
      <c r="WWZ135" s="451"/>
      <c r="WXA135" s="451"/>
      <c r="WXB135" s="451"/>
      <c r="WXC135" s="451"/>
      <c r="WXD135" s="451"/>
      <c r="WXE135" s="451"/>
      <c r="WXF135" s="451"/>
      <c r="WXG135" s="451"/>
      <c r="WXH135" s="451"/>
      <c r="WXI135" s="451"/>
      <c r="WXJ135" s="451"/>
      <c r="WXK135" s="451"/>
      <c r="WXL135" s="451"/>
      <c r="WXM135" s="451"/>
      <c r="WXN135" s="451"/>
      <c r="WXO135" s="451"/>
      <c r="WXP135" s="451"/>
      <c r="WXQ135" s="451"/>
      <c r="WXR135" s="451"/>
      <c r="WXS135" s="451"/>
      <c r="WXT135" s="451"/>
      <c r="WXU135" s="451"/>
      <c r="WXV135" s="451"/>
      <c r="WXW135" s="451"/>
      <c r="WXX135" s="451"/>
      <c r="WXY135" s="451"/>
      <c r="WXZ135" s="451"/>
      <c r="WYA135" s="451"/>
      <c r="WYB135" s="451"/>
      <c r="WYC135" s="451"/>
      <c r="WYD135" s="451"/>
      <c r="WYE135" s="451"/>
      <c r="WYF135" s="451"/>
      <c r="WYG135" s="451"/>
      <c r="WYH135" s="451"/>
      <c r="WYI135" s="451"/>
      <c r="WYJ135" s="451"/>
      <c r="WYK135" s="451"/>
      <c r="WYL135" s="451"/>
      <c r="WYM135" s="451"/>
      <c r="WYN135" s="451"/>
      <c r="WYO135" s="451"/>
      <c r="WYP135" s="451"/>
      <c r="WYQ135" s="451"/>
      <c r="WYR135" s="451"/>
      <c r="WYS135" s="451"/>
      <c r="WYT135" s="451"/>
      <c r="WYU135" s="451"/>
      <c r="WYV135" s="451"/>
      <c r="WYW135" s="451"/>
      <c r="WYX135" s="451"/>
      <c r="WYY135" s="451"/>
      <c r="WYZ135" s="451"/>
      <c r="WZA135" s="451"/>
      <c r="WZB135" s="451"/>
      <c r="WZC135" s="451"/>
      <c r="WZD135" s="451"/>
      <c r="WZE135" s="451"/>
      <c r="WZF135" s="451"/>
      <c r="WZG135" s="451"/>
      <c r="WZH135" s="451"/>
      <c r="WZI135" s="451"/>
      <c r="WZJ135" s="451"/>
      <c r="WZK135" s="451"/>
      <c r="WZL135" s="451"/>
      <c r="WZM135" s="451"/>
      <c r="WZN135" s="451"/>
      <c r="WZO135" s="451"/>
      <c r="WZP135" s="451"/>
      <c r="WZQ135" s="451"/>
      <c r="WZR135" s="451"/>
      <c r="WZS135" s="451"/>
      <c r="WZT135" s="451"/>
      <c r="WZU135" s="451"/>
      <c r="WZV135" s="451"/>
      <c r="WZW135" s="451"/>
      <c r="WZX135" s="451"/>
      <c r="WZY135" s="451"/>
      <c r="WZZ135" s="451"/>
      <c r="XAA135" s="451"/>
      <c r="XAB135" s="451"/>
      <c r="XAC135" s="451"/>
      <c r="XAD135" s="451"/>
      <c r="XAE135" s="451"/>
      <c r="XAF135" s="451"/>
      <c r="XAG135" s="451"/>
      <c r="XAH135" s="451"/>
      <c r="XAI135" s="451"/>
      <c r="XAJ135" s="451"/>
      <c r="XAK135" s="451"/>
      <c r="XAL135" s="451"/>
      <c r="XAM135" s="451"/>
      <c r="XAN135" s="451"/>
      <c r="XAO135" s="451"/>
      <c r="XAP135" s="451"/>
      <c r="XAQ135" s="451"/>
      <c r="XAR135" s="451"/>
      <c r="XAS135" s="451"/>
      <c r="XAT135" s="451"/>
      <c r="XAU135" s="451"/>
      <c r="XAV135" s="451"/>
      <c r="XAW135" s="451"/>
      <c r="XAX135" s="451"/>
      <c r="XAY135" s="451"/>
      <c r="XAZ135" s="451"/>
      <c r="XBA135" s="451"/>
      <c r="XBB135" s="451"/>
      <c r="XBC135" s="451"/>
      <c r="XBD135" s="451"/>
      <c r="XBE135" s="451"/>
      <c r="XBF135" s="451"/>
      <c r="XBG135" s="451"/>
      <c r="XBH135" s="451"/>
      <c r="XBI135" s="451"/>
      <c r="XBJ135" s="451"/>
      <c r="XBK135" s="451"/>
      <c r="XBL135" s="451"/>
      <c r="XBM135" s="451"/>
      <c r="XBN135" s="451"/>
      <c r="XBO135" s="451"/>
      <c r="XBP135" s="451"/>
      <c r="XBQ135" s="451"/>
      <c r="XBR135" s="451"/>
      <c r="XBS135" s="451"/>
      <c r="XBT135" s="451"/>
      <c r="XBU135" s="451"/>
      <c r="XBV135" s="451"/>
      <c r="XBW135" s="451"/>
      <c r="XBX135" s="451"/>
      <c r="XBY135" s="451"/>
      <c r="XBZ135" s="451"/>
      <c r="XCA135" s="451"/>
      <c r="XCB135" s="451"/>
      <c r="XCC135" s="451"/>
      <c r="XCD135" s="451"/>
      <c r="XCE135" s="451"/>
      <c r="XCF135" s="451"/>
      <c r="XCG135" s="451"/>
      <c r="XCH135" s="451"/>
      <c r="XCI135" s="451"/>
      <c r="XCJ135" s="451"/>
      <c r="XCK135" s="451"/>
      <c r="XCL135" s="451"/>
      <c r="XCM135" s="451"/>
      <c r="XCN135" s="451"/>
      <c r="XCO135" s="451"/>
      <c r="XCP135" s="451"/>
      <c r="XCQ135" s="451"/>
      <c r="XCR135" s="451"/>
      <c r="XCS135" s="451"/>
      <c r="XCT135" s="451"/>
      <c r="XCU135" s="451"/>
      <c r="XCV135" s="451"/>
      <c r="XCW135" s="451"/>
      <c r="XCX135" s="451"/>
      <c r="XCY135" s="451"/>
      <c r="XCZ135" s="451"/>
      <c r="XDA135" s="451"/>
      <c r="XDB135" s="451"/>
      <c r="XDC135" s="451"/>
      <c r="XDD135" s="451"/>
      <c r="XDE135" s="451"/>
      <c r="XDF135" s="451"/>
      <c r="XDG135" s="451"/>
      <c r="XDH135" s="451"/>
      <c r="XDI135" s="451"/>
      <c r="XDJ135" s="451"/>
      <c r="XDK135" s="451"/>
      <c r="XDL135" s="451"/>
      <c r="XDM135" s="451"/>
      <c r="XDN135" s="451"/>
      <c r="XDO135" s="451"/>
      <c r="XDP135" s="451"/>
      <c r="XDQ135" s="451"/>
      <c r="XDR135" s="451"/>
      <c r="XDS135" s="451"/>
      <c r="XDT135" s="451"/>
      <c r="XDU135" s="451"/>
      <c r="XDV135" s="451"/>
      <c r="XDW135" s="451"/>
      <c r="XDX135" s="451"/>
      <c r="XDY135" s="451"/>
      <c r="XDZ135" s="451"/>
      <c r="XEA135" s="451"/>
      <c r="XEB135" s="451"/>
      <c r="XEC135" s="451"/>
      <c r="XED135" s="451"/>
      <c r="XEE135" s="451"/>
      <c r="XEF135" s="451"/>
      <c r="XEG135" s="451"/>
      <c r="XEH135" s="451"/>
      <c r="XEI135" s="451"/>
      <c r="XEJ135" s="451"/>
      <c r="XEK135" s="451"/>
      <c r="XEL135" s="451"/>
      <c r="XEM135" s="451"/>
      <c r="XEN135" s="451"/>
      <c r="XEO135" s="451"/>
      <c r="XEP135" s="451"/>
      <c r="XEQ135" s="451"/>
      <c r="XER135" s="451"/>
      <c r="XES135" s="451"/>
      <c r="XET135" s="451"/>
      <c r="XEU135" s="451"/>
      <c r="XEV135" s="451"/>
      <c r="XEW135" s="451"/>
      <c r="XEX135" s="451"/>
      <c r="XEY135" s="451"/>
      <c r="XEZ135" s="451"/>
      <c r="XFA135" s="451"/>
      <c r="XFB135" s="451"/>
    </row>
    <row r="136" spans="1:16382" s="451" customFormat="1" ht="15" customHeight="1" x14ac:dyDescent="0.25">
      <c r="A136" s="564" t="s">
        <v>316</v>
      </c>
      <c r="B136" s="565">
        <f>[11]Pa!$C286</f>
        <v>0.55114529340708696</v>
      </c>
      <c r="C136" s="565">
        <f>[11]Pa!$P286</f>
        <v>0.69155338850816095</v>
      </c>
      <c r="D136" s="565">
        <f>[11]Pa!$S286</f>
        <v>0.58039438188429238</v>
      </c>
      <c r="E136" s="566">
        <f>[11]Pa!$M286</f>
        <v>48.666139885231303</v>
      </c>
      <c r="F136" s="565">
        <f>[11]Pa!$J286</f>
        <v>0.36009549112496553</v>
      </c>
      <c r="G136" s="565">
        <f>[11]Pa!$G286</f>
        <v>0.4435194455385208</v>
      </c>
      <c r="H136" s="567">
        <f>[11]Pa!$H286</f>
        <v>0.99227000014075528</v>
      </c>
    </row>
    <row r="137" spans="1:16382" s="451" customFormat="1" ht="15" customHeight="1" x14ac:dyDescent="0.25">
      <c r="A137" s="564" t="s">
        <v>317</v>
      </c>
      <c r="B137" s="565">
        <f>[11]Pa!$C289</f>
        <v>0.55534224389727904</v>
      </c>
      <c r="C137" s="565">
        <f>[11]Pa!$P289</f>
        <v>0.69076298553387316</v>
      </c>
      <c r="D137" s="565">
        <f>[11]Pa!$S289</f>
        <v>0.57700227101643875</v>
      </c>
      <c r="E137" s="566">
        <f>[11]Pa!$M289</f>
        <v>54.612302112579343</v>
      </c>
      <c r="F137" s="565">
        <f>[11]Pa!$J289</f>
        <v>0.38308796311418214</v>
      </c>
      <c r="G137" s="565">
        <f>[11]Pa!$G289</f>
        <v>0.44594999887049197</v>
      </c>
      <c r="H137" s="567">
        <f>[11]Pa!$H289</f>
        <v>0.99912139325062421</v>
      </c>
    </row>
    <row r="138" spans="1:16382" s="451" customFormat="1" ht="15" customHeight="1" x14ac:dyDescent="0.25">
      <c r="A138" s="564" t="s">
        <v>318</v>
      </c>
      <c r="B138" s="565">
        <f>[11]Pa!$C292</f>
        <v>0.58441800617466766</v>
      </c>
      <c r="C138" s="565">
        <f>[11]Pa!$P292</f>
        <v>0.69518258981537395</v>
      </c>
      <c r="D138" s="565">
        <f>[11]Pa!$S292</f>
        <v>0.55427856304891487</v>
      </c>
      <c r="E138" s="566">
        <f>[11]Pa!$M292</f>
        <v>53.821560675637762</v>
      </c>
      <c r="F138" s="565">
        <f>[11]Pa!$J292</f>
        <v>0.35803336637061939</v>
      </c>
      <c r="G138" s="565">
        <f>[11]Pa!$G292</f>
        <v>0.42062368440000636</v>
      </c>
      <c r="H138" s="567">
        <f>[11]Pa!$H292</f>
        <v>0.9873261990254385</v>
      </c>
    </row>
    <row r="139" spans="1:16382" s="451" customFormat="1" ht="15" customHeight="1" x14ac:dyDescent="0.25">
      <c r="A139" s="564" t="s">
        <v>319</v>
      </c>
      <c r="B139" s="565">
        <f>[11]Pa!$C295</f>
        <v>0.59229159255822494</v>
      </c>
      <c r="C139" s="565">
        <f>[11]Pa!$P295</f>
        <v>0.67359298467636108</v>
      </c>
      <c r="D139" s="565">
        <f>[11]Pa!$S295</f>
        <v>0.55220548939074454</v>
      </c>
      <c r="E139" s="566">
        <f>[11]Pa!$M295</f>
        <v>54.866533912658696</v>
      </c>
      <c r="F139" s="565">
        <f>[11]Pa!$J295</f>
        <v>0.34899303590257963</v>
      </c>
      <c r="G139" s="565">
        <f>[11]Pa!$G295</f>
        <v>0.41443749795317653</v>
      </c>
      <c r="H139" s="567">
        <f>[11]Pa!$H295</f>
        <v>0.99527566879987717</v>
      </c>
    </row>
    <row r="140" spans="1:16382" s="451" customFormat="1" ht="15" customHeight="1" x14ac:dyDescent="0.25">
      <c r="A140" s="564" t="s">
        <v>320</v>
      </c>
      <c r="B140" s="565">
        <f>[11]Pa!$C298</f>
        <v>0.60460840296327023</v>
      </c>
      <c r="C140" s="565">
        <f>[11]Pa!$P298</f>
        <v>0.66075968390933248</v>
      </c>
      <c r="D140" s="565">
        <f>[11]Pa!$S298</f>
        <v>0.54620062206920827</v>
      </c>
      <c r="E140" s="566">
        <f>[11]Pa!$M298</f>
        <v>56.543682071618868</v>
      </c>
      <c r="F140" s="565">
        <f>[11]Pa!$J298</f>
        <v>0.33329994453672779</v>
      </c>
      <c r="G140" s="565">
        <f>[11]Pa!$G298</f>
        <v>0.39917105318684326</v>
      </c>
      <c r="H140" s="567">
        <f>[11]Pa!$H298</f>
        <v>0.99512562260293125</v>
      </c>
    </row>
    <row r="141" spans="1:16382" s="453" customFormat="1" ht="15" customHeight="1" x14ac:dyDescent="0.25">
      <c r="A141" s="564" t="s">
        <v>321</v>
      </c>
      <c r="B141" s="565">
        <f>[11]Pa!$C301</f>
        <v>0.60237367878868475</v>
      </c>
      <c r="C141" s="565">
        <f>[11]Pa!$P301</f>
        <v>0.64125285356763806</v>
      </c>
      <c r="D141" s="565">
        <f>[11]Pa!$S301</f>
        <v>0.54860950352683902</v>
      </c>
      <c r="E141" s="566">
        <f>[11]Pa!$M301</f>
        <v>56.11047424224369</v>
      </c>
      <c r="F141" s="565">
        <f>[11]Pa!$J301</f>
        <v>0.33025716245174408</v>
      </c>
      <c r="G141" s="565">
        <f>[11]Pa!$G301</f>
        <v>0.39707380994444802</v>
      </c>
      <c r="H141" s="567">
        <f>[11]Pa!$H301</f>
        <v>0.9888458166803632</v>
      </c>
    </row>
    <row r="142" spans="1:16382" s="451" customFormat="1" ht="15" customHeight="1" x14ac:dyDescent="0.25">
      <c r="A142" s="564" t="s">
        <v>322</v>
      </c>
      <c r="B142" s="565">
        <f>[11]Pa!$C304</f>
        <v>0.58812114000320437</v>
      </c>
      <c r="C142" s="565">
        <f>[11]Pa!$P304</f>
        <v>0.63957782437403998</v>
      </c>
      <c r="D142" s="565">
        <f>[11]Pa!$S304</f>
        <v>0.55365508298079169</v>
      </c>
      <c r="E142" s="566">
        <f>[11]Pa!$M304</f>
        <v>56.453277905782066</v>
      </c>
      <c r="F142" s="565">
        <f>[11]Pa!$J304</f>
        <v>0.32756508365273473</v>
      </c>
      <c r="G142" s="565">
        <f>[11]Pa!$G304</f>
        <v>0.4072275009006262</v>
      </c>
      <c r="H142" s="567">
        <f>[11]Pa!$H304</f>
        <v>0.98402357548475261</v>
      </c>
    </row>
    <row r="143" spans="1:16382" s="451" customFormat="1" ht="15" customHeight="1" x14ac:dyDescent="0.25">
      <c r="A143" s="564" t="s">
        <v>323</v>
      </c>
      <c r="B143" s="565">
        <f>[11]Pa!$C307</f>
        <v>0.58836475629655138</v>
      </c>
      <c r="C143" s="565">
        <f>[11]Pa!$P307</f>
        <v>0.65407881140708923</v>
      </c>
      <c r="D143" s="565">
        <f>[11]Pa!$S307</f>
        <v>0.53634733529317946</v>
      </c>
      <c r="E143" s="566">
        <f>[11]Pa!$M307</f>
        <v>57.431412037053185</v>
      </c>
      <c r="F143" s="565">
        <f>[11]Pa!$J307</f>
        <v>0.32875784285484799</v>
      </c>
      <c r="G143" s="565">
        <f>[11]Pa!$G307</f>
        <v>0.41522618955373763</v>
      </c>
      <c r="H143" s="567">
        <f>[11]Pa!$H307</f>
        <v>0.97397337073371526</v>
      </c>
    </row>
    <row r="144" spans="1:16382" s="451" customFormat="1" ht="15" customHeight="1" x14ac:dyDescent="0.25">
      <c r="A144" s="564" t="s">
        <v>324</v>
      </c>
      <c r="B144" s="565">
        <f>[11]Pa!$C310</f>
        <v>0.61809324762980133</v>
      </c>
      <c r="C144" s="565">
        <f>[11]Pa!$P310</f>
        <v>0.65719720255438474</v>
      </c>
      <c r="D144" s="565">
        <f>[11]Pa!$S310</f>
        <v>0.51246046382149057</v>
      </c>
      <c r="E144" s="566">
        <f>[11]Pa!$M310</f>
        <v>61.120801699015296</v>
      </c>
      <c r="F144" s="565">
        <f>[11]Pa!$J310</f>
        <v>0.3275531000641187</v>
      </c>
      <c r="G144" s="565">
        <f>[11]Pa!$G310</f>
        <v>0.41543500225842001</v>
      </c>
      <c r="H144" s="567">
        <f>[11]Pa!$H310</f>
        <v>0.9737395273526509</v>
      </c>
    </row>
    <row r="145" spans="1:8" s="451" customFormat="1" ht="15" customHeight="1" x14ac:dyDescent="0.25">
      <c r="A145" s="564" t="s">
        <v>325</v>
      </c>
      <c r="B145" s="565">
        <f>[11]Pa!$C313</f>
        <v>0.64054964656755486</v>
      </c>
      <c r="C145" s="565">
        <f>[11]Pa!$P313</f>
        <v>0.66349118279884867</v>
      </c>
      <c r="D145" s="565">
        <f>[11]Pa!$S313</f>
        <v>0.49735266821725027</v>
      </c>
      <c r="E145" s="566">
        <f>[11]Pa!$M313</f>
        <v>59.819765635899138</v>
      </c>
      <c r="F145" s="565">
        <f>[11]Pa!$J313</f>
        <v>0.33219441795159899</v>
      </c>
      <c r="G145" s="565">
        <f>[11]Pa!$G313</f>
        <v>0.45930714263632183</v>
      </c>
      <c r="H145" s="567">
        <f>[11]Pa!$H313</f>
        <v>0.97565437640462604</v>
      </c>
    </row>
    <row r="146" spans="1:8" s="451" customFormat="1" ht="15" customHeight="1" x14ac:dyDescent="0.25">
      <c r="A146" s="564" t="s">
        <v>326</v>
      </c>
      <c r="B146" s="565">
        <f>[11]Pa!$C316</f>
        <v>0.61747790612871689</v>
      </c>
      <c r="C146" s="565">
        <f>[11]Pa!$P316</f>
        <v>0.68073683327266143</v>
      </c>
      <c r="D146" s="565">
        <f>[11]Pa!$S316</f>
        <v>0.47917107717385365</v>
      </c>
      <c r="E146" s="566">
        <f>[11]Pa!$M316</f>
        <v>59.1900698041159</v>
      </c>
      <c r="F146" s="565">
        <f>[11]Pa!$J316</f>
        <v>0.30770145041110025</v>
      </c>
      <c r="G146" s="565">
        <f>[11]Pa!$G316</f>
        <v>0.42692619049322034</v>
      </c>
      <c r="H146" s="567">
        <f>[11]Pa!$H316</f>
        <v>0.94837044307163787</v>
      </c>
    </row>
    <row r="147" spans="1:8" s="451" customFormat="1" ht="15" customHeight="1" x14ac:dyDescent="0.25">
      <c r="A147" s="564" t="s">
        <v>327</v>
      </c>
      <c r="B147" s="565">
        <f>[11]Pa!$C319</f>
        <v>0.63270300248312572</v>
      </c>
      <c r="C147" s="565">
        <f>[11]Pa!$P319</f>
        <v>0.70434331330193412</v>
      </c>
      <c r="D147" s="565">
        <f>[11]Pa!$S319</f>
        <v>0.44761428520793006</v>
      </c>
      <c r="E147" s="566">
        <f>[11]Pa!$M319</f>
        <v>53.733733227315959</v>
      </c>
      <c r="F147" s="565">
        <f>[11]Pa!$J319</f>
        <v>0.29236223157549657</v>
      </c>
      <c r="G147" s="565">
        <f>[11]Pa!$G319</f>
        <v>0.39764761782827829</v>
      </c>
      <c r="H147" s="567">
        <f>[11]Pa!$H319</f>
        <v>0.92521641837680146</v>
      </c>
    </row>
    <row r="148" spans="1:8" s="451" customFormat="1" ht="15" customHeight="1" x14ac:dyDescent="0.25">
      <c r="A148" s="564" t="s">
        <v>328</v>
      </c>
      <c r="B148" s="565">
        <f>[11]Pa!$C322</f>
        <v>0.61846711585919067</v>
      </c>
      <c r="C148" s="565">
        <f>[11]Pa!$P322</f>
        <v>0.66564685652653377</v>
      </c>
      <c r="D148" s="565">
        <f>[11]Pa!$S322</f>
        <v>0.44976500049233437</v>
      </c>
      <c r="E148" s="566">
        <f>[11]Pa!$M322</f>
        <v>54.729559930165607</v>
      </c>
      <c r="F148" s="565">
        <f>[11]Pa!$J322</f>
        <v>0.29972674523790677</v>
      </c>
      <c r="G148" s="565">
        <f>[11]Pa!$G322</f>
        <v>0.41254999944448467</v>
      </c>
      <c r="H148" s="567">
        <f>[11]Pa!$H322</f>
        <v>0.9210345094402631</v>
      </c>
    </row>
    <row r="149" spans="1:8" s="451" customFormat="1" ht="15" customHeight="1" x14ac:dyDescent="0.25">
      <c r="A149" s="564" t="s">
        <v>329</v>
      </c>
      <c r="B149" s="565">
        <f>[11]Pa!$C325</f>
        <v>0.59665083648666506</v>
      </c>
      <c r="C149" s="565">
        <f>[11]Pa!$P325</f>
        <v>0.6647927289016663</v>
      </c>
      <c r="D149" s="565">
        <f>[11]Pa!$S325</f>
        <v>0.44717464962648967</v>
      </c>
      <c r="E149" s="566">
        <f>[11]Pa!$M325</f>
        <v>50.475954964047389</v>
      </c>
      <c r="F149" s="565">
        <f>[11]Pa!$J325</f>
        <v>0.31369959503885297</v>
      </c>
      <c r="G149" s="565">
        <f>[11]Pa!$G325</f>
        <v>0.40178095336471287</v>
      </c>
      <c r="H149" s="567">
        <f>[11]Pa!$H325</f>
        <v>0.91305360180350126</v>
      </c>
    </row>
    <row r="150" spans="1:8" s="451" customFormat="1" ht="15" customHeight="1" x14ac:dyDescent="0.25">
      <c r="A150" s="564" t="s">
        <v>330</v>
      </c>
      <c r="B150" s="565">
        <f>[11]Pa!$C328</f>
        <v>0.606108017762502</v>
      </c>
      <c r="C150" s="565">
        <f>[11]Pa!$P328</f>
        <v>0.64210485219955449</v>
      </c>
      <c r="D150" s="565">
        <f>[11]Pa!$S328</f>
        <v>0.44979558636744815</v>
      </c>
      <c r="E150" s="566">
        <f>[11]Pa!$M328</f>
        <v>47.530371164906818</v>
      </c>
      <c r="F150" s="565">
        <f>[11]Pa!$J328</f>
        <v>0.31692931403716407</v>
      </c>
      <c r="G150" s="565">
        <f>[11]Pa!$G328</f>
        <v>0.39974249921739102</v>
      </c>
      <c r="H150" s="567">
        <f>[11]Pa!$H328</f>
        <v>0.91400696585575736</v>
      </c>
    </row>
    <row r="151" spans="1:8" s="451" customFormat="1" ht="15" customHeight="1" x14ac:dyDescent="0.25">
      <c r="A151" s="564" t="s">
        <v>331</v>
      </c>
      <c r="B151" s="574">
        <f>[12]Database!$EP$35</f>
        <v>0.60450242716922897</v>
      </c>
      <c r="C151" s="574">
        <f>[12]Database!EU$35</f>
        <v>0.62822569963485142</v>
      </c>
      <c r="D151" s="574">
        <f>[12]Database!$EV$35</f>
        <v>0.45880240356652907</v>
      </c>
      <c r="E151" s="575">
        <f>[12]Database!$ET$35</f>
        <v>46.726285202656932</v>
      </c>
      <c r="F151" s="574">
        <f>[12]Database!$ES$35</f>
        <v>0.34803728829365954</v>
      </c>
      <c r="G151" s="574">
        <f>[12]Database!$EQ$35</f>
        <v>0.40804545454545466</v>
      </c>
      <c r="H151" s="576">
        <f>[12]Database!$ER$35</f>
        <v>0.91990992856357079</v>
      </c>
    </row>
    <row r="152" spans="1:8" s="451" customFormat="1" ht="15" customHeight="1" x14ac:dyDescent="0.25">
      <c r="A152" s="564" t="s">
        <v>332</v>
      </c>
      <c r="B152" s="574">
        <f>[12]Database!$EP$38</f>
        <v>0.61034575232204591</v>
      </c>
      <c r="C152" s="574">
        <f>[12]Database!EU$38</f>
        <v>0.63842962673079984</v>
      </c>
      <c r="D152" s="574">
        <f>[12]Database!$EV$38</f>
        <v>0.44915081181081346</v>
      </c>
      <c r="E152" s="575">
        <f>[12]Database!$ET$38</f>
        <v>52.123653342494705</v>
      </c>
      <c r="F152" s="574">
        <f>[12]Database!$ES$38</f>
        <v>0.35899225542254731</v>
      </c>
      <c r="G152" s="574">
        <f>[12]Database!$EQ$38</f>
        <v>0.42465000000000003</v>
      </c>
      <c r="H152" s="576">
        <f>[12]Database!$ER$38</f>
        <v>0.92704228766097485</v>
      </c>
    </row>
    <row r="153" spans="1:8" s="451" customFormat="1" ht="15" customHeight="1" x14ac:dyDescent="0.25">
      <c r="A153" s="564" t="s">
        <v>333</v>
      </c>
      <c r="B153" s="577">
        <f>[12]Database!$EP$41</f>
        <v>0.5887548200093059</v>
      </c>
      <c r="C153" s="577">
        <f>[12]Database!EU$41</f>
        <v>0.64165523782142297</v>
      </c>
      <c r="D153" s="577">
        <f>[12]Database!$EV$41</f>
        <v>0.44919926495177298</v>
      </c>
      <c r="E153" s="578">
        <f>[12]Database!$ET$41</f>
        <v>50.829196789760068</v>
      </c>
      <c r="F153" s="577">
        <f>[12]Database!$ES$41</f>
        <v>0.3635138944196587</v>
      </c>
      <c r="G153" s="577">
        <f>[12]Database!$EQ$41</f>
        <v>0.41919772727272719</v>
      </c>
      <c r="H153" s="579">
        <f>[12]Database!$ER$41</f>
        <v>0.91537376474540555</v>
      </c>
    </row>
    <row r="154" spans="1:8" s="451" customFormat="1" ht="15" customHeight="1" x14ac:dyDescent="0.25">
      <c r="A154" s="564" t="s">
        <v>334</v>
      </c>
      <c r="B154" s="577">
        <f>[12]Database!$EP$44</f>
        <v>0.59697955603049335</v>
      </c>
      <c r="C154" s="577">
        <f>[12]Database!EU$44</f>
        <v>0.62579875144157293</v>
      </c>
      <c r="D154" s="577">
        <f>[12]Database!$EV$44</f>
        <v>0.4514845554363533</v>
      </c>
      <c r="E154" s="578">
        <f>[12]Database!$ET$44</f>
        <v>50.012852248141513</v>
      </c>
      <c r="F154" s="577">
        <f>[12]Database!$ES$44</f>
        <v>0.35216550673098551</v>
      </c>
      <c r="G154" s="577">
        <f>[12]Database!$EQ$44</f>
        <v>0.40175594423418315</v>
      </c>
      <c r="H154" s="579">
        <f>[12]Database!$ER$44</f>
        <v>0.9055390047213473</v>
      </c>
    </row>
    <row r="155" spans="1:8" s="451" customFormat="1" ht="15" customHeight="1" x14ac:dyDescent="0.25">
      <c r="A155" s="564" t="s">
        <v>335</v>
      </c>
      <c r="B155" s="577">
        <f>[12]Database!$EP$47</f>
        <v>0.57986545163759096</v>
      </c>
      <c r="C155" s="577">
        <f>[12]Database!EU$47</f>
        <v>0.63915151304813367</v>
      </c>
      <c r="D155" s="577">
        <f>[12]Database!$EV$47</f>
        <v>0.46252957235546788</v>
      </c>
      <c r="E155" s="578">
        <f>[12]Database!$ET$47</f>
        <v>51.146983369322797</v>
      </c>
      <c r="F155" s="577">
        <f>[12]Database!$ES$47</f>
        <v>0.34809998440663403</v>
      </c>
      <c r="G155" s="577">
        <f>[12]Database!$EQ$47</f>
        <v>0.38844516506632909</v>
      </c>
      <c r="H155" s="579">
        <f>[12]Database!$ER$47</f>
        <v>0.9108159279013931</v>
      </c>
    </row>
    <row r="156" spans="1:8" s="451" customFormat="1" ht="15" customHeight="1" x14ac:dyDescent="0.25">
      <c r="A156" s="564" t="s">
        <v>336</v>
      </c>
      <c r="B156" s="577">
        <f>[12]Database!$EP$50</f>
        <v>0.58836211763688029</v>
      </c>
      <c r="C156" s="577">
        <f>[12]Database!EU$50</f>
        <v>0.64694553407019184</v>
      </c>
      <c r="D156" s="577">
        <f>[12]Database!$EV$50</f>
        <v>0.4499197360725648</v>
      </c>
      <c r="E156" s="578">
        <f>[12]Database!$ET$50</f>
        <v>50.694749661728061</v>
      </c>
      <c r="F156" s="577">
        <f>[12]Database!$ES$50</f>
        <v>0.33480380887175837</v>
      </c>
      <c r="G156" s="577">
        <f>[12]Database!$EQ$50</f>
        <v>0.37965493626958285</v>
      </c>
      <c r="H156" s="579">
        <f>[12]Database!$ER$50</f>
        <v>0.90335716587015591</v>
      </c>
    </row>
    <row r="157" spans="1:8" s="451" customFormat="1" ht="15" customHeight="1" x14ac:dyDescent="0.25">
      <c r="A157" s="564" t="s">
        <v>337</v>
      </c>
      <c r="B157" s="577">
        <f>[12]Database!$EP$53</f>
        <v>0.58775327960308155</v>
      </c>
      <c r="C157" s="577">
        <f>[12]Database!EU$53</f>
        <v>0.63027558157907193</v>
      </c>
      <c r="D157" s="577">
        <f>[12]Database!$EV$53</f>
        <v>0.45742816239586698</v>
      </c>
      <c r="E157" s="578">
        <f>[12]Database!$ET$53</f>
        <v>48.421015188828733</v>
      </c>
      <c r="F157" s="577">
        <f>[12]Database!$ES$53</f>
        <v>0.32670426380036849</v>
      </c>
      <c r="G157" s="577">
        <f>[12]Database!$EQ$53</f>
        <v>0.37019957460284736</v>
      </c>
      <c r="H157" s="579">
        <f>[12]Database!$ER$53</f>
        <v>0.90526698439435282</v>
      </c>
    </row>
    <row r="158" spans="1:8" s="451" customFormat="1" ht="15" customHeight="1" x14ac:dyDescent="0.25">
      <c r="A158" s="564" t="s">
        <v>338</v>
      </c>
      <c r="B158" s="577">
        <f>[12]Database!$EP$56</f>
        <v>0.59372140998982981</v>
      </c>
      <c r="C158" s="577">
        <f>[12]Database!EU$56</f>
        <v>0.64158887154401323</v>
      </c>
      <c r="D158" s="577">
        <f>[12]Database!$EV$56</f>
        <v>0.44588311569302358</v>
      </c>
      <c r="E158" s="578">
        <f>[12]Database!$ET$56</f>
        <v>48.947165359288832</v>
      </c>
      <c r="F158" s="577">
        <f>[12]Database!$ES$56</f>
        <v>0.33463181118960444</v>
      </c>
      <c r="G158" s="577">
        <f>[12]Database!$EQ$56</f>
        <v>0.38113837538695183</v>
      </c>
      <c r="H158" s="579">
        <f>[12]Database!$ER$56</f>
        <v>0.89401874758434929</v>
      </c>
    </row>
    <row r="159" spans="1:8" s="451" customFormat="1" ht="15" customHeight="1" x14ac:dyDescent="0.25">
      <c r="A159" s="564" t="s">
        <v>339</v>
      </c>
      <c r="B159" s="577">
        <f>[12]Database!$EP$59</f>
        <v>0.60525398390609098</v>
      </c>
      <c r="C159" s="577">
        <f>[12]Database!EU$59</f>
        <v>0.66188430433481238</v>
      </c>
      <c r="D159" s="577">
        <f>[12]Database!$EV$59</f>
        <v>0.43710208113324428</v>
      </c>
      <c r="E159" s="578">
        <f>[12]Database!$ET$59</f>
        <v>48.798626685596048</v>
      </c>
      <c r="F159" s="577">
        <f>[12]Database!$ES$59</f>
        <v>0.3339503111458082</v>
      </c>
      <c r="G159" s="577">
        <f>[12]Database!$EQ$59</f>
        <v>0.37398390913317248</v>
      </c>
      <c r="H159" s="579">
        <f>[12]Database!$ER$59</f>
        <v>0.88918001684671355</v>
      </c>
    </row>
    <row r="160" spans="1:8" s="451" customFormat="1" ht="15" customHeight="1" x14ac:dyDescent="0.25">
      <c r="A160" s="564" t="s">
        <v>340</v>
      </c>
      <c r="B160" s="577">
        <f>[12]Database!$EP$62</f>
        <v>0.61537645856208922</v>
      </c>
      <c r="C160" s="577">
        <f>[12]Database!EU$62</f>
        <v>0.64795839670136113</v>
      </c>
      <c r="D160" s="577">
        <f>[12]Database!$EV$62</f>
        <v>0.44355191776349956</v>
      </c>
      <c r="E160" s="578">
        <f>[12]Database!$ET$62</f>
        <v>49.847987865381626</v>
      </c>
      <c r="F160" s="577">
        <f>[12]Database!$ES$62</f>
        <v>0.34934065517338531</v>
      </c>
      <c r="G160" s="577">
        <f>[12]Database!$EQ$62</f>
        <v>0.38940813869467822</v>
      </c>
      <c r="H160" s="579">
        <f>[12]Database!$ER$62</f>
        <v>0.89970376600113333</v>
      </c>
    </row>
    <row r="161" spans="1:8" s="451" customFormat="1" ht="15" customHeight="1" x14ac:dyDescent="0.25">
      <c r="A161" s="564" t="s">
        <v>341</v>
      </c>
      <c r="B161" s="577">
        <f>[12]Database!$EP$65</f>
        <v>0.62311277840077162</v>
      </c>
      <c r="C161" s="577">
        <f>[12]Database!EU$65</f>
        <v>0.64670734915502126</v>
      </c>
      <c r="D161" s="577">
        <f>[12]Database!$EV$65</f>
        <v>0.44248083577227554</v>
      </c>
      <c r="E161" s="578">
        <f>[12]Database!$ET$65</f>
        <v>49.088218423677766</v>
      </c>
      <c r="F161" s="577">
        <f>[12]Database!$ES$65</f>
        <v>0.33487105453836186</v>
      </c>
      <c r="G161" s="577">
        <f>[12]Database!$EQ$65</f>
        <v>0.39076459201072244</v>
      </c>
      <c r="H161" s="579">
        <f>[12]Database!$ER$65</f>
        <v>0.89945542099342324</v>
      </c>
    </row>
    <row r="162" spans="1:8" s="451" customFormat="1" ht="15" customHeight="1" x14ac:dyDescent="0.25">
      <c r="A162" s="564" t="s">
        <v>342</v>
      </c>
      <c r="B162" s="577">
        <f>[12]Database!$EP$68</f>
        <v>0.6282467485765304</v>
      </c>
      <c r="C162" s="577">
        <f>[12]Database!EU$68</f>
        <v>0.66206158364677004</v>
      </c>
      <c r="D162" s="577">
        <f>[12]Database!$EV$68</f>
        <v>0.43738688870469256</v>
      </c>
      <c r="E162" s="578">
        <f>[12]Database!$ET$68</f>
        <v>47.164929648205941</v>
      </c>
      <c r="F162" s="577">
        <f>[12]Database!$ES$68</f>
        <v>0.34386291445021583</v>
      </c>
      <c r="G162" s="577">
        <f>[12]Database!$EQ$68</f>
        <v>0.38630073069361481</v>
      </c>
      <c r="H162" s="579">
        <f>[12]Database!$ER$68</f>
        <v>0.89567582971748672</v>
      </c>
    </row>
    <row r="163" spans="1:8" s="451" customFormat="1" ht="15" customHeight="1" x14ac:dyDescent="0.25">
      <c r="A163" s="564" t="s">
        <v>343</v>
      </c>
      <c r="B163" s="577">
        <f>[12]Database!$EP$71</f>
        <v>0.63226666725531377</v>
      </c>
      <c r="C163" s="577">
        <f>[12]Database!EU$71</f>
        <v>0.67865871507898923</v>
      </c>
      <c r="D163" s="577">
        <f>[12]Database!$EV$71</f>
        <v>0.43120256970495147</v>
      </c>
      <c r="E163" s="578">
        <f>[12]Database!$ET$71</f>
        <v>46.15757843575804</v>
      </c>
      <c r="F163" s="577">
        <f>[12]Database!$ES$71</f>
        <v>0.34838059129341847</v>
      </c>
      <c r="G163" s="577">
        <f>[12]Database!$EQ$71</f>
        <v>0.39099593323135456</v>
      </c>
      <c r="H163" s="579">
        <f>[12]Database!$ER$71</f>
        <v>0.89041038096980973</v>
      </c>
    </row>
    <row r="164" spans="1:8" s="451" customFormat="1" ht="15" customHeight="1" x14ac:dyDescent="0.25">
      <c r="A164" s="564" t="s">
        <v>344</v>
      </c>
      <c r="B164" s="577">
        <f>[12]Database!$EP$74</f>
        <v>0.6309289403293179</v>
      </c>
      <c r="C164" s="577">
        <f>[12]Database!EU$74</f>
        <v>0.65964478798643866</v>
      </c>
      <c r="D164" s="577">
        <f>[12]Database!$EV$74</f>
        <v>0.43488018746969709</v>
      </c>
      <c r="E164" s="578">
        <f>[12]Database!$ET$74</f>
        <v>47.349521336741695</v>
      </c>
      <c r="F164" s="577">
        <f>[12]Database!$ES$74</f>
        <v>0.33068517190617308</v>
      </c>
      <c r="G164" s="577">
        <f>[12]Database!$EQ$74</f>
        <v>0.39054039514574707</v>
      </c>
      <c r="H164" s="579">
        <f>[12]Database!$ER$74</f>
        <v>0.89389386096624357</v>
      </c>
    </row>
    <row r="165" spans="1:8" s="451" customFormat="1" ht="15" customHeight="1" x14ac:dyDescent="0.25">
      <c r="A165" s="564" t="s">
        <v>345</v>
      </c>
      <c r="B165" s="577">
        <f>[12]Database!$EP$77</f>
        <v>0.68384539916466336</v>
      </c>
      <c r="C165" s="577">
        <f>[12]Database!EU$77</f>
        <v>0.70356240568423101</v>
      </c>
      <c r="D165" s="577">
        <f>[12]Database!$EV$77</f>
        <v>0.42618373133753218</v>
      </c>
      <c r="E165" s="578">
        <f>[12]Database!$ET$77</f>
        <v>45.749930324194246</v>
      </c>
      <c r="F165" s="577">
        <f>[12]Database!$ES$77</f>
        <v>0.34358596099599353</v>
      </c>
      <c r="G165" s="577">
        <f>[12]Database!$EQ$77</f>
        <v>0.38425632304995899</v>
      </c>
      <c r="H165" s="579">
        <f>[12]Database!$ER$77</f>
        <v>0.91081670517020286</v>
      </c>
    </row>
    <row r="166" spans="1:8" s="451" customFormat="1" ht="15" customHeight="1" x14ac:dyDescent="0.25">
      <c r="A166" s="564" t="s">
        <v>346</v>
      </c>
      <c r="B166" s="577">
        <f>[12]Database!$EP$80</f>
        <v>0.63800544488782607</v>
      </c>
      <c r="C166" s="577">
        <f>[12]Database!EU$80</f>
        <v>0.6835246520403585</v>
      </c>
      <c r="D166" s="577">
        <f>[12]Database!$EV$80</f>
        <v>0.44035113790978014</v>
      </c>
      <c r="E166" s="578">
        <f>[12]Database!$ET$80</f>
        <v>47.228241602066412</v>
      </c>
      <c r="F166" s="577">
        <f>[12]Database!$ES$80</f>
        <v>0.35067917148837691</v>
      </c>
      <c r="G166" s="577">
        <f>[12]Database!$EQ$80</f>
        <v>0.39041118898993088</v>
      </c>
      <c r="H166" s="579">
        <f>[12]Database!$ER$80</f>
        <v>0.91553888429381403</v>
      </c>
    </row>
    <row r="167" spans="1:8" s="451" customFormat="1" ht="15" customHeight="1" x14ac:dyDescent="0.25">
      <c r="A167" s="564" t="s">
        <v>347</v>
      </c>
      <c r="B167" s="577">
        <f>[12]Database!$EP$83</f>
        <v>0.60394911344336655</v>
      </c>
      <c r="C167" s="577">
        <f>[12]Database!EU$83</f>
        <v>0.65578886544606974</v>
      </c>
      <c r="D167" s="577">
        <f>[12]Database!$EV$83</f>
        <v>0.43806929948131462</v>
      </c>
      <c r="E167" s="578">
        <f>[12]Database!$ET$83</f>
        <v>46.175104275970618</v>
      </c>
      <c r="F167" s="577">
        <f>[12]Database!$ES$83</f>
        <v>0.33651439840843328</v>
      </c>
      <c r="G167" s="577">
        <f>[12]Database!$EQ$83</f>
        <v>0.37047092981307539</v>
      </c>
      <c r="H167" s="579">
        <f>[12]Database!$ER$83</f>
        <v>0.89700754013252271</v>
      </c>
    </row>
    <row r="168" spans="1:8" s="451" customFormat="1" ht="15" customHeight="1" x14ac:dyDescent="0.25">
      <c r="A168" s="564" t="s">
        <v>348</v>
      </c>
      <c r="B168" s="577">
        <f>[12]Database!$EP$86</f>
        <v>0.58133689191916682</v>
      </c>
      <c r="C168" s="577">
        <f>[12]Database!EU$86</f>
        <v>0.61744166114905963</v>
      </c>
      <c r="D168" s="577">
        <f>[12]Database!$EV$86</f>
        <v>0.43817783900105856</v>
      </c>
      <c r="E168" s="578">
        <f>[12]Database!$ET$86</f>
        <v>45.429582733653625</v>
      </c>
      <c r="F168" s="577">
        <f>[12]Database!$ES$86</f>
        <v>0.3255187230415954</v>
      </c>
      <c r="G168" s="577">
        <f>[12]Database!$EQ$86</f>
        <v>0.35984834311435565</v>
      </c>
      <c r="H168" s="579">
        <f>[12]Database!$ER$86</f>
        <v>0.87728201098432801</v>
      </c>
    </row>
    <row r="169" spans="1:8" s="451" customFormat="1" ht="15" customHeight="1" x14ac:dyDescent="0.25">
      <c r="A169" s="564" t="s">
        <v>349</v>
      </c>
      <c r="B169" s="577">
        <f>[12]Database!$EP$89</f>
        <v>0.56768839725331477</v>
      </c>
      <c r="C169" s="577">
        <f>[12]Database!EU$89</f>
        <v>0.61342293182174157</v>
      </c>
      <c r="D169" s="577">
        <f>[12]Database!$EV$89</f>
        <v>0.43902096607519991</v>
      </c>
      <c r="E169" s="578">
        <f>[12]Database!$ET$89</f>
        <v>47.558092524610757</v>
      </c>
      <c r="F169" s="577">
        <f>[12]Database!$ES$89</f>
        <v>0.31566689042889978</v>
      </c>
      <c r="G169" s="577">
        <f>[12]Database!$EQ$89</f>
        <v>0.36770601926923879</v>
      </c>
      <c r="H169" s="579">
        <f>[12]Database!$ER$89</f>
        <v>0.86800632859005655</v>
      </c>
    </row>
    <row r="170" spans="1:8" s="451" customFormat="1" ht="15" customHeight="1" x14ac:dyDescent="0.25">
      <c r="A170" s="564" t="s">
        <v>350</v>
      </c>
      <c r="B170" s="577">
        <f>[12]Database!$EP$92</f>
        <v>0.58403501579475325</v>
      </c>
      <c r="C170" s="577">
        <f>[12]Database!EU$92</f>
        <v>0.62823916857228801</v>
      </c>
      <c r="D170" s="577">
        <f>[12]Database!$EV$92</f>
        <v>0.44763223426900256</v>
      </c>
      <c r="E170" s="578">
        <f>[12]Database!$ET$92</f>
        <v>49.127949900021058</v>
      </c>
      <c r="F170" s="577">
        <f>[12]Database!$ES$92</f>
        <v>0.31810426965009847</v>
      </c>
      <c r="G170" s="577">
        <f>[12]Database!$EQ$92</f>
        <v>0.37061685791871074</v>
      </c>
      <c r="H170" s="579">
        <f>[12]Database!$ER$92</f>
        <v>0.88672726712041672</v>
      </c>
    </row>
    <row r="171" spans="1:8" s="451" customFormat="1" ht="15" customHeight="1" x14ac:dyDescent="0.25">
      <c r="A171" s="564" t="s">
        <v>351</v>
      </c>
      <c r="B171" s="577">
        <f>[12]Database!$EP$95</f>
        <v>0.6048305176343165</v>
      </c>
      <c r="C171" s="577">
        <f>[12]Database!EU$95</f>
        <v>0.62762648325671899</v>
      </c>
      <c r="D171" s="577">
        <f>[12]Database!$EV$95</f>
        <v>0.443995238095238</v>
      </c>
      <c r="E171" s="578">
        <f>[12]Database!$ET$95</f>
        <v>48.744242857142851</v>
      </c>
      <c r="F171" s="577">
        <f>[12]Database!$ES$95</f>
        <v>0.32190714285714284</v>
      </c>
      <c r="G171" s="577">
        <f>[12]Database!$EQ$95</f>
        <v>0.37606587301587302</v>
      </c>
      <c r="H171" s="579">
        <f>[12]Database!$ER$95</f>
        <v>0.89315349153300316</v>
      </c>
    </row>
    <row r="172" spans="1:8" s="451" customFormat="1" ht="15" customHeight="1" x14ac:dyDescent="0.25">
      <c r="A172" s="564" t="s">
        <v>352</v>
      </c>
      <c r="B172" s="577">
        <f>[12]Database!$EP$98</f>
        <v>0.6102847387669843</v>
      </c>
      <c r="C172" s="577">
        <f>[12]Database!EU$98</f>
        <v>0.64406097357245928</v>
      </c>
      <c r="D172" s="577">
        <f>[12]Database!$EV$98</f>
        <v>0.43794666666666676</v>
      </c>
      <c r="E172" s="578">
        <f>[12]Database!$ET$98</f>
        <v>49.70684</v>
      </c>
      <c r="F172" s="577">
        <f>[12]Database!$ES$98</f>
        <v>0.32806249999999998</v>
      </c>
      <c r="G172" s="577">
        <f>[12]Database!$EQ$98</f>
        <v>0.38660499999999998</v>
      </c>
      <c r="H172" s="579">
        <f>[12]Database!$ER$98</f>
        <v>0.90652079859521739</v>
      </c>
    </row>
    <row r="173" spans="1:8" s="451" customFormat="1" ht="15" customHeight="1" x14ac:dyDescent="0.25">
      <c r="A173" s="564" t="s">
        <v>353</v>
      </c>
      <c r="B173" s="577">
        <f>[12]Database!$EP$101</f>
        <v>0.60160373111672127</v>
      </c>
      <c r="C173" s="577">
        <f>[12]Database!EU$101</f>
        <v>0.64527570910039567</v>
      </c>
      <c r="D173" s="577">
        <f>[12]Database!$EV$101</f>
        <v>0.44047555555555562</v>
      </c>
      <c r="E173" s="578">
        <f>[12]Database!$ET$101</f>
        <v>51.190184444444441</v>
      </c>
      <c r="F173" s="577">
        <f>[12]Database!$ES$101</f>
        <v>0.33291666666666669</v>
      </c>
      <c r="G173" s="577">
        <f>[12]Database!$EQ$101</f>
        <v>0.39877000000000001</v>
      </c>
      <c r="H173" s="579">
        <f>[12]Database!$ER$101</f>
        <v>0.90929330019676391</v>
      </c>
    </row>
    <row r="174" spans="1:8" s="451" customFormat="1" ht="15" customHeight="1" x14ac:dyDescent="0.25">
      <c r="A174" s="564" t="s">
        <v>354</v>
      </c>
      <c r="B174" s="577">
        <f>[12]Database!$EP$104</f>
        <v>0.60957503891438003</v>
      </c>
      <c r="C174" s="577">
        <f>[12]Database!EU$104</f>
        <v>0.67456516328648541</v>
      </c>
      <c r="D174" s="577">
        <f>[12]Database!$EV$104</f>
        <v>0.4295714285714286</v>
      </c>
      <c r="E174" s="578">
        <f>[12]Database!$ET$104</f>
        <v>57.379450793650797</v>
      </c>
      <c r="F174" s="577">
        <f>[12]Database!$ES$104</f>
        <v>0.34706428571428571</v>
      </c>
      <c r="G174" s="577">
        <f>[12]Database!$EQ$104</f>
        <v>0.40543253968253978</v>
      </c>
      <c r="H174" s="579">
        <f>[12]Database!$ER$104</f>
        <v>0.91330645178917502</v>
      </c>
    </row>
    <row r="175" spans="1:8" s="451" customFormat="1" ht="15" customHeight="1" x14ac:dyDescent="0.25">
      <c r="A175" s="564" t="s">
        <v>355</v>
      </c>
      <c r="B175" s="577">
        <f>[12]Database!$EP$107</f>
        <v>0.62490927437797794</v>
      </c>
      <c r="C175" s="577">
        <f>[12]Database!EU$107</f>
        <v>0.70410693059893237</v>
      </c>
      <c r="D175" s="577">
        <f>[12]Database!$EV$107</f>
        <v>0.41924848484848487</v>
      </c>
      <c r="E175" s="578">
        <f>[12]Database!$ET$107</f>
        <v>59.757039393939401</v>
      </c>
      <c r="F175" s="577">
        <f>[12]Database!$ES$107</f>
        <v>0.36847045454545452</v>
      </c>
      <c r="G175" s="577">
        <f>[12]Database!$EQ$107</f>
        <v>0.42180909090909097</v>
      </c>
      <c r="H175" s="579">
        <f>[12]Database!$ER$107</f>
        <v>0.91802879060106435</v>
      </c>
    </row>
    <row r="176" spans="1:8" s="451" customFormat="1" ht="15" customHeight="1" x14ac:dyDescent="0.25">
      <c r="A176" s="564" t="s">
        <v>356</v>
      </c>
      <c r="B176" s="577">
        <f>[12]Database!$EP$110</f>
        <v>0.63063993405151142</v>
      </c>
      <c r="C176" s="577">
        <f>[12]Database!EU$110</f>
        <v>0.67007546063061552</v>
      </c>
      <c r="D176" s="577">
        <f>[12]Database!$EV$110</f>
        <v>0.4265066666666667</v>
      </c>
      <c r="E176" s="578">
        <f>[12]Database!$ET$110</f>
        <v>57.598681666666678</v>
      </c>
      <c r="F176" s="577">
        <f>[12]Database!$ES$110</f>
        <v>0.34929499999999997</v>
      </c>
      <c r="G176" s="577">
        <f>[12]Database!$EQ$110</f>
        <v>0.4023066666666667</v>
      </c>
      <c r="H176" s="579">
        <f>[12]Database!$ER$110</f>
        <v>0.92566348064427151</v>
      </c>
    </row>
    <row r="177" spans="1:8" s="451" customFormat="1" ht="15" customHeight="1" x14ac:dyDescent="0.25">
      <c r="A177" s="564" t="s">
        <v>427</v>
      </c>
      <c r="B177" s="577">
        <f>[12]Database!$EP$113</f>
        <v>0.63351204000701733</v>
      </c>
      <c r="C177" s="577">
        <f>[12]Database!EU$113</f>
        <v>0.68239893266324358</v>
      </c>
      <c r="D177" s="577">
        <f>[12]Database!$EV$113</f>
        <v>0.42434057971014488</v>
      </c>
      <c r="E177" s="578">
        <f>[12]Database!$ET$113</f>
        <v>56.548018840579715</v>
      </c>
      <c r="F177" s="577">
        <f>[12]Database!$ES$113</f>
        <v>0.34843695652173917</v>
      </c>
      <c r="G177" s="577">
        <f>[12]Database!$EQ$113</f>
        <v>0.39546304347826083</v>
      </c>
      <c r="H177" s="579">
        <f>[12]Database!$ER$113</f>
        <v>0.91943421454571894</v>
      </c>
    </row>
    <row r="178" spans="1:8" s="451" customFormat="1" ht="15" customHeight="1" x14ac:dyDescent="0.25">
      <c r="A178" s="564" t="s">
        <v>428</v>
      </c>
      <c r="B178" s="577">
        <f>[12]Database!$EP$116</f>
        <v>0.62923250740952263</v>
      </c>
      <c r="C178" s="577">
        <f>[12]Database!EU$116</f>
        <v>0.68886880750250912</v>
      </c>
      <c r="D178" s="577">
        <f>[12]Database!$EV$116</f>
        <v>0.42316666666666664</v>
      </c>
      <c r="E178" s="578">
        <f>[12]Database!$ET$116</f>
        <v>59.669555555555561</v>
      </c>
      <c r="F178" s="577">
        <f>[12]Database!$ES$116</f>
        <v>0.33403571428571432</v>
      </c>
      <c r="G178" s="577">
        <f>[12]Database!$EQ$116</f>
        <v>0.38962539682539682</v>
      </c>
      <c r="H178" s="579">
        <f>[12]Database!$ER$116</f>
        <v>0.92135767501753152</v>
      </c>
    </row>
    <row r="179" spans="1:8" s="451" customFormat="1" ht="15" customHeight="1" x14ac:dyDescent="0.25">
      <c r="A179" s="564" t="s">
        <v>433</v>
      </c>
      <c r="B179" s="577">
        <f>[12]Database!$EP$119</f>
        <v>0.64872883449077101</v>
      </c>
      <c r="C179" s="577">
        <f>[12]Database!EU$119</f>
        <v>0.70317754040979374</v>
      </c>
      <c r="D179" s="577">
        <f>[12]Database!$EV$119</f>
        <v>0.4173783333333333</v>
      </c>
      <c r="E179" s="578">
        <f>[12]Database!$ET$119</f>
        <v>61.508899999999983</v>
      </c>
      <c r="F179" s="577">
        <f>[12]Database!$ES$119</f>
        <v>0.33536500000000002</v>
      </c>
      <c r="G179" s="577">
        <f>[12]Database!$EQ$119</f>
        <v>0.38988666666666671</v>
      </c>
      <c r="H179" s="579">
        <f>[12]Database!$ER$119</f>
        <v>0.93146630433218447</v>
      </c>
    </row>
    <row r="180" spans="1:8" s="451" customFormat="1" ht="15" customHeight="1" x14ac:dyDescent="0.25">
      <c r="A180" s="564" t="s">
        <v>437</v>
      </c>
      <c r="B180" s="577">
        <f>[12]Database!$EP$122</f>
        <v>0.63479026556423213</v>
      </c>
      <c r="C180" s="577">
        <f>[12]Database!EU$122</f>
        <v>0.6826761485659727</v>
      </c>
      <c r="D180" s="577">
        <f>[12]Database!$EV$122</f>
        <v>0.42462777777777788</v>
      </c>
      <c r="E180" s="578">
        <f>[12]Database!$ET$122</f>
        <v>61.129977777777782</v>
      </c>
      <c r="F180" s="577">
        <f>[12]Database!$ES$122</f>
        <v>0.33469444444444446</v>
      </c>
      <c r="G180" s="577">
        <f>[12]Database!$EQ$122</f>
        <v>0.38874629629629631</v>
      </c>
      <c r="H180" s="579">
        <f>[12]Database!$ER$122</f>
        <v>0.93346917426932263</v>
      </c>
    </row>
    <row r="181" spans="1:8" s="451" customFormat="1" ht="15" customHeight="1" x14ac:dyDescent="0.25">
      <c r="A181" s="564" t="s">
        <v>449</v>
      </c>
      <c r="B181" s="577">
        <f>[12]Database!$EP$125</f>
        <v>0.64137893122876932</v>
      </c>
      <c r="C181" s="577">
        <f>[12]Database!EU$125</f>
        <v>0.69058699228902942</v>
      </c>
      <c r="D181" s="577">
        <f>[12]Database!$EV$125</f>
        <v>0.42145833333333338</v>
      </c>
      <c r="E181" s="578">
        <f>[12]Database!$ET$125</f>
        <v>62.966646666666655</v>
      </c>
      <c r="F181" s="577">
        <f>[12]Database!$ES$125</f>
        <v>0.33037750000000005</v>
      </c>
      <c r="G181" s="577">
        <f>[12]Database!$EQ$125</f>
        <v>0.38667499999999999</v>
      </c>
      <c r="H181" s="579">
        <f>[12]Database!$ER$125</f>
        <v>0.935430653289964</v>
      </c>
    </row>
    <row r="182" spans="1:8" s="451" customFormat="1" ht="15" customHeight="1" x14ac:dyDescent="0.25">
      <c r="A182" s="739" t="s">
        <v>450</v>
      </c>
      <c r="B182" s="577">
        <f>[12]Database!$EP$128</f>
        <v>0.63581080414874602</v>
      </c>
      <c r="C182" s="577">
        <f>[12]Database!EU$128</f>
        <v>0.68759012464677927</v>
      </c>
      <c r="D182" s="577">
        <f>[12]Database!$EV$128</f>
        <v>0.42325263157894738</v>
      </c>
      <c r="E182" s="578">
        <f>[12]Database!$ET$128</f>
        <v>66.536142105263139</v>
      </c>
      <c r="F182" s="577">
        <f>[12]Database!$ES$128</f>
        <v>0.33143157894736835</v>
      </c>
      <c r="G182" s="577">
        <f>[12]Database!$EQ$128</f>
        <v>0.39196228070175437</v>
      </c>
      <c r="H182" s="579">
        <f>[12]Database!$ER$128</f>
        <v>0.93834178250690836</v>
      </c>
    </row>
    <row r="183" spans="1:8" s="451" customFormat="1" ht="15" customHeight="1" x14ac:dyDescent="0.25">
      <c r="A183" s="564" t="s">
        <v>451</v>
      </c>
      <c r="B183" s="577">
        <f>[12]Database!$EP$131</f>
        <v>0.62884224976369563</v>
      </c>
      <c r="C183" s="577">
        <f>[12]Database!EU$131</f>
        <v>0.6837215737284642</v>
      </c>
      <c r="D183" s="577">
        <f>[12]Database!$EV$131</f>
        <v>0.42628500000000003</v>
      </c>
      <c r="E183" s="578">
        <f>[12]Database!$ET$131</f>
        <v>60.960031666666666</v>
      </c>
      <c r="F183" s="577">
        <f>[12]Database!$ES$131</f>
        <v>0.32157249999999993</v>
      </c>
      <c r="G183" s="577">
        <f>[12]Database!$EQ$131</f>
        <v>0.38292666666666664</v>
      </c>
      <c r="H183" s="579">
        <f>[12]Database!$ER$131</f>
        <v>0.93189941784424024</v>
      </c>
    </row>
    <row r="184" spans="1:8" s="451" customFormat="1" ht="15" customHeight="1" x14ac:dyDescent="0.25">
      <c r="A184" s="564" t="s">
        <v>465</v>
      </c>
      <c r="B184" s="577">
        <f>[12]Database!$EP$134</f>
        <v>0.65125828154059706</v>
      </c>
      <c r="C184" s="577">
        <f>[12]Database!EU$134</f>
        <v>0.71715170620366664</v>
      </c>
      <c r="D184" s="577">
        <f>[12]Database!$EV$134</f>
        <v>0.41393684210526321</v>
      </c>
      <c r="E184" s="578">
        <f>[12]Database!$ET$134</f>
        <v>63.378696491228084</v>
      </c>
      <c r="F184" s="577">
        <f>[12]Database!$ES$134</f>
        <v>0.32593157894736841</v>
      </c>
      <c r="G184" s="577">
        <f>[12]Database!$EQ$134</f>
        <v>0.39391140350877191</v>
      </c>
      <c r="H184" s="579">
        <f>[12]Database!$ER$134</f>
        <v>0.93632601879723698</v>
      </c>
    </row>
    <row r="185" spans="1:8" s="451" customFormat="1" ht="15" customHeight="1" x14ac:dyDescent="0.25">
      <c r="A185" s="568" t="s">
        <v>470</v>
      </c>
      <c r="B185" s="580">
        <f>[12]Database!$EP$137</f>
        <v>0.65361500111148263</v>
      </c>
      <c r="C185" s="580">
        <f>[12]Database!EU$137</f>
        <v>0.71927916353153898</v>
      </c>
      <c r="D185" s="580">
        <f>[12]Database!$EV$137</f>
        <v>0.41289999999999988</v>
      </c>
      <c r="E185" s="581">
        <f>[12]Database!$ET$137</f>
        <v>61.409114285714274</v>
      </c>
      <c r="F185" s="580">
        <f>[12]Database!$ES$137</f>
        <v>0.31871666666666665</v>
      </c>
      <c r="G185" s="580">
        <f>[12]Database!$EQ$137</f>
        <v>0.38157380952380954</v>
      </c>
      <c r="H185" s="582">
        <f>[12]Database!$ER$137</f>
        <v>0.93668359791165068</v>
      </c>
    </row>
    <row r="186" spans="1:8" s="459" customFormat="1" ht="12" customHeight="1" x14ac:dyDescent="0.25">
      <c r="A186" s="101" t="s">
        <v>235</v>
      </c>
      <c r="B186" s="137"/>
      <c r="C186" s="137"/>
      <c r="D186" s="456"/>
      <c r="E186" s="456"/>
      <c r="F186" s="457"/>
      <c r="G186" s="458"/>
      <c r="H186" s="458"/>
    </row>
    <row r="187" spans="1:8" x14ac:dyDescent="0.25">
      <c r="A187" s="187" t="s">
        <v>432</v>
      </c>
      <c r="B187" s="454"/>
      <c r="C187" s="460"/>
      <c r="D187" s="460"/>
      <c r="E187" s="460"/>
      <c r="F187" s="460"/>
      <c r="G187" s="460"/>
      <c r="H187" s="460"/>
    </row>
    <row r="188" spans="1:8" ht="15.65" customHeight="1" x14ac:dyDescent="0.25">
      <c r="A188" s="461"/>
      <c r="C188" s="460"/>
      <c r="D188" s="460"/>
      <c r="E188" s="460"/>
      <c r="F188" s="460"/>
      <c r="G188" s="460"/>
      <c r="H188" s="460"/>
    </row>
    <row r="189" spans="1:8" ht="15.65" customHeight="1" x14ac:dyDescent="0.25">
      <c r="A189" s="461"/>
    </row>
  </sheetData>
  <dataConsolidate/>
  <mergeCells count="2">
    <mergeCell ref="A2:H2"/>
    <mergeCell ref="A3:H3"/>
  </mergeCells>
  <printOptions gridLinesSet="0"/>
  <pageMargins left="0.59055118110236204" right="1.9685039370078701" top="0.56999999999999995" bottom="1.88" header="0.5" footer="0.5"/>
  <pageSetup paperSize="9" scale="25"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3"/>
  <sheetViews>
    <sheetView showGridLines="0" zoomScaleNormal="100" zoomScaleSheetLayoutView="85" workbookViewId="0">
      <selection activeCell="K158" sqref="K158"/>
    </sheetView>
  </sheetViews>
  <sheetFormatPr defaultColWidth="11.85546875" defaultRowHeight="10.5" outlineLevelRow="1" x14ac:dyDescent="0.25"/>
  <cols>
    <col min="1" max="1" width="12.140625" style="114" customWidth="1"/>
    <col min="2" max="3" width="14" style="113" customWidth="1"/>
    <col min="4" max="4" width="13.85546875" style="113" customWidth="1"/>
    <col min="5" max="5" width="13.140625" style="113" customWidth="1"/>
    <col min="6" max="6" width="12.140625" style="113" customWidth="1"/>
    <col min="7" max="7" width="15.85546875" style="212" bestFit="1" customWidth="1"/>
    <col min="8" max="8" width="13.140625" style="113" customWidth="1"/>
    <col min="9" max="9" width="11.85546875" style="114"/>
    <col min="10" max="10" width="15.140625" style="114" customWidth="1"/>
    <col min="11" max="16384" width="11.85546875" style="114"/>
  </cols>
  <sheetData>
    <row r="1" spans="1:12" ht="13" x14ac:dyDescent="0.25">
      <c r="A1" s="262"/>
      <c r="H1" s="263" t="s">
        <v>448</v>
      </c>
    </row>
    <row r="2" spans="1:12" ht="14" x14ac:dyDescent="0.3">
      <c r="A2" s="861" t="s">
        <v>233</v>
      </c>
      <c r="B2" s="861"/>
      <c r="C2" s="861"/>
      <c r="D2" s="861"/>
      <c r="E2" s="861"/>
      <c r="F2" s="861"/>
      <c r="G2" s="861"/>
      <c r="H2" s="861"/>
    </row>
    <row r="3" spans="1:12" s="117" customFormat="1" ht="16.5" customHeight="1" x14ac:dyDescent="0.25">
      <c r="A3" s="862" t="s">
        <v>207</v>
      </c>
      <c r="B3" s="862"/>
      <c r="C3" s="862"/>
      <c r="D3" s="862"/>
      <c r="E3" s="862"/>
      <c r="F3" s="862"/>
      <c r="G3" s="862"/>
      <c r="H3" s="862"/>
    </row>
    <row r="4" spans="1:12" s="117" customFormat="1" ht="13" x14ac:dyDescent="0.25">
      <c r="A4" s="115"/>
      <c r="B4" s="116"/>
      <c r="C4" s="116"/>
      <c r="D4" s="116"/>
      <c r="E4" s="116"/>
      <c r="F4" s="116"/>
      <c r="G4" s="213"/>
      <c r="H4" s="116"/>
    </row>
    <row r="5" spans="1:12" x14ac:dyDescent="0.25">
      <c r="A5" s="118" t="s">
        <v>156</v>
      </c>
      <c r="B5" s="119" t="s">
        <v>208</v>
      </c>
      <c r="C5" s="119" t="s">
        <v>208</v>
      </c>
      <c r="D5" s="119" t="s">
        <v>208</v>
      </c>
      <c r="E5" s="119" t="s">
        <v>208</v>
      </c>
      <c r="F5" s="119" t="s">
        <v>208</v>
      </c>
      <c r="G5" s="863" t="s">
        <v>231</v>
      </c>
      <c r="H5" s="866" t="s">
        <v>232</v>
      </c>
      <c r="L5" s="120"/>
    </row>
    <row r="6" spans="1:12" ht="12.75" customHeight="1" x14ac:dyDescent="0.25">
      <c r="A6" s="121" t="s">
        <v>9</v>
      </c>
      <c r="B6" s="381" t="s">
        <v>128</v>
      </c>
      <c r="C6" s="381" t="s">
        <v>128</v>
      </c>
      <c r="D6" s="381" t="s">
        <v>128</v>
      </c>
      <c r="E6" s="381" t="s">
        <v>128</v>
      </c>
      <c r="F6" s="381" t="s">
        <v>128</v>
      </c>
      <c r="G6" s="864"/>
      <c r="H6" s="867"/>
      <c r="L6" s="120"/>
    </row>
    <row r="7" spans="1:12" ht="17.25" customHeight="1" x14ac:dyDescent="0.25">
      <c r="A7" s="267"/>
      <c r="B7" s="266" t="s">
        <v>116</v>
      </c>
      <c r="C7" s="266" t="s">
        <v>48</v>
      </c>
      <c r="D7" s="266" t="s">
        <v>117</v>
      </c>
      <c r="E7" s="266" t="s">
        <v>118</v>
      </c>
      <c r="F7" s="266" t="s">
        <v>46</v>
      </c>
      <c r="G7" s="865"/>
      <c r="H7" s="868"/>
      <c r="L7" s="120"/>
    </row>
    <row r="8" spans="1:12" ht="16.649999999999999" hidden="1" customHeight="1" x14ac:dyDescent="0.25">
      <c r="A8" s="524" t="s">
        <v>23</v>
      </c>
      <c r="B8" s="587">
        <v>105.52520005613401</v>
      </c>
      <c r="C8" s="587">
        <v>102.01654798723976</v>
      </c>
      <c r="D8" s="587">
        <v>99.4531324373134</v>
      </c>
      <c r="E8" s="587">
        <v>65.609526989085893</v>
      </c>
      <c r="F8" s="587">
        <v>0</v>
      </c>
      <c r="G8" s="587">
        <v>0</v>
      </c>
      <c r="H8" s="588">
        <v>0</v>
      </c>
      <c r="L8" s="120"/>
    </row>
    <row r="9" spans="1:12" ht="16.649999999999999" hidden="1" customHeight="1" x14ac:dyDescent="0.25">
      <c r="A9" s="524" t="s">
        <v>138</v>
      </c>
      <c r="B9" s="587">
        <v>108.55461837613062</v>
      </c>
      <c r="C9" s="587">
        <v>100.19806533500987</v>
      </c>
      <c r="D9" s="587">
        <v>100.75787770920681</v>
      </c>
      <c r="E9" s="587">
        <v>74.999943377550991</v>
      </c>
      <c r="F9" s="587">
        <v>0</v>
      </c>
      <c r="G9" s="587">
        <v>0</v>
      </c>
      <c r="H9" s="589">
        <v>0</v>
      </c>
      <c r="L9" s="120"/>
    </row>
    <row r="10" spans="1:12" ht="16.649999999999999" hidden="1" customHeight="1" x14ac:dyDescent="0.25">
      <c r="A10" s="524" t="s">
        <v>141</v>
      </c>
      <c r="B10" s="587">
        <v>113.64283341463384</v>
      </c>
      <c r="C10" s="587">
        <v>114.64847565156477</v>
      </c>
      <c r="D10" s="587">
        <v>85.171211710354342</v>
      </c>
      <c r="E10" s="587">
        <v>78.657201799353757</v>
      </c>
      <c r="F10" s="587">
        <v>110.47917089594013</v>
      </c>
      <c r="G10" s="587">
        <v>0</v>
      </c>
      <c r="H10" s="589">
        <v>0</v>
      </c>
      <c r="L10" s="120"/>
    </row>
    <row r="11" spans="1:12" ht="16.649999999999999" hidden="1" customHeight="1" x14ac:dyDescent="0.25">
      <c r="A11" s="524" t="s">
        <v>152</v>
      </c>
      <c r="B11" s="587">
        <v>101.96205953628375</v>
      </c>
      <c r="C11" s="587">
        <v>107.32973497102827</v>
      </c>
      <c r="D11" s="587">
        <v>82.028816310483052</v>
      </c>
      <c r="E11" s="587">
        <v>66.396647054368373</v>
      </c>
      <c r="F11" s="587">
        <v>99.255379669618833</v>
      </c>
      <c r="G11" s="587">
        <v>0</v>
      </c>
      <c r="H11" s="589">
        <v>0</v>
      </c>
      <c r="L11" s="120"/>
    </row>
    <row r="12" spans="1:12" ht="16.649999999999999" hidden="1" customHeight="1" x14ac:dyDescent="0.25">
      <c r="A12" s="524" t="s">
        <v>154</v>
      </c>
      <c r="B12" s="587">
        <v>106.98382072147324</v>
      </c>
      <c r="C12" s="587">
        <v>118.61003816934857</v>
      </c>
      <c r="D12" s="587">
        <v>79.438758445081689</v>
      </c>
      <c r="E12" s="587">
        <v>57.999210396329737</v>
      </c>
      <c r="F12" s="587">
        <v>103.86751278643581</v>
      </c>
      <c r="G12" s="587">
        <v>0</v>
      </c>
      <c r="H12" s="589">
        <v>0</v>
      </c>
      <c r="L12" s="120"/>
    </row>
    <row r="13" spans="1:12" ht="16.649999999999999" customHeight="1" x14ac:dyDescent="0.25">
      <c r="A13" s="524" t="s">
        <v>157</v>
      </c>
      <c r="B13" s="587">
        <v>101.15694704702405</v>
      </c>
      <c r="C13" s="587">
        <v>109.8731296438219</v>
      </c>
      <c r="D13" s="587">
        <v>64.845953351535371</v>
      </c>
      <c r="E13" s="587">
        <v>58.266673432003316</v>
      </c>
      <c r="F13" s="587">
        <v>96.293998249615839</v>
      </c>
      <c r="G13" s="587">
        <v>0</v>
      </c>
      <c r="H13" s="589">
        <v>0</v>
      </c>
      <c r="L13" s="120"/>
    </row>
    <row r="14" spans="1:12" ht="16.649999999999999" customHeight="1" x14ac:dyDescent="0.25">
      <c r="A14" s="524" t="s">
        <v>169</v>
      </c>
      <c r="B14" s="587">
        <v>98.483222387093207</v>
      </c>
      <c r="C14" s="587">
        <v>100.10570048443695</v>
      </c>
      <c r="D14" s="587">
        <v>70.2482197902292</v>
      </c>
      <c r="E14" s="587">
        <v>62.29932823242703</v>
      </c>
      <c r="F14" s="587">
        <v>94.223790638912774</v>
      </c>
      <c r="G14" s="587">
        <v>0</v>
      </c>
      <c r="H14" s="589">
        <v>0</v>
      </c>
      <c r="L14" s="120"/>
    </row>
    <row r="15" spans="1:12" ht="16.649999999999999" customHeight="1" x14ac:dyDescent="0.25">
      <c r="A15" s="524" t="s">
        <v>187</v>
      </c>
      <c r="B15" s="587">
        <v>91.263995810381402</v>
      </c>
      <c r="C15" s="587">
        <v>92.691837080190538</v>
      </c>
      <c r="D15" s="587">
        <v>77.292481617004981</v>
      </c>
      <c r="E15" s="587">
        <v>70.254002249727691</v>
      </c>
      <c r="F15" s="587">
        <v>89.791368540599294</v>
      </c>
      <c r="G15" s="587">
        <v>106.12447711990905</v>
      </c>
      <c r="H15" s="589">
        <v>86.775172117388877</v>
      </c>
      <c r="L15" s="120"/>
    </row>
    <row r="16" spans="1:12" ht="16.649999999999999" customHeight="1" x14ac:dyDescent="0.25">
      <c r="A16" s="524" t="s">
        <v>189</v>
      </c>
      <c r="B16" s="587">
        <v>101.28172667894538</v>
      </c>
      <c r="C16" s="587">
        <v>98.839208585621719</v>
      </c>
      <c r="D16" s="587">
        <v>89.025072855884531</v>
      </c>
      <c r="E16" s="587">
        <v>75.094861306898451</v>
      </c>
      <c r="F16" s="587">
        <v>97.692410203258902</v>
      </c>
      <c r="G16" s="587">
        <v>107.20868141605597</v>
      </c>
      <c r="H16" s="589">
        <v>94.423573761917254</v>
      </c>
      <c r="L16" s="120"/>
    </row>
    <row r="17" spans="1:12" ht="16.649999999999999" customHeight="1" x14ac:dyDescent="0.25">
      <c r="A17" s="524" t="s">
        <v>190</v>
      </c>
      <c r="B17" s="587">
        <v>100.59897006812309</v>
      </c>
      <c r="C17" s="587">
        <v>97.526539525225346</v>
      </c>
      <c r="D17" s="587">
        <v>96.8184495587345</v>
      </c>
      <c r="E17" s="587">
        <v>86.113728303111387</v>
      </c>
      <c r="F17" s="587">
        <v>100.89174936759505</v>
      </c>
      <c r="G17" s="587">
        <v>103.88378710903466</v>
      </c>
      <c r="H17" s="589">
        <v>96.872209046311397</v>
      </c>
      <c r="L17" s="120"/>
    </row>
    <row r="18" spans="1:12" ht="16.649999999999999" customHeight="1" x14ac:dyDescent="0.25">
      <c r="A18" s="524" t="s">
        <v>191</v>
      </c>
      <c r="B18" s="587">
        <v>101.61242443528502</v>
      </c>
      <c r="C18" s="587">
        <v>110.97954470014331</v>
      </c>
      <c r="D18" s="587">
        <v>93.935607274818722</v>
      </c>
      <c r="E18" s="587">
        <v>90.729205944190895</v>
      </c>
      <c r="F18" s="587">
        <v>101.1077472887377</v>
      </c>
      <c r="G18" s="587">
        <v>106.83263200735257</v>
      </c>
      <c r="H18" s="589">
        <v>103.36385757269358</v>
      </c>
      <c r="L18" s="120"/>
    </row>
    <row r="19" spans="1:12" ht="16.649999999999999" customHeight="1" x14ac:dyDescent="0.25">
      <c r="A19" s="524" t="s">
        <v>192</v>
      </c>
      <c r="B19" s="587">
        <v>95.14367619745083</v>
      </c>
      <c r="C19" s="587">
        <v>93.466872441447833</v>
      </c>
      <c r="D19" s="587">
        <v>101.90143903522265</v>
      </c>
      <c r="E19" s="587">
        <v>106.9923410071013</v>
      </c>
      <c r="F19" s="587">
        <v>96.820776636835362</v>
      </c>
      <c r="G19" s="590">
        <v>97.324650101791491</v>
      </c>
      <c r="H19" s="589">
        <v>96.691344816104944</v>
      </c>
      <c r="I19" s="240"/>
      <c r="J19" s="240"/>
    </row>
    <row r="20" spans="1:12" ht="16.649999999999999" customHeight="1" x14ac:dyDescent="0.25">
      <c r="A20" s="524" t="s">
        <v>193</v>
      </c>
      <c r="B20" s="587">
        <v>95.888877628832503</v>
      </c>
      <c r="C20" s="587">
        <v>108.31601338751156</v>
      </c>
      <c r="D20" s="587">
        <v>117.72169872732388</v>
      </c>
      <c r="E20" s="587">
        <v>108.34391971114785</v>
      </c>
      <c r="F20" s="587">
        <v>103.44278188133411</v>
      </c>
      <c r="G20" s="587">
        <v>100.24342222825986</v>
      </c>
      <c r="H20" s="589">
        <v>106.93622231093056</v>
      </c>
      <c r="I20" s="240"/>
      <c r="J20" s="240"/>
    </row>
    <row r="21" spans="1:12" ht="16.649999999999999" customHeight="1" x14ac:dyDescent="0.25">
      <c r="A21" s="524" t="s">
        <v>194</v>
      </c>
      <c r="B21" s="587">
        <v>103.5994026106558</v>
      </c>
      <c r="C21" s="587">
        <v>115.02113846713942</v>
      </c>
      <c r="D21" s="587">
        <v>108.00006870363735</v>
      </c>
      <c r="E21" s="587">
        <v>91.248570528246574</v>
      </c>
      <c r="F21" s="587">
        <v>128.06011214482876</v>
      </c>
      <c r="G21" s="587">
        <v>102.07911373714609</v>
      </c>
      <c r="H21" s="589">
        <v>109.81958590731173</v>
      </c>
      <c r="I21" s="240"/>
      <c r="J21" s="240"/>
    </row>
    <row r="22" spans="1:12" ht="16.649999999999999" customHeight="1" x14ac:dyDescent="0.25">
      <c r="A22" s="524" t="s">
        <v>197</v>
      </c>
      <c r="B22" s="587">
        <v>101.10587734405763</v>
      </c>
      <c r="C22" s="587">
        <v>110.65526266584281</v>
      </c>
      <c r="D22" s="587">
        <v>112.43330126538355</v>
      </c>
      <c r="E22" s="587">
        <v>90.40469843323784</v>
      </c>
      <c r="F22" s="587">
        <v>123.76037085786923</v>
      </c>
      <c r="G22" s="587">
        <v>99.799750133770274</v>
      </c>
      <c r="H22" s="589">
        <v>107.88729823207538</v>
      </c>
      <c r="I22" s="240"/>
      <c r="J22" s="240"/>
    </row>
    <row r="23" spans="1:12" ht="16.649999999999999" customHeight="1" x14ac:dyDescent="0.25">
      <c r="A23" s="524" t="s">
        <v>198</v>
      </c>
      <c r="B23" s="587">
        <v>97.541227658774986</v>
      </c>
      <c r="C23" s="587">
        <v>112.60911145481657</v>
      </c>
      <c r="D23" s="587">
        <v>135.88524847916213</v>
      </c>
      <c r="E23" s="587">
        <v>102.58369033387028</v>
      </c>
      <c r="F23" s="587">
        <v>130.48984288087297</v>
      </c>
      <c r="G23" s="587">
        <v>105.35470503833295</v>
      </c>
      <c r="H23" s="589">
        <v>113.99406096037441</v>
      </c>
      <c r="I23" s="240"/>
      <c r="J23" s="240"/>
    </row>
    <row r="24" spans="1:12" ht="16.649999999999999" customHeight="1" x14ac:dyDescent="0.25">
      <c r="A24" s="524" t="s">
        <v>199</v>
      </c>
      <c r="B24" s="587">
        <v>99.553819552309221</v>
      </c>
      <c r="C24" s="587">
        <v>114.08858835908157</v>
      </c>
      <c r="D24" s="587">
        <v>130.71756223716511</v>
      </c>
      <c r="E24" s="587">
        <v>99.392537909716864</v>
      </c>
      <c r="F24" s="587">
        <v>127.12983666362383</v>
      </c>
      <c r="G24" s="587">
        <v>102.46633645558393</v>
      </c>
      <c r="H24" s="589">
        <v>113.45880291591429</v>
      </c>
      <c r="I24" s="240"/>
      <c r="J24" s="240"/>
    </row>
    <row r="25" spans="1:12" ht="16.649999999999999" customHeight="1" x14ac:dyDescent="0.25">
      <c r="A25" s="524" t="s">
        <v>205</v>
      </c>
      <c r="B25" s="587">
        <v>101.18609144077028</v>
      </c>
      <c r="C25" s="587">
        <v>109.60738123420164</v>
      </c>
      <c r="D25" s="587">
        <v>124.00661158357251</v>
      </c>
      <c r="E25" s="587">
        <v>118.27438993999719</v>
      </c>
      <c r="F25" s="587">
        <v>123.58001939112344</v>
      </c>
      <c r="G25" s="587">
        <v>100.62806378548827</v>
      </c>
      <c r="H25" s="589">
        <v>110.57113733419564</v>
      </c>
      <c r="I25" s="240"/>
      <c r="J25" s="240"/>
    </row>
    <row r="26" spans="1:12" ht="16.649999999999999" customHeight="1" x14ac:dyDescent="0.25">
      <c r="A26" s="524" t="s">
        <v>212</v>
      </c>
      <c r="B26" s="587">
        <v>100.35097729954397</v>
      </c>
      <c r="C26" s="587">
        <v>98.986255855568487</v>
      </c>
      <c r="D26" s="587">
        <v>124.3986575224049</v>
      </c>
      <c r="E26" s="587">
        <v>121.8528580963945</v>
      </c>
      <c r="F26" s="587">
        <v>121.40208775779807</v>
      </c>
      <c r="G26" s="587">
        <v>97.949134301916018</v>
      </c>
      <c r="H26" s="589">
        <v>106.10542899425369</v>
      </c>
      <c r="I26" s="240"/>
      <c r="J26" s="240"/>
    </row>
    <row r="27" spans="1:12" ht="16.649999999999999" customHeight="1" x14ac:dyDescent="0.25">
      <c r="A27" s="524" t="s">
        <v>214</v>
      </c>
      <c r="B27" s="587">
        <v>103.24892004239015</v>
      </c>
      <c r="C27" s="587">
        <v>107.54453147683725</v>
      </c>
      <c r="D27" s="587">
        <v>105.93024433092636</v>
      </c>
      <c r="E27" s="587">
        <v>124.96914173930965</v>
      </c>
      <c r="F27" s="587">
        <v>116.73268109063055</v>
      </c>
      <c r="G27" s="587">
        <v>97.09554491994318</v>
      </c>
      <c r="H27" s="589">
        <v>104.85936757163161</v>
      </c>
      <c r="I27" s="240"/>
      <c r="J27" s="240"/>
    </row>
    <row r="28" spans="1:12" ht="16.649999999999999" customHeight="1" x14ac:dyDescent="0.25">
      <c r="A28" s="524" t="s">
        <v>215</v>
      </c>
      <c r="B28" s="587">
        <v>101.05137756767608</v>
      </c>
      <c r="C28" s="587">
        <v>98.715776210375694</v>
      </c>
      <c r="D28" s="587">
        <v>100.31922088520436</v>
      </c>
      <c r="E28" s="587">
        <v>100.62961389490104</v>
      </c>
      <c r="F28" s="587">
        <v>105.8225230564544</v>
      </c>
      <c r="G28" s="587">
        <v>90.687341972240404</v>
      </c>
      <c r="H28" s="589">
        <v>96.782023619742901</v>
      </c>
      <c r="I28" s="240"/>
      <c r="J28" s="240"/>
    </row>
    <row r="29" spans="1:12" ht="16.649999999999999" customHeight="1" x14ac:dyDescent="0.25">
      <c r="A29" s="524" t="s">
        <v>226</v>
      </c>
      <c r="B29" s="587">
        <v>106.87322170533967</v>
      </c>
      <c r="C29" s="587">
        <v>105.44160806979096</v>
      </c>
      <c r="D29" s="587">
        <v>109.89454710599844</v>
      </c>
      <c r="E29" s="587">
        <v>121.76955816939987</v>
      </c>
      <c r="F29" s="587">
        <v>113.67060207425932</v>
      </c>
      <c r="G29" s="587">
        <v>90.889486482164202</v>
      </c>
      <c r="H29" s="589">
        <v>105.66280136780122</v>
      </c>
      <c r="I29" s="240"/>
      <c r="J29" s="240"/>
    </row>
    <row r="30" spans="1:12" ht="16.649999999999999" customHeight="1" x14ac:dyDescent="0.25">
      <c r="A30" s="524" t="s">
        <v>234</v>
      </c>
      <c r="B30" s="587">
        <v>108.48597061961945</v>
      </c>
      <c r="C30" s="587">
        <v>111.25184770289401</v>
      </c>
      <c r="D30" s="587">
        <v>105.86034403349643</v>
      </c>
      <c r="E30" s="587">
        <v>118.31122221899335</v>
      </c>
      <c r="F30" s="587">
        <v>110.49237109644622</v>
      </c>
      <c r="G30" s="587">
        <v>90.393036143977</v>
      </c>
      <c r="H30" s="589">
        <v>106.00625653262401</v>
      </c>
      <c r="I30" s="240"/>
      <c r="J30" s="240"/>
    </row>
    <row r="31" spans="1:12" ht="16.649999999999999" customHeight="1" x14ac:dyDescent="0.25">
      <c r="A31" s="524" t="s">
        <v>237</v>
      </c>
      <c r="B31" s="587">
        <v>113.94834153979225</v>
      </c>
      <c r="C31" s="587">
        <v>112.11333421274722</v>
      </c>
      <c r="D31" s="587">
        <v>105.99636160604328</v>
      </c>
      <c r="E31" s="587">
        <v>116.39969848073896</v>
      </c>
      <c r="F31" s="587">
        <v>112.1021983892791</v>
      </c>
      <c r="G31" s="587">
        <v>91.380077477849113</v>
      </c>
      <c r="H31" s="589">
        <v>107.18300300050429</v>
      </c>
      <c r="I31" s="240"/>
      <c r="J31" s="240"/>
    </row>
    <row r="32" spans="1:12" ht="16.649999999999999" customHeight="1" x14ac:dyDescent="0.25">
      <c r="A32" s="524" t="s">
        <v>239</v>
      </c>
      <c r="B32" s="587">
        <v>114.146028544445</v>
      </c>
      <c r="C32" s="587">
        <v>112.79559121139775</v>
      </c>
      <c r="D32" s="587">
        <v>103.08520264166384</v>
      </c>
      <c r="E32" s="587">
        <v>113.67307656925851</v>
      </c>
      <c r="F32" s="587">
        <v>115.29425401885372</v>
      </c>
      <c r="G32" s="587">
        <v>92.876739766150706</v>
      </c>
      <c r="H32" s="589">
        <v>106.7436671606315</v>
      </c>
      <c r="I32" s="240"/>
      <c r="J32" s="240"/>
    </row>
    <row r="33" spans="1:10" ht="16.649999999999999" customHeight="1" x14ac:dyDescent="0.25">
      <c r="A33" s="524" t="s">
        <v>241</v>
      </c>
      <c r="B33" s="587">
        <v>109.45287454531233</v>
      </c>
      <c r="C33" s="587">
        <v>109.23457050709261</v>
      </c>
      <c r="D33" s="587">
        <v>106.56656919397996</v>
      </c>
      <c r="E33" s="587">
        <v>126.95198612551499</v>
      </c>
      <c r="F33" s="587">
        <v>118.83805638122227</v>
      </c>
      <c r="G33" s="587">
        <v>89.435837416672953</v>
      </c>
      <c r="H33" s="589">
        <v>107.05855317056194</v>
      </c>
      <c r="I33" s="240"/>
      <c r="J33" s="240"/>
    </row>
    <row r="34" spans="1:10" ht="16.649999999999999" customHeight="1" x14ac:dyDescent="0.25">
      <c r="A34" s="524" t="s">
        <v>244</v>
      </c>
      <c r="B34" s="591">
        <v>120.12306779746656</v>
      </c>
      <c r="C34" s="591">
        <v>121.96637760961555</v>
      </c>
      <c r="D34" s="591">
        <v>104.14501932700536</v>
      </c>
      <c r="E34" s="591">
        <v>163.23600713774923</v>
      </c>
      <c r="F34" s="591">
        <v>128.83795695240948</v>
      </c>
      <c r="G34" s="591">
        <v>93.185902366091668</v>
      </c>
      <c r="H34" s="592">
        <v>118.20915831825194</v>
      </c>
      <c r="I34" s="240"/>
      <c r="J34" s="240"/>
    </row>
    <row r="35" spans="1:10" ht="16.649999999999999" customHeight="1" x14ac:dyDescent="0.25">
      <c r="A35" s="524" t="s">
        <v>429</v>
      </c>
      <c r="B35" s="591">
        <f>B146</f>
        <v>127.88343066898108</v>
      </c>
      <c r="C35" s="591">
        <f t="shared" ref="C35:H35" si="0">C146</f>
        <v>127.62717099136195</v>
      </c>
      <c r="D35" s="591">
        <f t="shared" si="0"/>
        <v>109.34638882859726</v>
      </c>
      <c r="E35" s="591">
        <f t="shared" si="0"/>
        <v>181.31759303567088</v>
      </c>
      <c r="F35" s="591">
        <f t="shared" si="0"/>
        <v>140.28979530664236</v>
      </c>
      <c r="G35" s="591">
        <f t="shared" si="0"/>
        <v>94.765080121426152</v>
      </c>
      <c r="H35" s="592">
        <f t="shared" si="0"/>
        <v>122.6828503401161</v>
      </c>
      <c r="I35" s="240"/>
      <c r="J35" s="240"/>
    </row>
    <row r="36" spans="1:10" ht="16.649999999999999" customHeight="1" x14ac:dyDescent="0.25">
      <c r="A36" s="524" t="s">
        <v>455</v>
      </c>
      <c r="B36" s="591">
        <f>B$150</f>
        <v>130.86874378525584</v>
      </c>
      <c r="C36" s="591">
        <f t="shared" ref="C36:H36" si="1">C$150</f>
        <v>131.33173936009536</v>
      </c>
      <c r="D36" s="591">
        <f t="shared" si="1"/>
        <v>113.2138027915716</v>
      </c>
      <c r="E36" s="591">
        <f t="shared" si="1"/>
        <v>208.82009215245139</v>
      </c>
      <c r="F36" s="591">
        <f t="shared" si="1"/>
        <v>142.06440763404234</v>
      </c>
      <c r="G36" s="591">
        <f t="shared" si="1"/>
        <v>95.760463211329679</v>
      </c>
      <c r="H36" s="592">
        <f t="shared" si="1"/>
        <v>127.14978645553039</v>
      </c>
      <c r="I36" s="240"/>
      <c r="J36" s="240"/>
    </row>
    <row r="37" spans="1:10" ht="16.649999999999999" customHeight="1" x14ac:dyDescent="0.25">
      <c r="A37" s="727" t="s">
        <v>415</v>
      </c>
      <c r="B37" s="583">
        <f>'[13]Real Rates Database'!$T$20</f>
        <v>106.09868616206718</v>
      </c>
      <c r="C37" s="583">
        <f>'[13]Real Rates Database'!$U$20</f>
        <v>102.79345826431697</v>
      </c>
      <c r="D37" s="583">
        <f>'[13]Real Rates Database'!$S$20</f>
        <v>100.34120557678651</v>
      </c>
      <c r="E37" s="583">
        <f>'[13]Real Rates Database'!V20</f>
        <v>65.77891204131825</v>
      </c>
      <c r="F37" s="583">
        <v>0</v>
      </c>
      <c r="G37" s="583">
        <v>0</v>
      </c>
      <c r="H37" s="584">
        <f>'[13]Real Rates Database'!AA$20</f>
        <v>0</v>
      </c>
      <c r="I37" s="240"/>
      <c r="J37" s="240"/>
    </row>
    <row r="38" spans="1:10" ht="16.649999999999999" customHeight="1" x14ac:dyDescent="0.25">
      <c r="A38" s="727" t="s">
        <v>416</v>
      </c>
      <c r="B38" s="583">
        <f>'[13]Real Rates Database'!$T$23</f>
        <v>105.52520005613401</v>
      </c>
      <c r="C38" s="583">
        <f>'[13]Real Rates Database'!$U$23</f>
        <v>102.01654798723976</v>
      </c>
      <c r="D38" s="583">
        <f>'[13]Real Rates Database'!$S$23</f>
        <v>99.4531324373134</v>
      </c>
      <c r="E38" s="583">
        <f>'[13]Real Rates Database'!V23</f>
        <v>65.609526989085893</v>
      </c>
      <c r="F38" s="583">
        <v>0</v>
      </c>
      <c r="G38" s="583">
        <v>0</v>
      </c>
      <c r="H38" s="584">
        <f>'[13]Real Rates Database'!AA$23</f>
        <v>0</v>
      </c>
      <c r="I38" s="240"/>
      <c r="J38" s="240"/>
    </row>
    <row r="39" spans="1:10" ht="16.649999999999999" customHeight="1" x14ac:dyDescent="0.25">
      <c r="A39" s="727" t="s">
        <v>417</v>
      </c>
      <c r="B39" s="583">
        <f>'[13]Real Rates Database'!$T$26</f>
        <v>102.40612789521693</v>
      </c>
      <c r="C39" s="583">
        <f>'[13]Real Rates Database'!$U$26</f>
        <v>97.990906527604309</v>
      </c>
      <c r="D39" s="583">
        <f>'[13]Real Rates Database'!$S$26</f>
        <v>102.26698281965214</v>
      </c>
      <c r="E39" s="583">
        <f>'[13]Real Rates Database'!$V$26</f>
        <v>73.364936633396638</v>
      </c>
      <c r="F39" s="583">
        <v>0</v>
      </c>
      <c r="G39" s="583">
        <v>0</v>
      </c>
      <c r="H39" s="584">
        <f>'[13]Real Rates Database'!AA$26</f>
        <v>0</v>
      </c>
      <c r="I39" s="240"/>
      <c r="J39" s="240"/>
    </row>
    <row r="40" spans="1:10" ht="16.649999999999999" customHeight="1" x14ac:dyDescent="0.25">
      <c r="A40" s="727" t="s">
        <v>418</v>
      </c>
      <c r="B40" s="583">
        <f>'[13]Real Rates Database'!$T$29</f>
        <v>101.79173142138491</v>
      </c>
      <c r="C40" s="583">
        <f>'[13]Real Rates Database'!$U$29</f>
        <v>96.90856381361705</v>
      </c>
      <c r="D40" s="583">
        <f>'[13]Real Rates Database'!$S$29</f>
        <v>101.81304126820868</v>
      </c>
      <c r="E40" s="583">
        <f>'[13]Real Rates Database'!$V$29</f>
        <v>76.884936225138404</v>
      </c>
      <c r="F40" s="583">
        <v>0</v>
      </c>
      <c r="G40" s="583">
        <v>0</v>
      </c>
      <c r="H40" s="584">
        <f>'[13]Real Rates Database'!AA$29</f>
        <v>0</v>
      </c>
      <c r="I40" s="240"/>
      <c r="J40" s="240"/>
    </row>
    <row r="41" spans="1:10" ht="16.649999999999999" customHeight="1" x14ac:dyDescent="0.25">
      <c r="A41" s="727" t="s">
        <v>419</v>
      </c>
      <c r="B41" s="583">
        <f>'[13]Real Rates Database'!$T$32</f>
        <v>104.89324307316716</v>
      </c>
      <c r="C41" s="583">
        <f>'[13]Real Rates Database'!$U$32</f>
        <v>99.826021353707674</v>
      </c>
      <c r="D41" s="583">
        <f>'[13]Real Rates Database'!$S$32</f>
        <v>102.75980946641586</v>
      </c>
      <c r="E41" s="583">
        <f>'[13]Real Rates Database'!$V$32</f>
        <v>82.929758427389842</v>
      </c>
      <c r="F41" s="583">
        <v>0</v>
      </c>
      <c r="G41" s="583">
        <v>0</v>
      </c>
      <c r="H41" s="584">
        <f>'[13]Real Rates Database'!AA$32</f>
        <v>0</v>
      </c>
      <c r="I41" s="240"/>
      <c r="J41" s="240"/>
    </row>
    <row r="42" spans="1:10" ht="16.649999999999999" customHeight="1" x14ac:dyDescent="0.25">
      <c r="A42" s="727" t="s">
        <v>420</v>
      </c>
      <c r="B42" s="583">
        <f>'[13]Real Rates Database'!$T$35</f>
        <v>108.55461837613062</v>
      </c>
      <c r="C42" s="583">
        <f>'[13]Real Rates Database'!$U$35</f>
        <v>100.19806533500987</v>
      </c>
      <c r="D42" s="583">
        <f>'[13]Real Rates Database'!$S$35</f>
        <v>100.75787770920681</v>
      </c>
      <c r="E42" s="583">
        <f>'[13]Real Rates Database'!$V$35</f>
        <v>74.999943377550991</v>
      </c>
      <c r="F42" s="583">
        <v>0</v>
      </c>
      <c r="G42" s="583">
        <v>0</v>
      </c>
      <c r="H42" s="584">
        <f>'[13]Real Rates Database'!AA$35</f>
        <v>0</v>
      </c>
      <c r="I42" s="240"/>
      <c r="J42" s="240"/>
    </row>
    <row r="43" spans="1:10" ht="16.649999999999999" customHeight="1" x14ac:dyDescent="0.25">
      <c r="A43" s="727" t="s">
        <v>421</v>
      </c>
      <c r="B43" s="583">
        <f>'[13]Real Rates Database'!$T$38</f>
        <v>109.31174007224905</v>
      </c>
      <c r="C43" s="583">
        <f>'[13]Real Rates Database'!$U$38</f>
        <v>103.28197175913128</v>
      </c>
      <c r="D43" s="583">
        <f>'[13]Real Rates Database'!$S$38</f>
        <v>97.334029266846969</v>
      </c>
      <c r="E43" s="583">
        <f>'[13]Real Rates Database'!$V$38</f>
        <v>76.44657364434309</v>
      </c>
      <c r="F43" s="583">
        <f>'[13]Real Rates Database'!Z38</f>
        <v>92.92615887804952</v>
      </c>
      <c r="G43" s="583">
        <v>0</v>
      </c>
      <c r="H43" s="584">
        <f>'[13]Real Rates Database'!AA$38</f>
        <v>0</v>
      </c>
      <c r="I43" s="240"/>
      <c r="J43" s="240"/>
    </row>
    <row r="44" spans="1:10" ht="16.649999999999999" customHeight="1" x14ac:dyDescent="0.25">
      <c r="A44" s="727" t="s">
        <v>422</v>
      </c>
      <c r="B44" s="583">
        <f>'[13]Real Rates Database'!$T$41</f>
        <v>114.1780453704458</v>
      </c>
      <c r="C44" s="583">
        <f>'[13]Real Rates Database'!$U$41</f>
        <v>106.70053041942336</v>
      </c>
      <c r="D44" s="583">
        <f>'[13]Real Rates Database'!$S$41</f>
        <v>91.796524099076876</v>
      </c>
      <c r="E44" s="583">
        <f>'[13]Real Rates Database'!$V$41</f>
        <v>77.202385022948675</v>
      </c>
      <c r="F44" s="583">
        <f>'[13]Real Rates Database'!$Z$41</f>
        <v>91.991138220406299</v>
      </c>
      <c r="G44" s="583">
        <v>0</v>
      </c>
      <c r="H44" s="584">
        <f>'[13]Real Rates Database'!AA$41</f>
        <v>0</v>
      </c>
      <c r="I44" s="240"/>
      <c r="J44" s="240"/>
    </row>
    <row r="45" spans="1:10" ht="16.649999999999999" customHeight="1" x14ac:dyDescent="0.25">
      <c r="A45" s="727" t="s">
        <v>423</v>
      </c>
      <c r="B45" s="583">
        <f>'[13]Real Rates Database'!$T$44</f>
        <v>112.66138696664733</v>
      </c>
      <c r="C45" s="583">
        <f>'[13]Real Rates Database'!$U$44</f>
        <v>112.86712056127914</v>
      </c>
      <c r="D45" s="583">
        <f>'[13]Real Rates Database'!$S$44</f>
        <v>92.023459754672672</v>
      </c>
      <c r="E45" s="583">
        <f>'[13]Real Rates Database'!$V$44</f>
        <v>79.090713686982298</v>
      </c>
      <c r="F45" s="583">
        <f>'[13]Real Rates Database'!$Z$44</f>
        <v>114.08756201905453</v>
      </c>
      <c r="G45" s="583">
        <v>0</v>
      </c>
      <c r="H45" s="584">
        <f>'[13]Real Rates Database'!AA$44</f>
        <v>0</v>
      </c>
      <c r="I45" s="240"/>
      <c r="J45" s="240"/>
    </row>
    <row r="46" spans="1:10" ht="16.649999999999999" customHeight="1" x14ac:dyDescent="0.25">
      <c r="A46" s="727" t="s">
        <v>424</v>
      </c>
      <c r="B46" s="583">
        <f>'[13]Real Rates Database'!$T$47</f>
        <v>113.64283341463384</v>
      </c>
      <c r="C46" s="583">
        <f>'[13]Real Rates Database'!$U$47</f>
        <v>114.64847565156477</v>
      </c>
      <c r="D46" s="583">
        <f>'[13]Real Rates Database'!$S$47</f>
        <v>85.171211710354342</v>
      </c>
      <c r="E46" s="583">
        <f>'[13]Real Rates Database'!$V$47</f>
        <v>78.657201799353757</v>
      </c>
      <c r="F46" s="583">
        <f>'[13]Real Rates Database'!$Z$47</f>
        <v>110.47917089594013</v>
      </c>
      <c r="G46" s="583">
        <v>0</v>
      </c>
      <c r="H46" s="584">
        <f>'[13]Real Rates Database'!AA$47</f>
        <v>0</v>
      </c>
      <c r="I46" s="240"/>
      <c r="J46" s="240"/>
    </row>
    <row r="47" spans="1:10" ht="16.649999999999999" customHeight="1" x14ac:dyDescent="0.25">
      <c r="A47" s="727" t="s">
        <v>425</v>
      </c>
      <c r="B47" s="583">
        <f>'[13]Real Rates Database'!$T$50</f>
        <v>108.21172184950039</v>
      </c>
      <c r="C47" s="583">
        <f>'[13]Real Rates Database'!$U$50</f>
        <v>108.07188881927397</v>
      </c>
      <c r="D47" s="583">
        <f>'[13]Real Rates Database'!$S$50</f>
        <v>79.612756653596605</v>
      </c>
      <c r="E47" s="583">
        <f>'[13]Real Rates Database'!$V$50</f>
        <v>69.764527757088757</v>
      </c>
      <c r="F47" s="583">
        <f>'[13]Real Rates Database'!$Z$50</f>
        <v>101.54046759005418</v>
      </c>
      <c r="G47" s="583">
        <v>0</v>
      </c>
      <c r="H47" s="584">
        <f>'[13]Real Rates Database'!AA$50</f>
        <v>0</v>
      </c>
      <c r="I47" s="240"/>
      <c r="J47" s="240"/>
    </row>
    <row r="48" spans="1:10" ht="16.649999999999999" customHeight="1" x14ac:dyDescent="0.25">
      <c r="A48" s="727" t="s">
        <v>426</v>
      </c>
      <c r="B48" s="583">
        <f>'[13]Real Rates Database'!$T$53</f>
        <v>103.814001613287</v>
      </c>
      <c r="C48" s="583">
        <f>'[13]Real Rates Database'!$U$53</f>
        <v>102.31433561891765</v>
      </c>
      <c r="D48" s="583">
        <f>'[13]Real Rates Database'!$S$53</f>
        <v>78.375368532912418</v>
      </c>
      <c r="E48" s="583">
        <f>'[13]Real Rates Database'!$V$53</f>
        <v>58.947097297202312</v>
      </c>
      <c r="F48" s="583">
        <f>'[13]Real Rates Database'!$Z$53</f>
        <v>94.857489030213856</v>
      </c>
      <c r="G48" s="583">
        <v>0</v>
      </c>
      <c r="H48" s="584">
        <f>'[13]Real Rates Database'!AA$53</f>
        <v>0</v>
      </c>
      <c r="I48" s="240"/>
      <c r="J48" s="240"/>
    </row>
    <row r="49" spans="1:10" ht="16.649999999999999" customHeight="1" x14ac:dyDescent="0.25">
      <c r="A49" s="727" t="s">
        <v>261</v>
      </c>
      <c r="B49" s="583">
        <f>'[13]Real Rates Database'!$T$56</f>
        <v>105.51935352983223</v>
      </c>
      <c r="C49" s="583">
        <f>'[13]Real Rates Database'!$U$56</f>
        <v>105.49514023578752</v>
      </c>
      <c r="D49" s="583">
        <f>'[13]Real Rates Database'!$S$56</f>
        <v>81.33907363198368</v>
      </c>
      <c r="E49" s="583">
        <f>'[13]Real Rates Database'!$V$56</f>
        <v>64.866067783799465</v>
      </c>
      <c r="F49" s="583">
        <f>'[13]Real Rates Database'!$Z$56</f>
        <v>98.611629841758614</v>
      </c>
      <c r="G49" s="583">
        <v>0</v>
      </c>
      <c r="H49" s="584">
        <f>'[13]Real Rates Database'!AA$56</f>
        <v>0</v>
      </c>
      <c r="I49" s="240"/>
      <c r="J49" s="240"/>
    </row>
    <row r="50" spans="1:10" ht="16.649999999999999" customHeight="1" x14ac:dyDescent="0.25">
      <c r="A50" s="727" t="s">
        <v>262</v>
      </c>
      <c r="B50" s="583">
        <f>'[13]Real Rates Database'!$T$59</f>
        <v>101.96205953628375</v>
      </c>
      <c r="C50" s="583">
        <f>'[13]Real Rates Database'!$U$59</f>
        <v>107.32973497102827</v>
      </c>
      <c r="D50" s="583">
        <f>'[13]Real Rates Database'!$S$59</f>
        <v>82.028816310483052</v>
      </c>
      <c r="E50" s="583">
        <f>'[13]Real Rates Database'!$V$59</f>
        <v>66.396647054368373</v>
      </c>
      <c r="F50" s="583">
        <f>'[13]Real Rates Database'!$Z$59</f>
        <v>99.255379669618833</v>
      </c>
      <c r="G50" s="583">
        <v>0</v>
      </c>
      <c r="H50" s="584">
        <f>'[13]Real Rates Database'!AA$59</f>
        <v>0</v>
      </c>
      <c r="I50" s="240"/>
      <c r="J50" s="240"/>
    </row>
    <row r="51" spans="1:10" ht="16.649999999999999" customHeight="1" x14ac:dyDescent="0.25">
      <c r="A51" s="727" t="s">
        <v>263</v>
      </c>
      <c r="B51" s="583">
        <f>'[13]Real Rates Database'!$T$62</f>
        <v>101.4759082502361</v>
      </c>
      <c r="C51" s="583">
        <f>'[13]Real Rates Database'!$U$62</f>
        <v>109.04995959320171</v>
      </c>
      <c r="D51" s="583">
        <f>'[13]Real Rates Database'!$S$62</f>
        <v>80.958490503564903</v>
      </c>
      <c r="E51" s="583">
        <f>'[13]Real Rates Database'!$V$62</f>
        <v>58.269756448446195</v>
      </c>
      <c r="F51" s="583">
        <f>'[13]Real Rates Database'!$Z$62</f>
        <v>97.306771085526677</v>
      </c>
      <c r="G51" s="583">
        <v>0</v>
      </c>
      <c r="H51" s="584">
        <f>'[13]Real Rates Database'!AA$62</f>
        <v>0</v>
      </c>
      <c r="I51" s="240"/>
      <c r="J51" s="240"/>
    </row>
    <row r="52" spans="1:10" ht="16.649999999999999" customHeight="1" x14ac:dyDescent="0.25">
      <c r="A52" s="727" t="s">
        <v>264</v>
      </c>
      <c r="B52" s="583">
        <f>'[13]Real Rates Database'!$T$65</f>
        <v>102.81260007850841</v>
      </c>
      <c r="C52" s="583">
        <f>'[13]Real Rates Database'!$U$65</f>
        <v>109.7549360742745</v>
      </c>
      <c r="D52" s="583">
        <f>'[13]Real Rates Database'!$S$65</f>
        <v>81.340012558901648</v>
      </c>
      <c r="E52" s="583">
        <f>'[13]Real Rates Database'!$V$65</f>
        <v>56.576079002188713</v>
      </c>
      <c r="F52" s="583">
        <f>'[13]Real Rates Database'!$Z$65</f>
        <v>99.832923320151764</v>
      </c>
      <c r="G52" s="583">
        <v>0</v>
      </c>
      <c r="H52" s="584">
        <f>'[13]Real Rates Database'!AA$65</f>
        <v>0</v>
      </c>
      <c r="I52" s="240"/>
      <c r="J52" s="240"/>
    </row>
    <row r="53" spans="1:10" ht="16.649999999999999" customHeight="1" x14ac:dyDescent="0.25">
      <c r="A53" s="727" t="s">
        <v>265</v>
      </c>
      <c r="B53" s="583">
        <f>'[13]Real Rates Database'!$T$68</f>
        <v>106.96876400283412</v>
      </c>
      <c r="C53" s="583">
        <f>'[13]Real Rates Database'!$U$68</f>
        <v>112.39023094917214</v>
      </c>
      <c r="D53" s="583">
        <f>'[13]Real Rates Database'!$S$68</f>
        <v>79.896861615285431</v>
      </c>
      <c r="E53" s="583">
        <f>'[13]Real Rates Database'!$V$68</f>
        <v>57.960607248494412</v>
      </c>
      <c r="F53" s="583">
        <f>'[13]Real Rates Database'!$Z$68</f>
        <v>101.46248448058039</v>
      </c>
      <c r="G53" s="583">
        <v>0</v>
      </c>
      <c r="H53" s="584">
        <f>'[13]Real Rates Database'!AA$68</f>
        <v>0</v>
      </c>
      <c r="I53" s="240"/>
      <c r="J53" s="240"/>
    </row>
    <row r="54" spans="1:10" ht="16.649999999999999" customHeight="1" x14ac:dyDescent="0.25">
      <c r="A54" s="727" t="s">
        <v>266</v>
      </c>
      <c r="B54" s="583">
        <f>'[13]Real Rates Database'!$T$71</f>
        <v>106.98382072147324</v>
      </c>
      <c r="C54" s="583">
        <f>'[13]Real Rates Database'!$U$71</f>
        <v>118.61003816934857</v>
      </c>
      <c r="D54" s="583">
        <f>'[13]Real Rates Database'!$S$71</f>
        <v>79.438758445081689</v>
      </c>
      <c r="E54" s="583">
        <f>'[13]Real Rates Database'!$V$71</f>
        <v>57.999210396329737</v>
      </c>
      <c r="F54" s="583">
        <f>'[13]Real Rates Database'!$Z$71</f>
        <v>103.86751278643581</v>
      </c>
      <c r="G54" s="583">
        <v>0</v>
      </c>
      <c r="H54" s="584">
        <f>'[13]Real Rates Database'!AA$71</f>
        <v>0</v>
      </c>
      <c r="I54" s="240"/>
      <c r="J54" s="240"/>
    </row>
    <row r="55" spans="1:10" ht="16.649999999999999" customHeight="1" x14ac:dyDescent="0.25">
      <c r="A55" s="727" t="s">
        <v>267</v>
      </c>
      <c r="B55" s="583">
        <f>'[13]Real Rates Database'!$T$74</f>
        <v>105.7888615481365</v>
      </c>
      <c r="C55" s="583">
        <f>'[13]Real Rates Database'!$U$74</f>
        <v>121.67175257216674</v>
      </c>
      <c r="D55" s="583">
        <f>'[13]Real Rates Database'!$S$74</f>
        <v>71.951575012507647</v>
      </c>
      <c r="E55" s="583">
        <f>'[13]Real Rates Database'!$V$74</f>
        <v>54.407942135543777</v>
      </c>
      <c r="F55" s="583">
        <f>'[13]Real Rates Database'!$Z$74</f>
        <v>101.7393754774529</v>
      </c>
      <c r="G55" s="583">
        <v>0</v>
      </c>
      <c r="H55" s="584">
        <f>'[13]Real Rates Database'!AA$74</f>
        <v>0</v>
      </c>
      <c r="I55" s="240"/>
      <c r="J55" s="240"/>
    </row>
    <row r="56" spans="1:10" ht="16.649999999999999" customHeight="1" x14ac:dyDescent="0.25">
      <c r="A56" s="727" t="s">
        <v>268</v>
      </c>
      <c r="B56" s="583">
        <f>'[13]Real Rates Database'!$T$77</f>
        <v>99.548833536103103</v>
      </c>
      <c r="C56" s="583">
        <f>'[13]Real Rates Database'!$U$77</f>
        <v>108.8501364049671</v>
      </c>
      <c r="D56" s="583">
        <f>'[13]Real Rates Database'!$S$77</f>
        <v>68.549242155019655</v>
      </c>
      <c r="E56" s="583">
        <f>'[13]Real Rates Database'!$V$77</f>
        <v>55.951855790661064</v>
      </c>
      <c r="F56" s="583">
        <f>'[13]Real Rates Database'!$Z$77</f>
        <v>94.571131648678119</v>
      </c>
      <c r="G56" s="583">
        <v>0</v>
      </c>
      <c r="H56" s="584">
        <f>'[13]Real Rates Database'!AA$77</f>
        <v>0</v>
      </c>
      <c r="I56" s="240"/>
      <c r="J56" s="240"/>
    </row>
    <row r="57" spans="1:10" ht="16.649999999999999" customHeight="1" x14ac:dyDescent="0.25">
      <c r="A57" s="727" t="s">
        <v>269</v>
      </c>
      <c r="B57" s="583">
        <f>'[13]Real Rates Database'!$T$80</f>
        <v>107.05270905005412</v>
      </c>
      <c r="C57" s="583">
        <f>'[13]Real Rates Database'!$U$80</f>
        <v>112.63409919871921</v>
      </c>
      <c r="D57" s="583">
        <f>'[13]Real Rates Database'!$S$80</f>
        <v>65.803618029368764</v>
      </c>
      <c r="E57" s="583">
        <f>'[13]Real Rates Database'!$V$80</f>
        <v>57.877736830855163</v>
      </c>
      <c r="F57" s="583">
        <f>'[13]Real Rates Database'!$Z$80</f>
        <v>96.522502849995831</v>
      </c>
      <c r="G57" s="583">
        <v>0</v>
      </c>
      <c r="H57" s="584">
        <f>'[13]Real Rates Database'!AA$80</f>
        <v>0</v>
      </c>
      <c r="I57" s="240"/>
      <c r="J57" s="240"/>
    </row>
    <row r="58" spans="1:10" ht="16.649999999999999" customHeight="1" x14ac:dyDescent="0.25">
      <c r="A58" s="727" t="s">
        <v>270</v>
      </c>
      <c r="B58" s="583">
        <f>'[13]Real Rates Database'!$T$83</f>
        <v>101.15694704702405</v>
      </c>
      <c r="C58" s="583">
        <f>'[13]Real Rates Database'!$U$83</f>
        <v>109.8731296438219</v>
      </c>
      <c r="D58" s="583">
        <f>'[13]Real Rates Database'!$S$83</f>
        <v>64.845953351535371</v>
      </c>
      <c r="E58" s="583">
        <f>'[13]Real Rates Database'!$V$83</f>
        <v>58.266673432003316</v>
      </c>
      <c r="F58" s="583">
        <f>'[13]Real Rates Database'!$Z$83</f>
        <v>96.293998249615839</v>
      </c>
      <c r="G58" s="583">
        <v>0</v>
      </c>
      <c r="H58" s="584">
        <f>'[13]Real Rates Database'!AA$83</f>
        <v>0</v>
      </c>
      <c r="I58" s="240"/>
      <c r="J58" s="240"/>
    </row>
    <row r="59" spans="1:10" ht="16.649999999999999" customHeight="1" x14ac:dyDescent="0.25">
      <c r="A59" s="727" t="s">
        <v>271</v>
      </c>
      <c r="B59" s="583">
        <f>'[13]Real Rates Database'!$T$86</f>
        <v>105.95353778211026</v>
      </c>
      <c r="C59" s="583">
        <f>'[13]Real Rates Database'!$U$86</f>
        <v>113.48949662771726</v>
      </c>
      <c r="D59" s="583">
        <f>'[13]Real Rates Database'!$S$86</f>
        <v>65.023316507564516</v>
      </c>
      <c r="E59" s="583">
        <f>'[13]Real Rates Database'!$V$86</f>
        <v>56.326677548042646</v>
      </c>
      <c r="F59" s="583">
        <f>'[13]Real Rates Database'!$Z$86</f>
        <v>94.037898733739922</v>
      </c>
      <c r="G59" s="583">
        <v>0</v>
      </c>
      <c r="H59" s="584">
        <f>'[13]Real Rates Database'!AA$86</f>
        <v>0</v>
      </c>
      <c r="I59" s="240"/>
      <c r="J59" s="240"/>
    </row>
    <row r="60" spans="1:10" ht="16.649999999999999" customHeight="1" x14ac:dyDescent="0.25">
      <c r="A60" s="727" t="s">
        <v>272</v>
      </c>
      <c r="B60" s="583">
        <f>'[13]Real Rates Database'!$T$89</f>
        <v>103.87559427517016</v>
      </c>
      <c r="C60" s="583">
        <f>'[13]Real Rates Database'!$U$89</f>
        <v>112.62086785603644</v>
      </c>
      <c r="D60" s="583">
        <f>'[13]Real Rates Database'!$S$89</f>
        <v>66.925428623612262</v>
      </c>
      <c r="E60" s="583">
        <f>'[13]Real Rates Database'!$V$89</f>
        <v>63.986100734241795</v>
      </c>
      <c r="F60" s="583">
        <f>'[13]Real Rates Database'!$Z$89</f>
        <v>97.179146516550247</v>
      </c>
      <c r="G60" s="583">
        <v>0</v>
      </c>
      <c r="H60" s="584">
        <f>'[13]Real Rates Database'!AA$89</f>
        <v>0</v>
      </c>
      <c r="I60" s="240"/>
      <c r="J60" s="240"/>
    </row>
    <row r="61" spans="1:10" ht="16.649999999999999" customHeight="1" x14ac:dyDescent="0.25">
      <c r="A61" s="727" t="s">
        <v>273</v>
      </c>
      <c r="B61" s="583">
        <f>'[13]Real Rates Database'!$T$92</f>
        <v>102.60217458927603</v>
      </c>
      <c r="C61" s="583">
        <f>'[13]Real Rates Database'!$U$92</f>
        <v>109.5639113871546</v>
      </c>
      <c r="D61" s="583">
        <f>'[13]Real Rates Database'!$S$92</f>
        <v>68.473225459544807</v>
      </c>
      <c r="E61" s="583">
        <f>'[13]Real Rates Database'!$V$92</f>
        <v>66.71619414952967</v>
      </c>
      <c r="F61" s="583">
        <f>'[13]Real Rates Database'!$Z$92</f>
        <v>97.226632250177374</v>
      </c>
      <c r="G61" s="583">
        <v>0</v>
      </c>
      <c r="H61" s="584">
        <f>'[13]Real Rates Database'!AA$92</f>
        <v>0</v>
      </c>
      <c r="I61" s="240"/>
      <c r="J61" s="240"/>
    </row>
    <row r="62" spans="1:10" ht="16.649999999999999" customHeight="1" x14ac:dyDescent="0.25">
      <c r="A62" s="727" t="s">
        <v>274</v>
      </c>
      <c r="B62" s="583">
        <f>'[13]Real Rates Database'!$T$95</f>
        <v>98.483222387093207</v>
      </c>
      <c r="C62" s="583">
        <f>'[13]Real Rates Database'!$U$95</f>
        <v>100.10570048443695</v>
      </c>
      <c r="D62" s="583">
        <f>'[13]Real Rates Database'!$S$95</f>
        <v>70.2482197902292</v>
      </c>
      <c r="E62" s="583">
        <f>'[13]Real Rates Database'!$V$95</f>
        <v>62.29932823242703</v>
      </c>
      <c r="F62" s="583">
        <f>'[13]Real Rates Database'!$Z$95</f>
        <v>94.223790638912774</v>
      </c>
      <c r="G62" s="583">
        <v>0</v>
      </c>
      <c r="H62" s="584">
        <f>'[13]Real Rates Database'!AA$95</f>
        <v>0</v>
      </c>
      <c r="I62" s="240"/>
      <c r="J62" s="240"/>
    </row>
    <row r="63" spans="1:10" ht="16.649999999999999" customHeight="1" x14ac:dyDescent="0.25">
      <c r="A63" s="727" t="s">
        <v>276</v>
      </c>
      <c r="B63" s="583">
        <f>'[13]Real Rates Database'!$T$98</f>
        <v>99.547286012466671</v>
      </c>
      <c r="C63" s="583">
        <f>'[13]Real Rates Database'!$U$98</f>
        <v>101.69972001127498</v>
      </c>
      <c r="D63" s="583">
        <f>'[13]Real Rates Database'!$S$98</f>
        <v>68.670686554209567</v>
      </c>
      <c r="E63" s="583">
        <f>'[13]Real Rates Database'!$V$98</f>
        <v>62.999405139609074</v>
      </c>
      <c r="F63" s="583">
        <f>'[13]Real Rates Database'!$Z$98</f>
        <v>93.415662793696242</v>
      </c>
      <c r="G63" s="583">
        <v>0</v>
      </c>
      <c r="H63" s="584">
        <f>'[13]Real Rates Database'!AA$98</f>
        <v>0</v>
      </c>
      <c r="I63" s="240"/>
      <c r="J63" s="240"/>
    </row>
    <row r="64" spans="1:10" ht="16.649999999999999" customHeight="1" x14ac:dyDescent="0.25">
      <c r="A64" s="727" t="s">
        <v>277</v>
      </c>
      <c r="B64" s="583">
        <f>'[13]Real Rates Database'!$T$101</f>
        <v>101.10033720273466</v>
      </c>
      <c r="C64" s="583">
        <f>'[13]Real Rates Database'!$U$101</f>
        <v>96.251125351470861</v>
      </c>
      <c r="D64" s="583">
        <f>'[13]Real Rates Database'!$S$101</f>
        <v>72.33153129740694</v>
      </c>
      <c r="E64" s="583">
        <f>'[13]Real Rates Database'!$V$101</f>
        <v>64.44017580327646</v>
      </c>
      <c r="F64" s="583">
        <f>'[13]Real Rates Database'!$Z$101</f>
        <v>94.218960630495729</v>
      </c>
      <c r="G64" s="583">
        <v>0</v>
      </c>
      <c r="H64" s="584">
        <f>'[13]Real Rates Database'!AA$101</f>
        <v>88.345834421264357</v>
      </c>
      <c r="I64" s="240"/>
      <c r="J64" s="240"/>
    </row>
    <row r="65" spans="1:10" ht="16.649999999999999" customHeight="1" x14ac:dyDescent="0.25">
      <c r="A65" s="727" t="s">
        <v>278</v>
      </c>
      <c r="B65" s="583">
        <f>'[13]Real Rates Database'!$T$104</f>
        <v>97.103172180694131</v>
      </c>
      <c r="C65" s="583">
        <f>'[13]Real Rates Database'!$U$104</f>
        <v>93.863132821689746</v>
      </c>
      <c r="D65" s="583">
        <f>'[13]Real Rates Database'!$S$104</f>
        <v>74.056463918020626</v>
      </c>
      <c r="E65" s="583">
        <f>'[13]Real Rates Database'!$V$104</f>
        <v>67.213061461653623</v>
      </c>
      <c r="F65" s="583">
        <f>'[13]Real Rates Database'!$Z$104</f>
        <v>92.614346090867357</v>
      </c>
      <c r="G65" s="583">
        <f>'[13]Nominal Rates Database'!$K$12097</f>
        <v>109.45763427418603</v>
      </c>
      <c r="H65" s="584">
        <f>'[13]Real Rates Database'!AA$104</f>
        <v>87.386876117118376</v>
      </c>
      <c r="I65" s="240"/>
      <c r="J65" s="240"/>
    </row>
    <row r="66" spans="1:10" ht="16.649999999999999" customHeight="1" x14ac:dyDescent="0.25">
      <c r="A66" s="727" t="s">
        <v>279</v>
      </c>
      <c r="B66" s="583">
        <f>'[13]Real Rates Database'!$T$107</f>
        <v>91.263995810381402</v>
      </c>
      <c r="C66" s="583">
        <f>'[13]Real Rates Database'!$U$107</f>
        <v>92.691837080190538</v>
      </c>
      <c r="D66" s="583">
        <f>'[13]Real Rates Database'!$S$107</f>
        <v>77.292481617004981</v>
      </c>
      <c r="E66" s="583">
        <f>'[13]Real Rates Database'!$V$107</f>
        <v>70.254002249727691</v>
      </c>
      <c r="F66" s="583">
        <f>'[13]Real Rates Database'!$Z$107</f>
        <v>89.791368540599294</v>
      </c>
      <c r="G66" s="583">
        <f>'[13]Nominal Rates Database'!$K$12100</f>
        <v>106.12447711990905</v>
      </c>
      <c r="H66" s="584">
        <f>'[13]Real Rates Database'!AA$107</f>
        <v>86.775172117388877</v>
      </c>
      <c r="I66" s="240"/>
      <c r="J66" s="240"/>
    </row>
    <row r="67" spans="1:10" ht="16.649999999999999" customHeight="1" x14ac:dyDescent="0.25">
      <c r="A67" s="727" t="s">
        <v>275</v>
      </c>
      <c r="B67" s="583">
        <f>'[13]Real Rates Database'!$T$110</f>
        <v>93.45437057626863</v>
      </c>
      <c r="C67" s="583">
        <f>'[13]Real Rates Database'!$U$110</f>
        <v>95.226509273075123</v>
      </c>
      <c r="D67" s="583">
        <f>'[13]Real Rates Database'!$S$110</f>
        <v>80.263931480416076</v>
      </c>
      <c r="E67" s="583">
        <f>'[13]Real Rates Database'!$V$110</f>
        <v>68.161163415581612</v>
      </c>
      <c r="F67" s="583">
        <f>'[13]Real Rates Database'!$Z$110</f>
        <v>92.121134030910767</v>
      </c>
      <c r="G67" s="583">
        <f>'[13]Nominal Rates Database'!$K$12103</f>
        <v>104.94552956449593</v>
      </c>
      <c r="H67" s="584">
        <f>'[13]Real Rates Database'!AA$110</f>
        <v>88.615455382043294</v>
      </c>
      <c r="I67" s="240"/>
      <c r="J67" s="240"/>
    </row>
    <row r="68" spans="1:10" ht="16.649999999999999" customHeight="1" x14ac:dyDescent="0.25">
      <c r="A68" s="727" t="s">
        <v>280</v>
      </c>
      <c r="B68" s="583">
        <f>'[13]Real Rates Database'!$T$113</f>
        <v>91.541738382378327</v>
      </c>
      <c r="C68" s="583">
        <f>'[13]Real Rates Database'!$U$113</f>
        <v>93.583795003170081</v>
      </c>
      <c r="D68" s="583">
        <f>'[13]Real Rates Database'!$S$113</f>
        <v>87.498850530522901</v>
      </c>
      <c r="E68" s="583">
        <f>'[13]Real Rates Database'!$V$113</f>
        <v>71.991061051831252</v>
      </c>
      <c r="F68" s="583">
        <f>'[13]Real Rates Database'!$Z$113</f>
        <v>93.401469089983607</v>
      </c>
      <c r="G68" s="583">
        <f>'[13]Nominal Rates Database'!$K$12106</f>
        <v>102.82151654530023</v>
      </c>
      <c r="H68" s="584">
        <f>'[13]Real Rates Database'!AA$113</f>
        <v>89.543037358281552</v>
      </c>
      <c r="I68" s="240"/>
      <c r="J68" s="240"/>
    </row>
    <row r="69" spans="1:10" ht="16.649999999999999" customHeight="1" x14ac:dyDescent="0.25">
      <c r="A69" s="727" t="s">
        <v>281</v>
      </c>
      <c r="B69" s="583">
        <f>'[13]Real Rates Database'!$T$116</f>
        <v>93.593125543117154</v>
      </c>
      <c r="C69" s="583">
        <f>'[13]Real Rates Database'!$U$116</f>
        <v>95.747837367301742</v>
      </c>
      <c r="D69" s="583">
        <f>'[13]Real Rates Database'!$S$116</f>
        <v>90.122957214689052</v>
      </c>
      <c r="E69" s="583">
        <f>'[13]Real Rates Database'!$V$116</f>
        <v>73.645021385415575</v>
      </c>
      <c r="F69" s="583">
        <f>'[13]Real Rates Database'!$Z$116</f>
        <v>95.877691169087171</v>
      </c>
      <c r="G69" s="583">
        <f>'[13]Nominal Rates Database'!$K$12109</f>
        <v>105.18828089728477</v>
      </c>
      <c r="H69" s="584">
        <f>'[13]Real Rates Database'!AA$116</f>
        <v>91.73391533942852</v>
      </c>
      <c r="I69" s="240"/>
      <c r="J69" s="240"/>
    </row>
    <row r="70" spans="1:10" ht="16.649999999999999" customHeight="1" x14ac:dyDescent="0.25">
      <c r="A70" s="727" t="s">
        <v>282</v>
      </c>
      <c r="B70" s="583">
        <f>'[13]Real Rates Database'!$T$119</f>
        <v>101.28172667894538</v>
      </c>
      <c r="C70" s="583">
        <f>'[13]Real Rates Database'!$U$119</f>
        <v>98.839208585621719</v>
      </c>
      <c r="D70" s="583">
        <f>'[13]Real Rates Database'!$S$119</f>
        <v>89.025072855884531</v>
      </c>
      <c r="E70" s="583">
        <f>'[13]Real Rates Database'!$V$119</f>
        <v>75.094861306898451</v>
      </c>
      <c r="F70" s="583">
        <f>'[13]Real Rates Database'!$Z$119</f>
        <v>97.692410203258902</v>
      </c>
      <c r="G70" s="583">
        <f>'[13]Nominal Rates Database'!$K$12112</f>
        <v>107.20868141605597</v>
      </c>
      <c r="H70" s="584">
        <f>'[13]Real Rates Database'!AA$119</f>
        <v>94.423573761917254</v>
      </c>
      <c r="I70" s="240"/>
      <c r="J70" s="240"/>
    </row>
    <row r="71" spans="1:10" ht="16.649999999999999" customHeight="1" x14ac:dyDescent="0.25">
      <c r="A71" s="727" t="s">
        <v>283</v>
      </c>
      <c r="B71" s="583">
        <f>'[13]Real Rates Database'!$T$122</f>
        <v>101.23354200046067</v>
      </c>
      <c r="C71" s="583">
        <f>'[13]Real Rates Database'!$U$122</f>
        <v>96.518690117419339</v>
      </c>
      <c r="D71" s="583">
        <f>'[13]Real Rates Database'!$S$122</f>
        <v>91.986066745925967</v>
      </c>
      <c r="E71" s="583">
        <f>'[13]Real Rates Database'!$V$122</f>
        <v>79.887834254596157</v>
      </c>
      <c r="F71" s="583">
        <f>'[13]Real Rates Database'!$Z$122</f>
        <v>98.279013647023703</v>
      </c>
      <c r="G71" s="583">
        <f>'[13]Nominal Rates Database'!$K$12115</f>
        <v>104.30955173554941</v>
      </c>
      <c r="H71" s="584">
        <f>'[13]Real Rates Database'!AA$122</f>
        <v>94.615883580636563</v>
      </c>
      <c r="I71" s="240"/>
      <c r="J71" s="240"/>
    </row>
    <row r="72" spans="1:10" ht="16.649999999999999" customHeight="1" x14ac:dyDescent="0.25">
      <c r="A72" s="727" t="s">
        <v>284</v>
      </c>
      <c r="B72" s="583">
        <f>'[13]Real Rates Database'!$T$125</f>
        <v>99.947303406069153</v>
      </c>
      <c r="C72" s="583">
        <f>'[13]Real Rates Database'!$U$125</f>
        <v>96.54741158463095</v>
      </c>
      <c r="D72" s="583">
        <f>'[13]Real Rates Database'!$S$125</f>
        <v>98.620134373315111</v>
      </c>
      <c r="E72" s="583">
        <f>'[13]Real Rates Database'!$V$125</f>
        <v>80.148465865627713</v>
      </c>
      <c r="F72" s="583">
        <f>'[13]Real Rates Database'!$Z$125</f>
        <v>100.02347570890727</v>
      </c>
      <c r="G72" s="583">
        <f>'[13]Nominal Rates Database'!$K$12118</f>
        <v>102.43422859349725</v>
      </c>
      <c r="H72" s="584">
        <f>'[13]Real Rates Database'!AA$125</f>
        <v>95.724381961863344</v>
      </c>
      <c r="I72" s="240"/>
      <c r="J72" s="240"/>
    </row>
    <row r="73" spans="1:10" ht="16.649999999999999" customHeight="1" x14ac:dyDescent="0.25">
      <c r="A73" s="727" t="s">
        <v>285</v>
      </c>
      <c r="B73" s="583">
        <f>'[13]Real Rates Database'!$T$128</f>
        <v>100.41050765063839</v>
      </c>
      <c r="C73" s="583">
        <f>'[13]Real Rates Database'!$U$128</f>
        <v>97.354101943074639</v>
      </c>
      <c r="D73" s="583">
        <f>'[13]Real Rates Database'!$S$128</f>
        <v>98.293122138250922</v>
      </c>
      <c r="E73" s="583">
        <f>'[13]Real Rates Database'!$V$128</f>
        <v>84.201903216226313</v>
      </c>
      <c r="F73" s="583">
        <f>'[13]Real Rates Database'!$Z$128</f>
        <v>100.35246252634209</v>
      </c>
      <c r="G73" s="583">
        <f>'[13]Nominal Rates Database'!$K$12121</f>
        <v>103.49988790751647</v>
      </c>
      <c r="H73" s="584">
        <f>'[13]Real Rates Database'!AA$128</f>
        <v>96.694470983535481</v>
      </c>
      <c r="I73" s="240"/>
      <c r="J73" s="240"/>
    </row>
    <row r="74" spans="1:10" ht="16.649999999999999" customHeight="1" x14ac:dyDescent="0.25">
      <c r="A74" s="727" t="s">
        <v>286</v>
      </c>
      <c r="B74" s="583">
        <f>'[13]Real Rates Database'!$T$131</f>
        <v>100.59897006812309</v>
      </c>
      <c r="C74" s="583">
        <f>'[13]Real Rates Database'!$U$131</f>
        <v>97.526539525225346</v>
      </c>
      <c r="D74" s="583">
        <f>'[13]Real Rates Database'!$S$131</f>
        <v>96.8184495587345</v>
      </c>
      <c r="E74" s="583">
        <f>'[13]Real Rates Database'!$V$131</f>
        <v>86.113728303111387</v>
      </c>
      <c r="F74" s="583">
        <f>'[13]Real Rates Database'!$Z$131</f>
        <v>100.89174936759505</v>
      </c>
      <c r="G74" s="583">
        <f>'[13]Nominal Rates Database'!$K$12124</f>
        <v>103.88378710903466</v>
      </c>
      <c r="H74" s="584">
        <f>'[13]Real Rates Database'!AA$131</f>
        <v>96.872209046311397</v>
      </c>
      <c r="I74" s="240"/>
      <c r="J74" s="240"/>
    </row>
    <row r="75" spans="1:10" ht="16.649999999999999" customHeight="1" x14ac:dyDescent="0.25">
      <c r="A75" s="727" t="s">
        <v>287</v>
      </c>
      <c r="B75" s="583">
        <f>'[13]Real Rates Database'!$T$134</f>
        <v>100.42096315859028</v>
      </c>
      <c r="C75" s="583">
        <f>'[13]Real Rates Database'!$U$134</f>
        <v>98.165011210855113</v>
      </c>
      <c r="D75" s="583">
        <f>'[13]Real Rates Database'!$S$134</f>
        <v>96.200468030546986</v>
      </c>
      <c r="E75" s="583">
        <f>'[13]Real Rates Database'!$V$134</f>
        <v>88.613565180895634</v>
      </c>
      <c r="F75" s="583">
        <f>'[13]Real Rates Database'!$Z$134</f>
        <v>100.02592475711342</v>
      </c>
      <c r="G75" s="583">
        <f>'[13]Nominal Rates Database'!$K$12127</f>
        <v>102.58674895748997</v>
      </c>
      <c r="H75" s="584">
        <f>'[13]Real Rates Database'!AA$134</f>
        <v>97.262847795637441</v>
      </c>
      <c r="I75" s="240"/>
      <c r="J75" s="240"/>
    </row>
    <row r="76" spans="1:10" ht="16.649999999999999" customHeight="1" x14ac:dyDescent="0.25">
      <c r="A76" s="727" t="s">
        <v>288</v>
      </c>
      <c r="B76" s="583">
        <f>'[13]Real Rates Database'!$T$137</f>
        <v>102.96062666381128</v>
      </c>
      <c r="C76" s="583">
        <f>'[13]Real Rates Database'!$U$137</f>
        <v>98.024199712875671</v>
      </c>
      <c r="D76" s="583">
        <f>'[13]Real Rates Database'!$S$137</f>
        <v>94.75995436567456</v>
      </c>
      <c r="E76" s="583">
        <f>'[13]Real Rates Database'!$V$137</f>
        <v>91.978599809450998</v>
      </c>
      <c r="F76" s="583">
        <f>'[13]Real Rates Database'!$Z$137</f>
        <v>101.4718277168384</v>
      </c>
      <c r="G76" s="583">
        <f>'[13]Nominal Rates Database'!$K$12130</f>
        <v>100.17939242150148</v>
      </c>
      <c r="H76" s="584">
        <f>'[13]Real Rates Database'!AA$137</f>
        <v>97.886104824374939</v>
      </c>
      <c r="I76" s="240"/>
      <c r="J76" s="240"/>
    </row>
    <row r="77" spans="1:10" ht="16.649999999999999" customHeight="1" x14ac:dyDescent="0.25">
      <c r="A77" s="727" t="s">
        <v>289</v>
      </c>
      <c r="B77" s="583">
        <f>'[13]Real Rates Database'!$T$140</f>
        <v>105.77877408100763</v>
      </c>
      <c r="C77" s="583">
        <f>'[13]Real Rates Database'!$U$140</f>
        <v>109.87818867936794</v>
      </c>
      <c r="D77" s="583">
        <f>'[13]Real Rates Database'!$S$140</f>
        <v>95.209942051851499</v>
      </c>
      <c r="E77" s="583">
        <f>'[13]Real Rates Database'!$V$140</f>
        <v>92.402532500428904</v>
      </c>
      <c r="F77" s="583">
        <f>'[13]Real Rates Database'!$Z$140</f>
        <v>103.68157207641305</v>
      </c>
      <c r="G77" s="583">
        <f>'[13]Nominal Rates Database'!$K$12133</f>
        <v>106.87954589702592</v>
      </c>
      <c r="H77" s="584">
        <f>'[13]Real Rates Database'!AA$140</f>
        <v>104.17301575564063</v>
      </c>
      <c r="I77" s="240"/>
      <c r="J77" s="240"/>
    </row>
    <row r="78" spans="1:10" ht="16.649999999999999" customHeight="1" x14ac:dyDescent="0.25">
      <c r="A78" s="727" t="s">
        <v>290</v>
      </c>
      <c r="B78" s="583">
        <f>'[13]Real Rates Database'!$T$143</f>
        <v>101.61242443528502</v>
      </c>
      <c r="C78" s="583">
        <f>'[13]Real Rates Database'!$U$143</f>
        <v>110.97954470014331</v>
      </c>
      <c r="D78" s="583">
        <f>'[13]Real Rates Database'!$S$143</f>
        <v>93.935607274818722</v>
      </c>
      <c r="E78" s="583">
        <f>'[13]Real Rates Database'!$V$143</f>
        <v>90.729205944190895</v>
      </c>
      <c r="F78" s="583">
        <f>'[13]Real Rates Database'!$Z$143</f>
        <v>101.1077472887377</v>
      </c>
      <c r="G78" s="583">
        <f>'[13]Nominal Rates Database'!$K$12136</f>
        <v>106.83263200735257</v>
      </c>
      <c r="H78" s="584">
        <f>'[13]Real Rates Database'!AA$143</f>
        <v>103.36385757269358</v>
      </c>
      <c r="I78" s="240"/>
      <c r="J78" s="240"/>
    </row>
    <row r="79" spans="1:10" ht="16.649999999999999" customHeight="1" x14ac:dyDescent="0.25">
      <c r="A79" s="727" t="s">
        <v>291</v>
      </c>
      <c r="B79" s="583">
        <f>'[13]Real Rates Database'!$T$146</f>
        <v>102.93276990000248</v>
      </c>
      <c r="C79" s="583">
        <f>'[13]Real Rates Database'!$U$146</f>
        <v>104.59829059869377</v>
      </c>
      <c r="D79" s="583">
        <f>'[13]Real Rates Database'!$S$146</f>
        <v>97.559867412972139</v>
      </c>
      <c r="E79" s="583">
        <f>'[13]Real Rates Database'!$V$146</f>
        <v>96.060712851381041</v>
      </c>
      <c r="F79" s="583">
        <f>'[13]Real Rates Database'!$Z$146</f>
        <v>102.27328938280938</v>
      </c>
      <c r="G79" s="583">
        <f>'[13]Nominal Rates Database'!$K$12139</f>
        <v>103.91171391796641</v>
      </c>
      <c r="H79" s="584">
        <f>'[13]Real Rates Database'!AA$146</f>
        <v>102.01508423207439</v>
      </c>
      <c r="I79" s="240"/>
      <c r="J79" s="240"/>
    </row>
    <row r="80" spans="1:10" ht="16.649999999999999" customHeight="1" x14ac:dyDescent="0.25">
      <c r="A80" s="727" t="s">
        <v>292</v>
      </c>
      <c r="B80" s="583">
        <f>'[13]Real Rates Database'!$T$149</f>
        <v>100</v>
      </c>
      <c r="C80" s="583">
        <f>'[13]Real Rates Database'!$U$149</f>
        <v>100</v>
      </c>
      <c r="D80" s="583">
        <f>'[13]Real Rates Database'!$S$149</f>
        <v>100</v>
      </c>
      <c r="E80" s="583">
        <f>'[13]Real Rates Database'!$V$149</f>
        <v>100</v>
      </c>
      <c r="F80" s="583">
        <f>'[13]Real Rates Database'!$Z$149</f>
        <v>100</v>
      </c>
      <c r="G80" s="583">
        <f>'[13]Nominal Rates Database'!$K$12142</f>
        <v>100</v>
      </c>
      <c r="H80" s="584">
        <f>'[13]Real Rates Database'!AA$149</f>
        <v>100</v>
      </c>
      <c r="I80" s="240"/>
      <c r="J80" s="240"/>
    </row>
    <row r="81" spans="1:9" s="117" customFormat="1" ht="16.649999999999999" customHeight="1" x14ac:dyDescent="0.25">
      <c r="A81" s="727" t="s">
        <v>293</v>
      </c>
      <c r="B81" s="583">
        <f>'[13]Real Rates Database'!T152</f>
        <v>96.858125233601797</v>
      </c>
      <c r="C81" s="583">
        <f>'[13]Real Rates Database'!U152</f>
        <v>97.870236659865654</v>
      </c>
      <c r="D81" s="583">
        <f>'[13]Real Rates Database'!S152</f>
        <v>99.203541631141633</v>
      </c>
      <c r="E81" s="583">
        <f>'[13]Real Rates Database'!V152</f>
        <v>98.991992446761572</v>
      </c>
      <c r="F81" s="583">
        <f>'[13]Real Rates Database'!$Z$152</f>
        <v>97.799194222444115</v>
      </c>
      <c r="G81" s="583">
        <f>'[13]Nominal Rates Database'!$K$12145</f>
        <v>99.373547274706667</v>
      </c>
      <c r="H81" s="584">
        <f>'[13]Real Rates Database'!$AA$152</f>
        <v>97.987267172371673</v>
      </c>
    </row>
    <row r="82" spans="1:9" s="117" customFormat="1" ht="16.649999999999999" customHeight="1" x14ac:dyDescent="0.25">
      <c r="A82" s="727" t="s">
        <v>294</v>
      </c>
      <c r="B82" s="583">
        <f>'[13]Real Rates Database'!T155</f>
        <v>95.14367619745083</v>
      </c>
      <c r="C82" s="583">
        <f>'[13]Real Rates Database'!U155</f>
        <v>93.466872441447833</v>
      </c>
      <c r="D82" s="583">
        <f>'[13]Real Rates Database'!S155</f>
        <v>101.90143903522265</v>
      </c>
      <c r="E82" s="583">
        <f>'[13]Real Rates Database'!V155</f>
        <v>106.9923410071013</v>
      </c>
      <c r="F82" s="583">
        <f>'[13]Real Rates Database'!Z155</f>
        <v>96.820776636835362</v>
      </c>
      <c r="G82" s="583">
        <f>'[13]Nominal Rates Database'!$K$12148</f>
        <v>97.324650101791491</v>
      </c>
      <c r="H82" s="584">
        <f>'[13]Real Rates Database'!$AA$155</f>
        <v>96.691344816104944</v>
      </c>
    </row>
    <row r="83" spans="1:9" s="117" customFormat="1" ht="16.649999999999999" customHeight="1" x14ac:dyDescent="0.25">
      <c r="A83" s="727" t="s">
        <v>295</v>
      </c>
      <c r="B83" s="583">
        <f>'[13]Real Rates Database'!T158</f>
        <v>94.550488287779743</v>
      </c>
      <c r="C83" s="583">
        <f>'[13]Real Rates Database'!U158</f>
        <v>98.997042781392878</v>
      </c>
      <c r="D83" s="583">
        <f>'[13]Real Rates Database'!S158</f>
        <v>104.82896393869849</v>
      </c>
      <c r="E83" s="583">
        <f>'[13]Real Rates Database'!V158</f>
        <v>104.42465051055015</v>
      </c>
      <c r="F83" s="583">
        <f>'[13]Real Rates Database'!Z158</f>
        <v>98.923171097832082</v>
      </c>
      <c r="G83" s="583">
        <f>'[13]Nominal Rates Database'!$K$12151</f>
        <v>97.028885216639793</v>
      </c>
      <c r="H83" s="584">
        <f>'[13]Real Rates Database'!$AA$158</f>
        <v>99.843623684207884</v>
      </c>
    </row>
    <row r="84" spans="1:9" s="117" customFormat="1" ht="16.649999999999999" customHeight="1" x14ac:dyDescent="0.25">
      <c r="A84" s="727" t="s">
        <v>296</v>
      </c>
      <c r="B84" s="583">
        <f>'[13]Real Rates Database'!T161</f>
        <v>98.757806957282369</v>
      </c>
      <c r="C84" s="583">
        <f>'[13]Real Rates Database'!U161</f>
        <v>99.834872940572794</v>
      </c>
      <c r="D84" s="583">
        <f>'[13]Real Rates Database'!S161</f>
        <v>108.92146511696335</v>
      </c>
      <c r="E84" s="583">
        <f>'[13]Real Rates Database'!V161</f>
        <v>107.03358310387399</v>
      </c>
      <c r="F84" s="583">
        <f>'[13]Real Rates Database'!Z161</f>
        <v>101.41989343850771</v>
      </c>
      <c r="G84" s="583">
        <f>'[13]Nominal Rates Database'!$K$12154</f>
        <v>98.412365179738089</v>
      </c>
      <c r="H84" s="584">
        <f>'[13]Real Rates Database'!$AA$161</f>
        <v>101.67697513117777</v>
      </c>
    </row>
    <row r="85" spans="1:9" s="117" customFormat="1" ht="16.649999999999999" customHeight="1" x14ac:dyDescent="0.25">
      <c r="A85" s="727" t="s">
        <v>297</v>
      </c>
      <c r="B85" s="583">
        <f>'[13]Real Rates Database'!T164</f>
        <v>100.09159311321248</v>
      </c>
      <c r="C85" s="583">
        <f>'[13]Real Rates Database'!U164</f>
        <v>102.86827440251392</v>
      </c>
      <c r="D85" s="583">
        <f>'[13]Real Rates Database'!S164</f>
        <v>116.53089780875149</v>
      </c>
      <c r="E85" s="583">
        <f>'[13]Real Rates Database'!V164</f>
        <v>100.84914802866219</v>
      </c>
      <c r="F85" s="583">
        <f>'[13]Real Rates Database'!Z164</f>
        <v>103.51071007327636</v>
      </c>
      <c r="G85" s="583">
        <f>'[13]Nominal Rates Database'!$K$12159</f>
        <v>98.422994921916185</v>
      </c>
      <c r="H85" s="584">
        <f>'[13]Real Rates Database'!$AA$164</f>
        <v>104.31605282573331</v>
      </c>
    </row>
    <row r="86" spans="1:9" s="117" customFormat="1" ht="16.649999999999999" customHeight="1" x14ac:dyDescent="0.25">
      <c r="A86" s="727" t="s">
        <v>298</v>
      </c>
      <c r="B86" s="583">
        <f>'[13]Real Rates Database'!T167</f>
        <v>95.888877628832503</v>
      </c>
      <c r="C86" s="583">
        <f>'[13]Real Rates Database'!U167</f>
        <v>108.31601338751156</v>
      </c>
      <c r="D86" s="583">
        <f>'[13]Real Rates Database'!S167</f>
        <v>117.72169872732388</v>
      </c>
      <c r="E86" s="583">
        <f>'[13]Real Rates Database'!V167</f>
        <v>108.34391971114785</v>
      </c>
      <c r="F86" s="583">
        <f>'[13]Real Rates Database'!Z167</f>
        <v>103.44278188133411</v>
      </c>
      <c r="G86" s="583">
        <f>'[13]Nominal Rates Database'!$K$12162</f>
        <v>100.24342222825986</v>
      </c>
      <c r="H86" s="584">
        <f>'[13]Real Rates Database'!$AA$167</f>
        <v>106.93622231093056</v>
      </c>
    </row>
    <row r="87" spans="1:9" s="117" customFormat="1" ht="16.649999999999999" customHeight="1" x14ac:dyDescent="0.25">
      <c r="A87" s="727" t="s">
        <v>299</v>
      </c>
      <c r="B87" s="583">
        <f>'[13]Real Rates Database'!T170</f>
        <v>107.28425464965028</v>
      </c>
      <c r="C87" s="583">
        <f>'[13]Real Rates Database'!U170</f>
        <v>115.09215202000871</v>
      </c>
      <c r="D87" s="583">
        <f>'[13]Real Rates Database'!S170</f>
        <v>112.38755549720484</v>
      </c>
      <c r="E87" s="583">
        <f>'[13]Real Rates Database'!V170</f>
        <v>102.08822868897887</v>
      </c>
      <c r="F87" s="583">
        <f>'[13]Real Rates Database'!Z170</f>
        <v>110.58714186781143</v>
      </c>
      <c r="G87" s="583">
        <f>'[13]Nominal Rates Database'!$K$12165</f>
        <v>103.85530175766445</v>
      </c>
      <c r="H87" s="584">
        <f>'[13]Real Rates Database'!$AA$170</f>
        <v>110.66421978508961</v>
      </c>
    </row>
    <row r="88" spans="1:9" s="117" customFormat="1" ht="16.649999999999999" customHeight="1" x14ac:dyDescent="0.25">
      <c r="A88" s="727" t="s">
        <v>300</v>
      </c>
      <c r="B88" s="583">
        <f>'[13]Real Rates Database'!T173</f>
        <v>113.63135729219985</v>
      </c>
      <c r="C88" s="583">
        <f>'[13]Real Rates Database'!U173</f>
        <v>121.9331341895402</v>
      </c>
      <c r="D88" s="583">
        <f>'[13]Real Rates Database'!S173</f>
        <v>101.77846750283175</v>
      </c>
      <c r="E88" s="583">
        <f>'[13]Real Rates Database'!V173</f>
        <v>79.446581647265774</v>
      </c>
      <c r="F88" s="583">
        <f>'[13]Real Rates Database'!Z173</f>
        <v>106.32450586796919</v>
      </c>
      <c r="G88" s="583">
        <f>'[13]Nominal Rates Database'!$K$12168</f>
        <v>105.34886350083787</v>
      </c>
      <c r="H88" s="584">
        <f>'[13]Real Rates Database'!$AA$173</f>
        <v>109.44714262940654</v>
      </c>
    </row>
    <row r="89" spans="1:9" s="117" customFormat="1" ht="16.649999999999999" customHeight="1" x14ac:dyDescent="0.25">
      <c r="A89" s="727" t="s">
        <v>301</v>
      </c>
      <c r="B89" s="583">
        <f>'[13]Real Rates Database'!T176</f>
        <v>113.62570585950817</v>
      </c>
      <c r="C89" s="583">
        <f>'[13]Real Rates Database'!U176</f>
        <v>122.91347423000202</v>
      </c>
      <c r="D89" s="583">
        <f>'[13]Real Rates Database'!S176</f>
        <v>100.18710881427405</v>
      </c>
      <c r="E89" s="583">
        <f>'[13]Real Rates Database'!V176</f>
        <v>84.875046694948722</v>
      </c>
      <c r="F89" s="583">
        <f>'[13]Real Rates Database'!Z176</f>
        <v>103.73801841462644</v>
      </c>
      <c r="G89" s="583">
        <f>'[13]Nominal Rates Database'!$K$12171</f>
        <v>103.81783525850734</v>
      </c>
      <c r="H89" s="584">
        <f>'[13]Real Rates Database'!$AA$176</f>
        <v>109.58401250948505</v>
      </c>
    </row>
    <row r="90" spans="1:9" ht="16.649999999999999" customHeight="1" x14ac:dyDescent="0.25">
      <c r="A90" s="727" t="s">
        <v>302</v>
      </c>
      <c r="B90" s="583">
        <f>'[13]Real Rates Database'!T179</f>
        <v>103.5994026106558</v>
      </c>
      <c r="C90" s="583">
        <f>'[13]Real Rates Database'!U179</f>
        <v>115.02113846713942</v>
      </c>
      <c r="D90" s="583">
        <f>'[13]Real Rates Database'!S179</f>
        <v>108.00006870363735</v>
      </c>
      <c r="E90" s="583">
        <f>'[13]Real Rates Database'!V179</f>
        <v>91.248570528246574</v>
      </c>
      <c r="F90" s="583">
        <f>'[13]Real Rates Database'!Z179</f>
        <v>128.06011214482876</v>
      </c>
      <c r="G90" s="583">
        <f>'[13]Nominal Rates Database'!$K$12174</f>
        <v>102.07911373714609</v>
      </c>
      <c r="H90" s="584">
        <f>'[13]Real Rates Database'!$AA$179</f>
        <v>109.81958590731173</v>
      </c>
    </row>
    <row r="91" spans="1:9" s="175" customFormat="1" ht="16.649999999999999" customHeight="1" outlineLevel="1" x14ac:dyDescent="0.25">
      <c r="A91" s="727" t="s">
        <v>303</v>
      </c>
      <c r="B91" s="583">
        <f>'[13]Real Rates Database'!T182</f>
        <v>103.00302681729865</v>
      </c>
      <c r="C91" s="583">
        <f>'[13]Real Rates Database'!U182</f>
        <v>112.33829265446481</v>
      </c>
      <c r="D91" s="583">
        <f>'[13]Real Rates Database'!S182</f>
        <v>116.16082660939183</v>
      </c>
      <c r="E91" s="583">
        <f>'[13]Real Rates Database'!V182</f>
        <v>93.514715820703529</v>
      </c>
      <c r="F91" s="583">
        <f>'[13]Real Rates Database'!Z182</f>
        <v>128.78967590150614</v>
      </c>
      <c r="G91" s="583">
        <f>'[13]Nominal Rates Database'!$K$12177</f>
        <v>101.75064928472065</v>
      </c>
      <c r="H91" s="584">
        <f>'[13]Real Rates Database'!$AA$182</f>
        <v>110.73395126173543</v>
      </c>
      <c r="I91" s="176"/>
    </row>
    <row r="92" spans="1:9" s="175" customFormat="1" ht="16.649999999999999" customHeight="1" outlineLevel="1" x14ac:dyDescent="0.25">
      <c r="A92" s="727" t="s">
        <v>304</v>
      </c>
      <c r="B92" s="583">
        <f>'[13]Real Rates Database'!T185</f>
        <v>97.64589143860573</v>
      </c>
      <c r="C92" s="583">
        <f>'[13]Real Rates Database'!U185</f>
        <v>108.58611411419071</v>
      </c>
      <c r="D92" s="583">
        <f>'[13]Real Rates Database'!S185</f>
        <v>113.15673986993608</v>
      </c>
      <c r="E92" s="583">
        <f>'[13]Real Rates Database'!V185</f>
        <v>94.415619159266285</v>
      </c>
      <c r="F92" s="583">
        <f>'[13]Real Rates Database'!Z185</f>
        <v>122.98014285455487</v>
      </c>
      <c r="G92" s="583">
        <f>'[13]Nominal Rates Database'!$K$12180</f>
        <v>102.20743037105952</v>
      </c>
      <c r="H92" s="584">
        <f>'[13]Real Rates Database'!$AA$185</f>
        <v>106.69265370898987</v>
      </c>
      <c r="I92" s="176"/>
    </row>
    <row r="93" spans="1:9" s="175" customFormat="1" ht="16.649999999999999" customHeight="1" outlineLevel="1" x14ac:dyDescent="0.25">
      <c r="A93" s="727" t="s">
        <v>305</v>
      </c>
      <c r="B93" s="583">
        <f>'[13]Real Rates Database'!T188</f>
        <v>95.4112730425379</v>
      </c>
      <c r="C93" s="583">
        <f>'[13]Real Rates Database'!U188</f>
        <v>110.2189453411841</v>
      </c>
      <c r="D93" s="583">
        <f>'[13]Real Rates Database'!S188</f>
        <v>113.93969175314609</v>
      </c>
      <c r="E93" s="583">
        <f>'[13]Real Rates Database'!V188</f>
        <v>95.877610740859765</v>
      </c>
      <c r="F93" s="583">
        <f>'[13]Real Rates Database'!Z188</f>
        <v>123.23172174185751</v>
      </c>
      <c r="G93" s="583">
        <f>'[13]Nominal Rates Database'!$K$12183</f>
        <v>101.80943085722954</v>
      </c>
      <c r="H93" s="584">
        <f>'[13]Real Rates Database'!$AA$188</f>
        <v>107.22333085172318</v>
      </c>
      <c r="I93" s="176"/>
    </row>
    <row r="94" spans="1:9" s="175" customFormat="1" ht="16.649999999999999" customHeight="1" outlineLevel="1" x14ac:dyDescent="0.25">
      <c r="A94" s="727" t="s">
        <v>306</v>
      </c>
      <c r="B94" s="583">
        <f>'[13]Real Rates Database'!T191</f>
        <v>101.10587734405763</v>
      </c>
      <c r="C94" s="583">
        <f>'[13]Real Rates Database'!U191</f>
        <v>110.65526266584281</v>
      </c>
      <c r="D94" s="583">
        <f>'[13]Real Rates Database'!S191</f>
        <v>112.43330126538355</v>
      </c>
      <c r="E94" s="583">
        <f>'[13]Real Rates Database'!V191</f>
        <v>90.40469843323784</v>
      </c>
      <c r="F94" s="583">
        <f>'[13]Real Rates Database'!Z191</f>
        <v>123.76037085786923</v>
      </c>
      <c r="G94" s="583">
        <f>'[13]Nominal Rates Database'!$K$12186</f>
        <v>99.799750133770274</v>
      </c>
      <c r="H94" s="584">
        <f>'[13]Real Rates Database'!$AA$191</f>
        <v>107.88729823207538</v>
      </c>
      <c r="I94" s="176"/>
    </row>
    <row r="95" spans="1:9" s="175" customFormat="1" ht="16.649999999999999" customHeight="1" outlineLevel="1" x14ac:dyDescent="0.25">
      <c r="A95" s="727" t="s">
        <v>307</v>
      </c>
      <c r="B95" s="583">
        <f>'[13]Real Rates Database'!T194</f>
        <v>94.439883853561795</v>
      </c>
      <c r="C95" s="583">
        <f>'[13]Real Rates Database'!U194</f>
        <v>110.0903994532183</v>
      </c>
      <c r="D95" s="583">
        <f>'[13]Real Rates Database'!S194</f>
        <v>119.50126697120866</v>
      </c>
      <c r="E95" s="583">
        <f>'[13]Real Rates Database'!V194</f>
        <v>91.310754294509948</v>
      </c>
      <c r="F95" s="583">
        <f>'[13]Real Rates Database'!Z194</f>
        <v>124.01167596299393</v>
      </c>
      <c r="G95" s="583">
        <f>'[13]Nominal Rates Database'!$K$12189</f>
        <v>101.09657316561426</v>
      </c>
      <c r="H95" s="584">
        <f>'[13]Real Rates Database'!$AA$194</f>
        <v>108.12406821292535</v>
      </c>
      <c r="I95" s="176"/>
    </row>
    <row r="96" spans="1:9" s="175" customFormat="1" ht="16.649999999999999" customHeight="1" outlineLevel="1" x14ac:dyDescent="0.25">
      <c r="A96" s="727" t="s">
        <v>308</v>
      </c>
      <c r="B96" s="583">
        <f>'[13]Real Rates Database'!T197</f>
        <v>92.815986729040944</v>
      </c>
      <c r="C96" s="583">
        <f>'[13]Real Rates Database'!U197</f>
        <v>108.14457766257148</v>
      </c>
      <c r="D96" s="583">
        <f>'[13]Real Rates Database'!S197</f>
        <v>123.00760751421583</v>
      </c>
      <c r="E96" s="583">
        <f>'[13]Real Rates Database'!V197</f>
        <v>92.331407708942436</v>
      </c>
      <c r="F96" s="583">
        <f>'[13]Real Rates Database'!Z197</f>
        <v>124.00778829580027</v>
      </c>
      <c r="G96" s="583">
        <f>'[13]Nominal Rates Database'!$K$12192</f>
        <v>101.15190694941579</v>
      </c>
      <c r="H96" s="584">
        <f>'[13]Real Rates Database'!$AA$197</f>
        <v>107.65510620335651</v>
      </c>
      <c r="I96" s="176"/>
    </row>
    <row r="97" spans="1:13" s="175" customFormat="1" ht="16.649999999999999" customHeight="1" outlineLevel="1" x14ac:dyDescent="0.25">
      <c r="A97" s="727" t="s">
        <v>309</v>
      </c>
      <c r="B97" s="583">
        <f>'[13]Real Rates Database'!T200</f>
        <v>94.499861976971403</v>
      </c>
      <c r="C97" s="583">
        <f>'[13]Real Rates Database'!U200</f>
        <v>113.38405950350567</v>
      </c>
      <c r="D97" s="583">
        <f>'[13]Real Rates Database'!S200</f>
        <v>127.52303219919258</v>
      </c>
      <c r="E97" s="583">
        <f>'[13]Real Rates Database'!V200</f>
        <v>98.033033769310322</v>
      </c>
      <c r="F97" s="583">
        <f>'[13]Real Rates Database'!Z200</f>
        <v>126.702372069424</v>
      </c>
      <c r="G97" s="583">
        <f>'[13]Nominal Rates Database'!$K$12195</f>
        <v>101.07664160216812</v>
      </c>
      <c r="H97" s="584">
        <f>'[13]Real Rates Database'!$AA$200</f>
        <v>111.59958693315168</v>
      </c>
      <c r="I97" s="176"/>
    </row>
    <row r="98" spans="1:13" s="175" customFormat="1" ht="16.649999999999999" customHeight="1" outlineLevel="1" x14ac:dyDescent="0.25">
      <c r="A98" s="727" t="s">
        <v>310</v>
      </c>
      <c r="B98" s="583">
        <f>'[13]Real Rates Database'!T203</f>
        <v>97.541227658774986</v>
      </c>
      <c r="C98" s="583">
        <f>'[13]Real Rates Database'!U203</f>
        <v>112.60911145481657</v>
      </c>
      <c r="D98" s="583">
        <f>'[13]Real Rates Database'!S203</f>
        <v>135.88524847916213</v>
      </c>
      <c r="E98" s="583">
        <f>'[13]Real Rates Database'!V203</f>
        <v>102.58369033387028</v>
      </c>
      <c r="F98" s="583">
        <f>'[13]Real Rates Database'!Z203</f>
        <v>130.48984288087297</v>
      </c>
      <c r="G98" s="583">
        <f>'[13]Nominal Rates Database'!$K$12198</f>
        <v>105.35470503833295</v>
      </c>
      <c r="H98" s="584">
        <f>'[13]Real Rates Database'!$AA$203</f>
        <v>113.99406096037441</v>
      </c>
      <c r="I98" s="176"/>
    </row>
    <row r="99" spans="1:13" s="175" customFormat="1" ht="16.649999999999999" customHeight="1" outlineLevel="1" x14ac:dyDescent="0.25">
      <c r="A99" s="727" t="s">
        <v>311</v>
      </c>
      <c r="B99" s="583">
        <f>'[13]Real Rates Database'!T206</f>
        <v>104.74280919590805</v>
      </c>
      <c r="C99" s="583">
        <f>'[13]Real Rates Database'!U206</f>
        <v>117.88206421290867</v>
      </c>
      <c r="D99" s="583">
        <f>'[13]Real Rates Database'!S206</f>
        <v>134.55131719686142</v>
      </c>
      <c r="E99" s="583">
        <f>'[13]Real Rates Database'!V206</f>
        <v>97.310759071392255</v>
      </c>
      <c r="F99" s="583">
        <f>'[13]Real Rates Database'!Z206</f>
        <v>133.08518759963457</v>
      </c>
      <c r="G99" s="583">
        <f>'[13]Nominal Rates Database'!$K$12201</f>
        <v>105.12769504631946</v>
      </c>
      <c r="H99" s="584">
        <f>'[13]Real Rates Database'!$AA$206</f>
        <v>117.38314399485614</v>
      </c>
      <c r="I99" s="176"/>
    </row>
    <row r="100" spans="1:13" s="175" customFormat="1" ht="16.649999999999999" customHeight="1" outlineLevel="1" x14ac:dyDescent="0.25">
      <c r="A100" s="727" t="s">
        <v>312</v>
      </c>
      <c r="B100" s="583">
        <f>'[13]Real Rates Database'!T209</f>
        <v>98.161969172112904</v>
      </c>
      <c r="C100" s="583">
        <f>'[13]Real Rates Database'!U209</f>
        <v>115.30677003142776</v>
      </c>
      <c r="D100" s="583">
        <f>'[13]Real Rates Database'!S209</f>
        <v>129.88153158709289</v>
      </c>
      <c r="E100" s="583">
        <f>'[13]Real Rates Database'!V209</f>
        <v>95.804615275150056</v>
      </c>
      <c r="F100" s="583">
        <f>'[13]Real Rates Database'!Z209</f>
        <v>126.93084512160164</v>
      </c>
      <c r="G100" s="583">
        <f>'[13]Nominal Rates Database'!$K$12204</f>
        <v>103.40200747253694</v>
      </c>
      <c r="H100" s="584">
        <f>'[13]Real Rates Database'!$AA$209</f>
        <v>113.28241104062757</v>
      </c>
      <c r="I100" s="176"/>
      <c r="M100" s="175" t="s">
        <v>167</v>
      </c>
    </row>
    <row r="101" spans="1:13" s="175" customFormat="1" ht="16.649999999999999" customHeight="1" outlineLevel="1" x14ac:dyDescent="0.25">
      <c r="A101" s="727" t="s">
        <v>313</v>
      </c>
      <c r="B101" s="583">
        <f>'[13]Real Rates Database'!T212</f>
        <v>98.375075361466713</v>
      </c>
      <c r="C101" s="583">
        <f>'[13]Real Rates Database'!U212</f>
        <v>111.88083669519941</v>
      </c>
      <c r="D101" s="583">
        <f>'[13]Real Rates Database'!S212</f>
        <v>132.95683671951988</v>
      </c>
      <c r="E101" s="583">
        <f>'[13]Real Rates Database'!V212</f>
        <v>104.32130853483527</v>
      </c>
      <c r="F101" s="583">
        <f>'[13]Real Rates Database'!Z212</f>
        <v>126.79157937175745</v>
      </c>
      <c r="G101" s="583">
        <f>'[13]Nominal Rates Database'!$K$12207</f>
        <v>103.29882150348479</v>
      </c>
      <c r="H101" s="584">
        <f>'[13]Real Rates Database'!$AA$212</f>
        <v>113.12842912903353</v>
      </c>
      <c r="I101" s="176"/>
    </row>
    <row r="102" spans="1:13" s="175" customFormat="1" ht="16.649999999999999" customHeight="1" outlineLevel="1" x14ac:dyDescent="0.25">
      <c r="A102" s="727" t="s">
        <v>314</v>
      </c>
      <c r="B102" s="583">
        <f>'[13]Real Rates Database'!T215</f>
        <v>99.553819552309221</v>
      </c>
      <c r="C102" s="583">
        <f>'[13]Real Rates Database'!U215</f>
        <v>114.08858835908157</v>
      </c>
      <c r="D102" s="583">
        <f>'[13]Real Rates Database'!S215</f>
        <v>130.71756223716511</v>
      </c>
      <c r="E102" s="583">
        <f>'[13]Real Rates Database'!V215</f>
        <v>99.392537909716864</v>
      </c>
      <c r="F102" s="583">
        <f>'[13]Real Rates Database'!Z215</f>
        <v>127.12983666362383</v>
      </c>
      <c r="G102" s="583">
        <f>'[13]Nominal Rates Database'!$K$12210</f>
        <v>102.46633645558393</v>
      </c>
      <c r="H102" s="584">
        <f>'[13]Real Rates Database'!$AA$215</f>
        <v>113.45880291591429</v>
      </c>
      <c r="I102" s="176"/>
    </row>
    <row r="103" spans="1:13" s="175" customFormat="1" ht="16.649999999999999" customHeight="1" outlineLevel="1" x14ac:dyDescent="0.25">
      <c r="A103" s="727" t="s">
        <v>315</v>
      </c>
      <c r="B103" s="583">
        <f>'[13]Real Rates Database'!T218</f>
        <v>96.344647224485598</v>
      </c>
      <c r="C103" s="583">
        <f>'[13]Real Rates Database'!U218</f>
        <v>109.10159930174396</v>
      </c>
      <c r="D103" s="583">
        <f>'[13]Real Rates Database'!S218</f>
        <v>131.54066805076121</v>
      </c>
      <c r="E103" s="583">
        <f>'[13]Real Rates Database'!V218</f>
        <v>98.502651731405223</v>
      </c>
      <c r="F103" s="583">
        <f>'[13]Real Rates Database'!Z218</f>
        <v>124.82178630650833</v>
      </c>
      <c r="G103" s="583">
        <f>'[13]Nominal Rates Database'!$K$12213</f>
        <v>101.55086088413213</v>
      </c>
      <c r="H103" s="584">
        <f>'[13]Real Rates Database'!$AA$218</f>
        <v>110.68195284819896</v>
      </c>
      <c r="I103" s="176"/>
    </row>
    <row r="104" spans="1:13" s="175" customFormat="1" ht="16.649999999999999" customHeight="1" outlineLevel="1" x14ac:dyDescent="0.25">
      <c r="A104" s="727" t="s">
        <v>316</v>
      </c>
      <c r="B104" s="583">
        <f>'[13]Real Rates Database'!T221</f>
        <v>95.445514350616449</v>
      </c>
      <c r="C104" s="583">
        <f>'[13]Real Rates Database'!U221</f>
        <v>109.45183909021793</v>
      </c>
      <c r="D104" s="583">
        <f>'[13]Real Rates Database'!S221</f>
        <v>129.9644256533804</v>
      </c>
      <c r="E104" s="583">
        <f>'[13]Real Rates Database'!V221</f>
        <v>108.38377343400518</v>
      </c>
      <c r="F104" s="583">
        <f>'[13]Real Rates Database'!Z221</f>
        <v>123.70595584455404</v>
      </c>
      <c r="G104" s="583">
        <f>'[13]Nominal Rates Database'!$K$12216</f>
        <v>102.00285254181894</v>
      </c>
      <c r="H104" s="584">
        <f>'[13]Real Rates Database'!$AA$221</f>
        <v>110.82455425091469</v>
      </c>
      <c r="I104" s="176"/>
    </row>
    <row r="105" spans="1:13" s="175" customFormat="1" ht="16.649999999999999" customHeight="1" outlineLevel="1" x14ac:dyDescent="0.25">
      <c r="A105" s="727" t="s">
        <v>317</v>
      </c>
      <c r="B105" s="583">
        <f>'[13]Real Rates Database'!T224</f>
        <v>95.349148152856287</v>
      </c>
      <c r="C105" s="583">
        <f>'[13]Real Rates Database'!U224</f>
        <v>107.90686500584587</v>
      </c>
      <c r="D105" s="583">
        <f>'[13]Real Rates Database'!S224</f>
        <v>130.95276293146793</v>
      </c>
      <c r="E105" s="583">
        <f>'[13]Real Rates Database'!V224</f>
        <v>119.68753122748657</v>
      </c>
      <c r="F105" s="583">
        <f>'[13]Real Rates Database'!Z224</f>
        <v>123.5174959291536</v>
      </c>
      <c r="G105" s="583">
        <f>'[13]Nominal Rates Database'!$K$12219</f>
        <v>101.68900137155131</v>
      </c>
      <c r="H105" s="584">
        <f>'[13]Real Rates Database'!$AA$224</f>
        <v>111.14729062102623</v>
      </c>
      <c r="I105" s="176"/>
    </row>
    <row r="106" spans="1:13" s="175" customFormat="1" ht="16.649999999999999" customHeight="1" outlineLevel="1" x14ac:dyDescent="0.25">
      <c r="A106" s="727" t="s">
        <v>318</v>
      </c>
      <c r="B106" s="583">
        <f>'[13]Real Rates Database'!T227</f>
        <v>101.18609144077028</v>
      </c>
      <c r="C106" s="583">
        <f>'[13]Real Rates Database'!U227</f>
        <v>109.60738123420164</v>
      </c>
      <c r="D106" s="583">
        <f>'[13]Real Rates Database'!S227</f>
        <v>124.00661158357251</v>
      </c>
      <c r="E106" s="583">
        <f>'[13]Real Rates Database'!V227</f>
        <v>118.27438993999719</v>
      </c>
      <c r="F106" s="583">
        <f>'[13]Real Rates Database'!Z227</f>
        <v>123.58001939112344</v>
      </c>
      <c r="G106" s="583">
        <f>'[13]Nominal Rates Database'!$K$12222</f>
        <v>100.62806378548827</v>
      </c>
      <c r="H106" s="584">
        <f>'[13]Real Rates Database'!$AA$227</f>
        <v>110.57113733419564</v>
      </c>
      <c r="I106" s="176"/>
    </row>
    <row r="107" spans="1:13" s="175" customFormat="1" ht="16.649999999999999" customHeight="1" outlineLevel="1" x14ac:dyDescent="0.25">
      <c r="A107" s="727" t="s">
        <v>319</v>
      </c>
      <c r="B107" s="583">
        <f>'[13]Monthly NEER_REER'!$M$205</f>
        <v>101.45079963659774</v>
      </c>
      <c r="C107" s="583">
        <f>'[13]Monthly NEER_REER'!$N$205</f>
        <v>103.88056411533908</v>
      </c>
      <c r="D107" s="583">
        <f>'[13]Monthly NEER_REER'!$L$205</f>
        <v>124.22298248280475</v>
      </c>
      <c r="E107" s="583">
        <f>'[13]Monthly NEER_REER'!$P$205</f>
        <v>117.57508329837825</v>
      </c>
      <c r="F107" s="583">
        <f>'[13]Monthly NEER_REER'!$O$205</f>
        <v>121.82415563636985</v>
      </c>
      <c r="G107" s="583">
        <f>'[13]Monthly NEER_REER'!$K$205</f>
        <v>100.04595692579016</v>
      </c>
      <c r="H107" s="584">
        <f>'[13]Monthly NEER_REER'!$T$205</f>
        <v>107.86603460701839</v>
      </c>
      <c r="I107" s="176"/>
    </row>
    <row r="108" spans="1:13" s="175" customFormat="1" ht="16.649999999999999" customHeight="1" outlineLevel="1" x14ac:dyDescent="0.25">
      <c r="A108" s="727" t="s">
        <v>320</v>
      </c>
      <c r="B108" s="583">
        <f>'[13]Monthly NEER_REER'!$M$208</f>
        <v>103.0645734045161</v>
      </c>
      <c r="C108" s="583">
        <f>'[13]Monthly NEER_REER'!$N$208</f>
        <v>102.46515531306737</v>
      </c>
      <c r="D108" s="583">
        <f>'[13]Monthly NEER_REER'!$L$208</f>
        <v>122.3472912092176</v>
      </c>
      <c r="E108" s="583">
        <f>'[13]Monthly NEER_REER'!$P$208</f>
        <v>123.80978667318797</v>
      </c>
      <c r="F108" s="583">
        <f>'[13]Monthly NEER_REER'!$O$208</f>
        <v>119.48698152087717</v>
      </c>
      <c r="G108" s="583">
        <f>'[13]Monthly NEER_REER'!$K$208</f>
        <v>99.096679766725657</v>
      </c>
      <c r="H108" s="584">
        <f>'[13]Monthly NEER_REER'!$T$208</f>
        <v>106.95851000608</v>
      </c>
      <c r="I108" s="176"/>
    </row>
    <row r="109" spans="1:13" s="175" customFormat="1" ht="16.649999999999999" customHeight="1" outlineLevel="1" x14ac:dyDescent="0.25">
      <c r="A109" s="727" t="s">
        <v>321</v>
      </c>
      <c r="B109" s="583">
        <f>'[13]Monthly NEER_REER'!$M$211</f>
        <v>104.71926730168526</v>
      </c>
      <c r="C109" s="583">
        <f>'[13]Monthly NEER_REER'!$N$211</f>
        <v>102.48310184440919</v>
      </c>
      <c r="D109" s="583">
        <f>'[13]Monthly NEER_REER'!$L$211</f>
        <v>127.88659792938208</v>
      </c>
      <c r="E109" s="583">
        <f>'[13]Monthly NEER_REER'!$P$211</f>
        <v>129.19557860360808</v>
      </c>
      <c r="F109" s="583">
        <f>'[13]Monthly NEER_REER'!$O$211</f>
        <v>124.44314366606812</v>
      </c>
      <c r="G109" s="583">
        <f>'[13]Monthly NEER_REER'!$K$211</f>
        <v>98.115186025900201</v>
      </c>
      <c r="H109" s="584">
        <f>'[13]Monthly NEER_REER'!$T$211</f>
        <v>109.68250665857622</v>
      </c>
      <c r="I109" s="176"/>
    </row>
    <row r="110" spans="1:13" s="175" customFormat="1" ht="16.649999999999999" customHeight="1" outlineLevel="1" x14ac:dyDescent="0.25">
      <c r="A110" s="727" t="s">
        <v>322</v>
      </c>
      <c r="B110" s="583">
        <f>'[13]Monthly NEER_REER'!$M$214</f>
        <v>100.35097729954397</v>
      </c>
      <c r="C110" s="583">
        <f>'[13]Monthly NEER_REER'!$N$214</f>
        <v>98.986255855568487</v>
      </c>
      <c r="D110" s="583">
        <f>'[13]Monthly NEER_REER'!$L$214</f>
        <v>124.3986575224049</v>
      </c>
      <c r="E110" s="583">
        <f>'[13]Monthly NEER_REER'!$P$214</f>
        <v>121.8528580963945</v>
      </c>
      <c r="F110" s="583">
        <f>'[13]Monthly NEER_REER'!$O$214</f>
        <v>121.40208775779807</v>
      </c>
      <c r="G110" s="583">
        <f>'[13]Monthly NEER_REER'!$K$214</f>
        <v>97.949134301916018</v>
      </c>
      <c r="H110" s="584">
        <f>'[13]Monthly NEER_REER'!$T$214</f>
        <v>106.10542899425369</v>
      </c>
      <c r="I110" s="176"/>
    </row>
    <row r="111" spans="1:13" s="175" customFormat="1" ht="16.649999999999999" customHeight="1" outlineLevel="1" x14ac:dyDescent="0.25">
      <c r="A111" s="727" t="s">
        <v>323</v>
      </c>
      <c r="B111" s="583">
        <f>'[13]Monthly NEER_REER'!$M$217</f>
        <v>100.23648842251741</v>
      </c>
      <c r="C111" s="583">
        <f>'[13]Monthly NEER_REER'!$N$217</f>
        <v>103.57467376188117</v>
      </c>
      <c r="D111" s="583">
        <f>'[13]Monthly NEER_REER'!$L$217</f>
        <v>115.78314419902449</v>
      </c>
      <c r="E111" s="583">
        <f>'[13]Monthly NEER_REER'!$P$217</f>
        <v>121.0118870027103</v>
      </c>
      <c r="F111" s="583">
        <f>'[13]Monthly NEER_REER'!$O$217</f>
        <v>119.26956513601442</v>
      </c>
      <c r="G111" s="583">
        <f>'[13]Monthly NEER_REER'!$K$217</f>
        <v>98.244585533261144</v>
      </c>
      <c r="H111" s="584">
        <f>'[13]Monthly NEER_REER'!$T$217</f>
        <v>105.55175334088764</v>
      </c>
      <c r="I111" s="176"/>
    </row>
    <row r="112" spans="1:13" s="175" customFormat="1" ht="16.649999999999999" customHeight="1" outlineLevel="1" x14ac:dyDescent="0.25">
      <c r="A112" s="727" t="s">
        <v>324</v>
      </c>
      <c r="B112" s="583">
        <f>'[13]Monthly NEER_REER'!$M$220</f>
        <v>103.93782180826334</v>
      </c>
      <c r="C112" s="583">
        <f>'[13]Monthly NEER_REER'!$N$220</f>
        <v>100.39946725015913</v>
      </c>
      <c r="D112" s="583">
        <f>'[13]Monthly NEER_REER'!$L$220</f>
        <v>114.37176180882348</v>
      </c>
      <c r="E112" s="583">
        <f>'[13]Monthly NEER_REER'!$P$220</f>
        <v>129.49998650920298</v>
      </c>
      <c r="F112" s="583">
        <f>'[13]Monthly NEER_REER'!$O$220</f>
        <v>118.86545833722498</v>
      </c>
      <c r="G112" s="583">
        <f>'[13]Monthly NEER_REER'!$K$220</f>
        <v>97.699231131121408</v>
      </c>
      <c r="H112" s="584">
        <f>'[13]Monthly NEER_REER'!$T$220</f>
        <v>104.61437452376761</v>
      </c>
      <c r="I112" s="176"/>
    </row>
    <row r="113" spans="1:9" s="175" customFormat="1" ht="16.649999999999999" customHeight="1" outlineLevel="1" x14ac:dyDescent="0.25">
      <c r="A113" s="727" t="s">
        <v>325</v>
      </c>
      <c r="B113" s="583">
        <f>'[13]Monthly NEER_REER'!$M$223</f>
        <v>107.69730400182522</v>
      </c>
      <c r="C113" s="583">
        <f>'[13]Monthly NEER_REER'!$N$223</f>
        <v>101.81807634536686</v>
      </c>
      <c r="D113" s="583">
        <f>'[13]Monthly NEER_REER'!$L$223</f>
        <v>110.28202712920786</v>
      </c>
      <c r="E113" s="583">
        <f>'[13]Monthly NEER_REER'!$P$223</f>
        <v>127.14592783661112</v>
      </c>
      <c r="F113" s="583">
        <f>'[13]Monthly NEER_REER'!$O$223</f>
        <v>116.96143053471286</v>
      </c>
      <c r="G113" s="583">
        <f>'[13]Monthly NEER_REER'!$K$223</f>
        <v>97.776978779432937</v>
      </c>
      <c r="H113" s="584">
        <f>'[13]Monthly NEER_REER'!$T$223</f>
        <v>104.04414474395651</v>
      </c>
      <c r="I113" s="176"/>
    </row>
    <row r="114" spans="1:9" s="175" customFormat="1" ht="16.649999999999999" customHeight="1" outlineLevel="1" x14ac:dyDescent="0.25">
      <c r="A114" s="727" t="s">
        <v>326</v>
      </c>
      <c r="B114" s="583">
        <f>'[13]Monthly NEER_REER'!$M$226</f>
        <v>103.24892004239015</v>
      </c>
      <c r="C114" s="583">
        <f>'[13]Monthly NEER_REER'!$N$226</f>
        <v>107.54453147683725</v>
      </c>
      <c r="D114" s="583">
        <f>'[13]Monthly NEER_REER'!$L$226</f>
        <v>105.93024433092636</v>
      </c>
      <c r="E114" s="583">
        <f>'[13]Monthly NEER_REER'!$P$226</f>
        <v>124.96914173930965</v>
      </c>
      <c r="F114" s="583">
        <f>'[13]Monthly NEER_REER'!$O$226</f>
        <v>116.73268109063055</v>
      </c>
      <c r="G114" s="583">
        <f>'[13]Monthly NEER_REER'!$K$226</f>
        <v>97.09554491994318</v>
      </c>
      <c r="H114" s="584">
        <f>'[13]Monthly NEER_REER'!$T$226</f>
        <v>104.85936757163161</v>
      </c>
      <c r="I114" s="176"/>
    </row>
    <row r="115" spans="1:9" s="175" customFormat="1" ht="16.649999999999999" customHeight="1" outlineLevel="1" x14ac:dyDescent="0.25">
      <c r="A115" s="727" t="s">
        <v>327</v>
      </c>
      <c r="B115" s="583">
        <f>'[13]Monthly NEER_REER'!$M$229</f>
        <v>103.41025482288076</v>
      </c>
      <c r="C115" s="583">
        <f>'[13]Monthly NEER_REER'!$N$229</f>
        <v>105.81920149720078</v>
      </c>
      <c r="D115" s="583">
        <f>'[13]Monthly NEER_REER'!$L$229</f>
        <v>97.096413851928986</v>
      </c>
      <c r="E115" s="583">
        <f>'[13]Monthly NEER_REER'!$P$229</f>
        <v>110.92125926161503</v>
      </c>
      <c r="F115" s="583">
        <f>'[13]Monthly NEER_REER'!$O$229</f>
        <v>108.98750855536588</v>
      </c>
      <c r="G115" s="583">
        <f>'[13]Monthly NEER_REER'!$K$229</f>
        <v>95.168811360631622</v>
      </c>
      <c r="H115" s="584">
        <f>'[13]Monthly NEER_REER'!$T$229</f>
        <v>99.736116805344082</v>
      </c>
      <c r="I115" s="176"/>
    </row>
    <row r="116" spans="1:9" s="175" customFormat="1" ht="16.649999999999999" customHeight="1" outlineLevel="1" x14ac:dyDescent="0.25">
      <c r="A116" s="727" t="s">
        <v>328</v>
      </c>
      <c r="B116" s="583">
        <f>'[13]Monthly NEER_REER'!$M$232</f>
        <v>100.52512551525163</v>
      </c>
      <c r="C116" s="583">
        <f>'[13]Monthly NEER_REER'!$N$232</f>
        <v>100.46968732518621</v>
      </c>
      <c r="D116" s="583">
        <f>'[13]Monthly NEER_REER'!$L$232</f>
        <v>99.333308476996692</v>
      </c>
      <c r="E116" s="583">
        <f>'[13]Monthly NEER_REER'!$P$232</f>
        <v>114.11215175071129</v>
      </c>
      <c r="F116" s="583">
        <f>'[13]Monthly NEER_REER'!$O$232</f>
        <v>108.74631477557909</v>
      </c>
      <c r="G116" s="583">
        <f>'[13]Monthly NEER_REER'!$K$232</f>
        <v>93.533483108666175</v>
      </c>
      <c r="H116" s="584">
        <f>'[13]Monthly NEER_REER'!$T$232</f>
        <v>98.358849590233874</v>
      </c>
      <c r="I116" s="176"/>
    </row>
    <row r="117" spans="1:9" s="175" customFormat="1" ht="16.649999999999999" customHeight="1" outlineLevel="1" x14ac:dyDescent="0.25">
      <c r="A117" s="727" t="s">
        <v>329</v>
      </c>
      <c r="B117" s="583">
        <f>'[13]Monthly NEER_REER'!$M$235</f>
        <v>97.767601830215312</v>
      </c>
      <c r="C117" s="583">
        <f>'[13]Monthly NEER_REER'!$N$235</f>
        <v>101.17742665970775</v>
      </c>
      <c r="D117" s="583">
        <f>'[13]Monthly NEER_REER'!$L$235</f>
        <v>100.91303913631732</v>
      </c>
      <c r="E117" s="583">
        <f>'[13]Monthly NEER_REER'!$P$235</f>
        <v>109.78349205789959</v>
      </c>
      <c r="F117" s="583">
        <f>'[13]Monthly NEER_REER'!$O$235</f>
        <v>108.21112254156793</v>
      </c>
      <c r="G117" s="583">
        <f>'[13]Monthly NEER_REER'!$K$235</f>
        <v>91.818786428609201</v>
      </c>
      <c r="H117" s="584">
        <f>'[13]Monthly NEER_REER'!$T$235</f>
        <v>98.262841173472339</v>
      </c>
      <c r="I117" s="176"/>
    </row>
    <row r="118" spans="1:9" s="175" customFormat="1" ht="16.649999999999999" customHeight="1" outlineLevel="1" x14ac:dyDescent="0.25">
      <c r="A118" s="727" t="s">
        <v>330</v>
      </c>
      <c r="B118" s="583">
        <f>'[13]Monthly NEER_REER'!$M$238</f>
        <v>101.05137756767608</v>
      </c>
      <c r="C118" s="583">
        <f>'[13]Monthly NEER_REER'!$N$238</f>
        <v>98.715776210375694</v>
      </c>
      <c r="D118" s="583">
        <f>'[13]Monthly NEER_REER'!$L$238</f>
        <v>100.31922088520436</v>
      </c>
      <c r="E118" s="583">
        <f>'[13]Monthly NEER_REER'!$P$238</f>
        <v>100.62961389490104</v>
      </c>
      <c r="F118" s="583">
        <f>'[13]Monthly NEER_REER'!$O$238</f>
        <v>105.8225230564544</v>
      </c>
      <c r="G118" s="583">
        <f>'[13]Monthly NEER_REER'!$K$238</f>
        <v>90.687341972240404</v>
      </c>
      <c r="H118" s="584">
        <f>'[13]Monthly NEER_REER'!$T$238</f>
        <v>96.782023619742901</v>
      </c>
      <c r="I118" s="176"/>
    </row>
    <row r="119" spans="1:9" s="175" customFormat="1" ht="16.649999999999999" customHeight="1" outlineLevel="1" x14ac:dyDescent="0.25">
      <c r="A119" s="727" t="s">
        <v>331</v>
      </c>
      <c r="B119" s="583">
        <f>'[13]Monthly NEER_REER'!$M$241</f>
        <v>103.05453577559666</v>
      </c>
      <c r="C119" s="583">
        <f>'[13]Monthly NEER_REER'!$N$241</f>
        <v>101.82855018381406</v>
      </c>
      <c r="D119" s="583">
        <f>'[13]Monthly NEER_REER'!$L$241</f>
        <v>105.61924889446203</v>
      </c>
      <c r="E119" s="583">
        <f>'[13]Monthly NEER_REER'!$P$241</f>
        <v>103.86042150325729</v>
      </c>
      <c r="F119" s="583">
        <f>'[13]Monthly NEER_REER'!$O$241</f>
        <v>108.53678692029345</v>
      </c>
      <c r="G119" s="583">
        <f>'[13]Monthly NEER_REER'!$K$241</f>
        <v>90.574639340337171</v>
      </c>
      <c r="H119" s="584">
        <f>'[13]Monthly NEER_REER'!$T$241</f>
        <v>100.20172100196034</v>
      </c>
      <c r="I119" s="176"/>
    </row>
    <row r="120" spans="1:9" s="175" customFormat="1" ht="16.649999999999999" customHeight="1" outlineLevel="1" x14ac:dyDescent="0.25">
      <c r="A120" s="727" t="s">
        <v>332</v>
      </c>
      <c r="B120" s="583">
        <f>'[13]Monthly NEER_REER'!$M$244</f>
        <v>104.74077370460441</v>
      </c>
      <c r="C120" s="583">
        <f>'[13]Monthly NEER_REER'!$N$244</f>
        <v>102.07641885973187</v>
      </c>
      <c r="D120" s="583">
        <f>'[13]Monthly NEER_REER'!$L$244</f>
        <v>101.92372805156874</v>
      </c>
      <c r="E120" s="583">
        <f>'[13]Monthly NEER_REER'!$P$244</f>
        <v>115.0106722645624</v>
      </c>
      <c r="F120" s="583">
        <f>'[13]Monthly NEER_REER'!$O$244</f>
        <v>110.07093041787581</v>
      </c>
      <c r="G120" s="583">
        <f>'[13]Monthly NEER_REER'!$K$244</f>
        <v>91.715945348548701</v>
      </c>
      <c r="H120" s="584">
        <f>'[13]Monthly NEER_REER'!$T$244</f>
        <v>101.05248654196312</v>
      </c>
      <c r="I120" s="176"/>
    </row>
    <row r="121" spans="1:9" s="175" customFormat="1" ht="16.649999999999999" customHeight="1" outlineLevel="1" x14ac:dyDescent="0.25">
      <c r="A121" s="727" t="s">
        <v>333</v>
      </c>
      <c r="B121" s="583">
        <f>'[13]Monthly NEER_REER'!$M$247</f>
        <v>103.83712330159892</v>
      </c>
      <c r="C121" s="583">
        <f>'[13]Monthly NEER_REER'!$N$247</f>
        <v>106.06463346038282</v>
      </c>
      <c r="D121" s="583">
        <f>'[13]Monthly NEER_REER'!$L$247</f>
        <v>106.69958318736136</v>
      </c>
      <c r="E121" s="583">
        <f>'[13]Monthly NEER_REER'!$P$247</f>
        <v>117.96146367462359</v>
      </c>
      <c r="F121" s="583">
        <f>'[13]Monthly NEER_REER'!$O$247</f>
        <v>110.87770636532359</v>
      </c>
      <c r="G121" s="583">
        <f>'[13]Monthly NEER_REER'!$K$247</f>
        <v>91.001262450197572</v>
      </c>
      <c r="H121" s="584">
        <f>'[13]Monthly NEER_REER'!$T$247</f>
        <v>104.15430795369586</v>
      </c>
      <c r="I121" s="176"/>
    </row>
    <row r="122" spans="1:9" s="175" customFormat="1" ht="16.649999999999999" customHeight="1" outlineLevel="1" x14ac:dyDescent="0.25">
      <c r="A122" s="727" t="s">
        <v>334</v>
      </c>
      <c r="B122" s="583">
        <f>'[13]Monthly NEER_REER'!$M$250</f>
        <v>106.87322170533967</v>
      </c>
      <c r="C122" s="583">
        <f>'[13]Monthly NEER_REER'!$N$250</f>
        <v>105.44160806979096</v>
      </c>
      <c r="D122" s="583">
        <f>'[13]Monthly NEER_REER'!$L$250</f>
        <v>109.89454710599844</v>
      </c>
      <c r="E122" s="583">
        <f>'[13]Monthly NEER_REER'!$P$250</f>
        <v>121.76955816939987</v>
      </c>
      <c r="F122" s="583">
        <f>'[13]Monthly NEER_REER'!$O$250</f>
        <v>113.67060207425932</v>
      </c>
      <c r="G122" s="583">
        <f>'[13]Monthly NEER_REER'!$K$250</f>
        <v>90.889486482164202</v>
      </c>
      <c r="H122" s="584">
        <f>'[13]Monthly NEER_REER'!$T$250</f>
        <v>105.66280136780122</v>
      </c>
      <c r="I122" s="176"/>
    </row>
    <row r="123" spans="1:9" s="175" customFormat="1" ht="16.649999999999999" customHeight="1" outlineLevel="1" x14ac:dyDescent="0.25">
      <c r="A123" s="727" t="s">
        <v>335</v>
      </c>
      <c r="B123" s="583">
        <f>'[13]Monthly NEER_REER'!$M$253</f>
        <v>104.25157214691227</v>
      </c>
      <c r="C123" s="583">
        <f>'[13]Monthly NEER_REER'!$N$253</f>
        <v>106.17182824056134</v>
      </c>
      <c r="D123" s="583">
        <f>'[13]Monthly NEER_REER'!$L$253</f>
        <v>109.44786957419358</v>
      </c>
      <c r="E123" s="583">
        <f>'[13]Monthly NEER_REER'!$P$253</f>
        <v>121.59865155941705</v>
      </c>
      <c r="F123" s="583">
        <f>'[13]Monthly NEER_REER'!$O$253</f>
        <v>113.06422476504655</v>
      </c>
      <c r="G123" s="583">
        <f>'[13]Monthly NEER_REER'!$K$253</f>
        <v>91.560816820814352</v>
      </c>
      <c r="H123" s="584">
        <f>'[13]Monthly NEER_REER'!$T$253</f>
        <v>105.23080692023748</v>
      </c>
      <c r="I123" s="176"/>
    </row>
    <row r="124" spans="1:9" s="175" customFormat="1" ht="16.649999999999999" customHeight="1" outlineLevel="1" x14ac:dyDescent="0.25">
      <c r="A124" s="727" t="s">
        <v>336</v>
      </c>
      <c r="B124" s="583">
        <f>'[13]Monthly NEER_REER'!$M$256</f>
        <v>102.42793271967442</v>
      </c>
      <c r="C124" s="583">
        <f>'[13]Monthly NEER_REER'!$N$256</f>
        <v>106.23211572483939</v>
      </c>
      <c r="D124" s="583">
        <f>'[13]Monthly NEER_REER'!$L$256</f>
        <v>107.50681425450584</v>
      </c>
      <c r="E124" s="583">
        <f>'[13]Monthly NEER_REER'!$P$256</f>
        <v>118.90838543127686</v>
      </c>
      <c r="F124" s="583">
        <f>'[13]Monthly NEER_REER'!$O$256</f>
        <v>111.75723826945369</v>
      </c>
      <c r="G124" s="583">
        <f>'[13]Monthly NEER_REER'!$K$256</f>
        <v>90.832701195744704</v>
      </c>
      <c r="H124" s="584">
        <f>'[13]Monthly NEER_REER'!$T$256</f>
        <v>103.75434127482639</v>
      </c>
      <c r="I124" s="176"/>
    </row>
    <row r="125" spans="1:9" s="175" customFormat="1" ht="16.649999999999999" customHeight="1" outlineLevel="1" x14ac:dyDescent="0.25">
      <c r="A125" s="727" t="s">
        <v>337</v>
      </c>
      <c r="B125" s="583">
        <f>'[13]Monthly NEER_REER'!$M$259</f>
        <v>106.35484831820089</v>
      </c>
      <c r="C125" s="583">
        <f>'[13]Monthly NEER_REER'!$N$259</f>
        <v>106.48869907926152</v>
      </c>
      <c r="D125" s="583">
        <f>'[13]Monthly NEER_REER'!$L$259</f>
        <v>108.92271577948024</v>
      </c>
      <c r="E125" s="583">
        <f>'[13]Monthly NEER_REER'!$P$259</f>
        <v>116.49020325614087</v>
      </c>
      <c r="F125" s="583">
        <f>'[13]Monthly NEER_REER'!$O$259</f>
        <v>111.05951197228136</v>
      </c>
      <c r="G125" s="583">
        <f>'[13]Monthly NEER_REER'!$K$259</f>
        <v>89.587563844639888</v>
      </c>
      <c r="H125" s="584">
        <f>'[13]Monthly NEER_REER'!$T$259</f>
        <v>103.87877777305864</v>
      </c>
      <c r="I125" s="176"/>
    </row>
    <row r="126" spans="1:9" s="175" customFormat="1" ht="16.649999999999999" customHeight="1" outlineLevel="1" x14ac:dyDescent="0.25">
      <c r="A126" s="727" t="s">
        <v>338</v>
      </c>
      <c r="B126" s="583">
        <f>'[13]Monthly NEER_REER'!$M$262</f>
        <v>108.48597061961945</v>
      </c>
      <c r="C126" s="583">
        <f>'[13]Monthly NEER_REER'!$N$262</f>
        <v>111.25184770289401</v>
      </c>
      <c r="D126" s="583">
        <f>'[13]Monthly NEER_REER'!$L$262</f>
        <v>105.86034403349643</v>
      </c>
      <c r="E126" s="583">
        <f>'[13]Monthly NEER_REER'!$P$262</f>
        <v>118.31122221899335</v>
      </c>
      <c r="F126" s="583">
        <f>'[13]Monthly NEER_REER'!$O$262</f>
        <v>110.49237109644622</v>
      </c>
      <c r="G126" s="583">
        <f>'[13]Monthly NEER_REER'!$K$262</f>
        <v>90.393036143977</v>
      </c>
      <c r="H126" s="584">
        <f>'[13]Monthly NEER_REER'!$T$262</f>
        <v>106.00625653262401</v>
      </c>
      <c r="I126" s="176"/>
    </row>
    <row r="127" spans="1:9" s="175" customFormat="1" ht="16.649999999999999" customHeight="1" outlineLevel="1" x14ac:dyDescent="0.25">
      <c r="A127" s="727" t="s">
        <v>339</v>
      </c>
      <c r="B127" s="583">
        <f>'[13]Monthly NEER_REER'!$M$265</f>
        <v>112.01657010173642</v>
      </c>
      <c r="C127" s="583">
        <f>'[13]Monthly NEER_REER'!$N$265</f>
        <v>114.49890695362267</v>
      </c>
      <c r="D127" s="583">
        <f>'[13]Monthly NEER_REER'!$L$265</f>
        <v>107.60085623778579</v>
      </c>
      <c r="E127" s="583">
        <f>'[13]Monthly NEER_REER'!$P$265</f>
        <v>121.87794454541341</v>
      </c>
      <c r="F127" s="583">
        <f>'[13]Monthly NEER_REER'!$O$265</f>
        <v>112.65204154400971</v>
      </c>
      <c r="G127" s="583">
        <f>'[13]Monthly NEER_REER'!$K$265</f>
        <v>91.900696743380465</v>
      </c>
      <c r="H127" s="584">
        <f>'[13]Monthly NEER_REER'!$T$265</f>
        <v>109.00936819907656</v>
      </c>
      <c r="I127" s="176"/>
    </row>
    <row r="128" spans="1:9" s="175" customFormat="1" ht="16.649999999999999" customHeight="1" outlineLevel="1" x14ac:dyDescent="0.25">
      <c r="A128" s="727" t="s">
        <v>340</v>
      </c>
      <c r="B128" s="583">
        <f>'[13]Monthly NEER_REER'!$M$268</f>
        <v>114.04597631188227</v>
      </c>
      <c r="C128" s="583">
        <f>'[13]Monthly NEER_REER'!$N$268</f>
        <v>112.48363726762415</v>
      </c>
      <c r="D128" s="583">
        <f>'[13]Monthly NEER_REER'!$L$268</f>
        <v>107.72100993254023</v>
      </c>
      <c r="E128" s="583">
        <f>'[13]Monthly NEER_REER'!$P$268</f>
        <v>118.59549327489556</v>
      </c>
      <c r="F128" s="583">
        <f>'[13]Monthly NEER_REER'!$O$268</f>
        <v>113.40788891348224</v>
      </c>
      <c r="G128" s="583">
        <f>'[13]Monthly NEER_REER'!$K$268</f>
        <v>91.665971159676474</v>
      </c>
      <c r="H128" s="584">
        <f>'[13]Monthly NEER_REER'!$T$268</f>
        <v>108.04314123389589</v>
      </c>
      <c r="I128" s="176"/>
    </row>
    <row r="129" spans="1:11" s="175" customFormat="1" ht="16.649999999999999" customHeight="1" outlineLevel="1" x14ac:dyDescent="0.25">
      <c r="A129" s="727" t="s">
        <v>341</v>
      </c>
      <c r="B129" s="583">
        <f>'[13]Monthly NEER_REER'!$M$271</f>
        <v>114.68371522977505</v>
      </c>
      <c r="C129" s="583">
        <f>'[13]Monthly NEER_REER'!$N$271</f>
        <v>112.46194860036057</v>
      </c>
      <c r="D129" s="583">
        <f>'[13]Monthly NEER_REER'!$L$271</f>
        <v>107.82523060274427</v>
      </c>
      <c r="E129" s="583">
        <f>'[13]Monthly NEER_REER'!$P$271</f>
        <v>121.02649453090113</v>
      </c>
      <c r="F129" s="583">
        <f>'[13]Monthly NEER_REER'!$O$271</f>
        <v>112.25845716313147</v>
      </c>
      <c r="G129" s="583">
        <f>'[13]Monthly NEER_REER'!$K$271</f>
        <v>91.227787925180763</v>
      </c>
      <c r="H129" s="584">
        <f>'[13]Monthly NEER_REER'!$T$271</f>
        <v>108.05915668357135</v>
      </c>
      <c r="I129" s="176"/>
    </row>
    <row r="130" spans="1:11" s="175" customFormat="1" ht="16.649999999999999" customHeight="1" outlineLevel="1" x14ac:dyDescent="0.25">
      <c r="A130" s="727" t="s">
        <v>342</v>
      </c>
      <c r="B130" s="583">
        <f>'[13]Monthly NEER_REER'!$M$274</f>
        <v>113.94834153979225</v>
      </c>
      <c r="C130" s="583">
        <f>'[13]Monthly NEER_REER'!$N$274</f>
        <v>112.11333421274722</v>
      </c>
      <c r="D130" s="583">
        <f>'[13]Monthly NEER_REER'!$L$274</f>
        <v>105.99636160604328</v>
      </c>
      <c r="E130" s="583">
        <f>'[13]Monthly NEER_REER'!$P$274</f>
        <v>116.39969848073896</v>
      </c>
      <c r="F130" s="583">
        <f>'[13]Monthly NEER_REER'!$O$274</f>
        <v>112.1021983892791</v>
      </c>
      <c r="G130" s="583">
        <f>'[13]Monthly NEER_REER'!$K$274</f>
        <v>91.380077477849113</v>
      </c>
      <c r="H130" s="584">
        <f>'[13]Monthly NEER_REER'!$T$274</f>
        <v>107.18300300050429</v>
      </c>
      <c r="I130" s="176"/>
    </row>
    <row r="131" spans="1:11" s="175" customFormat="1" ht="16.649999999999999" customHeight="1" outlineLevel="1" x14ac:dyDescent="0.25">
      <c r="A131" s="727" t="s">
        <v>343</v>
      </c>
      <c r="B131" s="583">
        <f>'[13]Monthly NEER_REER'!$M$277</f>
        <v>115.5451996884462</v>
      </c>
      <c r="C131" s="583">
        <f>'[13]Monthly NEER_REER'!$N$277</f>
        <v>116.63886887904073</v>
      </c>
      <c r="D131" s="583">
        <f>'[13]Monthly NEER_REER'!$L$277</f>
        <v>104.02348801358818</v>
      </c>
      <c r="E131" s="583">
        <f>'[13]Monthly NEER_REER'!$P$277</f>
        <v>113.91024020073485</v>
      </c>
      <c r="F131" s="583">
        <f>'[13]Monthly NEER_REER'!$O$277</f>
        <v>114.42647223398977</v>
      </c>
      <c r="G131" s="583">
        <f>'[13]Monthly NEER_REER'!$K$277</f>
        <v>92.581729026609636</v>
      </c>
      <c r="H131" s="584">
        <f>'[13]Monthly NEER_REER'!$T$277</f>
        <v>108.65069733769241</v>
      </c>
      <c r="I131" s="176"/>
    </row>
    <row r="132" spans="1:11" s="175" customFormat="1" ht="16.649999999999999" customHeight="1" outlineLevel="1" x14ac:dyDescent="0.25">
      <c r="A132" s="727" t="s">
        <v>344</v>
      </c>
      <c r="B132" s="583">
        <f>'[13]Monthly NEER_REER'!$M$280</f>
        <v>113.53669302448813</v>
      </c>
      <c r="C132" s="583">
        <f>'[13]Monthly NEER_REER'!$N$280</f>
        <v>111.28520554262471</v>
      </c>
      <c r="D132" s="583">
        <f>'[13]Monthly NEER_REER'!$L$280</f>
        <v>106.07801302372594</v>
      </c>
      <c r="E132" s="583">
        <f>'[13]Monthly NEER_REER'!$P$280</f>
        <v>117.32426228655206</v>
      </c>
      <c r="F132" s="583">
        <f>'[13]Monthly NEER_REER'!$O$280</f>
        <v>115.98318344363571</v>
      </c>
      <c r="G132" s="583">
        <f>'[13]Monthly NEER_REER'!$K$280</f>
        <v>91.494255272185839</v>
      </c>
      <c r="H132" s="584">
        <f>'[13]Monthly NEER_REER'!$T$280</f>
        <v>107.13484977732702</v>
      </c>
      <c r="I132" s="176"/>
    </row>
    <row r="133" spans="1:11" s="175" customFormat="1" ht="16.649999999999999" customHeight="1" outlineLevel="1" x14ac:dyDescent="0.25">
      <c r="A133" s="727" t="s">
        <v>345</v>
      </c>
      <c r="B133" s="583">
        <f>'[13]Monthly NEER_REER'!$M$283</f>
        <v>125.06968967192792</v>
      </c>
      <c r="C133" s="583">
        <f>'[13]Monthly NEER_REER'!$N$283</f>
        <v>120.31688950254987</v>
      </c>
      <c r="D133" s="583">
        <f>'[13]Monthly NEER_REER'!$L$283</f>
        <v>103.1538004925914</v>
      </c>
      <c r="E133" s="583">
        <f>'[13]Monthly NEER_REER'!$P$283</f>
        <v>114.21518031845784</v>
      </c>
      <c r="F133" s="583">
        <f>'[13]Monthly NEER_REER'!$O$283</f>
        <v>120.21541485223166</v>
      </c>
      <c r="G133" s="583">
        <f>'[13]Monthly NEER_REER'!$K$283</f>
        <v>94.850711354782419</v>
      </c>
      <c r="H133" s="584">
        <f>'[13]Monthly NEER_REER'!$T$283</f>
        <v>110.9</v>
      </c>
      <c r="I133" s="176"/>
    </row>
    <row r="134" spans="1:11" s="175" customFormat="1" ht="16.649999999999999" customHeight="1" outlineLevel="1" x14ac:dyDescent="0.25">
      <c r="A134" s="727" t="s">
        <v>346</v>
      </c>
      <c r="B134" s="583">
        <f>'[13]Monthly NEER_REER'!$M$286</f>
        <v>114.146028544445</v>
      </c>
      <c r="C134" s="583">
        <f>'[13]Monthly NEER_REER'!$N$286</f>
        <v>112.79559121139775</v>
      </c>
      <c r="D134" s="583">
        <f>'[13]Monthly NEER_REER'!$L$286</f>
        <v>103.08520264166384</v>
      </c>
      <c r="E134" s="583">
        <f>'[13]Monthly NEER_REER'!$P$286</f>
        <v>113.67307656925851</v>
      </c>
      <c r="F134" s="583">
        <f>'[13]Monthly NEER_REER'!$O$286</f>
        <v>115.29425401885372</v>
      </c>
      <c r="G134" s="583">
        <f>'[13]Monthly NEER_REER'!$K$286</f>
        <v>92.876739766150706</v>
      </c>
      <c r="H134" s="584">
        <f>'[13]Monthly NEER_REER'!$T$286</f>
        <v>106.7436671606315</v>
      </c>
      <c r="I134" s="176"/>
    </row>
    <row r="135" spans="1:11" s="175" customFormat="1" ht="16.649999999999999" customHeight="1" outlineLevel="1" x14ac:dyDescent="0.25">
      <c r="A135" s="727" t="s">
        <v>347</v>
      </c>
      <c r="B135" s="583">
        <f>'[13]Monthly NEER_REER'!$M$289</f>
        <v>108.59517950983505</v>
      </c>
      <c r="C135" s="583">
        <f>'[13]Monthly NEER_REER'!$N$289</f>
        <v>109.67111737917699</v>
      </c>
      <c r="D135" s="583">
        <f>'[13]Monthly NEER_REER'!$L$289</f>
        <v>102.42072603636747</v>
      </c>
      <c r="E135" s="583">
        <f>'[13]Monthly NEER_REER'!$P$289</f>
        <v>111.2719286695841</v>
      </c>
      <c r="F135" s="583">
        <f>'[13]Monthly NEER_REER'!$O$289</f>
        <v>115.51532743011394</v>
      </c>
      <c r="G135" s="583">
        <f>'[13]Monthly NEER_REER'!$K$289</f>
        <v>90.135841748137864</v>
      </c>
      <c r="H135" s="584">
        <f>'[13]Monthly NEER_REER'!$T$289</f>
        <v>104.1</v>
      </c>
      <c r="I135" s="176"/>
    </row>
    <row r="136" spans="1:11" s="175" customFormat="1" ht="16.649999999999999" customHeight="1" outlineLevel="1" x14ac:dyDescent="0.25">
      <c r="A136" s="727" t="s">
        <v>348</v>
      </c>
      <c r="B136" s="583">
        <f>'[13]Monthly NEER_REER'!$M$292</f>
        <v>103.03811446607463</v>
      </c>
      <c r="C136" s="583">
        <f>'[13]Monthly NEER_REER'!$N$292</f>
        <v>102.81804534769958</v>
      </c>
      <c r="D136" s="583">
        <f>'[13]Monthly NEER_REER'!$L$292</f>
        <v>105.45465850251935</v>
      </c>
      <c r="E136" s="583">
        <f>'[13]Monthly NEER_REER'!$P$292</f>
        <v>112.91398963218558</v>
      </c>
      <c r="F136" s="583">
        <f>'[13]Monthly NEER_REER'!$O$292</f>
        <v>113.83448671851112</v>
      </c>
      <c r="G136" s="583">
        <f>'[13]Monthly NEER_REER'!$K$292</f>
        <v>86.546895226370438</v>
      </c>
      <c r="H136" s="584">
        <f>'[13]Monthly NEER_REER'!$T$292</f>
        <v>101.2</v>
      </c>
      <c r="I136" s="176"/>
    </row>
    <row r="137" spans="1:11" s="175" customFormat="1" ht="16.649999999999999" customHeight="1" outlineLevel="1" x14ac:dyDescent="0.25">
      <c r="A137" s="727" t="s">
        <v>349</v>
      </c>
      <c r="B137" s="583">
        <f>'[13]Monthly NEER_REER'!$M$295</f>
        <v>106.0376142908144</v>
      </c>
      <c r="C137" s="583">
        <f>'[13]Monthly NEER_REER'!$N$295</f>
        <v>107.7172285126</v>
      </c>
      <c r="D137" s="583">
        <f>'[13]Monthly NEER_REER'!$L$295</f>
        <v>106.16822756849247</v>
      </c>
      <c r="E137" s="583">
        <f>'[13]Monthly NEER_REER'!$P$295</f>
        <v>123.56095787933855</v>
      </c>
      <c r="F137" s="583">
        <f>'[13]Monthly NEER_REER'!$O$295</f>
        <v>116.00540181770039</v>
      </c>
      <c r="G137" s="583">
        <f>'[13]Monthly NEER_REER'!$K$295</f>
        <v>87.940817111013487</v>
      </c>
      <c r="H137" s="584">
        <f>'[13]Monthly NEER_REER'!$T$295</f>
        <v>105.64110425021484</v>
      </c>
      <c r="I137" s="176"/>
    </row>
    <row r="138" spans="1:11" s="175" customFormat="1" ht="16.649999999999999" customHeight="1" outlineLevel="1" x14ac:dyDescent="0.25">
      <c r="A138" s="727" t="s">
        <v>350</v>
      </c>
      <c r="B138" s="583">
        <f>'[13]Monthly NEER_REER'!$M$298</f>
        <v>109.45287454531233</v>
      </c>
      <c r="C138" s="583">
        <f>'[13]Monthly NEER_REER'!$N$298</f>
        <v>109.23457050709261</v>
      </c>
      <c r="D138" s="583">
        <f>'[13]Monthly NEER_REER'!$L$298</f>
        <v>106.56656919397996</v>
      </c>
      <c r="E138" s="583">
        <f>'[13]Monthly NEER_REER'!$P$298</f>
        <v>126.95198612551499</v>
      </c>
      <c r="F138" s="583">
        <f>'[13]Monthly NEER_REER'!$O$298</f>
        <v>118.83805638122227</v>
      </c>
      <c r="G138" s="583">
        <f>'[13]Monthly NEER_REER'!$K$298</f>
        <v>89.435837416672953</v>
      </c>
      <c r="H138" s="584">
        <f>'[13]Monthly NEER_REER'!$T$298</f>
        <v>104.37893914512284</v>
      </c>
      <c r="I138" s="176"/>
    </row>
    <row r="139" spans="1:11" s="175" customFormat="1" ht="16.649999999999999" customHeight="1" outlineLevel="1" x14ac:dyDescent="0.25">
      <c r="A139" s="727" t="s">
        <v>351</v>
      </c>
      <c r="B139" s="583">
        <f>'[13]Monthly NEER_REER'!$M$301</f>
        <v>110.13935487473917</v>
      </c>
      <c r="C139" s="583">
        <f>'[13]Monthly NEER_REER'!$N$301</f>
        <v>105.59176917650618</v>
      </c>
      <c r="D139" s="583">
        <f>'[13]Monthly NEER_REER'!$L$301</f>
        <v>102.23088538172654</v>
      </c>
      <c r="E139" s="583">
        <f>'[13]Monthly NEER_REER'!$P$301</f>
        <v>123.81678738844846</v>
      </c>
      <c r="F139" s="583">
        <f>'[13]Monthly NEER_REER'!$O$301</f>
        <v>117.60805765881338</v>
      </c>
      <c r="G139" s="583">
        <f>'[13]Monthly NEER_REER'!$K$301</f>
        <v>89.822682869044243</v>
      </c>
      <c r="H139" s="584">
        <f>'[13]Monthly NEER_REER'!$T$301</f>
        <v>104.27256850144184</v>
      </c>
      <c r="I139" s="176"/>
      <c r="K139" s="469"/>
    </row>
    <row r="140" spans="1:11" s="175" customFormat="1" ht="16.649999999999999" customHeight="1" outlineLevel="1" x14ac:dyDescent="0.25">
      <c r="A140" s="727" t="s">
        <v>352</v>
      </c>
      <c r="B140" s="583">
        <f>'[13]Monthly NEER_REER'!$M$304</f>
        <v>113.16141652909711</v>
      </c>
      <c r="C140" s="583">
        <f>'[13]Monthly NEER_REER'!$N$304</f>
        <v>109.91248598249416</v>
      </c>
      <c r="D140" s="583">
        <f>'[13]Monthly NEER_REER'!$L$304</f>
        <v>105.73571240795962</v>
      </c>
      <c r="E140" s="583">
        <f>'[13]Monthly NEER_REER'!$P$304</f>
        <v>133.98108382916436</v>
      </c>
      <c r="F140" s="583">
        <f>'[13]Monthly NEER_REER'!$O$304</f>
        <v>123.14513062920247</v>
      </c>
      <c r="G140" s="583">
        <f>'[13]Monthly NEER_REER'!$K$304</f>
        <v>90.164629425433034</v>
      </c>
      <c r="H140" s="584">
        <f>'[13]Monthly NEER_REER'!$T$304</f>
        <v>108.05643638834164</v>
      </c>
      <c r="I140" s="176"/>
    </row>
    <row r="141" spans="1:11" s="175" customFormat="1" ht="16.649999999999999" customHeight="1" outlineLevel="1" x14ac:dyDescent="0.25">
      <c r="A141" s="727" t="s">
        <v>353</v>
      </c>
      <c r="B141" s="583">
        <f>'[13]Monthly NEER_REER'!$M$307</f>
        <v>110.85257505253787</v>
      </c>
      <c r="C141" s="583">
        <f>'[13]Monthly NEER_REER'!$N$307</f>
        <v>109.59843865730942</v>
      </c>
      <c r="D141" s="583">
        <f>'[13]Monthly NEER_REER'!$L$307</f>
        <v>106.21036847013794</v>
      </c>
      <c r="E141" s="583">
        <f>'[13]Monthly NEER_REER'!$P$307</f>
        <v>146.35172782177648</v>
      </c>
      <c r="F141" s="583">
        <f>'[13]Monthly NEER_REER'!$O$307</f>
        <v>121.77680335462716</v>
      </c>
      <c r="G141" s="583">
        <f>'[13]Monthly NEER_REER'!$K$307</f>
        <v>90.469163302429351</v>
      </c>
      <c r="H141" s="584">
        <f>'[13]Monthly NEER_REER'!$T$307</f>
        <v>108.72194809058549</v>
      </c>
      <c r="I141" s="176"/>
    </row>
    <row r="142" spans="1:11" s="175" customFormat="1" ht="16.649999999999999" customHeight="1" outlineLevel="1" x14ac:dyDescent="0.25">
      <c r="A142" s="727" t="s">
        <v>354</v>
      </c>
      <c r="B142" s="583">
        <f>'[13]Monthly NEER_REER'!$M$310</f>
        <v>115.58572748822547</v>
      </c>
      <c r="C142" s="583">
        <f>'[13]Monthly NEER_REER'!$N$310</f>
        <v>117.35941100738648</v>
      </c>
      <c r="D142" s="583">
        <f>'[13]Monthly NEER_REER'!$L$310</f>
        <v>100.21120875370363</v>
      </c>
      <c r="E142" s="583">
        <f>'[13]Monthly NEER_REER'!$P$310</f>
        <v>157.07018629512422</v>
      </c>
      <c r="F142" s="583">
        <f>'[13]Monthly NEER_REER'!$O$310</f>
        <v>123.9714340924866</v>
      </c>
      <c r="G142" s="583">
        <f>'[13]Monthly NEER_REER'!$K$310</f>
        <v>93.185902366091668</v>
      </c>
      <c r="H142" s="584">
        <f>'[13]Monthly NEER_REER'!$T$310</f>
        <v>111.89507420457493</v>
      </c>
      <c r="I142" s="176"/>
    </row>
    <row r="143" spans="1:11" s="175" customFormat="1" ht="16.649999999999999" customHeight="1" outlineLevel="1" x14ac:dyDescent="0.25">
      <c r="A143" s="727" t="s">
        <v>355</v>
      </c>
      <c r="B143" s="583">
        <f>'[13]Monthly NEER_REER'!$M$313</f>
        <v>121.53034317913809</v>
      </c>
      <c r="C143" s="583">
        <f>'[13]Monthly NEER_REER'!$N$313</f>
        <v>126.55638853284891</v>
      </c>
      <c r="D143" s="583">
        <f>'[13]Monthly NEER_REER'!$L$313</f>
        <v>101.05046686950907</v>
      </c>
      <c r="E143" s="583">
        <f>'[13]Monthly NEER_REER'!$P$313</f>
        <v>165.73120442032163</v>
      </c>
      <c r="F143" s="583">
        <f>'[13]Monthly NEER_REER'!$O$313</f>
        <v>131.76368804355175</v>
      </c>
      <c r="G143" s="583">
        <f>'[13]Monthly NEER_REER'!$K$313</f>
        <v>95.147147222658418</v>
      </c>
      <c r="H143" s="584">
        <f>'[13]Monthly NEER_REER'!$T$313</f>
        <v>117.29027905957739</v>
      </c>
      <c r="I143" s="176"/>
    </row>
    <row r="144" spans="1:11" s="175" customFormat="1" ht="14.5" customHeight="1" outlineLevel="1" x14ac:dyDescent="0.25">
      <c r="A144" s="727" t="s">
        <v>356</v>
      </c>
      <c r="B144" s="583">
        <f>'[13]Monthly NEER_REER'!$M$316</f>
        <v>122.74308574700159</v>
      </c>
      <c r="C144" s="583">
        <f>'[13]Monthly NEER_REER'!$N$316</f>
        <v>120.57979733062166</v>
      </c>
      <c r="D144" s="583">
        <f>'[13]Monthly NEER_REER'!$L$316</f>
        <v>108.61565814518188</v>
      </c>
      <c r="E144" s="583">
        <f>'[13]Monthly NEER_REER'!$P$316</f>
        <v>162.77867290883714</v>
      </c>
      <c r="F144" s="583">
        <f>'[13]Monthly NEER_REER'!$O$316</f>
        <v>135.4905317757862</v>
      </c>
      <c r="G144" s="583">
        <f>'[13]Monthly NEER_REER'!$K$316</f>
        <v>93.014894970227971</v>
      </c>
      <c r="H144" s="584">
        <f>'[13]Monthly NEER_REER'!$T$316</f>
        <v>117.3953099288364</v>
      </c>
      <c r="I144" s="176"/>
    </row>
    <row r="145" spans="1:12" s="175" customFormat="1" ht="14.5" customHeight="1" outlineLevel="1" x14ac:dyDescent="0.25">
      <c r="A145" s="727" t="s">
        <v>427</v>
      </c>
      <c r="B145" s="583">
        <f>'[13]Monthly NEER_REER'!$M$319</f>
        <v>123.05224549393796</v>
      </c>
      <c r="C145" s="583">
        <f>'[13]Monthly NEER_REER'!$N$319</f>
        <v>121.39742979937</v>
      </c>
      <c r="D145" s="583">
        <f>'[13]Monthly NEER_REER'!$L$319</f>
        <v>107.41215274846935</v>
      </c>
      <c r="E145" s="583">
        <f>'[13]Monthly NEER_REER'!$P$319</f>
        <v>163.75147189954953</v>
      </c>
      <c r="F145" s="583">
        <f>'[13]Monthly NEER_REER'!$O$319</f>
        <v>134.27166513264646</v>
      </c>
      <c r="G145" s="583">
        <f>'[13]Monthly NEER_REER'!$K$319</f>
        <v>93.132871131857726</v>
      </c>
      <c r="H145" s="584">
        <f>'[13]Monthly NEER_REER'!$T$319</f>
        <v>117.37573008111977</v>
      </c>
      <c r="I145" s="176"/>
    </row>
    <row r="146" spans="1:12" s="175" customFormat="1" ht="14.5" customHeight="1" outlineLevel="1" x14ac:dyDescent="0.25">
      <c r="A146" s="727" t="s">
        <v>428</v>
      </c>
      <c r="B146" s="583">
        <f>'[13]Monthly NEER_REER'!$M$322</f>
        <v>127.88343066898108</v>
      </c>
      <c r="C146" s="583">
        <f>'[13]Monthly NEER_REER'!$N$322</f>
        <v>127.62717099136195</v>
      </c>
      <c r="D146" s="583">
        <f>'[13]Monthly NEER_REER'!$L$322</f>
        <v>109.34638882859726</v>
      </c>
      <c r="E146" s="583">
        <f>'[13]Monthly NEER_REER'!$P$322</f>
        <v>181.31759303567088</v>
      </c>
      <c r="F146" s="583">
        <f>'[13]Monthly NEER_REER'!$O$322</f>
        <v>140.28979530664236</v>
      </c>
      <c r="G146" s="583">
        <f>'[13]Monthly NEER_REER'!$K$322</f>
        <v>94.765080121426152</v>
      </c>
      <c r="H146" s="584">
        <f>'[13]Monthly NEER_REER'!$T$322</f>
        <v>122.6828503401161</v>
      </c>
      <c r="I146" s="176"/>
    </row>
    <row r="147" spans="1:12" s="175" customFormat="1" ht="14.5" customHeight="1" outlineLevel="1" x14ac:dyDescent="0.25">
      <c r="A147" s="727" t="s">
        <v>433</v>
      </c>
      <c r="B147" s="583">
        <f>'[13]Monthly NEER_REER'!$M$325</f>
        <v>129.38434824145764</v>
      </c>
      <c r="C147" s="583">
        <f>'[13]Monthly NEER_REER'!$N$325</f>
        <v>127.56332821961577</v>
      </c>
      <c r="D147" s="583">
        <f>'[13]Monthly NEER_REER'!$L$325</f>
        <v>108.24220641039042</v>
      </c>
      <c r="E147" s="583">
        <f>'[13]Monthly NEER_REER'!$P$325</f>
        <v>184.81753256765271</v>
      </c>
      <c r="F147" s="583">
        <f>'[13]Monthly NEER_REER'!$O$325</f>
        <v>142.6317310677629</v>
      </c>
      <c r="G147" s="583">
        <f>'[13]Monthly NEER_REER'!$K$325</f>
        <v>95.499563975141399</v>
      </c>
      <c r="H147" s="584">
        <f>'[13]Monthly NEER_REER'!$T$325</f>
        <v>122.9577356834517</v>
      </c>
      <c r="I147" s="176"/>
    </row>
    <row r="148" spans="1:12" s="175" customFormat="1" ht="14.5" customHeight="1" outlineLevel="1" x14ac:dyDescent="0.25">
      <c r="A148" s="727" t="s">
        <v>437</v>
      </c>
      <c r="B148" s="583">
        <f>'[13]Monthly NEER_REER'!$M$328</f>
        <v>127.00308480391531</v>
      </c>
      <c r="C148" s="583">
        <f>'[13]Monthly NEER_REER'!$N$328</f>
        <v>124.57425656319826</v>
      </c>
      <c r="D148" s="583">
        <f>'[13]Monthly NEER_REER'!$L$328</f>
        <v>113.21268969084555</v>
      </c>
      <c r="E148" s="583">
        <f>'[13]Monthly NEER_REER'!$P$328</f>
        <v>181.88349614167061</v>
      </c>
      <c r="F148" s="583">
        <f>'[13]Monthly NEER_REER'!$O$328</f>
        <v>139.95084729778122</v>
      </c>
      <c r="G148" s="583">
        <f>'[13]Monthly NEER_REER'!$K$328</f>
        <v>94.033137221406903</v>
      </c>
      <c r="H148" s="584">
        <f>'[13]Monthly NEER_REER'!$T$328</f>
        <v>122.40916535737347</v>
      </c>
      <c r="I148" s="176"/>
    </row>
    <row r="149" spans="1:12" s="175" customFormat="1" ht="14.5" customHeight="1" outlineLevel="1" x14ac:dyDescent="0.25">
      <c r="A149" s="727" t="s">
        <v>449</v>
      </c>
      <c r="B149" s="583">
        <f>'[13]Monthly NEER_REER'!$M$331</f>
        <v>129.51888777914027</v>
      </c>
      <c r="C149" s="583">
        <f>'[13]Monthly NEER_REER'!$N$331</f>
        <v>129.27713339117366</v>
      </c>
      <c r="D149" s="583">
        <f>'[13]Monthly NEER_REER'!$L$331</f>
        <v>110.16571010589777</v>
      </c>
      <c r="E149" s="583">
        <f>'[13]Monthly NEER_REER'!$P$331</f>
        <v>193.36351601810304</v>
      </c>
      <c r="F149" s="583">
        <f>'[13]Monthly NEER_REER'!$O$331</f>
        <v>140.72952533856176</v>
      </c>
      <c r="G149" s="583">
        <f>'[13]Monthly NEER_REER'!$K$331</f>
        <v>95.437576204881651</v>
      </c>
      <c r="H149" s="584">
        <f>'[13]Monthly NEER_REER'!$T$331</f>
        <v>124.40011888490184</v>
      </c>
      <c r="I149" s="176"/>
    </row>
    <row r="150" spans="1:12" s="175" customFormat="1" ht="14.5" customHeight="1" outlineLevel="1" x14ac:dyDescent="0.25">
      <c r="A150" s="583" t="s">
        <v>450</v>
      </c>
      <c r="B150" s="583">
        <f>'[13]Monthly NEER_REER'!$M$334</f>
        <v>130.86874378525584</v>
      </c>
      <c r="C150" s="583">
        <f>'[13]Monthly NEER_REER'!$N$334</f>
        <v>131.33173936009536</v>
      </c>
      <c r="D150" s="583">
        <f>'[13]Monthly NEER_REER'!$L$334</f>
        <v>113.2138027915716</v>
      </c>
      <c r="E150" s="583">
        <f>'[13]Monthly NEER_REER'!$P$334</f>
        <v>208.82009215245139</v>
      </c>
      <c r="F150" s="583">
        <f>'[13]Monthly NEER_REER'!$O$334</f>
        <v>142.06440763404234</v>
      </c>
      <c r="G150" s="583">
        <f>'[13]Monthly NEER_REER'!$K$334</f>
        <v>95.760463211329679</v>
      </c>
      <c r="H150" s="584">
        <f>'[13]Monthly NEER_REER'!$T$334</f>
        <v>127.14978645553039</v>
      </c>
      <c r="I150" s="176"/>
    </row>
    <row r="151" spans="1:12" s="175" customFormat="1" ht="14.5" customHeight="1" outlineLevel="1" x14ac:dyDescent="0.25">
      <c r="A151" s="583" t="s">
        <v>451</v>
      </c>
      <c r="B151" s="583">
        <f>'[13]Monthly NEER_REER'!$M$337</f>
        <v>121.49255680227874</v>
      </c>
      <c r="C151" s="583">
        <f>'[13]Monthly NEER_REER'!$N$337</f>
        <v>121.89693153358036</v>
      </c>
      <c r="D151" s="583">
        <f>'[13]Monthly NEER_REER'!$L$337</f>
        <v>109.72764087298293</v>
      </c>
      <c r="E151" s="583">
        <f>'[13]Monthly NEER_REER'!$P$337</f>
        <v>178.28168589916064</v>
      </c>
      <c r="F151" s="583">
        <f>'[13]Monthly NEER_REER'!$O$337</f>
        <v>136.22332377391425</v>
      </c>
      <c r="G151" s="583">
        <f>'[13]Monthly NEER_REER'!$K$337</f>
        <v>93.945813941345222</v>
      </c>
      <c r="H151" s="584">
        <f>'[13]Monthly NEER_REER'!$T$337</f>
        <v>119.71858566357756</v>
      </c>
      <c r="I151" s="176"/>
    </row>
    <row r="152" spans="1:12" s="175" customFormat="1" ht="14.5" customHeight="1" outlineLevel="1" x14ac:dyDescent="0.25">
      <c r="A152" s="727" t="s">
        <v>465</v>
      </c>
      <c r="B152" s="583">
        <f>'[13]Monthly NEER_REER'!$M$340</f>
        <v>138.18344159287</v>
      </c>
      <c r="C152" s="583">
        <f>'[13]Monthly NEER_REER'!$N$340</f>
        <v>138.79906742221317</v>
      </c>
      <c r="D152" s="583">
        <f>'[13]Monthly NEER_REER'!$L$340</f>
        <v>111.7365465940575</v>
      </c>
      <c r="E152" s="583">
        <f>'[13]Monthly NEER_REER'!$P$340</f>
        <v>197.90191520985695</v>
      </c>
      <c r="F152" s="583">
        <f>'[13]Monthly NEER_REER'!$O$340</f>
        <v>149.01409614554009</v>
      </c>
      <c r="G152" s="583">
        <f>'[13]Monthly NEER_REER'!$K$340</f>
        <v>96.607154582909914</v>
      </c>
      <c r="H152" s="584">
        <f>'[13]Monthly NEER_REER'!$T$340</f>
        <v>129.77512611580772</v>
      </c>
      <c r="I152" s="176"/>
    </row>
    <row r="153" spans="1:12" s="175" customFormat="1" ht="14.5" customHeight="1" outlineLevel="1" x14ac:dyDescent="0.25">
      <c r="A153" s="728" t="s">
        <v>470</v>
      </c>
      <c r="B153" s="585">
        <f>'[13]Monthly NEER_REER'!$M$343</f>
        <v>133.25819016017397</v>
      </c>
      <c r="C153" s="585">
        <f>'[13]Monthly NEER_REER'!$N$343</f>
        <v>134.25224609824056</v>
      </c>
      <c r="D153" s="585">
        <f>'[13]Monthly NEER_REER'!$L$343</f>
        <v>109.17542250456617</v>
      </c>
      <c r="E153" s="585">
        <f>'[13]Monthly NEER_REER'!$P$343</f>
        <v>187.42853044632716</v>
      </c>
      <c r="F153" s="585">
        <f>'[13]Monthly NEER_REER'!$O$343</f>
        <v>143.52451133739666</v>
      </c>
      <c r="G153" s="585">
        <f>'[13]Monthly NEER_REER'!$K$343</f>
        <v>95.997922710016439</v>
      </c>
      <c r="H153" s="586">
        <f>'[13]Monthly NEER_REER'!$T$343</f>
        <v>126.30887593441082</v>
      </c>
      <c r="I153" s="176"/>
    </row>
    <row r="154" spans="1:12" s="175" customFormat="1" ht="12" customHeight="1" x14ac:dyDescent="0.25">
      <c r="A154" s="187" t="s">
        <v>225</v>
      </c>
      <c r="B154" s="127"/>
      <c r="C154" s="127"/>
      <c r="D154" s="127"/>
      <c r="E154" s="127"/>
      <c r="F154" s="152"/>
      <c r="G154" s="163"/>
      <c r="H154" s="163"/>
      <c r="I154" s="138"/>
    </row>
    <row r="155" spans="1:12" x14ac:dyDescent="0.25">
      <c r="A155" s="187" t="s">
        <v>432</v>
      </c>
      <c r="B155" s="161"/>
      <c r="C155" s="161"/>
      <c r="D155" s="161"/>
      <c r="E155" s="161"/>
      <c r="F155" s="161"/>
      <c r="G155" s="163"/>
      <c r="H155" s="163"/>
      <c r="J155" s="167"/>
      <c r="K155" s="167"/>
      <c r="L155" s="187"/>
    </row>
    <row r="156" spans="1:12" ht="15.5" x14ac:dyDescent="0.35">
      <c r="A156" s="461"/>
      <c r="B156" s="136"/>
      <c r="C156" s="136"/>
      <c r="D156" s="136"/>
      <c r="E156" s="136"/>
      <c r="F156" s="136"/>
      <c r="G156" s="214"/>
      <c r="H156" s="136"/>
      <c r="I156" s="124"/>
    </row>
    <row r="157" spans="1:12" ht="15.5" x14ac:dyDescent="0.35">
      <c r="A157" s="461"/>
      <c r="B157" s="136"/>
      <c r="C157" s="136"/>
      <c r="D157" s="136"/>
      <c r="E157" s="136"/>
      <c r="F157" s="136"/>
      <c r="G157" s="214"/>
      <c r="H157" s="136"/>
      <c r="I157" s="124"/>
    </row>
    <row r="158" spans="1:12" ht="12" customHeight="1" x14ac:dyDescent="0.35">
      <c r="A158" s="461"/>
      <c r="B158" s="136"/>
      <c r="C158" s="136"/>
      <c r="D158" s="136"/>
      <c r="E158" s="136"/>
      <c r="F158" s="136"/>
      <c r="G158" s="214"/>
      <c r="H158" s="136"/>
      <c r="I158" s="124"/>
    </row>
    <row r="159" spans="1:12" ht="11.5" x14ac:dyDescent="0.25">
      <c r="A159" s="461"/>
      <c r="B159" s="136"/>
      <c r="C159" s="136"/>
      <c r="D159" s="136"/>
      <c r="E159" s="136"/>
      <c r="F159" s="136"/>
      <c r="G159" s="214"/>
      <c r="H159" s="136"/>
    </row>
    <row r="160" spans="1:12" x14ac:dyDescent="0.25">
      <c r="B160" s="122"/>
      <c r="C160" s="122"/>
      <c r="D160" s="122"/>
      <c r="E160" s="122"/>
      <c r="F160" s="122"/>
      <c r="G160" s="215"/>
      <c r="H160" s="123"/>
    </row>
    <row r="163" spans="2:2" x14ac:dyDescent="0.25">
      <c r="B163" s="120"/>
    </row>
  </sheetData>
  <mergeCells count="4">
    <mergeCell ref="A2:H2"/>
    <mergeCell ref="A3:H3"/>
    <mergeCell ref="G5:G7"/>
    <mergeCell ref="H5:H7"/>
  </mergeCells>
  <pageMargins left="0.7" right="0.7" top="0.75" bottom="0.75" header="0.3" footer="0.3"/>
  <pageSetup paperSize="9" scale="30" orientation="portrait" horizontalDpi="4294967295" verticalDpi="4294967295" r:id="rId1"/>
  <headerFooter alignWithMargins="0"/>
  <ignoredErrors>
    <ignoredError sqref="B37:H40 B41:H44 B45:H48 B49:H52 B53:H56 B57:H60 B61:H64 B65:H68 B69:H72 B73:H76 B77:H80 B81:H84 B85:H88 B89:H92 B93:H96 B97:H100 B101:H104 B105:H108 B109:H112 B113:H116 B117:H120 B121:H124 B125:H128 B129:H132 B133:H136 B137:H140 B141:H144 B145:H146 B35:H35 B147:H147 B148:H148 B149 C149:H149 B150:H150 B151:H151 B152:H152 B36:H36 B153:H153"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D3" transitionEvaluation="1">
    <pageSetUpPr fitToPage="1"/>
  </sheetPr>
  <dimension ref="A1:BQ36"/>
  <sheetViews>
    <sheetView showGridLines="0" tabSelected="1" showOutlineSymbols="0" view="pageBreakPreview" zoomScale="90" zoomScaleNormal="100" zoomScaleSheetLayoutView="90" workbookViewId="0">
      <pane xSplit="1" ySplit="2" topLeftCell="D3" activePane="bottomRight" state="frozen"/>
      <selection pane="topRight" activeCell="B1" sqref="B1"/>
      <selection pane="bottomLeft" activeCell="A5" sqref="A5"/>
      <selection pane="bottomRight" activeCell="Z37" sqref="Z37"/>
    </sheetView>
  </sheetViews>
  <sheetFormatPr defaultColWidth="6.85546875" defaultRowHeight="10.5" x14ac:dyDescent="0.25"/>
  <cols>
    <col min="1" max="1" width="36.140625" style="173" customWidth="1"/>
    <col min="2" max="3" width="8.85546875" style="173" hidden="1" customWidth="1"/>
    <col min="4" max="11" width="8.85546875" style="173" customWidth="1"/>
    <col min="12" max="13" width="8.85546875" style="268" customWidth="1"/>
    <col min="14" max="14" width="7.28515625" style="268" customWidth="1"/>
    <col min="15" max="15" width="11" style="251" customWidth="1"/>
    <col min="16" max="18" width="8.85546875" style="251" customWidth="1"/>
    <col min="19" max="19" width="8.85546875" style="173" customWidth="1"/>
    <col min="20" max="20" width="10.85546875" style="173" customWidth="1"/>
    <col min="21" max="24" width="8.85546875" style="173" customWidth="1"/>
    <col min="25" max="25" width="9.140625" style="173" customWidth="1"/>
    <col min="26" max="26" width="7.140625" style="272" customWidth="1"/>
    <col min="27" max="27" width="10.140625" style="268" customWidth="1"/>
    <col min="28" max="28" width="9.85546875" style="268" customWidth="1"/>
    <col min="29" max="29" width="8.85546875" style="268" customWidth="1"/>
    <col min="30" max="30" width="10.140625" style="173" customWidth="1"/>
    <col min="31" max="31" width="7.140625" style="173" customWidth="1"/>
    <col min="32" max="32" width="10" style="173" customWidth="1"/>
    <col min="33" max="33" width="8.140625" style="348" customWidth="1"/>
    <col min="34" max="35" width="9" style="173" customWidth="1"/>
    <col min="36" max="36" width="9" style="268" customWidth="1"/>
    <col min="37" max="41" width="9" style="296" customWidth="1"/>
    <col min="42" max="42" width="9" style="839" customWidth="1"/>
    <col min="43" max="47" width="8.7109375" style="296" customWidth="1"/>
    <col min="48" max="55" width="8.7109375" style="173" customWidth="1"/>
    <col min="56" max="65" width="8.7109375" style="268" customWidth="1"/>
    <col min="66" max="66" width="8.7109375" style="173" customWidth="1"/>
    <col min="67" max="67" width="7" style="173" customWidth="1"/>
    <col min="68" max="68" width="8.140625" style="173" customWidth="1"/>
    <col min="69" max="69" width="6.85546875" style="367"/>
    <col min="70" max="16384" width="6.85546875" style="173"/>
  </cols>
  <sheetData>
    <row r="1" spans="1:68" ht="24" customHeight="1" x14ac:dyDescent="0.3">
      <c r="A1" s="845" t="s">
        <v>213</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736" t="s">
        <v>443</v>
      </c>
    </row>
    <row r="2" spans="1:68" ht="25.4" customHeight="1" x14ac:dyDescent="0.25">
      <c r="A2" s="676" t="s">
        <v>26</v>
      </c>
      <c r="B2" s="321" t="s">
        <v>199</v>
      </c>
      <c r="C2" s="321" t="s">
        <v>205</v>
      </c>
      <c r="D2" s="321" t="s">
        <v>212</v>
      </c>
      <c r="E2" s="321" t="s">
        <v>214</v>
      </c>
      <c r="F2" s="321" t="s">
        <v>215</v>
      </c>
      <c r="G2" s="321" t="s">
        <v>226</v>
      </c>
      <c r="H2" s="321" t="s">
        <v>234</v>
      </c>
      <c r="I2" s="321" t="s">
        <v>237</v>
      </c>
      <c r="J2" s="321" t="s">
        <v>239</v>
      </c>
      <c r="K2" s="321" t="s">
        <v>241</v>
      </c>
      <c r="L2" s="370" t="s">
        <v>244</v>
      </c>
      <c r="M2" s="370" t="s">
        <v>429</v>
      </c>
      <c r="N2" s="370" t="s">
        <v>455</v>
      </c>
      <c r="O2" s="677" t="s">
        <v>313</v>
      </c>
      <c r="P2" s="677" t="s">
        <v>314</v>
      </c>
      <c r="Q2" s="677" t="s">
        <v>315</v>
      </c>
      <c r="R2" s="677" t="s">
        <v>316</v>
      </c>
      <c r="S2" s="677" t="s">
        <v>317</v>
      </c>
      <c r="T2" s="677" t="s">
        <v>318</v>
      </c>
      <c r="U2" s="677" t="s">
        <v>319</v>
      </c>
      <c r="V2" s="677" t="s">
        <v>320</v>
      </c>
      <c r="W2" s="677" t="s">
        <v>321</v>
      </c>
      <c r="X2" s="677" t="s">
        <v>322</v>
      </c>
      <c r="Y2" s="677" t="s">
        <v>323</v>
      </c>
      <c r="Z2" s="678" t="s">
        <v>324</v>
      </c>
      <c r="AA2" s="679" t="s">
        <v>325</v>
      </c>
      <c r="AB2" s="679" t="s">
        <v>326</v>
      </c>
      <c r="AC2" s="679" t="s">
        <v>327</v>
      </c>
      <c r="AD2" s="677" t="s">
        <v>328</v>
      </c>
      <c r="AE2" s="677" t="s">
        <v>329</v>
      </c>
      <c r="AF2" s="677" t="s">
        <v>330</v>
      </c>
      <c r="AG2" s="679" t="s">
        <v>331</v>
      </c>
      <c r="AH2" s="677" t="s">
        <v>332</v>
      </c>
      <c r="AI2" s="677" t="s">
        <v>333</v>
      </c>
      <c r="AJ2" s="679" t="s">
        <v>334</v>
      </c>
      <c r="AK2" s="679" t="s">
        <v>335</v>
      </c>
      <c r="AL2" s="679" t="s">
        <v>336</v>
      </c>
      <c r="AM2" s="679" t="s">
        <v>337</v>
      </c>
      <c r="AN2" s="679" t="s">
        <v>338</v>
      </c>
      <c r="AO2" s="679" t="s">
        <v>339</v>
      </c>
      <c r="AP2" s="679" t="s">
        <v>340</v>
      </c>
      <c r="AQ2" s="679" t="s">
        <v>341</v>
      </c>
      <c r="AR2" s="679" t="s">
        <v>342</v>
      </c>
      <c r="AS2" s="679" t="s">
        <v>343</v>
      </c>
      <c r="AT2" s="679" t="s">
        <v>344</v>
      </c>
      <c r="AU2" s="679" t="s">
        <v>345</v>
      </c>
      <c r="AV2" s="679" t="s">
        <v>346</v>
      </c>
      <c r="AW2" s="679" t="s">
        <v>347</v>
      </c>
      <c r="AX2" s="679" t="s">
        <v>348</v>
      </c>
      <c r="AY2" s="679" t="s">
        <v>349</v>
      </c>
      <c r="AZ2" s="680" t="s">
        <v>350</v>
      </c>
      <c r="BA2" s="679" t="s">
        <v>351</v>
      </c>
      <c r="BB2" s="679" t="s">
        <v>352</v>
      </c>
      <c r="BC2" s="679" t="s">
        <v>353</v>
      </c>
      <c r="BD2" s="679" t="s">
        <v>354</v>
      </c>
      <c r="BE2" s="679" t="s">
        <v>355</v>
      </c>
      <c r="BF2" s="679" t="s">
        <v>356</v>
      </c>
      <c r="BG2" s="679" t="s">
        <v>427</v>
      </c>
      <c r="BH2" s="679" t="s">
        <v>428</v>
      </c>
      <c r="BI2" s="679" t="s">
        <v>433</v>
      </c>
      <c r="BJ2" s="679" t="s">
        <v>437</v>
      </c>
      <c r="BK2" s="679" t="s">
        <v>449</v>
      </c>
      <c r="BL2" s="736" t="s">
        <v>450</v>
      </c>
      <c r="BM2" s="680" t="s">
        <v>451</v>
      </c>
      <c r="BN2" s="680" t="s">
        <v>465</v>
      </c>
      <c r="BO2" s="737" t="s">
        <v>470</v>
      </c>
      <c r="BP2" s="736"/>
    </row>
    <row r="3" spans="1:68" ht="12.65" customHeight="1" x14ac:dyDescent="0.25">
      <c r="A3" s="13" t="s">
        <v>170</v>
      </c>
      <c r="B3" s="681">
        <f t="shared" ref="B3:B11" si="0">SUM($O3:$P3)</f>
        <v>-113.43534966666667</v>
      </c>
      <c r="C3" s="681">
        <f>SUM($Q3:$T3)</f>
        <v>-249.63704274000003</v>
      </c>
      <c r="D3" s="681">
        <f>SUM($U3:$X3)</f>
        <v>-248.24470509489089</v>
      </c>
      <c r="E3" s="681">
        <f>SUM($Y3:$AB3)</f>
        <v>-289.03645227029068</v>
      </c>
      <c r="F3" s="681">
        <f>SUM($AC3:$AF3)</f>
        <v>-302.75804712999997</v>
      </c>
      <c r="G3" s="681">
        <f>SUM($AG3:$AJ3)</f>
        <v>-343.72806009641596</v>
      </c>
      <c r="H3" s="681">
        <f>SUM($AK3:$AN3)</f>
        <v>-386.1160902621167</v>
      </c>
      <c r="I3" s="681">
        <f>SUM($AO3:$AR3)</f>
        <v>-424.36895349050303</v>
      </c>
      <c r="J3" s="681">
        <f>SUM($AS3:$AV3)</f>
        <v>-399.33806934573465</v>
      </c>
      <c r="K3" s="681">
        <f>SUM($AW3:$AZ3)</f>
        <v>-454.55744428946116</v>
      </c>
      <c r="L3" s="681">
        <f>SUM(BA3:BD3)</f>
        <v>-499.32191760425053</v>
      </c>
      <c r="M3" s="681">
        <f t="shared" ref="M3:M31" si="1">SUM(BE3:BH3)</f>
        <v>-620.39573769008985</v>
      </c>
      <c r="N3" s="681">
        <f t="shared" ref="N3:N31" si="2">SUM(BI3:BL3)</f>
        <v>-655.54125551790924</v>
      </c>
      <c r="O3" s="392">
        <f t="shared" ref="O3:AB3" si="3">O4-O5</f>
        <v>-55.578934980000007</v>
      </c>
      <c r="P3" s="392">
        <f t="shared" ref="P3:Q3" si="4">P4-P5</f>
        <v>-57.856414686666668</v>
      </c>
      <c r="Q3" s="392">
        <f t="shared" si="4"/>
        <v>-67.921870093333339</v>
      </c>
      <c r="R3" s="392">
        <f t="shared" ref="R3:S3" si="5">R4-R5</f>
        <v>-63.104899406666647</v>
      </c>
      <c r="S3" s="392">
        <f t="shared" si="5"/>
        <v>-60.980046963333336</v>
      </c>
      <c r="T3" s="392">
        <f t="shared" ref="T3:U3" si="6">T4-T5</f>
        <v>-57.630226276666683</v>
      </c>
      <c r="U3" s="392">
        <f t="shared" si="6"/>
        <v>-66.401337413333323</v>
      </c>
      <c r="V3" s="392">
        <f t="shared" ref="V3:W3" si="7">V4-V5</f>
        <v>-61.280971006666675</v>
      </c>
      <c r="W3" s="392">
        <f t="shared" si="7"/>
        <v>-59.150573683333334</v>
      </c>
      <c r="X3" s="392">
        <f t="shared" ref="X3:Y3" si="8">X4-X5</f>
        <v>-61.411822991557564</v>
      </c>
      <c r="Y3" s="392">
        <f t="shared" si="8"/>
        <v>-73.157303034060533</v>
      </c>
      <c r="Z3" s="392">
        <f t="shared" ref="Z3" si="9">Z4-Z5</f>
        <v>-69.820155907230145</v>
      </c>
      <c r="AA3" s="391">
        <f t="shared" si="3"/>
        <v>-77.402638029999963</v>
      </c>
      <c r="AB3" s="391">
        <f t="shared" si="3"/>
        <v>-68.65635529900004</v>
      </c>
      <c r="AC3" s="391">
        <f>AC4-AC5</f>
        <v>-72.147784252000037</v>
      </c>
      <c r="AD3" s="391">
        <f>AD4-AD5</f>
        <v>-76.377430678999986</v>
      </c>
      <c r="AE3" s="391">
        <f t="shared" ref="AE3:BO3" si="10">AE4-AE5</f>
        <v>-69.684061869999979</v>
      </c>
      <c r="AF3" s="391">
        <f t="shared" si="10"/>
        <v>-84.548770328999964</v>
      </c>
      <c r="AG3" s="392">
        <f t="shared" si="10"/>
        <v>-91.260832733914157</v>
      </c>
      <c r="AH3" s="391">
        <f t="shared" si="10"/>
        <v>-78.112926954540129</v>
      </c>
      <c r="AI3" s="391">
        <f t="shared" si="10"/>
        <v>-79.612483810000015</v>
      </c>
      <c r="AJ3" s="391">
        <f t="shared" si="10"/>
        <v>-94.741816597961645</v>
      </c>
      <c r="AK3" s="392">
        <f t="shared" si="10"/>
        <v>-102.23622098546667</v>
      </c>
      <c r="AL3" s="392">
        <f t="shared" si="10"/>
        <v>-90.13740603944423</v>
      </c>
      <c r="AM3" s="392">
        <f t="shared" si="10"/>
        <v>-92.187985190053823</v>
      </c>
      <c r="AN3" s="392">
        <f t="shared" si="10"/>
        <v>-101.55447804715195</v>
      </c>
      <c r="AO3" s="392">
        <f t="shared" si="10"/>
        <v>-114.29762240968918</v>
      </c>
      <c r="AP3" s="392">
        <f t="shared" si="10"/>
        <v>-105.46865645448273</v>
      </c>
      <c r="AQ3" s="392">
        <f t="shared" si="10"/>
        <v>-101.33980021415007</v>
      </c>
      <c r="AR3" s="392">
        <f t="shared" si="10"/>
        <v>-103.26287441218108</v>
      </c>
      <c r="AS3" s="392">
        <f t="shared" si="10"/>
        <v>-105.51450328589902</v>
      </c>
      <c r="AT3" s="392">
        <f t="shared" si="10"/>
        <v>-97.733917190095028</v>
      </c>
      <c r="AU3" s="392">
        <f t="shared" si="10"/>
        <v>-97.46856290431613</v>
      </c>
      <c r="AV3" s="392">
        <f t="shared" si="10"/>
        <v>-98.621085965424456</v>
      </c>
      <c r="AW3" s="392">
        <f t="shared" si="10"/>
        <v>-102.66943398334257</v>
      </c>
      <c r="AX3" s="392">
        <f t="shared" si="10"/>
        <v>-112.26571688323975</v>
      </c>
      <c r="AY3" s="392">
        <f t="shared" si="10"/>
        <v>-121.64742979657542</v>
      </c>
      <c r="AZ3" s="241">
        <f t="shared" si="10"/>
        <v>-117.97486362630346</v>
      </c>
      <c r="BA3" s="392">
        <f t="shared" si="10"/>
        <v>-131.75136733669169</v>
      </c>
      <c r="BB3" s="392">
        <f t="shared" si="10"/>
        <v>-127.07857584137385</v>
      </c>
      <c r="BC3" s="392">
        <f t="shared" si="10"/>
        <v>-89.538441397456452</v>
      </c>
      <c r="BD3" s="392">
        <f t="shared" si="10"/>
        <v>-150.95353302872854</v>
      </c>
      <c r="BE3" s="392">
        <f t="shared" si="10"/>
        <v>-152.34922366588049</v>
      </c>
      <c r="BF3" s="392">
        <f t="shared" si="10"/>
        <v>-156.11576219918098</v>
      </c>
      <c r="BG3" s="392">
        <f t="shared" si="10"/>
        <v>-139.23644893381169</v>
      </c>
      <c r="BH3" s="392">
        <f t="shared" si="10"/>
        <v>-172.69430289121669</v>
      </c>
      <c r="BI3" s="392">
        <f t="shared" si="10"/>
        <v>-176.99412414830772</v>
      </c>
      <c r="BJ3" s="392">
        <f t="shared" si="10"/>
        <v>-154.07407308400198</v>
      </c>
      <c r="BK3" s="392">
        <f t="shared" si="10"/>
        <v>-154.11228836880397</v>
      </c>
      <c r="BL3" s="241">
        <f t="shared" si="10"/>
        <v>-170.36076991679556</v>
      </c>
      <c r="BM3" s="241">
        <f t="shared" si="10"/>
        <v>-190.44032163640398</v>
      </c>
      <c r="BN3" s="241">
        <f t="shared" si="10"/>
        <v>-181.6397925043108</v>
      </c>
      <c r="BO3" s="241">
        <f t="shared" si="10"/>
        <v>-154.10085576156874</v>
      </c>
      <c r="BP3" s="738"/>
    </row>
    <row r="4" spans="1:68" ht="12.65" customHeight="1" x14ac:dyDescent="0.25">
      <c r="A4" s="153" t="s">
        <v>219</v>
      </c>
      <c r="B4" s="681">
        <f t="shared" si="0"/>
        <v>4.576376363333333</v>
      </c>
      <c r="C4" s="681">
        <f t="shared" ref="C4:C31" si="11">SUM($Q4:$T4)</f>
        <v>12.290183809999998</v>
      </c>
      <c r="D4" s="681">
        <f t="shared" ref="D4:D30" si="12">SUM($U4:$X4)</f>
        <v>15.65567202326854</v>
      </c>
      <c r="E4" s="681">
        <f t="shared" ref="E4:E31" si="13">SUM($Y4:$AB4)</f>
        <v>15.069509273300936</v>
      </c>
      <c r="F4" s="681">
        <f>SUM($AC4:$AE4)</f>
        <v>16.194081370000003</v>
      </c>
      <c r="G4" s="681">
        <f>SUM($AF4:$AI4)</f>
        <v>22.645276690000003</v>
      </c>
      <c r="H4" s="681">
        <f>SUM($AJ4:$AM4)</f>
        <v>20.154391369501621</v>
      </c>
      <c r="I4" s="681">
        <f>SUM($AN4:$AQ4)</f>
        <v>20.286080270756294</v>
      </c>
      <c r="J4" s="681">
        <f>SUM($AR4:$AU4)</f>
        <v>19.181910609649076</v>
      </c>
      <c r="K4" s="681">
        <f>SUM($AV4:$AY4)</f>
        <v>12.369371206658847</v>
      </c>
      <c r="L4" s="681">
        <f>SUM(AZ4:BC4)</f>
        <v>12.740040804686412</v>
      </c>
      <c r="M4" s="681">
        <f>SUM(BD4:BG4)</f>
        <v>9.8828912623266003</v>
      </c>
      <c r="N4" s="681">
        <f>SUM(BH4:BK4)</f>
        <v>9.1206217136111594</v>
      </c>
      <c r="O4" s="241">
        <f>SUM('[5]Bank Data Adjusted'!$AM$1295:$AM$1297)</f>
        <v>2.4280224466666667</v>
      </c>
      <c r="P4" s="241">
        <f>SUM('[5]Bank Data Adjusted'!$AM$1298:$AM$1300)</f>
        <v>2.1483539166666668</v>
      </c>
      <c r="Q4" s="241">
        <f>SUM('[5]Bank Data Adjusted'!$AM$1301:$AM$1303)</f>
        <v>2.1893443233333332</v>
      </c>
      <c r="R4" s="241">
        <f>SUM('[5]Bank Data Adjusted'!$AM$1304:$AM$1306)</f>
        <v>4.2224004699999993</v>
      </c>
      <c r="S4" s="241">
        <f>SUM('[5]Bank Data Adjusted'!$AM$1307:$AM$1309)</f>
        <v>3.6184425066666663</v>
      </c>
      <c r="T4" s="241">
        <f>SUM('[5]Bank Data Adjusted'!$AM$1310:$AM$1312)</f>
        <v>2.2599965099999997</v>
      </c>
      <c r="U4" s="241">
        <f>SUM('[5]Bank Data Adjusted'!$AM$1313:$AM$1315)</f>
        <v>2.473887533333333</v>
      </c>
      <c r="V4" s="241">
        <f>SUM('[5]Bank Data Adjusted'!$AM$1316:$AM$1318)</f>
        <v>5.8947790966666673</v>
      </c>
      <c r="W4" s="241">
        <f>SUM('[5]Bank Data Adjusted'!$AM$1319:$AM$1321)</f>
        <v>4.1588323566666672</v>
      </c>
      <c r="X4" s="241">
        <f>SUM('[5]Bank Data Adjusted'!$AM$1322:$AM$1324)</f>
        <v>3.128173036601873</v>
      </c>
      <c r="Y4" s="241">
        <f>SUM('[5]Bank Data Adjusted'!$AM$1325:$AM$1327)</f>
        <v>3.1986999599676031</v>
      </c>
      <c r="Z4" s="241">
        <f>SUM('[5]Bank Data Adjusted'!$AM$1328:$AM$1330)</f>
        <v>4.3600048133333331</v>
      </c>
      <c r="AA4" s="241">
        <f>'[6]Adjusted Banks and FEDs'!$CR$1313*3/1000</f>
        <v>4.3335088899999992</v>
      </c>
      <c r="AB4" s="241">
        <f>'[6]Adjusted Banks and FEDs'!$CR$1316*3/1000</f>
        <v>3.1772956100000003</v>
      </c>
      <c r="AC4" s="241">
        <f>'[6]Adjusted Banks and FEDs'!$CR$1319*3/1000</f>
        <v>5.9382680600000004</v>
      </c>
      <c r="AD4" s="241">
        <f>'[6]Adjusted Banks and FEDs'!$CR$1322*3/1000</f>
        <v>6.1195147100000016</v>
      </c>
      <c r="AE4" s="241">
        <f>'[6]Adjusted Banks and FEDs'!$CR$1325*3/1000</f>
        <v>4.1362985999999999</v>
      </c>
      <c r="AF4" s="241">
        <f>'[6]Adjusted Banks and FEDs'!$CR$1328*3/1000</f>
        <v>3.1254913200000001</v>
      </c>
      <c r="AG4" s="241">
        <f>'[6]Adjusted Banks and FEDs'!$CR$1331*3/1000</f>
        <v>4.8913307700000015</v>
      </c>
      <c r="AH4" s="241">
        <f>'[6]Adjusted Banks and FEDs'!$CR$1334*3/1000</f>
        <v>9.2315142599999991</v>
      </c>
      <c r="AI4" s="241">
        <f>'[6]Adjusted Banks and FEDs'!$CR$1337*3/1000</f>
        <v>5.3969403400000004</v>
      </c>
      <c r="AJ4" s="241">
        <f>'[6]Adjusted Banks and FEDs'!$CR$1340*3/1000</f>
        <v>4.55638962</v>
      </c>
      <c r="AK4" s="241">
        <f>'[6]Adjusted Banks and FEDs'!$CR$1343*3/1000</f>
        <v>4.6261911813333336</v>
      </c>
      <c r="AL4" s="241">
        <f>'[6]Adjusted Banks and FEDs'!$CR$1346*3/1000</f>
        <v>7.3409716414122528</v>
      </c>
      <c r="AM4" s="241">
        <f>'[6]Adjusted Banks and FEDs'!$CR$1349*3/1000</f>
        <v>3.6308389267560335</v>
      </c>
      <c r="AN4" s="241">
        <f>'[6]Adjusted Banks and FEDs'!$CR$1352*3/1000</f>
        <v>4.7928723224034346</v>
      </c>
      <c r="AO4" s="241">
        <f>'[6]Adjusted Banks and FEDs'!$CR$1355*3/1000</f>
        <v>4.2701278820502351</v>
      </c>
      <c r="AP4" s="241">
        <f>'[6]Adjusted Banks and FEDs'!$CR$1358*3/1000</f>
        <v>7.2771889310513291</v>
      </c>
      <c r="AQ4" s="241">
        <f>'[6]Adjusted Banks and FEDs'!$CR$1361*3/1000</f>
        <v>3.945891135251296</v>
      </c>
      <c r="AR4" s="241">
        <f>'[6]Adjusted Banks and FEDs'!$CR$1364*3/1000</f>
        <v>3.8106059929191041</v>
      </c>
      <c r="AS4" s="241">
        <f>'[6]Adjusted Banks and FEDs'!$CR$1367*3/1000</f>
        <v>6.0948320778705947</v>
      </c>
      <c r="AT4" s="241">
        <f>'[6]Adjusted Banks and FEDs'!$CR$1370*3/1000</f>
        <v>6.0275339080873911</v>
      </c>
      <c r="AU4" s="241">
        <f>'[6]Adjusted Banks and FEDs'!$CR$1373*3/1000</f>
        <v>3.2489386307719861</v>
      </c>
      <c r="AV4" s="241">
        <f>'[6]Adjusted Banks and FEDs'!$CR$1376*3/1000</f>
        <v>2.5194401354019114</v>
      </c>
      <c r="AW4" s="241">
        <f>'[6]Adjusted Banks and FEDs'!$CR$1379*3/1000</f>
        <v>2.8485909692727098</v>
      </c>
      <c r="AX4" s="241">
        <f>'[6]Adjusted Banks and FEDs'!$CR$1382*3/1000</f>
        <v>3.6636423434687821</v>
      </c>
      <c r="AY4" s="241">
        <f>'[6]Adjusted Banks and FEDs'!$CR$1385*3/1000</f>
        <v>3.3376977585154446</v>
      </c>
      <c r="AZ4" s="241">
        <f>'[6]Adjusted Banks and FEDs'!$CR$1388*3/1000</f>
        <v>2.9213789658300895</v>
      </c>
      <c r="BA4" s="241">
        <f>'[6]Adjusted Banks and FEDs'!$CR$1391*3/1000</f>
        <v>3.4289958812373942</v>
      </c>
      <c r="BB4" s="241">
        <f>'[6]Adjusted Banks and FEDs'!$CR$1394*3/1000</f>
        <v>4.604518453649761</v>
      </c>
      <c r="BC4" s="241">
        <f>'[6]Adjusted Banks and FEDs'!$CR$1397*3/1000</f>
        <v>1.7851475039691664</v>
      </c>
      <c r="BD4" s="241">
        <f>'[6]Adjusted Banks and FEDs'!$CR$1400*3/1000</f>
        <v>2.1577742449903572</v>
      </c>
      <c r="BE4" s="241">
        <f>'[6]Adjusted Banks and FEDs'!$CR$1403*3/1000</f>
        <v>3.2033424510654598</v>
      </c>
      <c r="BF4" s="241">
        <f>'[6]Adjusted Banks and FEDs'!$CR$1406*3/1000</f>
        <v>2.2546693190075877</v>
      </c>
      <c r="BG4" s="241">
        <f>'[6]Adjusted Banks and FEDs'!$CR$1409*3/1000</f>
        <v>2.2671052472631961</v>
      </c>
      <c r="BH4" s="241">
        <f>'[6]Adjusted Banks and FEDs'!$CR$1412*3/1000</f>
        <v>2.5909303838175957</v>
      </c>
      <c r="BI4" s="241">
        <f>'[6]Adjusted Banks and FEDs'!$CR$1415*3/1000</f>
        <v>2.0946868025651413</v>
      </c>
      <c r="BJ4" s="241">
        <f>'[6]Adjusted Banks and FEDs'!$CR$1418*3/1000</f>
        <v>3.0340216829019173</v>
      </c>
      <c r="BK4" s="241">
        <f>'[6]Adjusted Banks and FEDs'!$CR$1421*3/1000</f>
        <v>1.4009828443265053</v>
      </c>
      <c r="BL4" s="241">
        <f>'[6]Adjusted Banks and FEDs'!$CR$1424*3/1000</f>
        <v>1.4934508993572013</v>
      </c>
      <c r="BM4" s="241">
        <f>'[6]Adjusted Banks and FEDs'!$CR$1427*3/1000</f>
        <v>1.959386442104976</v>
      </c>
      <c r="BN4" s="241">
        <f>'[6]Adjusted Banks and FEDs'!$CR$1430*3/1000</f>
        <v>2.2639542076337644</v>
      </c>
      <c r="BO4" s="841">
        <f>'[6]Adjusted Banks and FEDs'!$CR$1433*3/1000</f>
        <v>2.3958612980429508</v>
      </c>
      <c r="BP4" s="241"/>
    </row>
    <row r="5" spans="1:68" ht="12.65" customHeight="1" x14ac:dyDescent="0.25">
      <c r="A5" s="153" t="s">
        <v>220</v>
      </c>
      <c r="B5" s="681">
        <f t="shared" si="0"/>
        <v>118.01172603000001</v>
      </c>
      <c r="C5" s="681">
        <f t="shared" si="11"/>
        <v>261.92722655</v>
      </c>
      <c r="D5" s="681">
        <f t="shared" si="12"/>
        <v>263.90037711815944</v>
      </c>
      <c r="E5" s="681">
        <f t="shared" si="13"/>
        <v>304.1059615435916</v>
      </c>
      <c r="F5" s="681">
        <f>SUM($AC5:$AE5)</f>
        <v>234.40335817099998</v>
      </c>
      <c r="G5" s="681">
        <f>SUM($AF5:$AI5)</f>
        <v>356.18029051745424</v>
      </c>
      <c r="H5" s="681">
        <f>SUM($AJ5:$AM5)</f>
        <v>399.45782018242801</v>
      </c>
      <c r="I5" s="681">
        <f>SUM($AN5:$AQ5)</f>
        <v>442.94663739623019</v>
      </c>
      <c r="J5" s="681">
        <f>SUM($AR5:$AU5)</f>
        <v>423.1617684021403</v>
      </c>
      <c r="K5" s="681">
        <f>SUM($AV5:$AY5)</f>
        <v>447.573037835241</v>
      </c>
      <c r="L5" s="681">
        <f>SUM(AZ5:BC5)</f>
        <v>479.0832890065119</v>
      </c>
      <c r="M5" s="681">
        <f>SUM(BD5:BG5)</f>
        <v>608.53785908992836</v>
      </c>
      <c r="N5" s="681">
        <f>SUM(BH5:BK5)</f>
        <v>666.99541020594154</v>
      </c>
      <c r="O5" s="241">
        <f>SUM('[5]Bank Data Adjusted'!$D$1295:$D$1297)</f>
        <v>58.006957426666673</v>
      </c>
      <c r="P5" s="241">
        <f>SUM('[5]Bank Data Adjusted'!$D$1298:$D$1300)</f>
        <v>60.004768603333332</v>
      </c>
      <c r="Q5" s="241">
        <f>SUM('[5]Bank Data Adjusted'!$D$1301:$D$1303)</f>
        <v>70.11121441666667</v>
      </c>
      <c r="R5" s="241">
        <f>SUM('[5]Bank Data Adjusted'!$D$1304:$D$1306)</f>
        <v>67.327299876666643</v>
      </c>
      <c r="S5" s="241">
        <f>SUM('[5]Bank Data Adjusted'!$D$1307:$D$1309)</f>
        <v>64.598489470000004</v>
      </c>
      <c r="T5" s="241">
        <f>SUM('[5]Bank Data Adjusted'!$D$1310:$D$1312)</f>
        <v>59.890222786666683</v>
      </c>
      <c r="U5" s="241">
        <f>SUM('[5]Bank Data Adjusted'!$D$1313:$D$1315)</f>
        <v>68.875224946666663</v>
      </c>
      <c r="V5" s="241">
        <f>SUM('[5]Bank Data Adjusted'!$D$1316:$D$1318)</f>
        <v>67.175750103333343</v>
      </c>
      <c r="W5" s="241">
        <f>SUM('[5]Bank Data Adjusted'!$D$1319:$D$1321)</f>
        <v>63.309406039999999</v>
      </c>
      <c r="X5" s="241">
        <f>SUM('[5]Bank Data Adjusted'!$D$1322:$D$1324)</f>
        <v>64.539996028159436</v>
      </c>
      <c r="Y5" s="241">
        <f>SUM('[5]Bank Data Adjusted'!$D$1325:$D$1327)</f>
        <v>76.356002994028131</v>
      </c>
      <c r="Z5" s="241">
        <f>SUM('[5]Bank Data Adjusted'!$D$1328:$D$1330)</f>
        <v>74.180160720563478</v>
      </c>
      <c r="AA5" s="241">
        <f>'[6]Adjusted Banks and FEDs'!$C$1313*3/1000</f>
        <v>81.736146919999968</v>
      </c>
      <c r="AB5" s="241">
        <f>'[6]Adjusted Banks and FEDs'!$C$1316*3/1000</f>
        <v>71.833650909000042</v>
      </c>
      <c r="AC5" s="241">
        <f>'[6]Adjusted Banks and FEDs'!$C$1319*3/1000</f>
        <v>78.086052312000035</v>
      </c>
      <c r="AD5" s="241">
        <f>'[6]Adjusted Banks and FEDs'!$C$1322*3/1000</f>
        <v>82.49694538899999</v>
      </c>
      <c r="AE5" s="241">
        <f>'[6]Adjusted Banks and FEDs'!$C$1325*3/1000</f>
        <v>73.820360469999983</v>
      </c>
      <c r="AF5" s="241">
        <f>'[6]Adjusted Banks and FEDs'!$C$1328*3/1000</f>
        <v>87.674261648999959</v>
      </c>
      <c r="AG5" s="241">
        <f>'[6]Adjusted Banks and FEDs'!$C$1331*3/1000</f>
        <v>96.152163503914153</v>
      </c>
      <c r="AH5" s="241">
        <f>'[6]Adjusted Banks and FEDs'!$C$1334*3/1000</f>
        <v>87.344441214540126</v>
      </c>
      <c r="AI5" s="241">
        <f>'[6]Adjusted Banks and FEDs'!$C$1337*3/1000</f>
        <v>85.009424150000015</v>
      </c>
      <c r="AJ5" s="241">
        <f>'[6]Adjusted Banks and FEDs'!$C$1340*3/1000</f>
        <v>99.298206217961649</v>
      </c>
      <c r="AK5" s="241">
        <f>'[6]Adjusted Banks and FEDs'!$C$1343*3/1000</f>
        <v>106.86241216680001</v>
      </c>
      <c r="AL5" s="241">
        <f>'[6]Adjusted Banks and FEDs'!$C$1346*3/1000</f>
        <v>97.478377680856482</v>
      </c>
      <c r="AM5" s="241">
        <f>'[6]Adjusted Banks and FEDs'!$C$1349*3/1000</f>
        <v>95.81882411680985</v>
      </c>
      <c r="AN5" s="241">
        <f>'[6]Adjusted Banks and FEDs'!$C$1352*3/1000</f>
        <v>106.34735036955539</v>
      </c>
      <c r="AO5" s="241">
        <f>'[6]Adjusted Banks and FEDs'!$C$1355*3/1000</f>
        <v>118.56775029173942</v>
      </c>
      <c r="AP5" s="241">
        <f>'[6]Adjusted Banks and FEDs'!$C$1358*3/1000</f>
        <v>112.74584538553405</v>
      </c>
      <c r="AQ5" s="241">
        <f>'[6]Adjusted Banks and FEDs'!$C$1361*3/1000</f>
        <v>105.28569134940138</v>
      </c>
      <c r="AR5" s="241">
        <f>'[6]Adjusted Banks and FEDs'!$C$1364*3/1000</f>
        <v>107.07348040510018</v>
      </c>
      <c r="AS5" s="241">
        <f>'[6]Adjusted Banks and FEDs'!$C$1367*3/1000</f>
        <v>111.60933536376962</v>
      </c>
      <c r="AT5" s="241">
        <f>'[6]Adjusted Banks and FEDs'!$C$1370*3/1000</f>
        <v>103.76145109818242</v>
      </c>
      <c r="AU5" s="241">
        <f>'[6]Adjusted Banks and FEDs'!$C$1373*3/1000</f>
        <v>100.71750153508812</v>
      </c>
      <c r="AV5" s="241">
        <f>'[6]Adjusted Banks and FEDs'!$C$1376*3/1000</f>
        <v>101.14052610082636</v>
      </c>
      <c r="AW5" s="241">
        <f>'[6]Adjusted Banks and FEDs'!$C$1379*3/1000</f>
        <v>105.51802495261528</v>
      </c>
      <c r="AX5" s="241">
        <f>'[6]Adjusted Banks and FEDs'!$C$1382*3/1000</f>
        <v>115.92935922670853</v>
      </c>
      <c r="AY5" s="241">
        <f>'[6]Adjusted Banks and FEDs'!$C$1385*3/1000</f>
        <v>124.98512755509087</v>
      </c>
      <c r="AZ5" s="241">
        <f>'[6]Adjusted Banks and FEDs'!$C$1388*3/1000</f>
        <v>120.89624259213355</v>
      </c>
      <c r="BA5" s="241">
        <f>'[6]Adjusted Banks and FEDs'!$C$1391*3/1000</f>
        <v>135.18036321792908</v>
      </c>
      <c r="BB5" s="241">
        <f>'[6]Adjusted Banks and FEDs'!$C$1394*3/1000</f>
        <v>131.68309429502361</v>
      </c>
      <c r="BC5" s="241">
        <f>'[6]Adjusted Banks and FEDs'!$C$1397*3/1000</f>
        <v>91.323588901425623</v>
      </c>
      <c r="BD5" s="241">
        <f>'[6]Adjusted Banks and FEDs'!$C$1400*3/1000</f>
        <v>153.11130727371889</v>
      </c>
      <c r="BE5" s="241">
        <f>'[6]Adjusted Banks and FEDs'!$C$1403*3/1000</f>
        <v>155.55256611694594</v>
      </c>
      <c r="BF5" s="241">
        <f>'[6]Adjusted Banks and FEDs'!$C$1406*3/1000</f>
        <v>158.37043151818855</v>
      </c>
      <c r="BG5" s="241">
        <f>'[6]Adjusted Banks and FEDs'!$C$1409*3/1000</f>
        <v>141.50355418107489</v>
      </c>
      <c r="BH5" s="241">
        <f>'[6]Adjusted Banks and FEDs'!$C$1412*3/1000</f>
        <v>175.2852332750343</v>
      </c>
      <c r="BI5" s="241">
        <f>'[6]Adjusted Banks and FEDs'!$C$1415*3/1000</f>
        <v>179.08881095087287</v>
      </c>
      <c r="BJ5" s="241">
        <f>'[6]Adjusted Banks and FEDs'!$C$1418*3/1000</f>
        <v>157.10809476690389</v>
      </c>
      <c r="BK5" s="241">
        <f>'[6]Adjusted Banks and FEDs'!$C$1421*3/1000</f>
        <v>155.51327121313048</v>
      </c>
      <c r="BL5" s="241">
        <f>'[6]Adjusted Banks and FEDs'!$C$1424*3/1000</f>
        <v>171.85422081615278</v>
      </c>
      <c r="BM5" s="241">
        <f>'[6]Adjusted Banks and FEDs'!$C$1427*3/1000</f>
        <v>192.39970807850895</v>
      </c>
      <c r="BN5" s="241">
        <f>'[6]Adjusted Banks and FEDs'!$C$1430*3/1000</f>
        <v>183.90374671194456</v>
      </c>
      <c r="BO5" s="840">
        <f>'[6]Adjusted Banks and FEDs'!$C$1433*3/1000</f>
        <v>156.49671705961168</v>
      </c>
      <c r="BP5" s="241"/>
    </row>
    <row r="6" spans="1:68" ht="12.65" customHeight="1" x14ac:dyDescent="0.25">
      <c r="A6" s="13" t="s">
        <v>171</v>
      </c>
      <c r="B6" s="681">
        <f t="shared" si="0"/>
        <v>-5.1425656648333309</v>
      </c>
      <c r="C6" s="681">
        <f t="shared" si="11"/>
        <v>5.8373266092499883</v>
      </c>
      <c r="D6" s="681">
        <f t="shared" si="12"/>
        <v>0.87695180543080298</v>
      </c>
      <c r="E6" s="681">
        <f t="shared" si="13"/>
        <v>-2.8572244956067259</v>
      </c>
      <c r="F6" s="681">
        <f t="shared" ref="F6:F31" si="14">SUM($AC6:$AF6)</f>
        <v>17.378738970000004</v>
      </c>
      <c r="G6" s="681">
        <f t="shared" ref="G6:G31" si="15">SUM($AG6:$AJ6)</f>
        <v>26.90120801929671</v>
      </c>
      <c r="H6" s="681">
        <f t="shared" ref="H6:H31" si="16">SUM($AK6:$AN6)</f>
        <v>32.281311159820945</v>
      </c>
      <c r="I6" s="681">
        <f t="shared" ref="I6:I31" si="17">SUM($AO6:$AR6)</f>
        <v>32.203290623871048</v>
      </c>
      <c r="J6" s="681">
        <f t="shared" ref="J6:J31" si="18">SUM($AS6:$AV6)</f>
        <v>18.803419004196016</v>
      </c>
      <c r="K6" s="681">
        <f t="shared" ref="K6:K31" si="19">SUM($AW6:$AZ6)</f>
        <v>-25.157826265921557</v>
      </c>
      <c r="L6" s="681">
        <f t="shared" ref="L6:L31" si="20">SUM(BA6:BD6)</f>
        <v>-79.318323800214785</v>
      </c>
      <c r="M6" s="681">
        <f t="shared" si="1"/>
        <v>-86.551350928875848</v>
      </c>
      <c r="N6" s="681">
        <f t="shared" si="2"/>
        <v>-39.392746948508048</v>
      </c>
      <c r="O6" s="241">
        <f t="shared" ref="O6:BJ6" si="21">O7-O8</f>
        <v>-5.4435334149999974</v>
      </c>
      <c r="P6" s="241">
        <f t="shared" ref="P6:Q6" si="22">P7-P8</f>
        <v>0.30096775016666655</v>
      </c>
      <c r="Q6" s="241">
        <f t="shared" si="22"/>
        <v>4.1852155409166656</v>
      </c>
      <c r="R6" s="241">
        <f t="shared" ref="R6:S6" si="23">R7-R8</f>
        <v>3.4474693266666598</v>
      </c>
      <c r="S6" s="241">
        <f t="shared" si="23"/>
        <v>-1.1509427100000025</v>
      </c>
      <c r="T6" s="241">
        <f t="shared" ref="T6:U6" si="24">T7-T8</f>
        <v>-0.6444155483333347</v>
      </c>
      <c r="U6" s="241">
        <f t="shared" si="24"/>
        <v>5.072762394999998</v>
      </c>
      <c r="V6" s="241">
        <f t="shared" ref="V6:W6" si="25">V7-V8</f>
        <v>2.7635028283333369</v>
      </c>
      <c r="W6" s="241">
        <f t="shared" si="25"/>
        <v>-1.2728534416666655</v>
      </c>
      <c r="X6" s="241">
        <f t="shared" ref="X6:Y6" si="26">X7-X8</f>
        <v>-5.6864599762358665</v>
      </c>
      <c r="Y6" s="241">
        <f t="shared" si="26"/>
        <v>-5.695272418617936</v>
      </c>
      <c r="Z6" s="241">
        <f t="shared" ref="Z6" si="27">Z7-Z8</f>
        <v>-5.2439166849887862</v>
      </c>
      <c r="AA6" s="241">
        <f t="shared" si="21"/>
        <v>0.17909960000000069</v>
      </c>
      <c r="AB6" s="241">
        <f t="shared" si="21"/>
        <v>7.9028650079999956</v>
      </c>
      <c r="AC6" s="241">
        <f t="shared" si="21"/>
        <v>5.5192279500000012</v>
      </c>
      <c r="AD6" s="241">
        <f t="shared" si="21"/>
        <v>6.6017556800000001</v>
      </c>
      <c r="AE6" s="241">
        <f t="shared" si="21"/>
        <v>5.1462451100000024</v>
      </c>
      <c r="AF6" s="241">
        <f t="shared" si="21"/>
        <v>0.11151023000000038</v>
      </c>
      <c r="AG6" s="241">
        <f t="shared" si="21"/>
        <v>7.7766951181274919</v>
      </c>
      <c r="AH6" s="241">
        <f t="shared" si="21"/>
        <v>10.145215109367435</v>
      </c>
      <c r="AI6" s="241">
        <f t="shared" si="21"/>
        <v>-0.23877333000000078</v>
      </c>
      <c r="AJ6" s="241">
        <f t="shared" si="21"/>
        <v>9.2180711218017848</v>
      </c>
      <c r="AK6" s="241">
        <f t="shared" si="21"/>
        <v>20.666449940414722</v>
      </c>
      <c r="AL6" s="241">
        <f t="shared" si="21"/>
        <v>3.5639972460324785</v>
      </c>
      <c r="AM6" s="241">
        <f t="shared" si="21"/>
        <v>12.865715395908573</v>
      </c>
      <c r="AN6" s="241">
        <f t="shared" si="21"/>
        <v>-4.8148514225348293</v>
      </c>
      <c r="AO6" s="241">
        <f t="shared" si="21"/>
        <v>8.5124792551311401</v>
      </c>
      <c r="AP6" s="241">
        <f t="shared" si="21"/>
        <v>12.900342782435359</v>
      </c>
      <c r="AQ6" s="241">
        <f t="shared" si="21"/>
        <v>-0.12660664880455386</v>
      </c>
      <c r="AR6" s="241">
        <f t="shared" si="21"/>
        <v>10.917075235109102</v>
      </c>
      <c r="AS6" s="241">
        <f t="shared" si="21"/>
        <v>9.6296385974648402</v>
      </c>
      <c r="AT6" s="241">
        <f t="shared" si="21"/>
        <v>3.6490311477296942</v>
      </c>
      <c r="AU6" s="241">
        <f t="shared" si="21"/>
        <v>7.7150740216670712</v>
      </c>
      <c r="AV6" s="241">
        <f t="shared" si="21"/>
        <v>-2.1903247626655897</v>
      </c>
      <c r="AW6" s="241">
        <f t="shared" si="21"/>
        <v>-2.2336107732827415</v>
      </c>
      <c r="AX6" s="241">
        <f t="shared" si="21"/>
        <v>-3.8216234161325247</v>
      </c>
      <c r="AY6" s="241">
        <f t="shared" si="21"/>
        <v>-12.106093362633633</v>
      </c>
      <c r="AZ6" s="241">
        <f t="shared" si="21"/>
        <v>-6.9964987138726578</v>
      </c>
      <c r="BA6" s="241">
        <f t="shared" si="21"/>
        <v>-16.060231643206556</v>
      </c>
      <c r="BB6" s="241">
        <f t="shared" si="21"/>
        <v>-13.463604258840945</v>
      </c>
      <c r="BC6" s="241">
        <f t="shared" si="21"/>
        <v>-12.814863156981314</v>
      </c>
      <c r="BD6" s="241">
        <f t="shared" si="21"/>
        <v>-36.979624741185972</v>
      </c>
      <c r="BE6" s="241">
        <f t="shared" si="21"/>
        <v>-24.036771371082587</v>
      </c>
      <c r="BF6" s="241">
        <f t="shared" si="21"/>
        <v>-13.964865879211736</v>
      </c>
      <c r="BG6" s="241">
        <f t="shared" si="21"/>
        <v>-30.19767278862205</v>
      </c>
      <c r="BH6" s="241">
        <f t="shared" si="21"/>
        <v>-18.35204088995949</v>
      </c>
      <c r="BI6" s="241">
        <f t="shared" si="21"/>
        <v>-5.5938287143411358</v>
      </c>
      <c r="BJ6" s="241">
        <f t="shared" si="21"/>
        <v>-17.601664706681355</v>
      </c>
      <c r="BK6" s="241">
        <f>BK7-BK8</f>
        <v>-14.24963017432448</v>
      </c>
      <c r="BL6" s="241">
        <f>BL7-BL8</f>
        <v>-1.9476233531610774</v>
      </c>
      <c r="BM6" s="241">
        <f>BM7-BM8</f>
        <v>-3.9393015050552407</v>
      </c>
      <c r="BN6" s="241">
        <f>BN7-BN8</f>
        <v>-9.357401895619347</v>
      </c>
      <c r="BO6" s="729">
        <f>BO7-BO8</f>
        <v>-9.5244859571160987</v>
      </c>
      <c r="BP6" s="241"/>
    </row>
    <row r="7" spans="1:68" ht="12.65" customHeight="1" x14ac:dyDescent="0.25">
      <c r="A7" s="153" t="s">
        <v>172</v>
      </c>
      <c r="B7" s="681">
        <f t="shared" si="0"/>
        <v>49.356554985166667</v>
      </c>
      <c r="C7" s="681">
        <f t="shared" si="11"/>
        <v>125.62174466258332</v>
      </c>
      <c r="D7" s="681">
        <f t="shared" si="12"/>
        <v>113.72489520892277</v>
      </c>
      <c r="E7" s="681">
        <f t="shared" si="13"/>
        <v>101.89644866497261</v>
      </c>
      <c r="F7" s="681">
        <f t="shared" si="14"/>
        <v>139.13622860000001</v>
      </c>
      <c r="G7" s="681">
        <f t="shared" si="15"/>
        <v>169.6063959145273</v>
      </c>
      <c r="H7" s="681">
        <f t="shared" si="16"/>
        <v>198.95461072775879</v>
      </c>
      <c r="I7" s="681">
        <f t="shared" si="17"/>
        <v>204.308857171261</v>
      </c>
      <c r="J7" s="681">
        <f t="shared" si="18"/>
        <v>183.9913217223374</v>
      </c>
      <c r="K7" s="681">
        <f t="shared" si="19"/>
        <v>88.333267151660664</v>
      </c>
      <c r="L7" s="681">
        <f t="shared" si="20"/>
        <v>98.490057106368496</v>
      </c>
      <c r="M7" s="681">
        <f t="shared" si="1"/>
        <v>185.36490513671009</v>
      </c>
      <c r="N7" s="681">
        <f t="shared" si="2"/>
        <v>245.43711383323989</v>
      </c>
      <c r="O7" s="241">
        <f>SUM('[5]Bank Data Adjusted'!$AS$1295:$AS$1297)</f>
        <v>21.330041255000005</v>
      </c>
      <c r="P7" s="241">
        <f>SUM('[5]Bank Data Adjusted'!$AS$1298:$AS$1300)</f>
        <v>28.026513730166666</v>
      </c>
      <c r="Q7" s="241">
        <f>SUM('[5]Bank Data Adjusted'!$AS$1301:$AS$1303)</f>
        <v>33.997713130916665</v>
      </c>
      <c r="R7" s="241">
        <f>SUM('[5]Bank Data Adjusted'!$AS$1304:$AS$1306)</f>
        <v>33.546955903333327</v>
      </c>
      <c r="S7" s="241">
        <f>SUM('[5]Bank Data Adjusted'!$AS$1307:$AS$1309)</f>
        <v>29.414970293333333</v>
      </c>
      <c r="T7" s="241">
        <f>SUM('[5]Bank Data Adjusted'!$AS$1310:$AS$1312)</f>
        <v>28.662105335</v>
      </c>
      <c r="U7" s="241">
        <f>SUM('[5]Bank Data Adjusted'!$AS$1313:$AS$1315)</f>
        <v>35.324327934999999</v>
      </c>
      <c r="V7" s="241">
        <f>SUM('[5]Bank Data Adjusted'!$AS$1316:$AS$1318)</f>
        <v>31.13951170166667</v>
      </c>
      <c r="W7" s="241">
        <f>SUM('[5]Bank Data Adjusted'!$AS$1319:$AS$1321)</f>
        <v>26.433270015000002</v>
      </c>
      <c r="X7" s="241">
        <f>SUM('[5]Bank Data Adjusted'!$AS$1322:$AS$1324)</f>
        <v>20.827785557256089</v>
      </c>
      <c r="Y7" s="241">
        <f>SUM('[5]Bank Data Adjusted'!$AS$1325:$AS$1327)</f>
        <v>21.184821613628049</v>
      </c>
      <c r="Z7" s="241">
        <f>SUM('[5]Bank Data Adjusted'!$AS$1328:$AS$1330)</f>
        <v>21.46050838134456</v>
      </c>
      <c r="AA7" s="241">
        <f>AVERAGE([6]Breakdown!$P$11:$R$11)*3/1000</f>
        <v>24.382198550000002</v>
      </c>
      <c r="AB7" s="241">
        <f>AVERAGE([6]Breakdown!$S$11:$U$11)*3/1000</f>
        <v>34.868920119999999</v>
      </c>
      <c r="AC7" s="241">
        <f>AVERAGE([6]Breakdown!$V$11:$X$11)*3/1000</f>
        <v>37.316436340000003</v>
      </c>
      <c r="AD7" s="241">
        <f>AVERAGE([6]Breakdown!$Y$11:$AA$11)*3/1000</f>
        <v>33.796115270000001</v>
      </c>
      <c r="AE7" s="241">
        <f>AVERAGE([6]Breakdown!$AB$11:$AD$11)*3/1000</f>
        <v>31.501192160000006</v>
      </c>
      <c r="AF7" s="241">
        <f>AVERAGE([6]Breakdown!$AE$11:$AG$11)*3/1000</f>
        <v>36.522484830000003</v>
      </c>
      <c r="AG7" s="241">
        <f>AVERAGE([6]Breakdown!$AH$11:$AJ$11)*3/1000</f>
        <v>48.085437589999991</v>
      </c>
      <c r="AH7" s="241">
        <f>AVERAGE([6]Breakdown!$AK$11:$AM$11)*3/1000</f>
        <v>43.953062745000018</v>
      </c>
      <c r="AI7" s="241">
        <f>AVERAGE([6]Breakdown!$AN$11:$AP$11)*3/1000</f>
        <v>35.370530680000002</v>
      </c>
      <c r="AJ7" s="241">
        <f>AVERAGE([6]Breakdown!$AQ$11:$AS$11)*3/1000</f>
        <v>42.19736489952728</v>
      </c>
      <c r="AK7" s="241">
        <f>AVERAGE([6]Breakdown!$AT$11:$AV$11)*3/1000</f>
        <v>59.783790308310344</v>
      </c>
      <c r="AL7" s="241">
        <f>AVERAGE([6]Breakdown!$AW$11:$AY$11)*3/1000</f>
        <v>43.254339904497158</v>
      </c>
      <c r="AM7" s="241">
        <f>AVERAGE([6]Breakdown!$AZ$11:$BB$11)*3/1000</f>
        <v>51.949979626819086</v>
      </c>
      <c r="AN7" s="241">
        <f>AVERAGE([6]Breakdown!$BC$11:$BE$11)*3/1000</f>
        <v>43.966500888132188</v>
      </c>
      <c r="AO7" s="241">
        <f>AVERAGE([6]Breakdown!$BF$11:$BH$11)*3/1000</f>
        <v>55.134858567605157</v>
      </c>
      <c r="AP7" s="241">
        <f>AVERAGE([6]Breakdown!$BI$11:$BK$11)*3/1000</f>
        <v>53.810147626882305</v>
      </c>
      <c r="AQ7" s="241">
        <f>AVERAGE([6]Breakdown!$BL$11:$BN$11)*3/1000</f>
        <v>43.189551055873359</v>
      </c>
      <c r="AR7" s="241">
        <f>AVERAGE([6]Breakdown!$BO$11:$BQ$11)*3/1000</f>
        <v>52.174299920900189</v>
      </c>
      <c r="AS7" s="241">
        <f>AVERAGE([6]Breakdown!$BR$11:$BT$11)*3/1000</f>
        <v>54.694668366637543</v>
      </c>
      <c r="AT7" s="241">
        <f>AVERAGE([6]Breakdown!$BU$11:$BW$11)*3/1000</f>
        <v>53.598250543053091</v>
      </c>
      <c r="AU7" s="241">
        <f>AVERAGE([6]Breakdown!$BX$11:$BZ$11)*3/1000</f>
        <v>42.348884006167154</v>
      </c>
      <c r="AV7" s="241">
        <f>AVERAGE([6]Breakdown!$CA$11:$CC$11)*3/1000</f>
        <v>33.349518806479615</v>
      </c>
      <c r="AW7" s="241">
        <f>AVERAGE([6]Breakdown!$CD$11:$CF$11)*3/1000</f>
        <v>23.922752303413198</v>
      </c>
      <c r="AX7" s="241">
        <f>AVERAGE([6]Breakdown!$CG$11:$CI$11)*3/1000</f>
        <v>24.659359947713462</v>
      </c>
      <c r="AY7" s="241">
        <f>AVERAGE([6]Breakdown!$CJ$11:$CL$11)*3/1000</f>
        <v>17.610140489902594</v>
      </c>
      <c r="AZ7" s="241">
        <f>AVERAGE([6]Breakdown!$CM$11:$CO$11)*3/1000</f>
        <v>22.141014410631414</v>
      </c>
      <c r="BA7" s="241">
        <f>AVERAGE([6]Breakdown!$CP$11:$CR$11)*3/1000</f>
        <v>19.90996305989988</v>
      </c>
      <c r="BB7" s="241">
        <f>AVERAGE([6]Breakdown!$CS$11:$CU$11)*3/1000</f>
        <v>34.318161086467015</v>
      </c>
      <c r="BC7" s="241">
        <f>AVERAGE([6]Breakdown!$CV$11:$CX$11)*3/1000</f>
        <v>20.723706651904418</v>
      </c>
      <c r="BD7" s="241">
        <f>AVERAGE([6]Breakdown!$CY$11:$DA$11)*3/1000</f>
        <v>23.538226308097183</v>
      </c>
      <c r="BE7" s="241">
        <f>AVERAGE([6]Breakdown!$DB$11:$DD$11)*3/1000</f>
        <v>37.608592329418222</v>
      </c>
      <c r="BF7" s="241">
        <f>AVERAGE([6]Breakdown!$DE$11:$DG$11)*3/1000</f>
        <v>51.909820759919093</v>
      </c>
      <c r="BG7" s="241">
        <f>AVERAGE([6]Breakdown!$DH$11:$DJ$11)*3/1000</f>
        <v>44.372605461925993</v>
      </c>
      <c r="BH7" s="241">
        <f>AVERAGE([6]Breakdown!$DK$11:$DM$11)*3/1000</f>
        <v>51.473886585446799</v>
      </c>
      <c r="BI7" s="241">
        <f>AVERAGE([6]Breakdown!$DN$11:$DP$11)*3/1000</f>
        <v>63.117580336402803</v>
      </c>
      <c r="BJ7" s="241">
        <f>AVERAGE([6]Breakdown!$DQ$11:$DS$11)*3/1000</f>
        <v>62.021889499642477</v>
      </c>
      <c r="BK7" s="241">
        <f>AVERAGE([6]Breakdown!$DT$11:$DV$11)*3/1000</f>
        <v>53.551164477835655</v>
      </c>
      <c r="BL7" s="241">
        <f>AVERAGE([6]Breakdown!$DW$11:$DY$11)*3/1000</f>
        <v>66.746479519358957</v>
      </c>
      <c r="BM7" s="241">
        <f>AVERAGE([6]Breakdown!$DZ$11:$EB$11)*3/1000</f>
        <v>80.659009499104116</v>
      </c>
      <c r="BN7" s="241">
        <f>AVERAGE([6]Breakdown!$EC$11:$EE$11)*3/1000</f>
        <v>78.508304668387638</v>
      </c>
      <c r="BO7" s="729">
        <f>AVERAGE([6]Breakdown!$EF$11:$EH$11)*3/1000</f>
        <v>68.796516044258055</v>
      </c>
      <c r="BP7" s="241"/>
    </row>
    <row r="8" spans="1:68" ht="12.65" customHeight="1" x14ac:dyDescent="0.25">
      <c r="A8" s="153" t="s">
        <v>173</v>
      </c>
      <c r="B8" s="681">
        <f t="shared" si="0"/>
        <v>54.499120650000002</v>
      </c>
      <c r="C8" s="681">
        <f t="shared" si="11"/>
        <v>119.78441805333334</v>
      </c>
      <c r="D8" s="681">
        <f t="shared" si="12"/>
        <v>112.84794340349197</v>
      </c>
      <c r="E8" s="681">
        <f t="shared" si="13"/>
        <v>104.75367316057934</v>
      </c>
      <c r="F8" s="681">
        <f t="shared" si="14"/>
        <v>121.75748963000001</v>
      </c>
      <c r="G8" s="681">
        <f t="shared" si="15"/>
        <v>142.70518789523058</v>
      </c>
      <c r="H8" s="681">
        <f t="shared" si="16"/>
        <v>166.67329956793785</v>
      </c>
      <c r="I8" s="681">
        <f t="shared" si="17"/>
        <v>172.10556654738997</v>
      </c>
      <c r="J8" s="681">
        <f t="shared" si="18"/>
        <v>165.1879027181414</v>
      </c>
      <c r="K8" s="681">
        <f t="shared" si="19"/>
        <v>113.49109341758222</v>
      </c>
      <c r="L8" s="681">
        <f t="shared" si="20"/>
        <v>177.8083809065833</v>
      </c>
      <c r="M8" s="681">
        <f t="shared" si="1"/>
        <v>271.91625606558597</v>
      </c>
      <c r="N8" s="681">
        <f t="shared" si="2"/>
        <v>284.82986078174793</v>
      </c>
      <c r="O8" s="241">
        <f>SUM('[5]Bank Data Adjusted'!$K$1295:$K$1297)</f>
        <v>26.773574670000002</v>
      </c>
      <c r="P8" s="241">
        <f>SUM('[5]Bank Data Adjusted'!$K$1298:$K$1300)</f>
        <v>27.72554598</v>
      </c>
      <c r="Q8" s="241">
        <f>SUM('[5]Bank Data Adjusted'!$K$1301:$K$1303)</f>
        <v>29.81249759</v>
      </c>
      <c r="R8" s="241">
        <f>SUM('[5]Bank Data Adjusted'!$K$1304:$K$1306)</f>
        <v>30.099486576666667</v>
      </c>
      <c r="S8" s="241">
        <f>SUM('[5]Bank Data Adjusted'!$K$1307:$K$1309)</f>
        <v>30.565913003333335</v>
      </c>
      <c r="T8" s="241">
        <f>SUM('[5]Bank Data Adjusted'!$K$1310:$K$1312)</f>
        <v>29.306520883333334</v>
      </c>
      <c r="U8" s="241">
        <f>SUM('[5]Bank Data Adjusted'!$K$1313:$K$1315)</f>
        <v>30.251565540000001</v>
      </c>
      <c r="V8" s="241">
        <f>SUM('[5]Bank Data Adjusted'!$K$1316:$K$1318)</f>
        <v>28.376008873333333</v>
      </c>
      <c r="W8" s="241">
        <f>SUM('[5]Bank Data Adjusted'!$K$1319:$K$1321)</f>
        <v>27.706123456666667</v>
      </c>
      <c r="X8" s="241">
        <f>SUM('[5]Bank Data Adjusted'!$K$1322:$K$1324)</f>
        <v>26.514245533491955</v>
      </c>
      <c r="Y8" s="241">
        <f>SUM('[5]Bank Data Adjusted'!$K$1325:$K$1327)</f>
        <v>26.880094032245985</v>
      </c>
      <c r="Z8" s="241">
        <f>SUM('[5]Bank Data Adjusted'!$K$1328:$K$1330)</f>
        <v>26.704425066333346</v>
      </c>
      <c r="AA8" s="241">
        <f>AVERAGE([6]Breakdown!$P$80:$R$80)*3/1000</f>
        <v>24.203098950000001</v>
      </c>
      <c r="AB8" s="241">
        <f>AVERAGE([6]Breakdown!$S$80:$U$80)*3/1000</f>
        <v>26.966055112000003</v>
      </c>
      <c r="AC8" s="241">
        <f>AVERAGE([6]Breakdown!$V$80:$X$80)*3/1000</f>
        <v>31.797208390000002</v>
      </c>
      <c r="AD8" s="241">
        <f>AVERAGE([6]Breakdown!$Y$80:$AA$80)*3/1000</f>
        <v>27.194359590000001</v>
      </c>
      <c r="AE8" s="241">
        <f>AVERAGE([6]Breakdown!$AB$80:$AD$80)*3/1000</f>
        <v>26.354947050000003</v>
      </c>
      <c r="AF8" s="241">
        <f>AVERAGE([6]Breakdown!$AE$80:$AG$80)*3/1000</f>
        <v>36.410974600000003</v>
      </c>
      <c r="AG8" s="241">
        <f>AVERAGE([6]Breakdown!$AH$80:$AJ$80)*3/1000</f>
        <v>40.308742471872499</v>
      </c>
      <c r="AH8" s="241">
        <f>AVERAGE([6]Breakdown!$AK$80:$AM$80)*3/1000</f>
        <v>33.807847635632584</v>
      </c>
      <c r="AI8" s="241">
        <f>AVERAGE([6]Breakdown!$AN$80:$AP$80)*3/1000</f>
        <v>35.609304010000002</v>
      </c>
      <c r="AJ8" s="241">
        <f>AVERAGE([6]Breakdown!$AQ$80:$AS$80)*3/1000</f>
        <v>32.979293777725495</v>
      </c>
      <c r="AK8" s="241">
        <f>AVERAGE([6]Breakdown!$AT$80:$AV$80)*3/1000</f>
        <v>39.117340367895622</v>
      </c>
      <c r="AL8" s="241">
        <f>AVERAGE([6]Breakdown!$AW$80:$AY$80)*3/1000</f>
        <v>39.690342658464679</v>
      </c>
      <c r="AM8" s="241">
        <f>AVERAGE([6]Breakdown!$AZ$80:$BB$80)*3/1000</f>
        <v>39.084264230910513</v>
      </c>
      <c r="AN8" s="241">
        <f>AVERAGE([6]Breakdown!$BC$80:$BE$80)*3/1000</f>
        <v>48.781352310667017</v>
      </c>
      <c r="AO8" s="241">
        <f>AVERAGE([6]Breakdown!$BF$80:$BH$80)*3/1000</f>
        <v>46.622379312474017</v>
      </c>
      <c r="AP8" s="241">
        <f>AVERAGE([6]Breakdown!$BI$80:$BK$80)*3/1000</f>
        <v>40.909804844446946</v>
      </c>
      <c r="AQ8" s="241">
        <f>AVERAGE([6]Breakdown!$BL$80:$BN$80)*3/1000</f>
        <v>43.316157704677913</v>
      </c>
      <c r="AR8" s="241">
        <f>AVERAGE([6]Breakdown!$BO$80:$BQ$80)*3/1000</f>
        <v>41.257224685791087</v>
      </c>
      <c r="AS8" s="241">
        <f>AVERAGE([6]Breakdown!$BR$80:$BT$80)*3/1000</f>
        <v>45.065029769172703</v>
      </c>
      <c r="AT8" s="241">
        <f>AVERAGE([6]Breakdown!$BU$80:$BW$80)*3/1000</f>
        <v>49.949219395323396</v>
      </c>
      <c r="AU8" s="241">
        <f>AVERAGE([6]Breakdown!$BX$80:$BZ$80)*3/1000</f>
        <v>34.633809984500083</v>
      </c>
      <c r="AV8" s="241">
        <f>AVERAGE([6]Breakdown!$CA$80:$CC$80)*3/1000</f>
        <v>35.539843569145205</v>
      </c>
      <c r="AW8" s="241">
        <f>AVERAGE([6]Breakdown!$CD$80:$CF$80)*3/1000</f>
        <v>26.156363076695939</v>
      </c>
      <c r="AX8" s="241">
        <f>AVERAGE([6]Breakdown!$CG$80:$CI$80)*3/1000</f>
        <v>28.480983363845986</v>
      </c>
      <c r="AY8" s="241">
        <f>AVERAGE([6]Breakdown!$CJ$80:$CL$80)*3/1000</f>
        <v>29.716233852536227</v>
      </c>
      <c r="AZ8" s="241">
        <f>AVERAGE([6]Breakdown!$CM$80:$CO$80)*3/1000</f>
        <v>29.137513124504071</v>
      </c>
      <c r="BA8" s="241">
        <f>AVERAGE([6]Breakdown!$CP$80:$CR$80)*3/1000</f>
        <v>35.970194703106436</v>
      </c>
      <c r="BB8" s="241">
        <f>AVERAGE([6]Breakdown!$CS$80:$CU$80)*3/1000</f>
        <v>47.78176534530796</v>
      </c>
      <c r="BC8" s="241">
        <f>AVERAGE([6]Breakdown!$CV$80:$CX$80)*3/1000</f>
        <v>33.538569808885732</v>
      </c>
      <c r="BD8" s="241">
        <f>AVERAGE([6]Breakdown!$CY$80:$DA$80)*3/1000</f>
        <v>60.517851049283152</v>
      </c>
      <c r="BE8" s="241">
        <f>AVERAGE([6]Breakdown!$DB$80:$DD$80)*3/1000</f>
        <v>61.645363700500809</v>
      </c>
      <c r="BF8" s="241">
        <f>AVERAGE([6]Breakdown!$DE$80:$DG$80)*3/1000</f>
        <v>65.874686639130829</v>
      </c>
      <c r="BG8" s="241">
        <f>AVERAGE([6]Breakdown!$DH$80:$DJ$80)*3/1000</f>
        <v>74.570278250548043</v>
      </c>
      <c r="BH8" s="241">
        <f>AVERAGE([6]Breakdown!$DK$80:$DM$80)*3/1000</f>
        <v>69.825927475406289</v>
      </c>
      <c r="BI8" s="241">
        <f>AVERAGE([6]Breakdown!$DN$80:$DP$80)*3/1000</f>
        <v>68.711409050743939</v>
      </c>
      <c r="BJ8" s="241">
        <f>AVERAGE([6]Breakdown!$DQ$80:$DS$80)*3/1000</f>
        <v>79.623554206323831</v>
      </c>
      <c r="BK8" s="241">
        <f>AVERAGE([6]Breakdown!$DT$80:$DV$80)*3/1000</f>
        <v>67.800794652160135</v>
      </c>
      <c r="BL8" s="241">
        <f>AVERAGE([6]Breakdown!$DW$80:$DY$80)*3/1000</f>
        <v>68.694102872520034</v>
      </c>
      <c r="BM8" s="241">
        <f>AVERAGE([6]Breakdown!$DZ$80:$EB$80)*3/1000</f>
        <v>84.598311004159356</v>
      </c>
      <c r="BN8" s="241">
        <f>AVERAGE([6]Breakdown!$EC$80:$EE$80)*3/1000</f>
        <v>87.865706564006985</v>
      </c>
      <c r="BO8" s="729">
        <f>AVERAGE([6]Breakdown!$EF$80:$EH$80)*3/1000</f>
        <v>78.321002001374154</v>
      </c>
      <c r="BP8" s="241"/>
    </row>
    <row r="9" spans="1:68" ht="12.65" customHeight="1" x14ac:dyDescent="0.25">
      <c r="A9" s="13" t="s">
        <v>209</v>
      </c>
      <c r="B9" s="681">
        <f t="shared" si="0"/>
        <v>2.4140800766666661</v>
      </c>
      <c r="C9" s="681">
        <f t="shared" si="11"/>
        <v>0.95979616000000068</v>
      </c>
      <c r="D9" s="681">
        <f t="shared" si="12"/>
        <v>5.7308204299347416</v>
      </c>
      <c r="E9" s="681">
        <f t="shared" si="13"/>
        <v>13.863208727936783</v>
      </c>
      <c r="F9" s="681">
        <f t="shared" si="14"/>
        <v>5.602674041000002</v>
      </c>
      <c r="G9" s="681">
        <f t="shared" si="15"/>
        <v>-16.037107622381832</v>
      </c>
      <c r="H9" s="681">
        <f t="shared" si="16"/>
        <v>-7.7139578186473168</v>
      </c>
      <c r="I9" s="681">
        <f t="shared" si="17"/>
        <v>8.7561834171811537</v>
      </c>
      <c r="J9" s="681">
        <f t="shared" si="18"/>
        <v>5.7469282387214848</v>
      </c>
      <c r="K9" s="681">
        <f t="shared" si="19"/>
        <v>21.99689523400032</v>
      </c>
      <c r="L9" s="681">
        <f t="shared" si="20"/>
        <v>30.537559684674392</v>
      </c>
      <c r="M9" s="681">
        <f t="shared" si="1"/>
        <v>30.040915217940451</v>
      </c>
      <c r="N9" s="681">
        <f t="shared" si="2"/>
        <v>12.092448146785491</v>
      </c>
      <c r="O9" s="241">
        <f t="shared" ref="O9:BJ9" si="28">O10-O11</f>
        <v>1.4281876966666665</v>
      </c>
      <c r="P9" s="241">
        <f t="shared" ref="P9:Q9" si="29">P10-P11</f>
        <v>0.98589237999999968</v>
      </c>
      <c r="Q9" s="241">
        <f t="shared" si="29"/>
        <v>0.69560129000000082</v>
      </c>
      <c r="R9" s="241">
        <f t="shared" ref="R9:S9" si="30">R10-R11</f>
        <v>-1.7711639066666667</v>
      </c>
      <c r="S9" s="241">
        <f t="shared" si="30"/>
        <v>1.0746915833333333</v>
      </c>
      <c r="T9" s="241">
        <f t="shared" ref="T9:U9" si="31">T10-T11</f>
        <v>0.96066719333333328</v>
      </c>
      <c r="U9" s="241">
        <f t="shared" si="31"/>
        <v>1.7048143299999996</v>
      </c>
      <c r="V9" s="241">
        <f t="shared" ref="V9:W9" si="32">V10-V11</f>
        <v>3.1629725666666659</v>
      </c>
      <c r="W9" s="241">
        <f t="shared" si="32"/>
        <v>0.78492874666666479</v>
      </c>
      <c r="X9" s="241">
        <f t="shared" ref="X9:Y9" si="33">X10-X11</f>
        <v>7.8104786601411291E-2</v>
      </c>
      <c r="Y9" s="241">
        <f t="shared" si="33"/>
        <v>6.8098560399673733</v>
      </c>
      <c r="Z9" s="241">
        <f t="shared" ref="Z9" si="34">Z10-Z11</f>
        <v>4.5826041679694107</v>
      </c>
      <c r="AA9" s="241">
        <f t="shared" si="28"/>
        <v>-1.67124447</v>
      </c>
      <c r="AB9" s="241">
        <f t="shared" si="28"/>
        <v>4.1419929899999985</v>
      </c>
      <c r="AC9" s="241">
        <f t="shared" si="28"/>
        <v>-1.8181468690000004</v>
      </c>
      <c r="AD9" s="241">
        <f t="shared" si="28"/>
        <v>3.3252681599999998</v>
      </c>
      <c r="AE9" s="241">
        <f t="shared" si="28"/>
        <v>0.6285502600000008</v>
      </c>
      <c r="AF9" s="241">
        <f t="shared" si="28"/>
        <v>3.4670024900000018</v>
      </c>
      <c r="AG9" s="241">
        <f t="shared" si="28"/>
        <v>-0.84205455315072797</v>
      </c>
      <c r="AH9" s="241">
        <f t="shared" si="28"/>
        <v>-4.4374483592311043</v>
      </c>
      <c r="AI9" s="241">
        <f t="shared" si="28"/>
        <v>0.27964287000000043</v>
      </c>
      <c r="AJ9" s="241">
        <f t="shared" si="28"/>
        <v>-11.037247580000001</v>
      </c>
      <c r="AK9" s="241">
        <f t="shared" si="28"/>
        <v>-6.2659051867860009</v>
      </c>
      <c r="AL9" s="241">
        <f t="shared" si="28"/>
        <v>4.1924767841545751E-2</v>
      </c>
      <c r="AM9" s="241">
        <f t="shared" si="28"/>
        <v>7.9905552151863901E-2</v>
      </c>
      <c r="AN9" s="241">
        <f t="shared" si="28"/>
        <v>-1.5698829518547255</v>
      </c>
      <c r="AO9" s="241">
        <f t="shared" si="28"/>
        <v>2.8029294341645916</v>
      </c>
      <c r="AP9" s="241">
        <f t="shared" si="28"/>
        <v>4.2809329204971798</v>
      </c>
      <c r="AQ9" s="241">
        <f t="shared" si="28"/>
        <v>2.7419014330289677</v>
      </c>
      <c r="AR9" s="241">
        <f t="shared" si="28"/>
        <v>-1.0695803705095859</v>
      </c>
      <c r="AS9" s="241">
        <f t="shared" si="28"/>
        <v>0.25055473412691232</v>
      </c>
      <c r="AT9" s="241">
        <f t="shared" si="28"/>
        <v>3.0980360172717782</v>
      </c>
      <c r="AU9" s="241">
        <f t="shared" si="28"/>
        <v>-0.51862635481359032</v>
      </c>
      <c r="AV9" s="241">
        <f t="shared" si="28"/>
        <v>2.9169638421363846</v>
      </c>
      <c r="AW9" s="241">
        <f t="shared" si="28"/>
        <v>6.8047948580188651</v>
      </c>
      <c r="AX9" s="241">
        <f t="shared" si="28"/>
        <v>8.3358208148343493</v>
      </c>
      <c r="AY9" s="241">
        <f t="shared" si="28"/>
        <v>8.9853159864027887</v>
      </c>
      <c r="AZ9" s="241">
        <f t="shared" si="28"/>
        <v>-2.1290364252556842</v>
      </c>
      <c r="BA9" s="241">
        <f t="shared" si="28"/>
        <v>10.158818102803178</v>
      </c>
      <c r="BB9" s="241">
        <f t="shared" si="28"/>
        <v>11.513810987906464</v>
      </c>
      <c r="BC9" s="241">
        <f t="shared" si="28"/>
        <v>6.3783713988644806</v>
      </c>
      <c r="BD9" s="241">
        <f t="shared" si="28"/>
        <v>2.4865591951002699</v>
      </c>
      <c r="BE9" s="241">
        <f t="shared" si="28"/>
        <v>8.5538217836599113</v>
      </c>
      <c r="BF9" s="241">
        <f t="shared" si="28"/>
        <v>10.885955092323037</v>
      </c>
      <c r="BG9" s="241">
        <f t="shared" si="28"/>
        <v>7.591228267456227</v>
      </c>
      <c r="BH9" s="241">
        <f t="shared" si="28"/>
        <v>3.0099100745012741</v>
      </c>
      <c r="BI9" s="241">
        <f t="shared" si="28"/>
        <v>11.268775271215929</v>
      </c>
      <c r="BJ9" s="241">
        <f t="shared" si="28"/>
        <v>8.8310842663611933</v>
      </c>
      <c r="BK9" s="241">
        <f>BK10-BK11</f>
        <v>-0.22384897266809212</v>
      </c>
      <c r="BL9" s="241">
        <f>BL10-BL11</f>
        <v>-7.7835624181235392</v>
      </c>
      <c r="BM9" s="241">
        <f>BM10-BM11</f>
        <v>8.8085377702632339</v>
      </c>
      <c r="BN9" s="241">
        <f>BN10-BN11</f>
        <v>9.0647068893439364</v>
      </c>
      <c r="BO9" s="729">
        <f>BO10-BO11</f>
        <v>2.9243417002434438</v>
      </c>
      <c r="BP9" s="241"/>
    </row>
    <row r="10" spans="1:68" ht="12.65" customHeight="1" x14ac:dyDescent="0.25">
      <c r="A10" s="153" t="s">
        <v>174</v>
      </c>
      <c r="B10" s="681">
        <f t="shared" si="0"/>
        <v>7.2092017866666662</v>
      </c>
      <c r="C10" s="681">
        <f t="shared" si="11"/>
        <v>11.623169116666666</v>
      </c>
      <c r="D10" s="681">
        <f t="shared" si="12"/>
        <v>20.01858063993474</v>
      </c>
      <c r="E10" s="681">
        <f t="shared" si="13"/>
        <v>29.597928117936782</v>
      </c>
      <c r="F10" s="681">
        <f t="shared" si="14"/>
        <v>22.180572001000002</v>
      </c>
      <c r="G10" s="681">
        <f t="shared" si="15"/>
        <v>17.731489873707023</v>
      </c>
      <c r="H10" s="681">
        <f t="shared" si="16"/>
        <v>23.964911931352685</v>
      </c>
      <c r="I10" s="681">
        <f t="shared" si="17"/>
        <v>25.823329860931153</v>
      </c>
      <c r="J10" s="681">
        <f t="shared" si="18"/>
        <v>25.92820835826452</v>
      </c>
      <c r="K10" s="681">
        <f t="shared" si="19"/>
        <v>44.214998973248534</v>
      </c>
      <c r="L10" s="681">
        <f t="shared" si="20"/>
        <v>47.935634711431021</v>
      </c>
      <c r="M10" s="681">
        <f t="shared" si="1"/>
        <v>54.497884169935737</v>
      </c>
      <c r="N10" s="681">
        <f t="shared" si="2"/>
        <v>55.881388180518222</v>
      </c>
      <c r="O10" s="241">
        <f>SUM('[5]Bank Data Adjusted'!$BA$1295:$BA$1297)</f>
        <v>3.3982479466666664</v>
      </c>
      <c r="P10" s="241">
        <f>SUM('[5]Bank Data Adjusted'!$BA$1298:$BA$1300)</f>
        <v>3.8109538399999998</v>
      </c>
      <c r="Q10" s="241">
        <f>SUM('[5]Bank Data Adjusted'!$BA$1301:$BA$1303)</f>
        <v>3.4728744566666672</v>
      </c>
      <c r="R10" s="241">
        <f>SUM('[5]Bank Data Adjusted'!$BA$1304:$BA$1306)</f>
        <v>2.4951227033333332</v>
      </c>
      <c r="S10" s="241">
        <f>SUM('[5]Bank Data Adjusted'!$BA$1307:$BA$1309)</f>
        <v>2.7567098166666666</v>
      </c>
      <c r="T10" s="241">
        <f>SUM('[5]Bank Data Adjusted'!$BA$1310:$BA$1312)</f>
        <v>2.8984621399999999</v>
      </c>
      <c r="U10" s="241">
        <f>SUM('[5]Bank Data Adjusted'!$BA$1313:$BA$1315)</f>
        <v>3.7702640599999997</v>
      </c>
      <c r="V10" s="241">
        <f>SUM('[5]Bank Data Adjusted'!$BA$1316:$BA$1318)</f>
        <v>5.2982515733333324</v>
      </c>
      <c r="W10" s="241">
        <f>SUM('[5]Bank Data Adjusted'!$BA$1319:$BA$1321)</f>
        <v>3.5860951233333314</v>
      </c>
      <c r="X10" s="241">
        <f>SUM('[5]Bank Data Adjusted'!$BA$1322:$BA$1324)</f>
        <v>7.3639698832680764</v>
      </c>
      <c r="Y10" s="241">
        <f>SUM('[5]Bank Data Adjusted'!$BA$1325:$BA$1327)</f>
        <v>11.991610503300706</v>
      </c>
      <c r="Z10" s="241">
        <f>SUM('[5]Bank Data Adjusted'!$BA$1328:$BA$1330)</f>
        <v>7.3992946646360771</v>
      </c>
      <c r="AA10" s="241">
        <f>AVERAGE([6]Breakdown!$P$36:$R$36)*3/1000</f>
        <v>3.4401126999999998</v>
      </c>
      <c r="AB10" s="241">
        <f>AVERAGE([6]Breakdown!$S$36:$U$36)*3/1000</f>
        <v>6.7669102499999987</v>
      </c>
      <c r="AC10" s="241">
        <f>AVERAGE([6]Breakdown!$V$36:$X$36)*3/1000</f>
        <v>4.2467838109999994</v>
      </c>
      <c r="AD10" s="241">
        <f>AVERAGE([6]Breakdown!$Y$36:$AA$36)*3/1000</f>
        <v>5.8069737899999998</v>
      </c>
      <c r="AE10" s="241">
        <f>AVERAGE([6]Breakdown!$AB$36:$AD$36)*3/1000</f>
        <v>5.5588960000000007</v>
      </c>
      <c r="AF10" s="241">
        <f>AVERAGE([6]Breakdown!$AE$36:$AG$36)*3/1000</f>
        <v>6.5679184000000026</v>
      </c>
      <c r="AG10" s="241">
        <f>AVERAGE([6]Breakdown!$AH$36:$AJ$36)*3/1000</f>
        <v>6.6724282768492724</v>
      </c>
      <c r="AH10" s="241">
        <f>AVERAGE([6]Breakdown!$AK$36:$AM$36)*3/1000</f>
        <v>4.2117404968577494</v>
      </c>
      <c r="AI10" s="241">
        <f>AVERAGE([6]Breakdown!$AN$36:$AP$36)*3/1000</f>
        <v>2.9257030800000008</v>
      </c>
      <c r="AJ10" s="241">
        <f>AVERAGE([6]Breakdown!$AQ$36:$AS$36)*3/1000</f>
        <v>3.9216180199999999</v>
      </c>
      <c r="AK10" s="241">
        <f>AVERAGE([6]Breakdown!$AT$36:$AV$36)*3/1000</f>
        <v>5.7122395632139993</v>
      </c>
      <c r="AL10" s="241">
        <f>AVERAGE([6]Breakdown!$AW$36:$AY$36)*3/1000</f>
        <v>5.5339337178415464</v>
      </c>
      <c r="AM10" s="241">
        <f>AVERAGE([6]Breakdown!$AZ$36:$BB$36)*3/1000</f>
        <v>4.9364256921518646</v>
      </c>
      <c r="AN10" s="241">
        <f>AVERAGE([6]Breakdown!$BC$36:$BE$36)*3/1000</f>
        <v>7.7823129581452735</v>
      </c>
      <c r="AO10" s="241">
        <f>AVERAGE([6]Breakdown!$BF$36:$BH$36)*3/1000</f>
        <v>6.4744892779145928</v>
      </c>
      <c r="AP10" s="241">
        <f>AVERAGE([6]Breakdown!$BI$36:$BK$36)*3/1000</f>
        <v>5.4824384604971801</v>
      </c>
      <c r="AQ10" s="241">
        <f>AVERAGE([6]Breakdown!$BL$36:$BN$36)*3/1000</f>
        <v>5.8884154430289684</v>
      </c>
      <c r="AR10" s="241">
        <f>AVERAGE([6]Breakdown!$BO$36:$BQ$36)*3/1000</f>
        <v>7.9779866794904137</v>
      </c>
      <c r="AS10" s="241">
        <f>AVERAGE([6]Breakdown!$BR$36:$BT$36)*3/1000</f>
        <v>6.2291806941269119</v>
      </c>
      <c r="AT10" s="241">
        <f>AVERAGE([6]Breakdown!$BU$36:$BW$36)*3/1000</f>
        <v>5.2252643772717784</v>
      </c>
      <c r="AU10" s="241">
        <f>AVERAGE([6]Breakdown!$BX$36:$BZ$36)*3/1000</f>
        <v>6.0130573051864085</v>
      </c>
      <c r="AV10" s="241">
        <f>AVERAGE([6]Breakdown!$CA$36:$CC$36)*3/1000</f>
        <v>8.4607059816794195</v>
      </c>
      <c r="AW10" s="241">
        <f>AVERAGE([6]Breakdown!$CD$36:$CF$36)*3/1000</f>
        <v>8.7405199640917051</v>
      </c>
      <c r="AX10" s="241">
        <f>AVERAGE([6]Breakdown!$CG$36:$CI$36)*3/1000</f>
        <v>10.739006725011649</v>
      </c>
      <c r="AY10" s="241">
        <f>AVERAGE([6]Breakdown!$CJ$36:$CL$36)*3/1000</f>
        <v>12.436074427985124</v>
      </c>
      <c r="AZ10" s="241">
        <f>AVERAGE([6]Breakdown!$CM$36:$CO$36)*3/1000</f>
        <v>12.299397856160056</v>
      </c>
      <c r="BA10" s="241">
        <f>AVERAGE([6]Breakdown!$CP$36:$CR$36)*3/1000</f>
        <v>12.820889154124568</v>
      </c>
      <c r="BB10" s="241">
        <f>AVERAGE([6]Breakdown!$CS$36:$CU$36)*3/1000</f>
        <v>12.791671271593787</v>
      </c>
      <c r="BC10" s="241">
        <f>AVERAGE([6]Breakdown!$CV$36:$CX$36)*3/1000</f>
        <v>10.246761537066169</v>
      </c>
      <c r="BD10" s="241">
        <f>AVERAGE([6]Breakdown!$CY$36:$DA$36)*3/1000</f>
        <v>12.076312748646492</v>
      </c>
      <c r="BE10" s="241">
        <f>AVERAGE([6]Breakdown!$DB$36:$DD$36)*3/1000</f>
        <v>15.298796672912619</v>
      </c>
      <c r="BF10" s="241">
        <f>AVERAGE([6]Breakdown!$DE$36:$DG$36)*3/1000</f>
        <v>12.456843005006121</v>
      </c>
      <c r="BG10" s="241">
        <f>AVERAGE([6]Breakdown!$DH$36:$DJ$36)*3/1000</f>
        <v>11.890651120414358</v>
      </c>
      <c r="BH10" s="241">
        <f>AVERAGE([6]Breakdown!$DK$36:$DM$36)*3/1000</f>
        <v>14.851593371602641</v>
      </c>
      <c r="BI10" s="241">
        <f>AVERAGE([6]Breakdown!$DN$36:$DP$36)*3/1000</f>
        <v>15.735206573682357</v>
      </c>
      <c r="BJ10" s="241">
        <f>AVERAGE([6]Breakdown!$DQ$36:$DS$36)*3/1000</f>
        <v>13.084396888306415</v>
      </c>
      <c r="BK10" s="241">
        <f>AVERAGE([6]Breakdown!$DT$36:$DV$36)*3/1000</f>
        <v>13.367533858062366</v>
      </c>
      <c r="BL10" s="241">
        <f>AVERAGE([6]Breakdown!$DW$36:$DY$36)*3/1000</f>
        <v>13.694250860467088</v>
      </c>
      <c r="BM10" s="241">
        <f>AVERAGE([6]Breakdown!$DZ$36:$EB$36)*3/1000</f>
        <v>14.174878492636653</v>
      </c>
      <c r="BN10" s="241">
        <f>AVERAGE([6]Breakdown!$EC$36:$EE$36)*3/1000</f>
        <v>15.304559520485546</v>
      </c>
      <c r="BO10" s="729">
        <f>AVERAGE([6]Breakdown!$EF$36:$EH$36)*3/1000</f>
        <v>14.013249744606414</v>
      </c>
      <c r="BP10" s="241"/>
    </row>
    <row r="11" spans="1:68" ht="12.65" customHeight="1" x14ac:dyDescent="0.25">
      <c r="A11" s="153" t="s">
        <v>173</v>
      </c>
      <c r="B11" s="681">
        <f t="shared" si="0"/>
        <v>4.7951217100000001</v>
      </c>
      <c r="C11" s="681">
        <f t="shared" si="11"/>
        <v>10.663372956666667</v>
      </c>
      <c r="D11" s="681">
        <f t="shared" si="12"/>
        <v>14.287760209999998</v>
      </c>
      <c r="E11" s="681">
        <f t="shared" si="13"/>
        <v>15.734719389999999</v>
      </c>
      <c r="F11" s="681">
        <f t="shared" si="14"/>
        <v>16.577897960000001</v>
      </c>
      <c r="G11" s="681">
        <f t="shared" si="15"/>
        <v>33.768597496088859</v>
      </c>
      <c r="H11" s="681">
        <f t="shared" si="16"/>
        <v>31.67886975</v>
      </c>
      <c r="I11" s="681">
        <f t="shared" si="17"/>
        <v>17.067146443750001</v>
      </c>
      <c r="J11" s="681">
        <f t="shared" si="18"/>
        <v>20.181280119543032</v>
      </c>
      <c r="K11" s="681">
        <f t="shared" si="19"/>
        <v>22.218103739248214</v>
      </c>
      <c r="L11" s="681">
        <f t="shared" si="20"/>
        <v>17.398075026756622</v>
      </c>
      <c r="M11" s="681">
        <f t="shared" si="1"/>
        <v>24.45696895199529</v>
      </c>
      <c r="N11" s="681">
        <f t="shared" si="2"/>
        <v>43.788940033732729</v>
      </c>
      <c r="O11" s="241">
        <f>SUM('[5]Bank Data Adjusted'!$R$1295:$R$1297)</f>
        <v>1.97006025</v>
      </c>
      <c r="P11" s="241">
        <f>SUM('[5]Bank Data Adjusted'!$R$1298:$R$1300)</f>
        <v>2.8250614600000001</v>
      </c>
      <c r="Q11" s="241">
        <f>SUM('[5]Bank Data Adjusted'!$R$1301:$R$1303)</f>
        <v>2.7772731666666663</v>
      </c>
      <c r="R11" s="241">
        <f>SUM('[5]Bank Data Adjusted'!$R$1304:$R$1306)</f>
        <v>4.2662866099999999</v>
      </c>
      <c r="S11" s="241">
        <f>SUM('[5]Bank Data Adjusted'!$R$1307:$R$1309)</f>
        <v>1.6820182333333333</v>
      </c>
      <c r="T11" s="241">
        <f>SUM('[5]Bank Data Adjusted'!$R$1310:$R$1312)</f>
        <v>1.9377949466666666</v>
      </c>
      <c r="U11" s="241">
        <f>SUM('[5]Bank Data Adjusted'!$R$1313:$R$1315)</f>
        <v>2.0654497300000001</v>
      </c>
      <c r="V11" s="241">
        <f>SUM('[5]Bank Data Adjusted'!$R$1316:$R$1318)</f>
        <v>2.1352790066666665</v>
      </c>
      <c r="W11" s="241">
        <f>SUM('[5]Bank Data Adjusted'!$R$1319:$R$1321)</f>
        <v>2.8011663766666666</v>
      </c>
      <c r="X11" s="241">
        <f>SUM('[5]Bank Data Adjusted'!$R$1322:$R$1324)</f>
        <v>7.2858650966666652</v>
      </c>
      <c r="Y11" s="241">
        <f>SUM('[5]Bank Data Adjusted'!$R$1325:$R$1327)</f>
        <v>5.1817544633333323</v>
      </c>
      <c r="Z11" s="241">
        <f>SUM('[5]Bank Data Adjusted'!$R$1328:$R$1330)</f>
        <v>2.8166904966666668</v>
      </c>
      <c r="AA11" s="241">
        <f>AVERAGE([6]Breakdown!$P$105:$R$105)*3/1000</f>
        <v>5.1113571699999998</v>
      </c>
      <c r="AB11" s="241">
        <f>AVERAGE([6]Breakdown!$S$105:$U$105)*3/1000</f>
        <v>2.6249172600000001</v>
      </c>
      <c r="AC11" s="241">
        <f>AVERAGE([6]Breakdown!$V$105:$X$105)*3/1000</f>
        <v>6.0649306799999998</v>
      </c>
      <c r="AD11" s="241">
        <f>AVERAGE([6]Breakdown!$Y$105:$AA$105)*3/1000</f>
        <v>2.48170563</v>
      </c>
      <c r="AE11" s="241">
        <f>AVERAGE([6]Breakdown!$AB$105:$AD$105)*3/1000</f>
        <v>4.9303457399999999</v>
      </c>
      <c r="AF11" s="241">
        <f>AVERAGE([6]Breakdown!$AE$105:$AG$105)*3/1000</f>
        <v>3.1009159100000008</v>
      </c>
      <c r="AG11" s="241">
        <f>AVERAGE([6]Breakdown!$AH$105:$AJ$105)*3/1000</f>
        <v>7.5144828300000004</v>
      </c>
      <c r="AH11" s="241">
        <f>AVERAGE([6]Breakdown!$AK$105:$AM$105)*3/1000</f>
        <v>8.6491888560888537</v>
      </c>
      <c r="AI11" s="241">
        <f>AVERAGE([6]Breakdown!$AN$105:$AP$105)*3/1000</f>
        <v>2.6460602100000004</v>
      </c>
      <c r="AJ11" s="241">
        <f>AVERAGE([6]Breakdown!$AQ$105:$AS$105)*3/1000</f>
        <v>14.958865600000001</v>
      </c>
      <c r="AK11" s="241">
        <f>AVERAGE([6]Breakdown!$AT$105:$AV$105)*3/1000</f>
        <v>11.97814475</v>
      </c>
      <c r="AL11" s="241">
        <f>AVERAGE([6]Breakdown!$AW$105:$AY$105)*3/1000</f>
        <v>5.4920089500000007</v>
      </c>
      <c r="AM11" s="241">
        <f>AVERAGE([6]Breakdown!$AZ$105:$BB$105)*3/1000</f>
        <v>4.8565201400000007</v>
      </c>
      <c r="AN11" s="241">
        <f>AVERAGE([6]Breakdown!$BC$105:$BE$105)*3/1000</f>
        <v>9.3521959099999989</v>
      </c>
      <c r="AO11" s="241">
        <f>AVERAGE([6]Breakdown!$BF$105:$BH$105)*3/1000</f>
        <v>3.6715598437500012</v>
      </c>
      <c r="AP11" s="241">
        <f>AVERAGE([6]Breakdown!$BI$105:$BK$105)*3/1000</f>
        <v>1.2015055400000001</v>
      </c>
      <c r="AQ11" s="241">
        <f>AVERAGE([6]Breakdown!$BL$105:$BN$105)*3/1000</f>
        <v>3.1465140100000006</v>
      </c>
      <c r="AR11" s="241">
        <f>AVERAGE([6]Breakdown!$BO$105:$BQ$105)*3/1000</f>
        <v>9.0475670499999996</v>
      </c>
      <c r="AS11" s="241">
        <f>AVERAGE([6]Breakdown!$BR$105:$BT$105)*3/1000</f>
        <v>5.9786259599999996</v>
      </c>
      <c r="AT11" s="241">
        <f>AVERAGE([6]Breakdown!$BU$105:$BW$105)*3/1000</f>
        <v>2.1272283600000002</v>
      </c>
      <c r="AU11" s="241">
        <f>AVERAGE([6]Breakdown!$BX$105:$BZ$105)*3/1000</f>
        <v>6.5316836599999988</v>
      </c>
      <c r="AV11" s="241">
        <f>AVERAGE([6]Breakdown!$CA$105:$CC$105)*3/1000</f>
        <v>5.5437421395430349</v>
      </c>
      <c r="AW11" s="241">
        <f>AVERAGE([6]Breakdown!$CD$105:$CF$105)*3/1000</f>
        <v>1.93572510607284</v>
      </c>
      <c r="AX11" s="241">
        <f>AVERAGE([6]Breakdown!$CG$105:$CI$105)*3/1000</f>
        <v>2.4031859101772985</v>
      </c>
      <c r="AY11" s="241">
        <f>AVERAGE([6]Breakdown!$CJ$105:$CL$105)*3/1000</f>
        <v>3.4507584415823347</v>
      </c>
      <c r="AZ11" s="241">
        <f>AVERAGE([6]Breakdown!$CM$105:$CO$105)*3/1000</f>
        <v>14.42843428141574</v>
      </c>
      <c r="BA11" s="241">
        <f>AVERAGE([6]Breakdown!$CP$105:$CR$105)*3/1000</f>
        <v>2.6620710513213912</v>
      </c>
      <c r="BB11" s="241">
        <f>AVERAGE([6]Breakdown!$CS$105:$CU$105)*3/1000</f>
        <v>1.2778602836873234</v>
      </c>
      <c r="BC11" s="241">
        <f>AVERAGE([6]Breakdown!$CV$105:$CX$105)*3/1000</f>
        <v>3.8683901382016876</v>
      </c>
      <c r="BD11" s="241">
        <f>AVERAGE([6]Breakdown!$CY$105:$DA$105)*3/1000</f>
        <v>9.5897535535462222</v>
      </c>
      <c r="BE11" s="241">
        <f>AVERAGE([6]Breakdown!$DB$105:$DD$105)*3/1000</f>
        <v>6.7449748892527079</v>
      </c>
      <c r="BF11" s="241">
        <f>AVERAGE([6]Breakdown!$DE$105:$DG$105)*3/1000</f>
        <v>1.5708879126830835</v>
      </c>
      <c r="BG11" s="241">
        <f>AVERAGE([6]Breakdown!$DH$105:$DJ$105)*3/1000</f>
        <v>4.2994228529581306</v>
      </c>
      <c r="BH11" s="241">
        <f>AVERAGE([6]Breakdown!$DK$105:$DM$105)*3/1000</f>
        <v>11.841683297101367</v>
      </c>
      <c r="BI11" s="241">
        <f>AVERAGE([6]Breakdown!$DN$105:$DP$105)*3/1000</f>
        <v>4.4664313024664262</v>
      </c>
      <c r="BJ11" s="241">
        <f>AVERAGE([6]Breakdown!$DQ$105:$DS$105)*3/1000</f>
        <v>4.2533126219452217</v>
      </c>
      <c r="BK11" s="241">
        <f>AVERAGE([6]Breakdown!$DT$105:$DV$105)*3/1000</f>
        <v>13.591382830730458</v>
      </c>
      <c r="BL11" s="241">
        <f>AVERAGE([6]Breakdown!$DW$105:$DY$105)*3/1000</f>
        <v>21.477813278590627</v>
      </c>
      <c r="BM11" s="241">
        <f>AVERAGE([6]Breakdown!$DZ$105:$EB$105)*3/1000</f>
        <v>5.366340722373419</v>
      </c>
      <c r="BN11" s="241">
        <f>AVERAGE([6]Breakdown!$EC$105:$EE$105)*3/1000</f>
        <v>6.2398526311416092</v>
      </c>
      <c r="BO11" s="729">
        <f>AVERAGE([6]Breakdown!$EF$105:$EH$105)*3/1000</f>
        <v>11.08890804436297</v>
      </c>
      <c r="BP11" s="241"/>
    </row>
    <row r="12" spans="1:68" ht="12.65" customHeight="1" x14ac:dyDescent="0.25">
      <c r="A12" s="13" t="s">
        <v>175</v>
      </c>
      <c r="B12" s="681">
        <f t="shared" ref="B12:B18" si="35">SUM($O12:$P12)</f>
        <v>100.25680796333333</v>
      </c>
      <c r="C12" s="681">
        <f t="shared" si="11"/>
        <v>174.58092298333335</v>
      </c>
      <c r="D12" s="681">
        <f t="shared" si="12"/>
        <v>196.27054685134345</v>
      </c>
      <c r="E12" s="681">
        <f t="shared" si="13"/>
        <v>214.62886671591528</v>
      </c>
      <c r="F12" s="681">
        <f t="shared" si="14"/>
        <v>300.86091863400003</v>
      </c>
      <c r="G12" s="681">
        <f t="shared" si="15"/>
        <v>365.04794902308936</v>
      </c>
      <c r="H12" s="681">
        <f t="shared" si="16"/>
        <v>382.55498575716649</v>
      </c>
      <c r="I12" s="681">
        <f t="shared" si="17"/>
        <v>381.38891045055203</v>
      </c>
      <c r="J12" s="681">
        <f t="shared" si="18"/>
        <v>428.22385290393703</v>
      </c>
      <c r="K12" s="681">
        <f t="shared" si="19"/>
        <v>570.88612644866203</v>
      </c>
      <c r="L12" s="681">
        <f t="shared" si="20"/>
        <v>617.74026443727007</v>
      </c>
      <c r="M12" s="681">
        <f t="shared" si="1"/>
        <v>679.80249151687872</v>
      </c>
      <c r="N12" s="681">
        <f t="shared" si="2"/>
        <v>639.67206090330308</v>
      </c>
      <c r="O12" s="241">
        <f t="shared" ref="O12:BJ12" si="36">O13-O16</f>
        <v>52.365980369999996</v>
      </c>
      <c r="P12" s="241">
        <f t="shared" ref="P12:Q12" si="37">P13-P16</f>
        <v>47.890827593333334</v>
      </c>
      <c r="Q12" s="241">
        <f t="shared" si="37"/>
        <v>43.262274429999998</v>
      </c>
      <c r="R12" s="241">
        <f t="shared" ref="R12:S12" si="38">R13-R16</f>
        <v>44.127767080000005</v>
      </c>
      <c r="S12" s="241">
        <f t="shared" si="38"/>
        <v>42.521794729999996</v>
      </c>
      <c r="T12" s="241">
        <f t="shared" ref="T12:U12" si="39">T13-T16</f>
        <v>44.669086743333331</v>
      </c>
      <c r="U12" s="241">
        <f t="shared" si="39"/>
        <v>45.458533463333332</v>
      </c>
      <c r="V12" s="241">
        <f t="shared" ref="V12:W12" si="40">V13-V16</f>
        <v>48.94346788666666</v>
      </c>
      <c r="W12" s="241">
        <f t="shared" si="40"/>
        <v>58.37097347666667</v>
      </c>
      <c r="X12" s="241">
        <f t="shared" ref="X12:Y12" si="41">X13-X16</f>
        <v>43.497572024676806</v>
      </c>
      <c r="Y12" s="241">
        <f t="shared" si="41"/>
        <v>51.690199672848578</v>
      </c>
      <c r="Z12" s="241">
        <f t="shared" ref="Z12" si="42">Z13-Z16</f>
        <v>53.450711141066684</v>
      </c>
      <c r="AA12" s="241">
        <f t="shared" si="36"/>
        <v>45.945643390000001</v>
      </c>
      <c r="AB12" s="241">
        <f t="shared" si="36"/>
        <v>63.542312511999995</v>
      </c>
      <c r="AC12" s="241">
        <f t="shared" si="36"/>
        <v>68.402282660000026</v>
      </c>
      <c r="AD12" s="241">
        <f t="shared" si="36"/>
        <v>67.166300460000002</v>
      </c>
      <c r="AE12" s="241">
        <f t="shared" si="36"/>
        <v>56.089377915999989</v>
      </c>
      <c r="AF12" s="241">
        <f t="shared" si="36"/>
        <v>109.20295759800001</v>
      </c>
      <c r="AG12" s="241">
        <f t="shared" si="36"/>
        <v>73.043326548246782</v>
      </c>
      <c r="AH12" s="241">
        <f t="shared" si="36"/>
        <v>103.23632523739873</v>
      </c>
      <c r="AI12" s="241">
        <f t="shared" si="36"/>
        <v>69.361159370000749</v>
      </c>
      <c r="AJ12" s="241">
        <f t="shared" si="36"/>
        <v>119.40713786744313</v>
      </c>
      <c r="AK12" s="241">
        <f t="shared" si="36"/>
        <v>85.459820493556776</v>
      </c>
      <c r="AL12" s="241">
        <f t="shared" si="36"/>
        <v>88.463418536937183</v>
      </c>
      <c r="AM12" s="241">
        <f t="shared" si="36"/>
        <v>82.482810960759522</v>
      </c>
      <c r="AN12" s="241">
        <f t="shared" si="36"/>
        <v>126.14893576591297</v>
      </c>
      <c r="AO12" s="241">
        <f t="shared" si="36"/>
        <v>81.290245024455672</v>
      </c>
      <c r="AP12" s="241">
        <f t="shared" si="36"/>
        <v>117.45065503376878</v>
      </c>
      <c r="AQ12" s="241">
        <f t="shared" si="36"/>
        <v>65.125635357373142</v>
      </c>
      <c r="AR12" s="241">
        <f t="shared" si="36"/>
        <v>117.52237503495445</v>
      </c>
      <c r="AS12" s="241">
        <f t="shared" si="36"/>
        <v>82.04096247665575</v>
      </c>
      <c r="AT12" s="241">
        <f t="shared" si="36"/>
        <v>94.45800335189297</v>
      </c>
      <c r="AU12" s="241">
        <f t="shared" si="36"/>
        <v>80.364252698827045</v>
      </c>
      <c r="AV12" s="241">
        <f t="shared" si="36"/>
        <v>171.36063437656128</v>
      </c>
      <c r="AW12" s="241">
        <f t="shared" si="36"/>
        <v>114.08995714369632</v>
      </c>
      <c r="AX12" s="241">
        <f t="shared" si="36"/>
        <v>186.52213232650044</v>
      </c>
      <c r="AY12" s="241">
        <f t="shared" si="36"/>
        <v>98.327716256252273</v>
      </c>
      <c r="AZ12" s="241">
        <f t="shared" si="36"/>
        <v>171.94632072221287</v>
      </c>
      <c r="BA12" s="241">
        <f t="shared" si="36"/>
        <v>120.51163680864676</v>
      </c>
      <c r="BB12" s="241">
        <f t="shared" si="36"/>
        <v>179.01827896243213</v>
      </c>
      <c r="BC12" s="241">
        <f t="shared" si="36"/>
        <v>153.48037150312734</v>
      </c>
      <c r="BD12" s="241">
        <f t="shared" si="36"/>
        <v>164.72997716306384</v>
      </c>
      <c r="BE12" s="241">
        <f t="shared" si="36"/>
        <v>175.33014981833873</v>
      </c>
      <c r="BF12" s="241">
        <f t="shared" si="36"/>
        <v>136.66519131011185</v>
      </c>
      <c r="BG12" s="241">
        <f t="shared" si="36"/>
        <v>165.14425217334428</v>
      </c>
      <c r="BH12" s="241">
        <f t="shared" si="36"/>
        <v>202.66289821508377</v>
      </c>
      <c r="BI12" s="241">
        <f t="shared" si="36"/>
        <v>142.60788907915409</v>
      </c>
      <c r="BJ12" s="241">
        <f t="shared" si="36"/>
        <v>139.10263222051751</v>
      </c>
      <c r="BK12" s="241">
        <f>BK13-BK16</f>
        <v>110.79438545469822</v>
      </c>
      <c r="BL12" s="241">
        <f>BL13-BL16</f>
        <v>247.16715414893329</v>
      </c>
      <c r="BM12" s="241">
        <f>BM13-BM16</f>
        <v>154.71489681676886</v>
      </c>
      <c r="BN12" s="241">
        <f>BN13-BN16</f>
        <v>160.41544436635303</v>
      </c>
      <c r="BO12" s="729">
        <f>BO13-BO16</f>
        <v>120.38255214664274</v>
      </c>
      <c r="BP12" s="241"/>
    </row>
    <row r="13" spans="1:68" ht="12.65" customHeight="1" x14ac:dyDescent="0.25">
      <c r="A13" s="322" t="s">
        <v>176</v>
      </c>
      <c r="B13" s="681">
        <f t="shared" si="35"/>
        <v>114.37855641666667</v>
      </c>
      <c r="C13" s="681">
        <f t="shared" si="11"/>
        <v>212.81797950999999</v>
      </c>
      <c r="D13" s="681">
        <f t="shared" si="12"/>
        <v>235.08263296778995</v>
      </c>
      <c r="E13" s="681">
        <f t="shared" si="13"/>
        <v>263.61387421547181</v>
      </c>
      <c r="F13" s="681">
        <f t="shared" si="14"/>
        <v>362.36500240500004</v>
      </c>
      <c r="G13" s="681">
        <f t="shared" si="15"/>
        <v>422.02377961424975</v>
      </c>
      <c r="H13" s="681">
        <f t="shared" si="16"/>
        <v>449.37414327613396</v>
      </c>
      <c r="I13" s="681">
        <f t="shared" si="17"/>
        <v>450.86550195691279</v>
      </c>
      <c r="J13" s="681">
        <f t="shared" si="18"/>
        <v>498.83892831182783</v>
      </c>
      <c r="K13" s="681">
        <f t="shared" si="19"/>
        <v>646.11635256275122</v>
      </c>
      <c r="L13" s="681">
        <f t="shared" si="20"/>
        <v>685.35806589938898</v>
      </c>
      <c r="M13" s="681">
        <f t="shared" si="1"/>
        <v>761.48203029274009</v>
      </c>
      <c r="N13" s="681">
        <f t="shared" si="2"/>
        <v>721.24771242639827</v>
      </c>
      <c r="O13" s="241">
        <f t="shared" ref="O13:AO13" si="43">O14+O15</f>
        <v>58.206857569999997</v>
      </c>
      <c r="P13" s="241">
        <f t="shared" ref="P13:Q13" si="44">P14+P15</f>
        <v>56.171698846666665</v>
      </c>
      <c r="Q13" s="241">
        <f t="shared" si="44"/>
        <v>53.499421186666666</v>
      </c>
      <c r="R13" s="241">
        <f t="shared" ref="R13:S13" si="45">R14+R15</f>
        <v>53.959310816666672</v>
      </c>
      <c r="S13" s="241">
        <f t="shared" si="45"/>
        <v>52.229509806666663</v>
      </c>
      <c r="T13" s="241">
        <f t="shared" ref="T13:U13" si="46">T14+T15</f>
        <v>53.1297377</v>
      </c>
      <c r="U13" s="241">
        <f t="shared" si="46"/>
        <v>54.045098323333335</v>
      </c>
      <c r="V13" s="241">
        <f t="shared" ref="V13:W13" si="47">V14+V15</f>
        <v>57.46351756666666</v>
      </c>
      <c r="W13" s="241">
        <f t="shared" si="47"/>
        <v>68.82429836</v>
      </c>
      <c r="X13" s="241">
        <f t="shared" ref="X13:Y13" si="48">X14+X15</f>
        <v>54.749718717789968</v>
      </c>
      <c r="Y13" s="241">
        <f t="shared" si="48"/>
        <v>62.898837302738492</v>
      </c>
      <c r="Z13" s="241">
        <f t="shared" ref="Z13" si="49">Z14+Z15</f>
        <v>64.209236077733351</v>
      </c>
      <c r="AA13" s="241">
        <f t="shared" si="43"/>
        <v>58.933691670000002</v>
      </c>
      <c r="AB13" s="241">
        <f t="shared" si="43"/>
        <v>77.572109165000001</v>
      </c>
      <c r="AC13" s="241">
        <f t="shared" si="43"/>
        <v>81.843629000000021</v>
      </c>
      <c r="AD13" s="241">
        <f t="shared" si="43"/>
        <v>81.891935190000012</v>
      </c>
      <c r="AE13" s="241">
        <f t="shared" si="43"/>
        <v>71.527332345999994</v>
      </c>
      <c r="AF13" s="241">
        <f t="shared" si="43"/>
        <v>127.10210586900001</v>
      </c>
      <c r="AG13" s="241">
        <f t="shared" si="43"/>
        <v>88.837390029428377</v>
      </c>
      <c r="AH13" s="241">
        <f t="shared" si="43"/>
        <v>117.43336822010087</v>
      </c>
      <c r="AI13" s="241">
        <f t="shared" si="43"/>
        <v>83.233942674000744</v>
      </c>
      <c r="AJ13" s="241">
        <f t="shared" si="43"/>
        <v>132.51907869071977</v>
      </c>
      <c r="AK13" s="241">
        <f t="shared" si="43"/>
        <v>98.921809145899161</v>
      </c>
      <c r="AL13" s="241">
        <f t="shared" si="43"/>
        <v>108.04400640641556</v>
      </c>
      <c r="AM13" s="241">
        <f t="shared" si="43"/>
        <v>101.09694061214466</v>
      </c>
      <c r="AN13" s="241">
        <f t="shared" si="43"/>
        <v>141.31138711167458</v>
      </c>
      <c r="AO13" s="241">
        <f t="shared" si="43"/>
        <v>98.844268572463079</v>
      </c>
      <c r="AP13" s="241">
        <f t="shared" ref="AP13:BJ13" si="50">AP14+AP15</f>
        <v>134.48494535376878</v>
      </c>
      <c r="AQ13" s="241">
        <f t="shared" si="50"/>
        <v>82.703013477373133</v>
      </c>
      <c r="AR13" s="241">
        <f t="shared" si="50"/>
        <v>134.83327455330775</v>
      </c>
      <c r="AS13" s="241">
        <f t="shared" si="50"/>
        <v>100.78756808352024</v>
      </c>
      <c r="AT13" s="241">
        <f t="shared" si="50"/>
        <v>113.95660555619284</v>
      </c>
      <c r="AU13" s="241">
        <f t="shared" si="50"/>
        <v>97.932251067002497</v>
      </c>
      <c r="AV13" s="241">
        <f t="shared" si="50"/>
        <v>186.16250360511225</v>
      </c>
      <c r="AW13" s="241">
        <f t="shared" si="50"/>
        <v>132.017105562528</v>
      </c>
      <c r="AX13" s="241">
        <f t="shared" si="50"/>
        <v>207.02733353365966</v>
      </c>
      <c r="AY13" s="241">
        <f t="shared" si="50"/>
        <v>118.59551193109591</v>
      </c>
      <c r="AZ13" s="241">
        <f t="shared" si="50"/>
        <v>188.47640153546769</v>
      </c>
      <c r="BA13" s="241">
        <f t="shared" si="50"/>
        <v>140.75524660606723</v>
      </c>
      <c r="BB13" s="241">
        <f t="shared" si="50"/>
        <v>196.87304020208813</v>
      </c>
      <c r="BC13" s="241">
        <f t="shared" si="50"/>
        <v>164.77202473898248</v>
      </c>
      <c r="BD13" s="241">
        <f t="shared" si="50"/>
        <v>182.95775435225102</v>
      </c>
      <c r="BE13" s="241">
        <f t="shared" si="50"/>
        <v>197.78326916795214</v>
      </c>
      <c r="BF13" s="241">
        <f t="shared" si="50"/>
        <v>155.8152631301943</v>
      </c>
      <c r="BG13" s="241">
        <f t="shared" si="50"/>
        <v>185.19738924049739</v>
      </c>
      <c r="BH13" s="241">
        <f t="shared" si="50"/>
        <v>222.68610875409632</v>
      </c>
      <c r="BI13" s="241">
        <f t="shared" si="50"/>
        <v>163.54804335140028</v>
      </c>
      <c r="BJ13" s="241">
        <f t="shared" si="50"/>
        <v>160.41417649840807</v>
      </c>
      <c r="BK13" s="241">
        <f>BK14+BK15</f>
        <v>131.35403542342399</v>
      </c>
      <c r="BL13" s="241">
        <f>BL14+BL15</f>
        <v>265.93145715316598</v>
      </c>
      <c r="BM13" s="241">
        <f>BM14+BM15</f>
        <v>173.57460269382244</v>
      </c>
      <c r="BN13" s="241">
        <f>BN14+BN15</f>
        <v>182.60875061832567</v>
      </c>
      <c r="BO13" s="729">
        <f>BO14+BO15</f>
        <v>141.54489143142979</v>
      </c>
      <c r="BP13" s="241"/>
    </row>
    <row r="14" spans="1:68" ht="12.65" customHeight="1" x14ac:dyDescent="0.25">
      <c r="A14" s="153" t="s">
        <v>236</v>
      </c>
      <c r="B14" s="681">
        <f t="shared" si="35"/>
        <v>87.535765106666673</v>
      </c>
      <c r="C14" s="681">
        <f t="shared" si="11"/>
        <v>208.92223201666667</v>
      </c>
      <c r="D14" s="681">
        <f t="shared" si="12"/>
        <v>209.88285600112329</v>
      </c>
      <c r="E14" s="681">
        <f t="shared" si="13"/>
        <v>221.1439512921385</v>
      </c>
      <c r="F14" s="681">
        <f t="shared" si="14"/>
        <v>279.85495196500005</v>
      </c>
      <c r="G14" s="681">
        <f t="shared" si="15"/>
        <v>334.02937806424978</v>
      </c>
      <c r="H14" s="681">
        <f t="shared" si="16"/>
        <v>358.3757484566496</v>
      </c>
      <c r="I14" s="681">
        <f t="shared" si="17"/>
        <v>359.34767990396597</v>
      </c>
      <c r="J14" s="681">
        <f t="shared" si="18"/>
        <v>370.64920688801038</v>
      </c>
      <c r="K14" s="681">
        <f t="shared" si="19"/>
        <v>479.31680764027442</v>
      </c>
      <c r="L14" s="681">
        <f t="shared" si="20"/>
        <v>506.43737569154155</v>
      </c>
      <c r="M14" s="681">
        <f t="shared" si="1"/>
        <v>548.72952315596831</v>
      </c>
      <c r="N14" s="681">
        <f t="shared" si="2"/>
        <v>518.87283743136368</v>
      </c>
      <c r="O14" s="241">
        <f>SUM('[5]Bank Data Adjusted'!$BF$1295:$BF$1297)</f>
        <v>40.66555151</v>
      </c>
      <c r="P14" s="241">
        <f>SUM('[5]Bank Data Adjusted'!$BF$1298:$BF$1300)</f>
        <v>46.870213596666666</v>
      </c>
      <c r="Q14" s="241">
        <f>SUM('[5]Bank Data Adjusted'!$BF$1301:$BF$1303)</f>
        <v>53.012796260000002</v>
      </c>
      <c r="R14" s="241">
        <f>SUM('[5]Bank Data Adjusted'!$BF$1304:$BF$1306)</f>
        <v>53.919369073333336</v>
      </c>
      <c r="S14" s="241">
        <f>SUM('[5]Bank Data Adjusted'!$BF$1307:$BF$1309)</f>
        <v>50.044315146666662</v>
      </c>
      <c r="T14" s="241">
        <f>SUM('[5]Bank Data Adjusted'!$BF$1310:$BF$1312)</f>
        <v>51.94575153666667</v>
      </c>
      <c r="U14" s="241">
        <f>SUM('[5]Bank Data Adjusted'!$BF$1313:$BF$1315)</f>
        <v>53.743308096666667</v>
      </c>
      <c r="V14" s="241">
        <f>SUM('[5]Bank Data Adjusted'!$BF$1316:$BF$1318)</f>
        <v>54.207751253333328</v>
      </c>
      <c r="W14" s="241">
        <f>SUM('[5]Bank Data Adjusted'!$BF$1319:$BF$1321)</f>
        <v>52.406079456666667</v>
      </c>
      <c r="X14" s="241">
        <f>SUM('[5]Bank Data Adjusted'!$BF$1322:$BF$1324)</f>
        <v>49.525717194456632</v>
      </c>
      <c r="Y14" s="241">
        <f>SUM('[5]Bank Data Adjusted'!$BF$1325:$BF$1327)</f>
        <v>54.949940956071828</v>
      </c>
      <c r="Z14" s="241">
        <f>SUM('[5]Bank Data Adjusted'!$BF$1328:$BF$1330)</f>
        <v>58.466763181066682</v>
      </c>
      <c r="AA14" s="393">
        <f>SUM([6]Breakdown!$P$46:$R$46,[6]Breakdown!$P$52:$R$52)/1000</f>
        <v>48.676555010000001</v>
      </c>
      <c r="AB14" s="393">
        <f>SUM([6]Breakdown!$S$46:$U$46,[6]Breakdown!$S$52:$U$52)/1000</f>
        <v>59.050692145000006</v>
      </c>
      <c r="AC14" s="393">
        <f>SUM([6]Breakdown!$V$46:$X$46,[6]Breakdown!$V$52:$X$52)/1000</f>
        <v>66.490787990000015</v>
      </c>
      <c r="AD14" s="393">
        <f>SUM([6]Breakdown!$Y$46:$AA$46,[6]Breakdown!$Y$52:$AA$52)/1000</f>
        <v>71.110631270000013</v>
      </c>
      <c r="AE14" s="393">
        <f>SUM([6]Breakdown!$AB$46:$AD$46,[6]Breakdown!$AB$52:$AD$52)/1000</f>
        <v>62.475680785999998</v>
      </c>
      <c r="AF14" s="393">
        <f>SUM([6]Breakdown!$AE$46:$AG$46,[6]Breakdown!$AE$52:$AG$52)/1000</f>
        <v>79.777851919000014</v>
      </c>
      <c r="AG14" s="393">
        <f>SUM([6]Breakdown!$AH$46:$AJ$46,[6]Breakdown!$AH$52:$AJ$52)/1000</f>
        <v>79.990691949428381</v>
      </c>
      <c r="AH14" s="393">
        <f>SUM([6]Breakdown!$AK$46:$AM$46,[6]Breakdown!$AK$52:$AM$52)/1000</f>
        <v>89.68740431010086</v>
      </c>
      <c r="AI14" s="393">
        <f>SUM([6]Breakdown!$AN$46:$AP$46,[6]Breakdown!$AN$52:$AP$52)/1000</f>
        <v>74.496263444000746</v>
      </c>
      <c r="AJ14" s="393">
        <f>SUM([6]Breakdown!$AQ$46:$AS$46,[6]Breakdown!$AQ$52:$AS$52)/1000</f>
        <v>89.855018360719768</v>
      </c>
      <c r="AK14" s="393">
        <f>SUM([6]Breakdown!$AT$46:$AV$46,[6]Breakdown!$AT$52:$AV$52)/1000</f>
        <v>89.769219935899159</v>
      </c>
      <c r="AL14" s="393">
        <f>SUM([6]Breakdown!$AW$46:$AY$46,[6]Breakdown!$AW$52:$AY$52)/1000</f>
        <v>94.560158366415564</v>
      </c>
      <c r="AM14" s="393">
        <f>SUM([6]Breakdown!$AZ$46:$BB$46,[6]Breakdown!$AZ$52:$BB$52)/1000</f>
        <v>78.421033104719911</v>
      </c>
      <c r="AN14" s="393">
        <f>SUM([6]Breakdown!$BC$46:$BE$46,[6]Breakdown!$BC$52:$BE$52)/1000</f>
        <v>95.625337049614998</v>
      </c>
      <c r="AO14" s="393">
        <f>SUM([6]Breakdown!$BF$46:$BH$46,[6]Breakdown!$BF$52:$BH$52)/1000</f>
        <v>91.601598902578829</v>
      </c>
      <c r="AP14" s="393">
        <f>SUM([6]Breakdown!$BI$46:$BK$46,[6]Breakdown!$BI$52:$BK$52)/1000</f>
        <v>95.393520207963704</v>
      </c>
      <c r="AQ14" s="393">
        <f>SUM([6]Breakdown!$BL$46:$BN$46,[6]Breakdown!$BL$52:$BN$52)/1000</f>
        <v>78.886582670115672</v>
      </c>
      <c r="AR14" s="393">
        <f>SUM([6]Breakdown!$BO$46:$BQ$46,[6]Breakdown!$BO$52:$BQ$52)/1000</f>
        <v>93.46597812330775</v>
      </c>
      <c r="AS14" s="393">
        <f>SUM([6]Breakdown!$BR$46:$BT$46,[6]Breakdown!$BR$52:$BT$52)/1000</f>
        <v>95.111946586848987</v>
      </c>
      <c r="AT14" s="393">
        <f>SUM([6]Breakdown!$BU$46:$BW$46,[6]Breakdown!$BU$52:$BW$52)/1000</f>
        <v>99.175647722305186</v>
      </c>
      <c r="AU14" s="393">
        <f>SUM([6]Breakdown!$BX$46:$BZ$46,[6]Breakdown!$BX$52:$BZ$52)/1000</f>
        <v>85.505553429526159</v>
      </c>
      <c r="AV14" s="393">
        <f>SUM([6]Breakdown!$CA$46:$CC$46,[6]Breakdown!$CA$52:$CC$52)/1000</f>
        <v>90.856059149330065</v>
      </c>
      <c r="AW14" s="393">
        <f>SUM([6]Breakdown!$CD$46:$CF$46,[6]Breakdown!$CD$52:$CF$52)/1000</f>
        <v>113.84744694936774</v>
      </c>
      <c r="AX14" s="393">
        <f>SUM([6]Breakdown!$CG$46:$CI$46,[6]Breakdown!$CG$52:$CI$52)/1000</f>
        <v>128.11024285223087</v>
      </c>
      <c r="AY14" s="393">
        <f>SUM([6]Breakdown!$CJ$46:$CL$46,[6]Breakdown!$CJ$52:$CL$52)/1000</f>
        <v>109.68309444109592</v>
      </c>
      <c r="AZ14" s="393">
        <f>SUM([6]Breakdown!$CM$46:$CO$46,[6]Breakdown!$CM$52:$CO$52)/1000</f>
        <v>127.67602339757988</v>
      </c>
      <c r="BA14" s="393">
        <f>SUM([6]Breakdown!$CP$46:$CR$46,[6]Breakdown!$CP$52:$CR$52)/1000</f>
        <v>131.26317729601277</v>
      </c>
      <c r="BB14" s="393">
        <f>SUM([6]Breakdown!$CS$46:$CU$46,[6]Breakdown!$CS$52:$CU$52)/1000</f>
        <v>144.30514687303378</v>
      </c>
      <c r="BC14" s="393">
        <f>SUM([6]Breakdown!$CV$46:$CX$46,[6]Breakdown!$CV$52:$CX$52)/1000</f>
        <v>105.22689993084281</v>
      </c>
      <c r="BD14" s="393">
        <f>SUM([6]Breakdown!$CY$46:$DA$46,[6]Breakdown!$CY$52:$DA$52)/1000</f>
        <v>125.64215159165218</v>
      </c>
      <c r="BE14" s="393">
        <f>SUM([6]Breakdown!$DB$46:$DD$46,[6]Breakdown!$DB$52:$DD$52)/1000</f>
        <v>142.74350976653037</v>
      </c>
      <c r="BF14" s="393">
        <f>SUM([6]Breakdown!$DE$46:$DG$46,[6]Breakdown!$DE$52:$DG$52)/1000</f>
        <v>139.24496545067518</v>
      </c>
      <c r="BG14" s="393">
        <f>SUM([6]Breakdown!$DH$46:$DJ$46,[6]Breakdown!$DH$52:$DJ$52)/1000</f>
        <v>125.72663210676717</v>
      </c>
      <c r="BH14" s="393">
        <f>SUM([6]Breakdown!$DK$46:$DM$46,[6]Breakdown!$DK$52:$DM$52)/1000</f>
        <v>141.01441583199568</v>
      </c>
      <c r="BI14" s="393">
        <f>SUM([6]Breakdown!$DN$46:$DP$46,[6]Breakdown!$DN$52:$DP$52)/1000</f>
        <v>136.05738911972682</v>
      </c>
      <c r="BJ14" s="393">
        <f>SUM([6]Breakdown!$DQ$46:$DS$46,[6]Breakdown!$DQ$52:$DS$52)/1000</f>
        <v>140.43259604212571</v>
      </c>
      <c r="BK14" s="393">
        <f>SUM([6]Breakdown!$DT$46:$DV$46,[6]Breakdown!$DT$52:$DV$52)/1000</f>
        <v>107.32377546662138</v>
      </c>
      <c r="BL14" s="393">
        <f>SUM([6]Breakdown!$DW$46:$DY$46,[6]Breakdown!$DW$52:$DY$52)/1000</f>
        <v>135.05907680288973</v>
      </c>
      <c r="BM14" s="393">
        <f>SUM([6]Breakdown!$DZ$46:$EB$46,[6]Breakdown!$DZ$52:$EB$52)/1000</f>
        <v>147.30188265461049</v>
      </c>
      <c r="BN14" s="393">
        <f>SUM([6]Breakdown!$EC$46:$EE$46,[6]Breakdown!$EC$52:$EE$52)/1000</f>
        <v>153.11867934444535</v>
      </c>
      <c r="BO14" s="730">
        <f>SUM([6]Breakdown!$EF$46:$EH$46,[6]Breakdown!$EF$52:$EH$52)/1000</f>
        <v>123.76558360444854</v>
      </c>
      <c r="BP14" s="393"/>
    </row>
    <row r="15" spans="1:68" ht="12.65" customHeight="1" x14ac:dyDescent="0.25">
      <c r="A15" s="153" t="s">
        <v>178</v>
      </c>
      <c r="B15" s="681">
        <f t="shared" si="35"/>
        <v>26.842791310000003</v>
      </c>
      <c r="C15" s="681">
        <f t="shared" si="11"/>
        <v>3.8957474933333329</v>
      </c>
      <c r="D15" s="681">
        <f t="shared" si="12"/>
        <v>25.199776966666668</v>
      </c>
      <c r="E15" s="681">
        <f t="shared" si="13"/>
        <v>42.469922923333336</v>
      </c>
      <c r="F15" s="681">
        <f t="shared" si="14"/>
        <v>82.510050440000001</v>
      </c>
      <c r="G15" s="681">
        <f t="shared" si="15"/>
        <v>87.994401549999992</v>
      </c>
      <c r="H15" s="681">
        <f t="shared" si="16"/>
        <v>90.998394819484332</v>
      </c>
      <c r="I15" s="681">
        <f t="shared" si="17"/>
        <v>91.517822052946784</v>
      </c>
      <c r="J15" s="681">
        <f t="shared" si="18"/>
        <v>128.18972142381745</v>
      </c>
      <c r="K15" s="681">
        <f t="shared" si="19"/>
        <v>166.79954492247685</v>
      </c>
      <c r="L15" s="681">
        <f t="shared" si="20"/>
        <v>178.92069020784731</v>
      </c>
      <c r="M15" s="681">
        <f t="shared" si="1"/>
        <v>212.75250713677178</v>
      </c>
      <c r="N15" s="681">
        <f t="shared" si="2"/>
        <v>202.3748749950347</v>
      </c>
      <c r="O15" s="241">
        <f>SUM('[5]Bank Data Adjusted'!$BE$1295:$BE$1297)</f>
        <v>17.54130606</v>
      </c>
      <c r="P15" s="241">
        <f>SUM('[5]Bank Data Adjusted'!$BE$1298:$BE$1300)</f>
        <v>9.3014852500000007</v>
      </c>
      <c r="Q15" s="241">
        <f>SUM('[5]Bank Data Adjusted'!$BE$1301:$BE$1303)</f>
        <v>0.48662492666666662</v>
      </c>
      <c r="R15" s="241">
        <f>SUM('[5]Bank Data Adjusted'!$BE$1304:$BE$1306)</f>
        <v>3.9941743333333335E-2</v>
      </c>
      <c r="S15" s="241">
        <f>SUM('[5]Bank Data Adjusted'!$BE$1307:$BE$1309)</f>
        <v>2.1851946599999996</v>
      </c>
      <c r="T15" s="241">
        <f>SUM('[5]Bank Data Adjusted'!$BE$1310:$BE$1312)</f>
        <v>1.1839861633333331</v>
      </c>
      <c r="U15" s="241">
        <f>SUM('[5]Bank Data Adjusted'!$BE$1313:$BE$1315)</f>
        <v>0.30179022666666666</v>
      </c>
      <c r="V15" s="241">
        <f>SUM('[5]Bank Data Adjusted'!$BE$1316:$BE$1318)</f>
        <v>3.2557663133333334</v>
      </c>
      <c r="W15" s="241">
        <f>SUM('[5]Bank Data Adjusted'!$BE$1319:$BE$1321)</f>
        <v>16.418218903333337</v>
      </c>
      <c r="X15" s="241">
        <f>SUM('[5]Bank Data Adjusted'!$BE$1322:$BE$1324)</f>
        <v>5.2240015233333335</v>
      </c>
      <c r="Y15" s="241">
        <f>SUM('[5]Bank Data Adjusted'!$BE$1325:$BE$1327)</f>
        <v>7.9488963466666664</v>
      </c>
      <c r="Z15" s="241">
        <f>SUM('[5]Bank Data Adjusted'!$BE$1328:$BE$1330)</f>
        <v>5.7424728966666665</v>
      </c>
      <c r="AA15" s="241">
        <f>AVERAGE([6]Breakdown!$P$45:$R$45)*3/1000</f>
        <v>10.25713666</v>
      </c>
      <c r="AB15" s="241">
        <f>AVERAGE([6]Breakdown!$S$45:$U$45)*3/1000</f>
        <v>18.521417020000001</v>
      </c>
      <c r="AC15" s="241">
        <f>AVERAGE([6]Breakdown!$V$45:$X$45)*3/1000</f>
        <v>15.352841010000001</v>
      </c>
      <c r="AD15" s="241">
        <f>AVERAGE([6]Breakdown!$Y$45:$AA$45)*3/1000</f>
        <v>10.781303919999999</v>
      </c>
      <c r="AE15" s="241">
        <f>AVERAGE([6]Breakdown!$AB$45:$AD$45)*3/1000</f>
        <v>9.0516515599999998</v>
      </c>
      <c r="AF15" s="241">
        <f>AVERAGE([6]Breakdown!$AE$45:$AG$45)*3/1000</f>
        <v>47.324253949999999</v>
      </c>
      <c r="AG15" s="241">
        <f>AVERAGE([6]Breakdown!$AH$45:$AJ$45)*3/1000</f>
        <v>8.8466980799999995</v>
      </c>
      <c r="AH15" s="241">
        <f>AVERAGE([6]Breakdown!$AK$45:$AM$45)*3/1000</f>
        <v>27.745963910000008</v>
      </c>
      <c r="AI15" s="241">
        <f>AVERAGE([6]Breakdown!$AN$45:$AP$45)*3/1000</f>
        <v>8.7376792300000012</v>
      </c>
      <c r="AJ15" s="241">
        <f>AVERAGE([6]Breakdown!$AQ$45:$AS$45)*3/1000</f>
        <v>42.664060329999991</v>
      </c>
      <c r="AK15" s="241">
        <f>AVERAGE([6]Breakdown!$AT$45:$AV$45)*3/1000</f>
        <v>9.1525892099999986</v>
      </c>
      <c r="AL15" s="241">
        <f>AVERAGE([6]Breakdown!$AW$45:$AY$45)*3/1000</f>
        <v>13.483848040000002</v>
      </c>
      <c r="AM15" s="241">
        <f>AVERAGE([6]Breakdown!$AZ$45:$BB$45)*3/1000</f>
        <v>22.675907507424753</v>
      </c>
      <c r="AN15" s="241">
        <f>AVERAGE([6]Breakdown!$BC$45:$BE$45)*3/1000</f>
        <v>45.686050062059586</v>
      </c>
      <c r="AO15" s="241">
        <f>AVERAGE([6]Breakdown!$BF$45:$BH$45)*3/1000</f>
        <v>7.2426696698842479</v>
      </c>
      <c r="AP15" s="241">
        <f>AVERAGE([6]Breakdown!$BI$45:$BK$45)*3/1000</f>
        <v>39.091425145805069</v>
      </c>
      <c r="AQ15" s="241">
        <f>AVERAGE([6]Breakdown!$BL$45:$BN$45)*3/1000</f>
        <v>3.8164308072574644</v>
      </c>
      <c r="AR15" s="241">
        <f>AVERAGE([6]Breakdown!$BO$45:$BQ$45)*3/1000</f>
        <v>41.367296430000003</v>
      </c>
      <c r="AS15" s="241">
        <f>AVERAGE([6]Breakdown!$BR$45:$BT$45)*3/1000</f>
        <v>5.6756214966712557</v>
      </c>
      <c r="AT15" s="241">
        <f>AVERAGE([6]Breakdown!$BU$45:$BW$45)*3/1000</f>
        <v>14.78095783388766</v>
      </c>
      <c r="AU15" s="241">
        <f>AVERAGE([6]Breakdown!$BX$45:$BZ$45)*3/1000</f>
        <v>12.426697637476339</v>
      </c>
      <c r="AV15" s="241">
        <f>AVERAGE([6]Breakdown!$CA$45:$CC$45)*3/1000</f>
        <v>95.306444455782184</v>
      </c>
      <c r="AW15" s="393">
        <f>AVERAGE([6]Breakdown!$CD$45:$CF$45)*3/1000</f>
        <v>18.169658613160262</v>
      </c>
      <c r="AX15" s="393">
        <f>AVERAGE([6]Breakdown!$CG$45:$CI$45)*3/1000</f>
        <v>78.917090681428775</v>
      </c>
      <c r="AY15" s="393">
        <f>AVERAGE([6]Breakdown!$CJ$45:$CL$45)*3/1000</f>
        <v>8.9124174899999993</v>
      </c>
      <c r="AZ15" s="393">
        <f>AVERAGE([6]Breakdown!$CM$45:$CO$45)*3/1000</f>
        <v>60.800378137887805</v>
      </c>
      <c r="BA15" s="393">
        <f>AVERAGE([6]Breakdown!$CP$45:$CR$45)*3/1000</f>
        <v>9.4920693100544664</v>
      </c>
      <c r="BB15" s="393">
        <f>AVERAGE([6]Breakdown!$CS$45:$CU$45)*3/1000</f>
        <v>52.56789332905435</v>
      </c>
      <c r="BC15" s="393">
        <f>AVERAGE([6]Breakdown!$CV$45:$CX$45)*3/1000</f>
        <v>59.545124808139676</v>
      </c>
      <c r="BD15" s="393">
        <f>AVERAGE([6]Breakdown!$CY$45:$DA$45)*3/1000</f>
        <v>57.315602760598821</v>
      </c>
      <c r="BE15" s="393">
        <f>AVERAGE([6]Breakdown!$DB$45:$DD$45)*3/1000</f>
        <v>55.039759401421776</v>
      </c>
      <c r="BF15" s="393">
        <f>AVERAGE([6]Breakdown!$DE$45:$DG$45)*3/1000</f>
        <v>16.570297679519101</v>
      </c>
      <c r="BG15" s="393">
        <f>AVERAGE([6]Breakdown!$DH$45:$DJ$45)*3/1000</f>
        <v>59.470757133730224</v>
      </c>
      <c r="BH15" s="393">
        <f>AVERAGE([6]Breakdown!$DK$45:$DM$45)*3/1000</f>
        <v>81.671692922100661</v>
      </c>
      <c r="BI15" s="393">
        <f>AVERAGE([6]Breakdown!$DN$45:$DP$45)*3/1000</f>
        <v>27.490654231673471</v>
      </c>
      <c r="BJ15" s="393">
        <f>AVERAGE([6]Breakdown!$DQ$45:$DS$45)*3/1000</f>
        <v>19.981580456282369</v>
      </c>
      <c r="BK15" s="393">
        <f>AVERAGE([6]Breakdown!$DT$45:$DV$45)*3/1000</f>
        <v>24.030259956802606</v>
      </c>
      <c r="BL15" s="393">
        <f>AVERAGE([6]Breakdown!$DW$45:$DY$45)*3/1000</f>
        <v>130.87238035027625</v>
      </c>
      <c r="BM15" s="393">
        <f>AVERAGE([6]Breakdown!$DZ$45:$EB$45)*3/1000</f>
        <v>26.272720039211933</v>
      </c>
      <c r="BN15" s="393">
        <f>AVERAGE([6]Breakdown!$EC$45:$EE$45)*3/1000</f>
        <v>29.490071273880311</v>
      </c>
      <c r="BO15" s="730">
        <f>AVERAGE([6]Breakdown!$EF$45:$EH$45)*3/1000</f>
        <v>17.779307826981253</v>
      </c>
      <c r="BP15" s="393"/>
    </row>
    <row r="16" spans="1:68" ht="12.65" customHeight="1" x14ac:dyDescent="0.25">
      <c r="A16" s="322" t="s">
        <v>179</v>
      </c>
      <c r="B16" s="681">
        <f t="shared" si="35"/>
        <v>14.121748453333332</v>
      </c>
      <c r="C16" s="681">
        <f t="shared" si="11"/>
        <v>38.23705652666667</v>
      </c>
      <c r="D16" s="681">
        <f t="shared" si="12"/>
        <v>38.812086116446494</v>
      </c>
      <c r="E16" s="681">
        <f t="shared" si="13"/>
        <v>48.985007499556588</v>
      </c>
      <c r="F16" s="681">
        <f t="shared" si="14"/>
        <v>61.504083771000012</v>
      </c>
      <c r="G16" s="681">
        <f t="shared" si="15"/>
        <v>56.975830591160388</v>
      </c>
      <c r="H16" s="681">
        <f t="shared" si="16"/>
        <v>66.819157518967515</v>
      </c>
      <c r="I16" s="681">
        <f t="shared" si="17"/>
        <v>69.476591506360677</v>
      </c>
      <c r="J16" s="681">
        <f t="shared" si="18"/>
        <v>70.615075407890799</v>
      </c>
      <c r="K16" s="681">
        <f t="shared" si="19"/>
        <v>75.230226114089348</v>
      </c>
      <c r="L16" s="681">
        <f t="shared" si="20"/>
        <v>67.617801462118777</v>
      </c>
      <c r="M16" s="681">
        <f t="shared" si="1"/>
        <v>81.679538775861502</v>
      </c>
      <c r="N16" s="681">
        <f t="shared" si="2"/>
        <v>81.575651523095217</v>
      </c>
      <c r="O16" s="241">
        <f t="shared" ref="O16:BJ16" si="51">O17+O18</f>
        <v>5.8408771999999995</v>
      </c>
      <c r="P16" s="241">
        <f t="shared" ref="P16:Q16" si="52">P17+P18</f>
        <v>8.2808712533333324</v>
      </c>
      <c r="Q16" s="241">
        <f t="shared" si="52"/>
        <v>10.237146756666666</v>
      </c>
      <c r="R16" s="241">
        <f t="shared" ref="R16:S16" si="53">R17+R18</f>
        <v>9.8315437366666671</v>
      </c>
      <c r="S16" s="241">
        <f t="shared" si="53"/>
        <v>9.7077150766666662</v>
      </c>
      <c r="T16" s="241">
        <f t="shared" ref="T16:U16" si="54">T17+T18</f>
        <v>8.460650956666667</v>
      </c>
      <c r="U16" s="241">
        <f t="shared" si="54"/>
        <v>8.5865648600000011</v>
      </c>
      <c r="V16" s="241">
        <f t="shared" ref="V16:W16" si="55">V17+V18</f>
        <v>8.5200496799999996</v>
      </c>
      <c r="W16" s="241">
        <f t="shared" si="55"/>
        <v>10.453324883333332</v>
      </c>
      <c r="X16" s="241">
        <f t="shared" ref="X16:Y16" si="56">X17+X18</f>
        <v>11.25214669311316</v>
      </c>
      <c r="Y16" s="241">
        <f t="shared" si="56"/>
        <v>11.208637629889912</v>
      </c>
      <c r="Z16" s="241">
        <f t="shared" ref="Z16" si="57">Z17+Z18</f>
        <v>10.758524936666667</v>
      </c>
      <c r="AA16" s="241">
        <f t="shared" si="51"/>
        <v>12.988048279999999</v>
      </c>
      <c r="AB16" s="241">
        <f t="shared" si="51"/>
        <v>14.029796653000002</v>
      </c>
      <c r="AC16" s="241">
        <f t="shared" si="51"/>
        <v>13.441346340000003</v>
      </c>
      <c r="AD16" s="241">
        <f t="shared" si="51"/>
        <v>14.725634730000003</v>
      </c>
      <c r="AE16" s="241">
        <f t="shared" si="51"/>
        <v>15.437954430000001</v>
      </c>
      <c r="AF16" s="241">
        <f t="shared" si="51"/>
        <v>17.899148271000001</v>
      </c>
      <c r="AG16" s="241">
        <f t="shared" si="51"/>
        <v>15.794063481181601</v>
      </c>
      <c r="AH16" s="241">
        <f t="shared" si="51"/>
        <v>14.197042982702142</v>
      </c>
      <c r="AI16" s="241">
        <f t="shared" si="51"/>
        <v>13.872783304</v>
      </c>
      <c r="AJ16" s="241">
        <f t="shared" si="51"/>
        <v>13.111940823276646</v>
      </c>
      <c r="AK16" s="241">
        <f t="shared" si="51"/>
        <v>13.461988652342377</v>
      </c>
      <c r="AL16" s="241">
        <f t="shared" si="51"/>
        <v>19.580587869478382</v>
      </c>
      <c r="AM16" s="241">
        <f t="shared" si="51"/>
        <v>18.614129651385142</v>
      </c>
      <c r="AN16" s="241">
        <f t="shared" si="51"/>
        <v>15.162451345761614</v>
      </c>
      <c r="AO16" s="241">
        <f t="shared" si="51"/>
        <v>17.554023548007404</v>
      </c>
      <c r="AP16" s="241">
        <f t="shared" si="51"/>
        <v>17.03429031999999</v>
      </c>
      <c r="AQ16" s="241">
        <f t="shared" si="51"/>
        <v>17.577378119999992</v>
      </c>
      <c r="AR16" s="241">
        <f t="shared" si="51"/>
        <v>17.310899518353295</v>
      </c>
      <c r="AS16" s="241">
        <f t="shared" si="51"/>
        <v>18.746605606864492</v>
      </c>
      <c r="AT16" s="241">
        <f>AT17+AT18</f>
        <v>19.498602204299871</v>
      </c>
      <c r="AU16" s="241">
        <f t="shared" si="51"/>
        <v>17.567998368175449</v>
      </c>
      <c r="AV16" s="241">
        <f t="shared" si="51"/>
        <v>14.801869228550979</v>
      </c>
      <c r="AW16" s="393">
        <f t="shared" si="51"/>
        <v>17.927148418831671</v>
      </c>
      <c r="AX16" s="393">
        <f t="shared" si="51"/>
        <v>20.505201207159228</v>
      </c>
      <c r="AY16" s="393">
        <f t="shared" si="51"/>
        <v>20.267795674843644</v>
      </c>
      <c r="AZ16" s="393">
        <f t="shared" si="51"/>
        <v>16.530080813254809</v>
      </c>
      <c r="BA16" s="393">
        <f t="shared" si="51"/>
        <v>20.243609797420483</v>
      </c>
      <c r="BB16" s="393">
        <f t="shared" si="51"/>
        <v>17.854761239655996</v>
      </c>
      <c r="BC16" s="393">
        <f t="shared" si="51"/>
        <v>11.291653235855128</v>
      </c>
      <c r="BD16" s="393">
        <f t="shared" si="51"/>
        <v>18.227777189187176</v>
      </c>
      <c r="BE16" s="393">
        <f t="shared" si="51"/>
        <v>22.453119349613409</v>
      </c>
      <c r="BF16" s="393">
        <f t="shared" si="51"/>
        <v>19.150071820082434</v>
      </c>
      <c r="BG16" s="393">
        <f t="shared" si="51"/>
        <v>20.053137067153109</v>
      </c>
      <c r="BH16" s="393">
        <f t="shared" si="51"/>
        <v>20.023210539012549</v>
      </c>
      <c r="BI16" s="393">
        <f t="shared" si="51"/>
        <v>20.940154272246186</v>
      </c>
      <c r="BJ16" s="393">
        <f t="shared" si="51"/>
        <v>21.311544277890551</v>
      </c>
      <c r="BK16" s="393">
        <f>BK17+BK18</f>
        <v>20.559649968725783</v>
      </c>
      <c r="BL16" s="393">
        <f>BL17+BL18</f>
        <v>18.764303004232698</v>
      </c>
      <c r="BM16" s="393">
        <f>BM17+BM18</f>
        <v>18.859705877053575</v>
      </c>
      <c r="BN16" s="393">
        <f>BN17+BN18</f>
        <v>22.19330625197264</v>
      </c>
      <c r="BO16" s="730">
        <f>BO17+BO18</f>
        <v>21.162339284787056</v>
      </c>
      <c r="BP16" s="393"/>
    </row>
    <row r="17" spans="1:69" ht="12.65" customHeight="1" x14ac:dyDescent="0.25">
      <c r="A17" s="153" t="s">
        <v>177</v>
      </c>
      <c r="B17" s="681">
        <f t="shared" si="35"/>
        <v>13.124078623333332</v>
      </c>
      <c r="C17" s="681">
        <f t="shared" si="11"/>
        <v>36.777844933333334</v>
      </c>
      <c r="D17" s="681">
        <f t="shared" si="12"/>
        <v>37.577014593113162</v>
      </c>
      <c r="E17" s="681">
        <f t="shared" si="13"/>
        <v>47.017841352889917</v>
      </c>
      <c r="F17" s="681">
        <f t="shared" si="14"/>
        <v>57.817424501000005</v>
      </c>
      <c r="G17" s="681">
        <f t="shared" si="15"/>
        <v>54.446009281160386</v>
      </c>
      <c r="H17" s="681">
        <f t="shared" si="16"/>
        <v>58.05011105603792</v>
      </c>
      <c r="I17" s="681">
        <f t="shared" si="17"/>
        <v>65.824915396438584</v>
      </c>
      <c r="J17" s="681">
        <f t="shared" si="18"/>
        <v>66.248262937805762</v>
      </c>
      <c r="K17" s="681">
        <f t="shared" si="19"/>
        <v>71.100124992962421</v>
      </c>
      <c r="L17" s="681">
        <f t="shared" si="20"/>
        <v>63.669685491100793</v>
      </c>
      <c r="M17" s="681">
        <f t="shared" si="1"/>
        <v>77.041888918213161</v>
      </c>
      <c r="N17" s="681">
        <f t="shared" si="2"/>
        <v>78.596887613511782</v>
      </c>
      <c r="O17" s="241">
        <f>SUM('[5]Bank Data Adjusted'!$W$1295:$W$1297)</f>
        <v>5.752132623333333</v>
      </c>
      <c r="P17" s="241">
        <f>SUM('[5]Bank Data Adjusted'!$W$1298:$W$1300)</f>
        <v>7.3719459999999994</v>
      </c>
      <c r="Q17" s="241">
        <f>SUM('[5]Bank Data Adjusted'!$W$1301:$W$1303)</f>
        <v>9.3933675033333337</v>
      </c>
      <c r="R17" s="241">
        <f>SUM('[5]Bank Data Adjusted'!$W$1304:$W$1306)</f>
        <v>9.7031203500000007</v>
      </c>
      <c r="S17" s="241">
        <f>SUM('[5]Bank Data Adjusted'!$W$1307:$W$1309)</f>
        <v>9.3003149066666655</v>
      </c>
      <c r="T17" s="241">
        <f>SUM('[5]Bank Data Adjusted'!$W$1310:$W$1312)</f>
        <v>8.3810421733333342</v>
      </c>
      <c r="U17" s="241">
        <f>SUM('[5]Bank Data Adjusted'!$W$1313:$W$1315)</f>
        <v>8.5228077100000004</v>
      </c>
      <c r="V17" s="241">
        <f>SUM('[5]Bank Data Adjusted'!$W$1316:$W$1318)</f>
        <v>8.3966668466666672</v>
      </c>
      <c r="W17" s="241">
        <f>SUM('[5]Bank Data Adjusted'!$W$1319:$W$1321)</f>
        <v>9.7590232533333321</v>
      </c>
      <c r="X17" s="241">
        <f>SUM('[5]Bank Data Adjusted'!$W$1322:$W$1324)</f>
        <v>10.898516783113159</v>
      </c>
      <c r="Y17" s="241">
        <f>SUM('[5]Bank Data Adjusted'!$W$1325:$W$1327)</f>
        <v>11.178209869889912</v>
      </c>
      <c r="Z17" s="241">
        <f>SUM('[5]Bank Data Adjusted'!$W$1328:$W$1330)</f>
        <v>10.19210889</v>
      </c>
      <c r="AA17" s="241">
        <f>AVERAGE([6]Breakdown!$P$115:$R$115)*3/1000+AVERAGE('[6]Adjusted Banks and FEDs'!$BG$311:$BG$313)*3/1000+ AVERAGE('[6]Adjusted Banks and FEDs'!$BR$311:$BR$313)*3/1000</f>
        <v>12.504691439999998</v>
      </c>
      <c r="AB17" s="241">
        <f>AVERAGE([6]Breakdown!$S$115:$U$115)*3/1000+AVERAGE('[6]Adjusted Banks and FEDs'!$BG$314:$BG$316)*3/1000+ AVERAGE('[6]Adjusted Banks and FEDs'!$BR$314:$BR$316)*3/1000</f>
        <v>13.142831153000001</v>
      </c>
      <c r="AC17" s="241">
        <f>AVERAGE([6]Breakdown!$V$115:$X$115)*3/1000+AVERAGE('[6]Adjusted Banks and FEDs'!$BG$317:$BG$319)*3/1000+ AVERAGE('[6]Adjusted Banks and FEDs'!$BR$317:$BR$319)*3/1000</f>
        <v>13.006416260000002</v>
      </c>
      <c r="AD17" s="241">
        <f>AVERAGE([6]Breakdown!$Y$115:$AA$115)*3/1000+AVERAGE('[6]Adjusted Banks and FEDs'!$BG$320:$BG$322)*3/1000+ AVERAGE('[6]Adjusted Banks and FEDs'!$BR$320:$BR$322)*3/1000</f>
        <v>14.355517360000002</v>
      </c>
      <c r="AE17" s="241">
        <f>AVERAGE([6]Breakdown!$AB$115:$AD$115)*3/1000+AVERAGE('[6]Adjusted Banks and FEDs'!$BG$323:$BG$325)*3/1000+ AVERAGE('[6]Adjusted Banks and FEDs'!$BR$323:$BR$325)*3/1000</f>
        <v>15.011118300000001</v>
      </c>
      <c r="AF17" s="241">
        <f>AVERAGE([6]Breakdown!$AE$115:$AG$115)*3/1000+AVERAGE('[6]Adjusted Banks and FEDs'!$BG$326:$BG$328)*3/1000+ AVERAGE('[6]Adjusted Banks and FEDs'!$BR$326:$BR$328)*3/1000</f>
        <v>15.444372581</v>
      </c>
      <c r="AG17" s="241">
        <f>AVERAGE([6]Breakdown!$AH$115:$AJ$115)*3/1000+AVERAGE('[6]Adjusted Banks and FEDs'!$BG$329:$BG$331)*3/1000+ AVERAGE('[6]Adjusted Banks and FEDs'!$BR$329:$BR$331)*3/1000</f>
        <v>15.620874961181601</v>
      </c>
      <c r="AH17" s="241">
        <f>AVERAGE([6]Breakdown!$AK$115:$AM$115)*3/1000+AVERAGE('[6]Adjusted Banks and FEDs'!$BG$332:$BG$334)*3/1000+ AVERAGE('[6]Adjusted Banks and FEDs'!$BR$332:$BR$334)*3/1000</f>
        <v>13.681903932702141</v>
      </c>
      <c r="AI17" s="241">
        <f>AVERAGE([6]Breakdown!$AN$115:$AP$115)*3/1000+AVERAGE('[6]Adjusted Banks and FEDs'!$BG$335:$BG$337)*3/1000+ AVERAGE('[6]Adjusted Banks and FEDs'!$BR$335:$BR$337)*3/1000</f>
        <v>12.585099504</v>
      </c>
      <c r="AJ17" s="241">
        <f>AVERAGE([6]Breakdown!$AQ$115:$AS$115)*3/1000+AVERAGE('[6]Adjusted Banks and FEDs'!$BG$338:$BG$340)*3/1000+ AVERAGE('[6]Adjusted Banks and FEDs'!$BR$338:$BR$340)*3/1000</f>
        <v>12.558130883276645</v>
      </c>
      <c r="AK17" s="241">
        <f>AVERAGE([6]Breakdown!$AT$115:$AV$115)*3/1000+AVERAGE('[6]Adjusted Banks and FEDs'!$BG$341:$BG$343)*3/1000+ AVERAGE('[6]Adjusted Banks and FEDs'!$BR$341:$BR$343)*3/1000</f>
        <v>13.351888052342378</v>
      </c>
      <c r="AL17" s="241">
        <f>AVERAGE([6]Breakdown!$AW$115:$AY$115)*3/1000+AVERAGE('[6]Adjusted Banks and FEDs'!$BG$344:$BG$346)*3/1000+ AVERAGE('[6]Adjusted Banks and FEDs'!$BR$344:$BR$346)*3/1000</f>
        <v>15.07404505654878</v>
      </c>
      <c r="AM17" s="241">
        <f>AVERAGE([6]Breakdown!$AZ$115:$BB$115)*3/1000+AVERAGE('[6]Adjusted Banks and FEDs'!$BG$347:$BG$349)*3/1000+ AVERAGE('[6]Adjusted Banks and FEDs'!$BR$347:$BR$349)*3/1000</f>
        <v>14.898314361385143</v>
      </c>
      <c r="AN17" s="241">
        <f>AVERAGE([6]Breakdown!$BC$115:$BE$115)*3/1000+AVERAGE('[6]Adjusted Banks and FEDs'!$BG$350:$BG$352)*3/1000+ AVERAGE('[6]Adjusted Banks and FEDs'!$BR$350:$BR$352)*3/1000</f>
        <v>14.725863585761614</v>
      </c>
      <c r="AO17" s="241">
        <f>AVERAGE([6]Breakdown!$BF$115:$BH$115)*3/1000+AVERAGE('[6]Adjusted Banks and FEDs'!$BG$353:$BG$355)*3/1000+ AVERAGE('[6]Adjusted Banks and FEDs'!$BR$353:$BR$355)*3/1000</f>
        <v>17.195322658007402</v>
      </c>
      <c r="AP17" s="241">
        <f>AVERAGE([6]Breakdown!$BI$115:$BK$115)*3/1000+AVERAGE('[6]Adjusted Banks and FEDs'!$BG$356:$BG$358)*3/1000+ AVERAGE('[6]Adjusted Banks and FEDs'!$BR$356:$BR$358)*3/1000</f>
        <v>16.633752049999991</v>
      </c>
      <c r="AQ17" s="241">
        <f>AVERAGE([6]Breakdown!$BL$115:$BN$115)*3/1000+AVERAGE('[6]Adjusted Banks and FEDs'!$BG$359:$BG$361)*3/1000+ AVERAGE('[6]Adjusted Banks and FEDs'!$BR$359:$BR$361)*3/1000</f>
        <v>16.51581109999999</v>
      </c>
      <c r="AR17" s="241">
        <f>AVERAGE([6]Breakdown!$BO$115:$BQ$115)*3/1000+AVERAGE('[6]Adjusted Banks and FEDs'!$BG$362:$BG$364)*3/1000+ AVERAGE('[6]Adjusted Banks and FEDs'!$BR$362:$BR$364)*3/1000</f>
        <v>15.480029588431195</v>
      </c>
      <c r="AS17" s="241">
        <f>AVERAGE([6]Breakdown!$BR$115:$BT$115)*3/1000+AVERAGE('[6]Adjusted Banks and FEDs'!$BG$365:$BG$367)*3/1000+ AVERAGE('[6]Adjusted Banks and FEDs'!$BR$365:$BR$367)*3/1000</f>
        <v>17.931396817545583</v>
      </c>
      <c r="AT17" s="241">
        <f>AVERAGE([6]Breakdown!$BU$115:$BW$115)*3/1000+AVERAGE('[6]Adjusted Banks and FEDs'!$BG$368:$BG$370)*3/1000+ AVERAGE('[6]Adjusted Banks and FEDs'!$BR$368:$BR$370)*3/1000</f>
        <v>18.456602501299979</v>
      </c>
      <c r="AU17" s="241">
        <f>AVERAGE([6]Breakdown!$BX$115:$BZ$115)*3/1000+AVERAGE('[6]Adjusted Banks and FEDs'!$BG$371:$BG$373)*3/1000+ AVERAGE('[6]Adjusted Banks and FEDs'!$BR$371:$BR$373)*3/1000</f>
        <v>16.210846478996579</v>
      </c>
      <c r="AV17" s="241">
        <f>AVERAGE([6]Breakdown!$CA$115:$CC$115)*3/1000+AVERAGE('[6]Adjusted Banks and FEDs'!$BG$374:$BG$376)*3/1000+ AVERAGE('[6]Adjusted Banks and FEDs'!$BR$374:$BR$376)*3/1000</f>
        <v>13.64941713996363</v>
      </c>
      <c r="AW17" s="393">
        <f>AVERAGE([6]Breakdown!$CD$115:$CF$115)*3/1000+AVERAGE('[6]Adjusted Banks and FEDs'!$BG$377:$BG$379)*3/1000+ AVERAGE('[6]Adjusted Banks and FEDs'!$BR$377:$BR$379)*3/1000</f>
        <v>17.253607692409222</v>
      </c>
      <c r="AX17" s="393">
        <f>AVERAGE([6]Breakdown!$CG$115:$CI$115)*3/1000+AVERAGE('[6]Adjusted Banks and FEDs'!$BG$380:$BG$382)*3/1000+ AVERAGE('[6]Adjusted Banks and FEDs'!$BR$380:$BR$382)*3/1000</f>
        <v>19.976388931309334</v>
      </c>
      <c r="AY17" s="393">
        <f>AVERAGE([6]Breakdown!$CJ$115:$CL$115)*3/1000+AVERAGE('[6]Adjusted Banks and FEDs'!$BG$383:$BG$385)*3/1000+ AVERAGE('[6]Adjusted Banks and FEDs'!$BR$383:$BR$385)*3/1000</f>
        <v>19.367486074843644</v>
      </c>
      <c r="AZ17" s="393">
        <f>AVERAGE([6]Breakdown!$CM$115:$CO$115)*3/1000+AVERAGE('[6]Adjusted Banks and FEDs'!$BG$386:$BG$388)*3/1000+ AVERAGE('[6]Adjusted Banks and FEDs'!$BR$386:$BR$388)*3/1000</f>
        <v>14.502642294400212</v>
      </c>
      <c r="BA17" s="393">
        <f>AVERAGE([6]Breakdown!$CP$115:$CR$115)*3/1000+AVERAGE('[6]Adjusted Banks and FEDs'!$BG$389:$BG$391)*3/1000+ AVERAGE('[6]Adjusted Banks and FEDs'!$BR$389:$BR$391)*3/1000</f>
        <v>19.687510831798363</v>
      </c>
      <c r="BB17" s="393">
        <f>AVERAGE([6]Breakdown!$CS$115:$CU$115)*3/1000+AVERAGE('[6]Adjusted Banks and FEDs'!$BG$392:$BG$394)*3/1000+ AVERAGE('[6]Adjusted Banks and FEDs'!$BR$392:$BR$394)*3/1000</f>
        <v>17.207062009498237</v>
      </c>
      <c r="BC17" s="393">
        <f>AVERAGE([6]Breakdown!$CV$115:$CX$115)*3/1000+AVERAGE('[6]Adjusted Banks and FEDs'!$BG$395:$BG$397)*3/1000+ AVERAGE('[6]Adjusted Banks and FEDs'!$BR$395:$BR$397)*3/1000</f>
        <v>10.572587613459259</v>
      </c>
      <c r="BD17" s="393">
        <f>AVERAGE([6]Breakdown!$CY$115:$DA$115)*3/1000+AVERAGE('[6]Adjusted Banks and FEDs'!$BG$398:$BG$400)*3/1000+ AVERAGE('[6]Adjusted Banks and FEDs'!$BR$398:$BR$400)*3/1000</f>
        <v>16.202525036344941</v>
      </c>
      <c r="BE17" s="393">
        <f>AVERAGE([6]Breakdown!$DB$115:$DD$115)*3/1000+AVERAGE('[6]Adjusted Banks and FEDs'!$BG$401:$BG$403)*3/1000+ AVERAGE('[6]Adjusted Banks and FEDs'!$BR$401:$BR$403)*3/1000</f>
        <v>21.033826272180228</v>
      </c>
      <c r="BF17" s="393">
        <f>AVERAGE([6]Breakdown!$DE$115:$DG$115)*3/1000+AVERAGE('[6]Adjusted Banks and FEDs'!$BG$404:$BG$406)*3/1000+ AVERAGE('[6]Adjusted Banks and FEDs'!$BR$404:$BR$406)*3/1000</f>
        <v>18.568199514912283</v>
      </c>
      <c r="BG17" s="393">
        <f>AVERAGE([6]Breakdown!$DH$115:$DJ$115)*3/1000+AVERAGE('[6]Adjusted Banks and FEDs'!$BG$407:$BG$409)*3/1000+ AVERAGE('[6]Adjusted Banks and FEDs'!$BR$407:$BR$409)*3/1000</f>
        <v>18.621248818099524</v>
      </c>
      <c r="BH17" s="393">
        <f>AVERAGE([6]Breakdown!$DK$115:$DM$115)*3/1000+AVERAGE('[6]Adjusted Banks and FEDs'!$BG$410:$BG$412)*3/1000+ AVERAGE('[6]Adjusted Banks and FEDs'!$BR$410:$BR$412)*3/1000</f>
        <v>18.818614313021119</v>
      </c>
      <c r="BI17" s="393">
        <f>AVERAGE([6]Breakdown!$DN$115:$DP$115)*3/1000+AVERAGE('[6]Adjusted Banks and FEDs'!$BG$413:$BG$415)*3/1000+ AVERAGE('[6]Adjusted Banks and FEDs'!$BR$413:$BR$415)*3/1000</f>
        <v>20.219422714823569</v>
      </c>
      <c r="BJ17" s="393">
        <f>AVERAGE([6]Breakdown!$DQ$115:$DS$115)*3/1000+AVERAGE('[6]Adjusted Banks and FEDs'!$BG$416:$BG$418)*3/1000+ AVERAGE('[6]Adjusted Banks and FEDs'!$BR$416:$BR$418)*3/1000</f>
        <v>20.980760425096523</v>
      </c>
      <c r="BK17" s="393">
        <f>AVERAGE([6]Breakdown!$DT$115:$DV$115)*3/1000+AVERAGE('[6]Adjusted Banks and FEDs'!$BG$419:$BG$421)*3/1000+ AVERAGE('[6]Adjusted Banks and FEDs'!$BR$419:$BR$421)*3/1000</f>
        <v>19.249653767499993</v>
      </c>
      <c r="BL17" s="393">
        <f>AVERAGE([6]Breakdown!$DW$115:$DY$115)*3/1000+AVERAGE('[6]Adjusted Banks and FEDs'!$BG$422:$BG$424)*3/1000+ AVERAGE('[6]Adjusted Banks and FEDs'!$BR$422:$BR$424)*3/1000</f>
        <v>18.147050706091701</v>
      </c>
      <c r="BM17" s="393">
        <f>AVERAGE([6]Breakdown!$DZ$115:$EB$115)*3/1000+AVERAGE('[6]Adjusted Banks and FEDs'!$BG$425:$BG$427)*3/1000+ AVERAGE('[6]Adjusted Banks and FEDs'!$BR$425:$BR$427)*3/1000</f>
        <v>18.36510149001068</v>
      </c>
      <c r="BN17" s="393">
        <f>AVERAGE([6]Breakdown!$EC$115:$EE$115)*3/1000+AVERAGE('[6]Adjusted Banks and FEDs'!$BG$428:$BG$430)*3/1000+ AVERAGE('[6]Adjusted Banks and FEDs'!$BR$428:$BR$430)*3/1000</f>
        <v>21.225074932782803</v>
      </c>
      <c r="BO17" s="730">
        <f>AVERAGE([6]Breakdown!$EF$115:$EH$115)*3/1000+AVERAGE('[6]Adjusted Banks and FEDs'!$BG$431:$BG$433)*3/1000+ AVERAGE('[6]Adjusted Banks and FEDs'!$BR$431:$BR$433)*3/1000</f>
        <v>19.528503577571993</v>
      </c>
      <c r="BP17" s="393"/>
    </row>
    <row r="18" spans="1:69" ht="12.65" customHeight="1" x14ac:dyDescent="0.25">
      <c r="A18" s="153" t="s">
        <v>180</v>
      </c>
      <c r="B18" s="681">
        <f t="shared" si="35"/>
        <v>0.99766983000000009</v>
      </c>
      <c r="C18" s="681">
        <f t="shared" si="11"/>
        <v>1.4592115933333334</v>
      </c>
      <c r="D18" s="681">
        <f t="shared" si="12"/>
        <v>1.2350715233333334</v>
      </c>
      <c r="E18" s="681">
        <f t="shared" si="13"/>
        <v>1.9671661466666666</v>
      </c>
      <c r="F18" s="681">
        <f t="shared" si="14"/>
        <v>3.6866592699999998</v>
      </c>
      <c r="G18" s="681">
        <f t="shared" si="15"/>
        <v>2.52982131</v>
      </c>
      <c r="H18" s="681">
        <f t="shared" si="16"/>
        <v>8.7690464629296034</v>
      </c>
      <c r="I18" s="681">
        <f t="shared" si="17"/>
        <v>3.6516761099220991</v>
      </c>
      <c r="J18" s="681">
        <f t="shared" si="18"/>
        <v>4.3668124700850148</v>
      </c>
      <c r="K18" s="681">
        <f t="shared" si="19"/>
        <v>4.1301011211269403</v>
      </c>
      <c r="L18" s="681">
        <f t="shared" si="20"/>
        <v>3.9481159710179834</v>
      </c>
      <c r="M18" s="681">
        <f t="shared" si="1"/>
        <v>4.6376498576483494</v>
      </c>
      <c r="N18" s="681">
        <f t="shared" si="2"/>
        <v>2.9787639095834284</v>
      </c>
      <c r="O18" s="241">
        <f>SUM('[5]Bank Data Adjusted'!$V$1295:$V$1297)</f>
        <v>8.8744576666666672E-2</v>
      </c>
      <c r="P18" s="241">
        <f>SUM('[5]Bank Data Adjusted'!$V$1298:$V$1300)</f>
        <v>0.9089252533333334</v>
      </c>
      <c r="Q18" s="241">
        <f>SUM('[5]Bank Data Adjusted'!$V$1301:$V$1303)</f>
        <v>0.84377925333333326</v>
      </c>
      <c r="R18" s="241">
        <f>SUM('[5]Bank Data Adjusted'!$V$1304:$V$1306)</f>
        <v>0.12842338666666667</v>
      </c>
      <c r="S18" s="241">
        <f>SUM('[5]Bank Data Adjusted'!$V$1307:$V$1309)</f>
        <v>0.40740017000000001</v>
      </c>
      <c r="T18" s="241">
        <f>SUM('[5]Bank Data Adjusted'!$V$1310:$V$1312)</f>
        <v>7.9608783333333349E-2</v>
      </c>
      <c r="U18" s="241">
        <f>SUM('[5]Bank Data Adjusted'!$V$1313:$V$1315)</f>
        <v>6.3757149999999999E-2</v>
      </c>
      <c r="V18" s="241">
        <f>SUM('[5]Bank Data Adjusted'!$V$1316:$V$1318)</f>
        <v>0.12338283333333333</v>
      </c>
      <c r="W18" s="241">
        <f>SUM('[5]Bank Data Adjusted'!$V$1319:$V$1321)</f>
        <v>0.69430163</v>
      </c>
      <c r="X18" s="241">
        <f>SUM('[5]Bank Data Adjusted'!$V$1322:$V$1324)</f>
        <v>0.35362990999999999</v>
      </c>
      <c r="Y18" s="241">
        <f>SUM('[5]Bank Data Adjusted'!$V$1325:$V$1327)</f>
        <v>3.0427759999999998E-2</v>
      </c>
      <c r="Z18" s="241">
        <f>SUM('[5]Bank Data Adjusted'!$V$1328:$V$1330)</f>
        <v>0.56641604666666656</v>
      </c>
      <c r="AA18" s="241">
        <f>AVERAGE([6]Breakdown!$P$114:$R$114)*3/1000+AVERAGE('[6]Adjusted Banks and FEDs'!$BE$311:$BE$313)*3/1000</f>
        <v>0.48335684000000001</v>
      </c>
      <c r="AB18" s="241">
        <f>AVERAGE([6]Breakdown!$S$114:$U$114)*3/1000+AVERAGE('[6]Adjusted Banks and FEDs'!$BE$314:$BE$316)*3/1000</f>
        <v>0.88696550000000007</v>
      </c>
      <c r="AC18" s="241">
        <f>AVERAGE([6]Breakdown!$V$114:$X$114)*3/1000+AVERAGE('[6]Adjusted Banks and FEDs'!$BE$317:$BE$319)*3/1000</f>
        <v>0.43493008</v>
      </c>
      <c r="AD18" s="241">
        <f>AVERAGE([6]Breakdown!$Y$114:$AA$114)*3/1000+AVERAGE('[6]Adjusted Banks and FEDs'!$BE$320:$BE$322)*3/1000</f>
        <v>0.37011737</v>
      </c>
      <c r="AE18" s="241">
        <f>AVERAGE([6]Breakdown!$AB$114:$AD$114)*3/1000+AVERAGE('[6]Adjusted Banks and FEDs'!$BE$323:$BE$325)*3/1000</f>
        <v>0.42683613000000004</v>
      </c>
      <c r="AF18" s="241">
        <f>AVERAGE([6]Breakdown!$AE$114:$AG$114)*3/1000+AVERAGE('[6]Adjusted Banks and FEDs'!$BE$326:$BE$328)*3/1000</f>
        <v>2.45477569</v>
      </c>
      <c r="AG18" s="241">
        <f>AVERAGE([6]Breakdown!$AH$114:$AJ$114)*3/1000+AVERAGE('[6]Adjusted Banks and FEDs'!$BE$329:$BE$331)*3/1000</f>
        <v>0.17318852000000001</v>
      </c>
      <c r="AH18" s="241">
        <f>AVERAGE([6]Breakdown!$AK$114:$AM$114)*3/1000+AVERAGE('[6]Adjusted Banks and FEDs'!$BE$332:$BE$334)*3/1000</f>
        <v>0.51513904999999993</v>
      </c>
      <c r="AI18" s="241">
        <f>AVERAGE([6]Breakdown!$AN$114:$AP$114)*3/1000+AVERAGE('[6]Adjusted Banks and FEDs'!$BE$335:$BE$337)*3/1000</f>
        <v>1.2876837999999999</v>
      </c>
      <c r="AJ18" s="241">
        <f>AVERAGE([6]Breakdown!$AQ$114:$AS$114)*3/1000+AVERAGE('[6]Adjusted Banks and FEDs'!$BE$338:$BE$340)*3/1000</f>
        <v>0.55380994000000006</v>
      </c>
      <c r="AK18" s="241">
        <f>AVERAGE([6]Breakdown!$AT$114:$AV$114)*3/1000+AVERAGE('[6]Adjusted Banks and FEDs'!$BE$341:$BE$343)*3/1000</f>
        <v>0.11010059999999998</v>
      </c>
      <c r="AL18" s="241">
        <f>AVERAGE([6]Breakdown!$AW$114:$AY$114)*3/1000+AVERAGE('[6]Adjusted Banks and FEDs'!$BE$344:$BE$346)*3/1000</f>
        <v>4.5065428129296023</v>
      </c>
      <c r="AM18" s="241">
        <f>AVERAGE([6]Breakdown!$AZ$114:$BB$114)*3/1000+AVERAGE('[6]Adjusted Banks and FEDs'!$BE$347:$BE$349)*3/1000</f>
        <v>3.7158152900000001</v>
      </c>
      <c r="AN18" s="241">
        <f>AVERAGE([6]Breakdown!$BC$114:$BE$114)*3/1000+AVERAGE('[6]Adjusted Banks and FEDs'!$BE$350:$BE$352)*3/1000</f>
        <v>0.43658775999999999</v>
      </c>
      <c r="AO18" s="241">
        <f>AVERAGE([6]Breakdown!$BF$114:$BH$114)*3/1000+AVERAGE('[6]Adjusted Banks and FEDs'!$BE$353:$BE$355)*3/1000</f>
        <v>0.35870088999999999</v>
      </c>
      <c r="AP18" s="241">
        <f>AVERAGE([6]Breakdown!$BI$114:$BK$114)*3/1000+AVERAGE('[6]Adjusted Banks and FEDs'!$BE$356:$BE$358)*3/1000</f>
        <v>0.40053826999999997</v>
      </c>
      <c r="AQ18" s="241">
        <f>AVERAGE([6]Breakdown!$BL$114:$BN$114)*3/1000+AVERAGE('[6]Adjusted Banks and FEDs'!$BE$359:$BE$361)*3/1000</f>
        <v>1.06156702</v>
      </c>
      <c r="AR18" s="241">
        <f>AVERAGE([6]Breakdown!$BO$114:$BQ$114)*3/1000+AVERAGE('[6]Adjusted Banks and FEDs'!$BE$362:$BE$364)*3/1000</f>
        <v>1.8308699299220994</v>
      </c>
      <c r="AS18" s="241">
        <f>AVERAGE([6]Breakdown!$BR$114:$BT$114)*3/1000+AVERAGE('[6]Adjusted Banks and FEDs'!$BE$365:$BE$367)*3/1000</f>
        <v>0.81520878931890761</v>
      </c>
      <c r="AT18" s="241">
        <f>AVERAGE([6]Breakdown!$BU$114:$BW$114)*3/1000+AVERAGE('[6]Adjusted Banks and FEDs'!$BE$368:$BE$370)*3/1000</f>
        <v>1.0419997029998911</v>
      </c>
      <c r="AU18" s="241">
        <f>AVERAGE([6]Breakdown!$BX$114:$BZ$114)*3/1000+AVERAGE('[6]Adjusted Banks and FEDs'!$BE$371:$BE$373)*3/1000</f>
        <v>1.3571518891788679</v>
      </c>
      <c r="AV18" s="241">
        <f>AVERAGE([6]Breakdown!$CA$114:$CC$114)*3/1000+AVERAGE('[6]Adjusted Banks and FEDs'!$BE$374:$BE$376)*3/1000</f>
        <v>1.1524520885873486</v>
      </c>
      <c r="AW18" s="393">
        <f>AVERAGE([6]Breakdown!$CD$114:$CF$114)*3/1000+AVERAGE('[6]Adjusted Banks and FEDs'!$BE$377:$BE$379)*3/1000</f>
        <v>0.67354072642244966</v>
      </c>
      <c r="AX18" s="393">
        <f>AVERAGE([6]Breakdown!$CG$114:$CI$114)*3/1000+AVERAGE('[6]Adjusted Banks and FEDs'!$BE$380:$BE$382)*3/1000</f>
        <v>0.52881227584989476</v>
      </c>
      <c r="AY18" s="393">
        <f>AVERAGE([6]Breakdown!$CJ$114:$CL$114)*3/1000+AVERAGE('[6]Adjusted Banks and FEDs'!$BE$383:$BE$385)*3/1000</f>
        <v>0.90030960000000004</v>
      </c>
      <c r="AZ18" s="393">
        <f>AVERAGE([6]Breakdown!$CM$114:$CO$114)*3/1000+AVERAGE('[6]Adjusted Banks and FEDs'!$BE$386:$BE$388)*3/1000</f>
        <v>2.0274385188545958</v>
      </c>
      <c r="BA18" s="393">
        <f>AVERAGE([6]Breakdown!$CP$114:$CR$114)*3/1000+AVERAGE('[6]Adjusted Banks and FEDs'!$BE$389:$BE$391)*3/1000</f>
        <v>0.5560989656221198</v>
      </c>
      <c r="BB18" s="393">
        <f>AVERAGE([6]Breakdown!$CS$114:$CU$114)*3/1000+AVERAGE('[6]Adjusted Banks and FEDs'!$BE$392:$BE$394)*3/1000</f>
        <v>0.64769923015775999</v>
      </c>
      <c r="BC18" s="393">
        <f>AVERAGE([6]Breakdown!$CV$114:$CX$114)*3/1000+AVERAGE('[6]Adjusted Banks and FEDs'!$BE$395:$BE$397)*3/1000</f>
        <v>0.71906562239586869</v>
      </c>
      <c r="BD18" s="393">
        <f>AVERAGE([6]Breakdown!$CY$114:$DA$114)*3/1000+AVERAGE('[6]Adjusted Banks and FEDs'!$BE$398:$BE$400)*3/1000</f>
        <v>2.0252521528422349</v>
      </c>
      <c r="BE18" s="393">
        <f>AVERAGE([6]Breakdown!$DB$114:$DD$114)*3/1000+AVERAGE('[6]Adjusted Banks and FEDs'!$BE$401:$BE$403)*3/1000</f>
        <v>1.4192930774331831</v>
      </c>
      <c r="BF18" s="393">
        <f>AVERAGE([6]Breakdown!$DE$114:$DG$114)*3/1000+AVERAGE('[6]Adjusted Banks and FEDs'!$BE$404:$BE$406)*3/1000</f>
        <v>0.58187230517015132</v>
      </c>
      <c r="BG18" s="393">
        <f>AVERAGE([6]Breakdown!$DH$114:$DJ$114)*3/1000+AVERAGE('[6]Adjusted Banks and FEDs'!$BE$407:$BE$409)*3/1000</f>
        <v>1.4318882490535851</v>
      </c>
      <c r="BH18" s="393">
        <f>AVERAGE([6]Breakdown!$DK$114:$DM$114)*3/1000+AVERAGE('[6]Adjusted Banks and FEDs'!$BE$410:$BE$412)*3/1000</f>
        <v>1.20459622599143</v>
      </c>
      <c r="BI18" s="393">
        <f>AVERAGE([6]Breakdown!$DN$114:$DP$114)*3/1000+AVERAGE('[6]Adjusted Banks and FEDs'!$BE$413:$BE$415)*3/1000</f>
        <v>0.72073155742261563</v>
      </c>
      <c r="BJ18" s="393">
        <f>AVERAGE([6]Breakdown!$DQ$114:$DS$114)*3/1000+AVERAGE('[6]Adjusted Banks and FEDs'!$BE$416:$BE$418)*3/1000</f>
        <v>0.330783852794028</v>
      </c>
      <c r="BK18" s="393">
        <f>AVERAGE([6]Breakdown!$DT$114:$DV$114)*3/1000+AVERAGE('[6]Adjusted Banks and FEDs'!$BE$419:$BE$421)*3/1000</f>
        <v>1.3099962012257886</v>
      </c>
      <c r="BL18" s="393">
        <f>AVERAGE([6]Breakdown!$DW$114:$DY$114)*3/1000+AVERAGE('[6]Adjusted Banks and FEDs'!$BE$422:$BE$424)*3/1000</f>
        <v>0.61725229814099658</v>
      </c>
      <c r="BM18" s="393">
        <f>AVERAGE([6]Breakdown!$DZ$114:$EB$114)*3/1000+AVERAGE('[6]Adjusted Banks and FEDs'!$BE$425:$BE$427)*3/1000</f>
        <v>0.49460438704289383</v>
      </c>
      <c r="BN18" s="393">
        <f>AVERAGE([6]Breakdown!$EC$114:$EE$114)*3/1000+AVERAGE('[6]Adjusted Banks and FEDs'!$BE$428:$BE$430)*3/1000</f>
        <v>0.96823131918983774</v>
      </c>
      <c r="BO18" s="730">
        <f>AVERAGE([6]Breakdown!$EF$114:$EH$114)*3/1000+AVERAGE('[6]Adjusted Banks and FEDs'!$BE$431:$BE$433)*3/1000</f>
        <v>1.6338357072150622</v>
      </c>
      <c r="BP18" s="393"/>
    </row>
    <row r="19" spans="1:69" ht="12.65" customHeight="1" x14ac:dyDescent="0.25">
      <c r="A19" s="128" t="s">
        <v>181</v>
      </c>
      <c r="B19" s="681">
        <f t="shared" ref="B19:B29" si="58">SUM($O19:$P19)</f>
        <v>-15.907027291500007</v>
      </c>
      <c r="C19" s="681">
        <f t="shared" si="11"/>
        <v>-68.25899698741668</v>
      </c>
      <c r="D19" s="681">
        <f t="shared" si="12"/>
        <v>-45.366386008181891</v>
      </c>
      <c r="E19" s="681">
        <f t="shared" si="13"/>
        <v>-63.401601322045373</v>
      </c>
      <c r="F19" s="681">
        <f t="shared" si="14"/>
        <v>21.084284515000064</v>
      </c>
      <c r="G19" s="681">
        <f t="shared" si="15"/>
        <v>32.183989323588335</v>
      </c>
      <c r="H19" s="681">
        <f t="shared" si="16"/>
        <v>21.006248836223421</v>
      </c>
      <c r="I19" s="681">
        <f t="shared" si="17"/>
        <v>-2.0205689988987956</v>
      </c>
      <c r="J19" s="681">
        <f t="shared" si="18"/>
        <v>53.436130801119901</v>
      </c>
      <c r="K19" s="681">
        <f t="shared" si="19"/>
        <v>113.16775112727944</v>
      </c>
      <c r="L19" s="681">
        <f t="shared" si="20"/>
        <v>69.63758271747912</v>
      </c>
      <c r="M19" s="681">
        <f t="shared" si="1"/>
        <v>2.8963181158533757</v>
      </c>
      <c r="N19" s="681">
        <f t="shared" si="2"/>
        <v>-43.16949341632872</v>
      </c>
      <c r="O19" s="241">
        <f t="shared" ref="O19:Z19" si="59">O3+O6+O9+O12</f>
        <v>-7.22830032833334</v>
      </c>
      <c r="P19" s="241">
        <f t="shared" si="59"/>
        <v>-8.6787269631666675</v>
      </c>
      <c r="Q19" s="241">
        <f t="shared" si="59"/>
        <v>-19.778778832416677</v>
      </c>
      <c r="R19" s="241">
        <f t="shared" si="59"/>
        <v>-17.300826906666643</v>
      </c>
      <c r="S19" s="241">
        <f t="shared" si="59"/>
        <v>-18.534503360000009</v>
      </c>
      <c r="T19" s="241">
        <f t="shared" si="59"/>
        <v>-12.644887888333351</v>
      </c>
      <c r="U19" s="241">
        <f t="shared" si="59"/>
        <v>-14.165227224999995</v>
      </c>
      <c r="V19" s="241">
        <f t="shared" si="59"/>
        <v>-6.4110277250000109</v>
      </c>
      <c r="W19" s="241">
        <f t="shared" si="59"/>
        <v>-1.2675249016666683</v>
      </c>
      <c r="X19" s="241">
        <f t="shared" si="59"/>
        <v>-23.522606156515216</v>
      </c>
      <c r="Y19" s="241">
        <f t="shared" si="59"/>
        <v>-20.352519739862515</v>
      </c>
      <c r="Z19" s="241">
        <f t="shared" si="59"/>
        <v>-17.030757283182844</v>
      </c>
      <c r="AA19" s="241">
        <f t="shared" ref="AA19:BJ19" si="60">AA3+AA6+AA9+AA12</f>
        <v>-32.949139509999966</v>
      </c>
      <c r="AB19" s="241">
        <f t="shared" si="60"/>
        <v>6.9308152109999455</v>
      </c>
      <c r="AC19" s="241">
        <f t="shared" si="60"/>
        <v>-4.4420511000012652E-2</v>
      </c>
      <c r="AD19" s="241">
        <f t="shared" si="60"/>
        <v>0.71589362100000642</v>
      </c>
      <c r="AE19" s="241">
        <f t="shared" si="60"/>
        <v>-7.8198885839999832</v>
      </c>
      <c r="AF19" s="241">
        <f t="shared" si="60"/>
        <v>28.232699989000054</v>
      </c>
      <c r="AG19" s="241">
        <f t="shared" si="60"/>
        <v>-11.282865620690615</v>
      </c>
      <c r="AH19" s="241">
        <f t="shared" si="60"/>
        <v>30.831165032994946</v>
      </c>
      <c r="AI19" s="241">
        <f t="shared" si="60"/>
        <v>-10.210454899999263</v>
      </c>
      <c r="AJ19" s="241">
        <f t="shared" si="60"/>
        <v>22.846144811283267</v>
      </c>
      <c r="AK19" s="241">
        <f t="shared" si="60"/>
        <v>-2.3758557382811745</v>
      </c>
      <c r="AL19" s="241">
        <f t="shared" si="60"/>
        <v>1.9319345113669897</v>
      </c>
      <c r="AM19" s="241">
        <f t="shared" si="60"/>
        <v>3.2404467187661368</v>
      </c>
      <c r="AN19" s="241">
        <f t="shared" si="60"/>
        <v>18.209723344371469</v>
      </c>
      <c r="AO19" s="241">
        <f t="shared" si="60"/>
        <v>-21.691968695937774</v>
      </c>
      <c r="AP19" s="241">
        <f>AP3+AP6+AP9+AP12</f>
        <v>29.163274282218595</v>
      </c>
      <c r="AQ19" s="241">
        <f t="shared" si="60"/>
        <v>-33.598870072552515</v>
      </c>
      <c r="AR19" s="241">
        <f t="shared" si="60"/>
        <v>24.106995487372899</v>
      </c>
      <c r="AS19" s="241">
        <f t="shared" si="60"/>
        <v>-13.593347477651534</v>
      </c>
      <c r="AT19" s="241">
        <f t="shared" si="60"/>
        <v>3.4711533267994241</v>
      </c>
      <c r="AU19" s="241">
        <f t="shared" si="60"/>
        <v>-9.9078625386356123</v>
      </c>
      <c r="AV19" s="241">
        <f t="shared" si="60"/>
        <v>73.466187490607624</v>
      </c>
      <c r="AW19" s="241">
        <f t="shared" si="60"/>
        <v>15.99170724508987</v>
      </c>
      <c r="AX19" s="241">
        <f t="shared" si="60"/>
        <v>78.770612841962517</v>
      </c>
      <c r="AY19" s="241">
        <f t="shared" si="60"/>
        <v>-26.440490916554012</v>
      </c>
      <c r="AZ19" s="241">
        <f t="shared" si="60"/>
        <v>44.845921956781069</v>
      </c>
      <c r="BA19" s="241">
        <f t="shared" si="60"/>
        <v>-17.141144068448313</v>
      </c>
      <c r="BB19" s="241">
        <f t="shared" si="60"/>
        <v>49.98990985012378</v>
      </c>
      <c r="BC19" s="241">
        <f t="shared" si="60"/>
        <v>57.505438347554048</v>
      </c>
      <c r="BD19" s="241">
        <f t="shared" si="60"/>
        <v>-20.716621411750396</v>
      </c>
      <c r="BE19" s="241">
        <f t="shared" si="60"/>
        <v>7.4979765650355716</v>
      </c>
      <c r="BF19" s="241">
        <f t="shared" si="60"/>
        <v>-22.52948167595784</v>
      </c>
      <c r="BG19" s="241">
        <f t="shared" si="60"/>
        <v>3.301358718366771</v>
      </c>
      <c r="BH19" s="241">
        <f t="shared" si="60"/>
        <v>14.626464508408873</v>
      </c>
      <c r="BI19" s="241">
        <f t="shared" si="60"/>
        <v>-28.711288512278827</v>
      </c>
      <c r="BJ19" s="241">
        <f t="shared" si="60"/>
        <v>-23.742021303804648</v>
      </c>
      <c r="BK19" s="241">
        <f>BK3+BK6+BK9+BK12</f>
        <v>-57.791382061098346</v>
      </c>
      <c r="BL19" s="241">
        <f>BL3+BL6+BL9+BL12</f>
        <v>67.075198460853102</v>
      </c>
      <c r="BM19" s="241">
        <f>BM3+BM6+BM9+BM12</f>
        <v>-30.856188554427121</v>
      </c>
      <c r="BN19" s="241">
        <f>BN3+BN6+BN9+BN12</f>
        <v>-21.517043144233185</v>
      </c>
      <c r="BO19" s="729">
        <f>BO3+BO6+BO9+BO12</f>
        <v>-40.318447871798654</v>
      </c>
      <c r="BP19" s="241"/>
    </row>
    <row r="20" spans="1:69" ht="12.65" customHeight="1" x14ac:dyDescent="0.25">
      <c r="A20" s="156" t="s">
        <v>182</v>
      </c>
      <c r="B20" s="681">
        <f t="shared" si="58"/>
        <v>24.231636898833329</v>
      </c>
      <c r="C20" s="681">
        <f t="shared" si="11"/>
        <v>50.342789534416667</v>
      </c>
      <c r="D20" s="681">
        <f t="shared" si="12"/>
        <v>37.73682547166667</v>
      </c>
      <c r="E20" s="681">
        <f t="shared" si="13"/>
        <v>25.950715224999996</v>
      </c>
      <c r="F20" s="681">
        <f t="shared" si="14"/>
        <v>15.15283786</v>
      </c>
      <c r="G20" s="681">
        <f t="shared" si="15"/>
        <v>29.799346992411561</v>
      </c>
      <c r="H20" s="681">
        <f t="shared" si="16"/>
        <v>40.586231247783822</v>
      </c>
      <c r="I20" s="681">
        <f t="shared" si="17"/>
        <v>42.099908034754137</v>
      </c>
      <c r="J20" s="681">
        <f t="shared" si="18"/>
        <v>22.200213801291294</v>
      </c>
      <c r="K20" s="681">
        <f t="shared" si="19"/>
        <v>40.844493296775198</v>
      </c>
      <c r="L20" s="681">
        <f t="shared" si="20"/>
        <v>14.166138901943544</v>
      </c>
      <c r="M20" s="681">
        <f t="shared" si="1"/>
        <v>14.361459695852123</v>
      </c>
      <c r="N20" s="681">
        <f t="shared" si="2"/>
        <v>11.179986553306101</v>
      </c>
      <c r="O20" s="241">
        <f t="shared" ref="O20:Z20" si="61">O21+O24</f>
        <v>8.7855739649999975</v>
      </c>
      <c r="P20" s="241">
        <f t="shared" si="61"/>
        <v>15.44606293383333</v>
      </c>
      <c r="Q20" s="241">
        <f t="shared" si="61"/>
        <v>10.058321879416667</v>
      </c>
      <c r="R20" s="241">
        <f t="shared" si="61"/>
        <v>17.433066889999999</v>
      </c>
      <c r="S20" s="241">
        <f t="shared" si="61"/>
        <v>13.929567636666665</v>
      </c>
      <c r="T20" s="241">
        <f t="shared" si="61"/>
        <v>8.9218331283333328</v>
      </c>
      <c r="U20" s="241">
        <f t="shared" si="61"/>
        <v>8.6412455983333345</v>
      </c>
      <c r="V20" s="241">
        <f t="shared" si="61"/>
        <v>13.890837868333334</v>
      </c>
      <c r="W20" s="241">
        <f t="shared" si="61"/>
        <v>7.2133769316666658</v>
      </c>
      <c r="X20" s="241">
        <f t="shared" si="61"/>
        <v>7.9913650733333341</v>
      </c>
      <c r="Y20" s="241">
        <f t="shared" si="61"/>
        <v>12.409318396666665</v>
      </c>
      <c r="Z20" s="241">
        <f t="shared" si="61"/>
        <v>7.7639482183333328</v>
      </c>
      <c r="AA20" s="241">
        <f t="shared" ref="AA20:BJ20" si="62">AA21+AA24</f>
        <v>0.69658585000000017</v>
      </c>
      <c r="AB20" s="241">
        <f t="shared" si="62"/>
        <v>5.0808627599999996</v>
      </c>
      <c r="AC20" s="241">
        <f t="shared" si="62"/>
        <v>1.5585426099999999</v>
      </c>
      <c r="AD20" s="241">
        <f t="shared" si="62"/>
        <v>3.2049146400000001</v>
      </c>
      <c r="AE20" s="241">
        <f t="shared" si="62"/>
        <v>3.5270896299999999</v>
      </c>
      <c r="AF20" s="241">
        <f t="shared" si="62"/>
        <v>6.8622909799999992</v>
      </c>
      <c r="AG20" s="241">
        <f t="shared" si="62"/>
        <v>7.4933835000000002</v>
      </c>
      <c r="AH20" s="241">
        <f t="shared" si="62"/>
        <v>4.6045862200000007</v>
      </c>
      <c r="AI20" s="241">
        <f t="shared" si="62"/>
        <v>6.6894489100000012</v>
      </c>
      <c r="AJ20" s="241">
        <f t="shared" si="62"/>
        <v>11.011928362411556</v>
      </c>
      <c r="AK20" s="241">
        <f t="shared" si="62"/>
        <v>11.758488310000001</v>
      </c>
      <c r="AL20" s="241">
        <f t="shared" si="62"/>
        <v>14.28408013</v>
      </c>
      <c r="AM20" s="241">
        <f t="shared" si="62"/>
        <v>5.6422334230556626</v>
      </c>
      <c r="AN20" s="241">
        <f t="shared" si="62"/>
        <v>8.9014293847281607</v>
      </c>
      <c r="AO20" s="241">
        <f t="shared" si="62"/>
        <v>9.0868519631492077</v>
      </c>
      <c r="AP20" s="241">
        <f t="shared" si="62"/>
        <v>4.2411285155555563</v>
      </c>
      <c r="AQ20" s="241">
        <f t="shared" si="62"/>
        <v>12.310624877739889</v>
      </c>
      <c r="AR20" s="241">
        <f t="shared" si="62"/>
        <v>16.461302678309487</v>
      </c>
      <c r="AS20" s="241">
        <f t="shared" si="62"/>
        <v>3.0447942649086941</v>
      </c>
      <c r="AT20" s="241">
        <f>AT21+AT24</f>
        <v>6.226943045616574</v>
      </c>
      <c r="AU20" s="241">
        <f t="shared" si="62"/>
        <v>5.7319240066244799</v>
      </c>
      <c r="AV20" s="241">
        <f t="shared" si="62"/>
        <v>7.196552484141546</v>
      </c>
      <c r="AW20" s="241">
        <f t="shared" si="62"/>
        <v>6.2354482143996215</v>
      </c>
      <c r="AX20" s="241">
        <f t="shared" si="62"/>
        <v>20.494788724352897</v>
      </c>
      <c r="AY20" s="241">
        <f t="shared" si="62"/>
        <v>9.0577907654898375</v>
      </c>
      <c r="AZ20" s="241">
        <f t="shared" si="62"/>
        <v>5.0564655925328417</v>
      </c>
      <c r="BA20" s="241">
        <f t="shared" si="62"/>
        <v>4.0831730231556822</v>
      </c>
      <c r="BB20" s="241">
        <f t="shared" si="62"/>
        <v>5.7205876300599998</v>
      </c>
      <c r="BC20" s="241">
        <f t="shared" si="62"/>
        <v>2.029990930169848</v>
      </c>
      <c r="BD20" s="241">
        <f t="shared" si="62"/>
        <v>2.3323873185580131</v>
      </c>
      <c r="BE20" s="241">
        <f t="shared" si="62"/>
        <v>3.2803456812881207</v>
      </c>
      <c r="BF20" s="241">
        <f t="shared" si="62"/>
        <v>2.1112492134330418</v>
      </c>
      <c r="BG20" s="241">
        <f t="shared" si="62"/>
        <v>5.0629908470072511</v>
      </c>
      <c r="BH20" s="241">
        <f t="shared" si="62"/>
        <v>3.9068739541237099</v>
      </c>
      <c r="BI20" s="241">
        <f t="shared" si="62"/>
        <v>-1.8233877869296264</v>
      </c>
      <c r="BJ20" s="241">
        <f t="shared" si="62"/>
        <v>5.3640434605016942</v>
      </c>
      <c r="BK20" s="241">
        <f>BK21+BK24</f>
        <v>3.0444423642381913</v>
      </c>
      <c r="BL20" s="241">
        <f>BL21+BL24</f>
        <v>4.5948885154958417</v>
      </c>
      <c r="BM20" s="241">
        <f>BM21+BM24</f>
        <v>3.7507915255559841</v>
      </c>
      <c r="BN20" s="241">
        <f>BN21+BN24</f>
        <v>4.724726407644912</v>
      </c>
      <c r="BO20" s="729">
        <f>BO21+BO24</f>
        <v>1.5046492799999507</v>
      </c>
      <c r="BP20" s="241"/>
    </row>
    <row r="21" spans="1:69" ht="12.65" customHeight="1" x14ac:dyDescent="0.25">
      <c r="A21" s="323" t="s">
        <v>183</v>
      </c>
      <c r="B21" s="681">
        <f t="shared" si="58"/>
        <v>23.657271525499993</v>
      </c>
      <c r="C21" s="681">
        <f t="shared" si="11"/>
        <v>39.828684977750001</v>
      </c>
      <c r="D21" s="681">
        <f t="shared" si="12"/>
        <v>23.269620828333334</v>
      </c>
      <c r="E21" s="681">
        <f t="shared" si="13"/>
        <v>10.488903421666667</v>
      </c>
      <c r="F21" s="681">
        <f t="shared" si="14"/>
        <v>6.9112099300000001</v>
      </c>
      <c r="G21" s="681">
        <f t="shared" si="15"/>
        <v>9.7200201724115551</v>
      </c>
      <c r="H21" s="681">
        <f t="shared" si="16"/>
        <v>16.378071811686205</v>
      </c>
      <c r="I21" s="681">
        <f t="shared" si="17"/>
        <v>21.987700942716483</v>
      </c>
      <c r="J21" s="681">
        <f t="shared" si="18"/>
        <v>11.180961457135899</v>
      </c>
      <c r="K21" s="681">
        <f t="shared" si="19"/>
        <v>26.173388585130667</v>
      </c>
      <c r="L21" s="681">
        <f t="shared" si="20"/>
        <v>3.03663363335763</v>
      </c>
      <c r="M21" s="681">
        <f t="shared" si="1"/>
        <v>5.5861964378176729</v>
      </c>
      <c r="N21" s="681">
        <f t="shared" si="2"/>
        <v>4.2720813908739386</v>
      </c>
      <c r="O21" s="241">
        <f t="shared" ref="O21:AA21" si="63">O22-O23</f>
        <v>8.3387246683333309</v>
      </c>
      <c r="P21" s="241">
        <f t="shared" ref="P21:Q21" si="64">P22-P23</f>
        <v>15.318546857166664</v>
      </c>
      <c r="Q21" s="241">
        <f t="shared" si="64"/>
        <v>10.250413679416667</v>
      </c>
      <c r="R21" s="241">
        <f t="shared" ref="R21:S21" si="65">R22-R23</f>
        <v>12.422104693333333</v>
      </c>
      <c r="S21" s="241">
        <f t="shared" si="65"/>
        <v>11.045841596666666</v>
      </c>
      <c r="T21" s="241">
        <f t="shared" ref="T21:U21" si="66">T22-T23</f>
        <v>6.1103250083333327</v>
      </c>
      <c r="U21" s="241">
        <f t="shared" si="66"/>
        <v>6.3273257516666668</v>
      </c>
      <c r="V21" s="241">
        <f t="shared" ref="V21:W21" si="67">V22-V23</f>
        <v>9.314259775</v>
      </c>
      <c r="W21" s="241">
        <f t="shared" si="67"/>
        <v>4.6545789249999991</v>
      </c>
      <c r="X21" s="241">
        <f t="shared" ref="X21:Y21" si="68">X22-X23</f>
        <v>2.9734563766666668</v>
      </c>
      <c r="Y21" s="241">
        <f t="shared" si="68"/>
        <v>2.2389446366666665</v>
      </c>
      <c r="Z21" s="241">
        <f t="shared" ref="Z21" si="69">Z22-Z23</f>
        <v>2.8995704249999994</v>
      </c>
      <c r="AA21" s="241">
        <f t="shared" si="63"/>
        <v>1.7043808300000001</v>
      </c>
      <c r="AB21" s="241">
        <f>AB22-AB23</f>
        <v>3.6460075299999994</v>
      </c>
      <c r="AC21" s="241">
        <f>AC22-AC23</f>
        <v>0.67458658999999999</v>
      </c>
      <c r="AD21" s="241">
        <f>AD22-AD23</f>
        <v>3.9755815199999995</v>
      </c>
      <c r="AE21" s="241">
        <f>AE22-AE23</f>
        <v>0.60977701000000006</v>
      </c>
      <c r="AF21" s="241">
        <f>AF22-AF23</f>
        <v>1.6512648100000002</v>
      </c>
      <c r="AG21" s="241">
        <f t="shared" ref="AG21:BJ21" si="70">AG22-AG23</f>
        <v>1.8819803400000001</v>
      </c>
      <c r="AH21" s="241">
        <f t="shared" si="70"/>
        <v>1.34322623</v>
      </c>
      <c r="AI21" s="241">
        <f t="shared" si="70"/>
        <v>1.6416414200000002</v>
      </c>
      <c r="AJ21" s="241">
        <f t="shared" si="70"/>
        <v>4.853172182411555</v>
      </c>
      <c r="AK21" s="241">
        <f t="shared" si="70"/>
        <v>5.1336865000000005</v>
      </c>
      <c r="AL21" s="241">
        <f t="shared" si="70"/>
        <v>4.7777829799999996</v>
      </c>
      <c r="AM21" s="241">
        <f t="shared" si="70"/>
        <v>1.2752648416862029</v>
      </c>
      <c r="AN21" s="241">
        <f t="shared" si="70"/>
        <v>5.1913374899999996</v>
      </c>
      <c r="AO21" s="241">
        <f t="shared" si="70"/>
        <v>6.2929524899999985</v>
      </c>
      <c r="AP21" s="241">
        <f t="shared" si="70"/>
        <v>1.9571416600000004</v>
      </c>
      <c r="AQ21" s="241">
        <f t="shared" si="70"/>
        <v>2.3161309183022123</v>
      </c>
      <c r="AR21" s="241">
        <f t="shared" si="70"/>
        <v>11.421475874414272</v>
      </c>
      <c r="AS21" s="241">
        <f t="shared" si="70"/>
        <v>1.4740744370938568</v>
      </c>
      <c r="AT21" s="241">
        <f>AT22-AT23</f>
        <v>2.909173612029945</v>
      </c>
      <c r="AU21" s="241">
        <f t="shared" si="70"/>
        <v>2.2055984727686702</v>
      </c>
      <c r="AV21" s="241">
        <f t="shared" si="70"/>
        <v>4.5921149352434263</v>
      </c>
      <c r="AW21" s="241">
        <f t="shared" si="70"/>
        <v>3.5740475809251158</v>
      </c>
      <c r="AX21" s="241">
        <f t="shared" si="70"/>
        <v>15.562059560423013</v>
      </c>
      <c r="AY21" s="241">
        <f t="shared" si="70"/>
        <v>4.7954251566223176</v>
      </c>
      <c r="AZ21" s="241">
        <f t="shared" si="70"/>
        <v>2.2418562871602221</v>
      </c>
      <c r="BA21" s="241">
        <f t="shared" si="70"/>
        <v>0.67675655059667228</v>
      </c>
      <c r="BB21" s="241">
        <f t="shared" si="70"/>
        <v>1.3906568353952533</v>
      </c>
      <c r="BC21" s="241">
        <f t="shared" si="70"/>
        <v>8.5680000000000006E-2</v>
      </c>
      <c r="BD21" s="241">
        <f t="shared" si="70"/>
        <v>0.88354024736570436</v>
      </c>
      <c r="BE21" s="241">
        <f t="shared" si="70"/>
        <v>1.43849944</v>
      </c>
      <c r="BF21" s="241">
        <f t="shared" si="70"/>
        <v>1.0359440199999999</v>
      </c>
      <c r="BG21" s="241">
        <f t="shared" si="70"/>
        <v>1.5336338842043618</v>
      </c>
      <c r="BH21" s="241">
        <f t="shared" si="70"/>
        <v>1.578119093613312</v>
      </c>
      <c r="BI21" s="241">
        <f t="shared" si="70"/>
        <v>-3.3143874787987841</v>
      </c>
      <c r="BJ21" s="241">
        <f t="shared" si="70"/>
        <v>4.570211632352942</v>
      </c>
      <c r="BK21" s="241">
        <f>BK22-BK23</f>
        <v>1.5566129412976362</v>
      </c>
      <c r="BL21" s="241">
        <f>BL22-BL23</f>
        <v>1.4596442960221443</v>
      </c>
      <c r="BM21" s="241">
        <f>BM22-BM23</f>
        <v>1.6808175722064636</v>
      </c>
      <c r="BN21" s="241">
        <f>BN22-BN23</f>
        <v>1.9707613000000002</v>
      </c>
      <c r="BO21" s="729">
        <f>BO22-BO23</f>
        <v>0.84883314000000021</v>
      </c>
      <c r="BP21" s="241"/>
    </row>
    <row r="22" spans="1:69" ht="12.65" customHeight="1" x14ac:dyDescent="0.25">
      <c r="A22" s="153" t="s">
        <v>184</v>
      </c>
      <c r="B22" s="681">
        <f t="shared" si="58"/>
        <v>24.119327195499995</v>
      </c>
      <c r="C22" s="681">
        <f t="shared" si="11"/>
        <v>39.951343597749997</v>
      </c>
      <c r="D22" s="681">
        <f t="shared" si="12"/>
        <v>25.668481868333334</v>
      </c>
      <c r="E22" s="681">
        <f t="shared" si="13"/>
        <v>10.677396158333332</v>
      </c>
      <c r="F22" s="681">
        <f t="shared" si="14"/>
        <v>6.9228821499999995</v>
      </c>
      <c r="G22" s="681">
        <f t="shared" si="15"/>
        <v>9.8128435324115557</v>
      </c>
      <c r="H22" s="681">
        <f t="shared" si="16"/>
        <v>17.231952401686204</v>
      </c>
      <c r="I22" s="681">
        <f t="shared" si="17"/>
        <v>22.472275182716483</v>
      </c>
      <c r="J22" s="681">
        <f t="shared" si="18"/>
        <v>11.557900247135898</v>
      </c>
      <c r="K22" s="681">
        <f t="shared" si="19"/>
        <v>26.268971165130669</v>
      </c>
      <c r="L22" s="681">
        <f t="shared" si="20"/>
        <v>3.8941677933576297</v>
      </c>
      <c r="M22" s="681">
        <f t="shared" si="1"/>
        <v>5.5861964378176729</v>
      </c>
      <c r="N22" s="681">
        <f t="shared" si="2"/>
        <v>9.9890186708739392</v>
      </c>
      <c r="O22" s="241">
        <f>SUM('[5]Bank Data Adjusted'!$BL$1295:$BL$1297)</f>
        <v>8.5186495316666644</v>
      </c>
      <c r="P22" s="241">
        <f>SUM('[5]Bank Data Adjusted'!$BL$1298:$BL$1300)</f>
        <v>15.600677663833331</v>
      </c>
      <c r="Q22" s="241">
        <f>SUM('[5]Bank Data Adjusted'!$BL$1301:$BL$1303)</f>
        <v>10.250677789416667</v>
      </c>
      <c r="R22" s="241">
        <f>SUM('[5]Bank Data Adjusted'!$BL$1304:$BL$1306)</f>
        <v>12.422632913333333</v>
      </c>
      <c r="S22" s="241">
        <f>SUM('[5]Bank Data Adjusted'!$BL$1307:$BL$1309)</f>
        <v>11.086463693333332</v>
      </c>
      <c r="T22" s="241">
        <f>SUM('[5]Bank Data Adjusted'!$BL$1310:$BL$1312)</f>
        <v>6.1915692016666659</v>
      </c>
      <c r="U22" s="241">
        <f>SUM('[5]Bank Data Adjusted'!$BL$1313:$BL$1315)</f>
        <v>6.4092316016666668</v>
      </c>
      <c r="V22" s="241">
        <f>SUM('[5]Bank Data Adjusted'!$BL$1316:$BL$1318)</f>
        <v>9.314259775</v>
      </c>
      <c r="W22" s="241">
        <f>SUM('[5]Bank Data Adjusted'!$BL$1319:$BL$1321)</f>
        <v>6.971534114999999</v>
      </c>
      <c r="X22" s="241">
        <f>SUM('[5]Bank Data Adjusted'!$BL$1322:$BL$1324)</f>
        <v>2.9734563766666668</v>
      </c>
      <c r="Y22" s="241">
        <f>SUM('[5]Bank Data Adjusted'!$BL$1325:$BL$1327)</f>
        <v>2.2389446366666665</v>
      </c>
      <c r="Z22" s="241">
        <f>SUM('[5]Bank Data Adjusted'!$BL$1328:$BL$1330)</f>
        <v>3.0723670916666661</v>
      </c>
      <c r="AA22" s="241">
        <f>AVERAGE([6]Breakdown!$P$54:$R$54)*3/1000</f>
        <v>1.7043808300000001</v>
      </c>
      <c r="AB22" s="241">
        <f>AVERAGE([6]Breakdown!$S$54:$U$54)*3/1000</f>
        <v>3.6617035999999996</v>
      </c>
      <c r="AC22" s="241">
        <f>AVERAGE([6]Breakdown!$V$54:$X$54)*3/1000</f>
        <v>0.67458658999999999</v>
      </c>
      <c r="AD22" s="241">
        <f>AVERAGE([6]Breakdown!$Y$54:$AA$54)*3/1000</f>
        <v>3.9755815199999995</v>
      </c>
      <c r="AE22" s="241">
        <f>AVERAGE([6]Breakdown!$AB$54:$AD$54)*3/1000</f>
        <v>0.60977701000000006</v>
      </c>
      <c r="AF22" s="241">
        <f>AVERAGE([6]Breakdown!$AE$54:$AG$54)*3/1000</f>
        <v>1.6629370300000001</v>
      </c>
      <c r="AG22" s="241">
        <f>AVERAGE([6]Breakdown!$AH$54:$AJ$54)*3/1000</f>
        <v>1.8819803400000001</v>
      </c>
      <c r="AH22" s="241">
        <f>AVERAGE([6]Breakdown!$AK$54:$AM$54)*3/1000</f>
        <v>1.34322623</v>
      </c>
      <c r="AI22" s="241">
        <f>AVERAGE([6]Breakdown!$AN$54:$AP$54)*3/1000</f>
        <v>1.7344647800000002</v>
      </c>
      <c r="AJ22" s="241">
        <f>AVERAGE([6]Breakdown!$AQ$54:$AS$54)*3/1000</f>
        <v>4.853172182411555</v>
      </c>
      <c r="AK22" s="241">
        <f>AVERAGE([6]Breakdown!$AT$54:$AV$54)*3/1000</f>
        <v>5.1336865000000005</v>
      </c>
      <c r="AL22" s="241">
        <f>AVERAGE([6]Breakdown!$AW$54:$AY$54)*3/1000</f>
        <v>4.7777829799999996</v>
      </c>
      <c r="AM22" s="241">
        <f>AVERAGE([6]Breakdown!$AZ$54:$BB$54)*3/1000</f>
        <v>2.0714898416862031</v>
      </c>
      <c r="AN22" s="241">
        <f>AVERAGE([6]Breakdown!$BC$54:$BE$54)*3/1000</f>
        <v>5.24899308</v>
      </c>
      <c r="AO22" s="241">
        <f>AVERAGE([6]Breakdown!$BF$54:$BH$54)*3/1000</f>
        <v>6.4776428299999989</v>
      </c>
      <c r="AP22" s="241">
        <f>AVERAGE([6]Breakdown!$BI$54:$BK$54)*3/1000</f>
        <v>2.2215679900000005</v>
      </c>
      <c r="AQ22" s="241">
        <f>AVERAGE([6]Breakdown!$BL$54:$BN$54)*3/1000</f>
        <v>2.3161309183022123</v>
      </c>
      <c r="AR22" s="241">
        <f>AVERAGE([6]Breakdown!$BO$54:$BQ$54)*3/1000</f>
        <v>11.456933444414272</v>
      </c>
      <c r="AS22" s="241">
        <f>AVERAGE([6]Breakdown!$BR$54:$BT$54)*3/1000</f>
        <v>1.5194142270938569</v>
      </c>
      <c r="AT22" s="241">
        <f>AVERAGE([6]Breakdown!$BU$54:$BW$54)*3/1000</f>
        <v>3.2407726120299447</v>
      </c>
      <c r="AU22" s="241">
        <f>AVERAGE([6]Breakdown!$BX$54:$BZ$54)*3/1000</f>
        <v>2.2055984727686702</v>
      </c>
      <c r="AV22" s="241">
        <f>AVERAGE([6]Breakdown!$CA$54:$CC$54)*3/1000</f>
        <v>4.5921149352434263</v>
      </c>
      <c r="AW22" s="241">
        <f>AVERAGE([6]Breakdown!$CD$54:$CF$54)*3/1000</f>
        <v>3.5740475809251158</v>
      </c>
      <c r="AX22" s="241">
        <f>AVERAGE([6]Breakdown!$CG$54:$CI$54)*3/1000</f>
        <v>15.657642140423013</v>
      </c>
      <c r="AY22" s="241">
        <f>AVERAGE([6]Breakdown!$CJ$54:$CL$54)*3/1000</f>
        <v>4.7954251566223176</v>
      </c>
      <c r="AZ22" s="241">
        <f>AVERAGE([6]Breakdown!$CM$54:$CO$54)*3/1000</f>
        <v>2.2418562871602221</v>
      </c>
      <c r="BA22" s="241">
        <f>AVERAGE([6]Breakdown!$CP$54:$CR$54)*3/1000</f>
        <v>0.67675655059667228</v>
      </c>
      <c r="BB22" s="241">
        <f>AVERAGE([6]Breakdown!$CS$54:$CU$54)*3/1000</f>
        <v>1.3906568353952533</v>
      </c>
      <c r="BC22" s="241">
        <f>AVERAGE([6]Breakdown!$CV$54:$CX$54)*3/1000</f>
        <v>8.5680000000000006E-2</v>
      </c>
      <c r="BD22" s="241">
        <f>AVERAGE([6]Breakdown!$CY$54:$DA$54)*3/1000</f>
        <v>1.7410744073657043</v>
      </c>
      <c r="BE22" s="241">
        <f>AVERAGE([6]Breakdown!$DB$54:$DD$54)*3/1000</f>
        <v>1.43849944</v>
      </c>
      <c r="BF22" s="241">
        <f>AVERAGE([6]Breakdown!$DE$54:$DG$54)*3/1000</f>
        <v>1.0359440199999999</v>
      </c>
      <c r="BG22" s="241">
        <f>AVERAGE([6]Breakdown!$DH$54:$DJ$54)*3/1000</f>
        <v>1.5336338842043618</v>
      </c>
      <c r="BH22" s="241">
        <f>AVERAGE([6]Breakdown!$DK$54:$DM$54)*3/1000</f>
        <v>1.578119093613312</v>
      </c>
      <c r="BI22" s="241">
        <f>AVERAGE([6]Breakdown!$DN$54:$DP$54)*3/1000</f>
        <v>2.4025498012012156</v>
      </c>
      <c r="BJ22" s="241">
        <f>AVERAGE([6]Breakdown!$DQ$54:$DS$54)*3/1000</f>
        <v>4.570211632352942</v>
      </c>
      <c r="BK22" s="241">
        <f>AVERAGE([6]Breakdown!$DT$54:$DV$54)*3/1000</f>
        <v>1.5566129412976362</v>
      </c>
      <c r="BL22" s="241">
        <f>AVERAGE([6]Breakdown!$DW$54:$DY$54)*3/1000</f>
        <v>1.4596442960221443</v>
      </c>
      <c r="BM22" s="241">
        <f>AVERAGE([6]Breakdown!$DZ$54:$EB$54)*3/1000</f>
        <v>1.6808175722064636</v>
      </c>
      <c r="BN22" s="241">
        <f>AVERAGE([6]Breakdown!$EC$54:$EE$54)*3/1000</f>
        <v>1.9707613000000002</v>
      </c>
      <c r="BO22" s="729">
        <f>AVERAGE([6]Breakdown!$EF$54:$EH$54)*3/1000</f>
        <v>0.84883314000000021</v>
      </c>
      <c r="BP22" s="241"/>
    </row>
    <row r="23" spans="1:69" s="231" customFormat="1" ht="12.65" customHeight="1" x14ac:dyDescent="0.25">
      <c r="A23" s="153" t="s">
        <v>185</v>
      </c>
      <c r="B23" s="681">
        <f t="shared" si="58"/>
        <v>0.46205567000000003</v>
      </c>
      <c r="C23" s="681">
        <f t="shared" si="11"/>
        <v>0.12265862</v>
      </c>
      <c r="D23" s="681">
        <f t="shared" si="12"/>
        <v>2.3988610399999999</v>
      </c>
      <c r="E23" s="681">
        <f t="shared" si="13"/>
        <v>0.18849273666666669</v>
      </c>
      <c r="F23" s="681">
        <f t="shared" si="14"/>
        <v>1.1672219999999999E-2</v>
      </c>
      <c r="G23" s="681">
        <f t="shared" si="15"/>
        <v>9.2823359999999994E-2</v>
      </c>
      <c r="H23" s="681">
        <f t="shared" si="16"/>
        <v>0.85388059000000016</v>
      </c>
      <c r="I23" s="681">
        <f t="shared" si="17"/>
        <v>0.48457423999999988</v>
      </c>
      <c r="J23" s="681">
        <f t="shared" si="18"/>
        <v>0.37693878999999997</v>
      </c>
      <c r="K23" s="681">
        <f t="shared" si="19"/>
        <v>9.558258E-2</v>
      </c>
      <c r="L23" s="681">
        <f t="shared" si="20"/>
        <v>0.85753415999999993</v>
      </c>
      <c r="M23" s="681">
        <f t="shared" si="1"/>
        <v>0</v>
      </c>
      <c r="N23" s="681">
        <f t="shared" si="2"/>
        <v>5.7169372799999998</v>
      </c>
      <c r="O23" s="241">
        <f>SUM('[5]Bank Data Adjusted'!$AD$1295:$AD$1297)</f>
        <v>0.17992486333333332</v>
      </c>
      <c r="P23" s="241">
        <f>SUM('[5]Bank Data Adjusted'!$AD$1298:$AD$1300)</f>
        <v>0.28213080666666673</v>
      </c>
      <c r="Q23" s="241">
        <f>SUM('[5]Bank Data Adjusted'!$AD$1301:$AD$1303)</f>
        <v>2.6411000000000002E-4</v>
      </c>
      <c r="R23" s="241">
        <f>SUM('[5]Bank Data Adjusted'!$AD$1304:$AD$1306)</f>
        <v>5.2822000000000003E-4</v>
      </c>
      <c r="S23" s="241">
        <f>SUM('[5]Bank Data Adjusted'!$AD$1307:$AD$1309)</f>
        <v>4.0622096666666663E-2</v>
      </c>
      <c r="T23" s="241">
        <f>SUM('[5]Bank Data Adjusted'!$AD$1310:$AD$1312)</f>
        <v>8.1244193333333325E-2</v>
      </c>
      <c r="U23" s="241">
        <f>SUM('[5]Bank Data Adjusted'!$AD$1313:$AD$1315)</f>
        <v>8.1905850000000002E-2</v>
      </c>
      <c r="V23" s="241">
        <f>SUM('[5]Bank Data Adjusted'!$AD$1316:$AD$1318)</f>
        <v>0</v>
      </c>
      <c r="W23" s="241">
        <f>SUM('[5]Bank Data Adjusted'!$AD$1319:$AD$1321)</f>
        <v>2.3169551899999998</v>
      </c>
      <c r="X23" s="241">
        <f>SUM('[5]Bank Data Adjusted'!$AD$1322:$AD$1324)</f>
        <v>0</v>
      </c>
      <c r="Y23" s="241">
        <f>SUM('[5]Bank Data Adjusted'!$AD$1325:$AD$1327)</f>
        <v>0</v>
      </c>
      <c r="Z23" s="241">
        <f>SUM('[5]Bank Data Adjusted'!$AD$1328:$AD$1330)</f>
        <v>0.17279666666666668</v>
      </c>
      <c r="AA23" s="241">
        <f>AVERAGE([6]Breakdown!$P$124:$R$124)*3/1000</f>
        <v>0</v>
      </c>
      <c r="AB23" s="241">
        <f>AVERAGE([6]Breakdown!$S$124:$U$124)*3/1000</f>
        <v>1.5696069999999999E-2</v>
      </c>
      <c r="AC23" s="241">
        <f>AVERAGE([6]Breakdown!$V$124:$X$124)*3/1000</f>
        <v>0</v>
      </c>
      <c r="AD23" s="241">
        <f>AVERAGE([6]Breakdown!$Y$124:$AA$124)*3/1000</f>
        <v>0</v>
      </c>
      <c r="AE23" s="241">
        <f>AVERAGE([6]Breakdown!$AB$124:$AD$124)*3/1000</f>
        <v>0</v>
      </c>
      <c r="AF23" s="241">
        <f>AVERAGE([6]Breakdown!$AE$124:$AG$124)*3/1000</f>
        <v>1.1672219999999999E-2</v>
      </c>
      <c r="AG23" s="241">
        <f>AVERAGE([6]Breakdown!$AH$124:$AJ$124)*3/1000</f>
        <v>0</v>
      </c>
      <c r="AH23" s="241">
        <f>AVERAGE([6]Breakdown!$AK$124:$AM$124)*3/1000</f>
        <v>0</v>
      </c>
      <c r="AI23" s="241">
        <f>AVERAGE([6]Breakdown!$AN$124:$AP$124)*3/1000</f>
        <v>9.2823359999999994E-2</v>
      </c>
      <c r="AJ23" s="241">
        <f>AVERAGE([6]Breakdown!$AQ$124:$AS$124)*3/1000</f>
        <v>0</v>
      </c>
      <c r="AK23" s="241">
        <f>AVERAGE([6]Breakdown!$AT$124:$AV$124)*3/1000</f>
        <v>0</v>
      </c>
      <c r="AL23" s="241">
        <f>AVERAGE([6]Breakdown!$AW$124:$AY$124)*3/1000</f>
        <v>0</v>
      </c>
      <c r="AM23" s="241">
        <f>AVERAGE([6]Breakdown!$AZ$124:$BB$124)*3/1000</f>
        <v>0.79622500000000018</v>
      </c>
      <c r="AN23" s="241">
        <f>AVERAGE([6]Breakdown!$BC$124:$BE$124)*3/1000</f>
        <v>5.7655589999999993E-2</v>
      </c>
      <c r="AO23" s="241">
        <f>AVERAGE([6]Breakdown!$BF$124:$BH$124)*3/1000</f>
        <v>0.18469033999999998</v>
      </c>
      <c r="AP23" s="241">
        <f>AVERAGE([6]Breakdown!$BI$124:$BK$124)*3/1000</f>
        <v>0.26442632999999993</v>
      </c>
      <c r="AQ23" s="241">
        <f>AVERAGE([6]Breakdown!$BL$124:$BN$124)*3/1000</f>
        <v>0</v>
      </c>
      <c r="AR23" s="241">
        <f>AVERAGE([6]Breakdown!$BO$124:$BQ$124)*3/1000</f>
        <v>3.5457570000000001E-2</v>
      </c>
      <c r="AS23" s="241">
        <f>AVERAGE([6]Breakdown!$BR$124:$BT$124)*3/1000</f>
        <v>4.5339789999999998E-2</v>
      </c>
      <c r="AT23" s="241">
        <f>AVERAGE([6]Breakdown!$BU$124:$BW$124)*3/1000</f>
        <v>0.33159899999999998</v>
      </c>
      <c r="AU23" s="241">
        <f>AVERAGE([6]Breakdown!$BX$124:$BZ$124)*3/1000</f>
        <v>0</v>
      </c>
      <c r="AV23" s="241">
        <f>AVERAGE([6]Breakdown!$CA$124:$CC$124)*3/1000</f>
        <v>0</v>
      </c>
      <c r="AW23" s="241">
        <f>AVERAGE([6]Breakdown!$CD$124:$CF$124)*3/1000</f>
        <v>0</v>
      </c>
      <c r="AX23" s="241">
        <f>AVERAGE([6]Breakdown!$CG$124:$CI$124)*3/1000</f>
        <v>9.558258E-2</v>
      </c>
      <c r="AY23" s="241">
        <f>AVERAGE([6]Breakdown!$CJ$124:$CL$124)*3/1000</f>
        <v>0</v>
      </c>
      <c r="AZ23" s="241">
        <f>AVERAGE([6]Breakdown!$CM$124:$CO$124)*3/1000</f>
        <v>0</v>
      </c>
      <c r="BA23" s="241">
        <f>AVERAGE([6]Breakdown!$CP$124:$CR$124)*3/1000</f>
        <v>0</v>
      </c>
      <c r="BB23" s="241">
        <f>AVERAGE([6]Breakdown!$CS$124:$CU$124)*3/1000</f>
        <v>0</v>
      </c>
      <c r="BC23" s="241">
        <f>AVERAGE([6]Breakdown!$CV$124:$CX$124)*3/1000</f>
        <v>0</v>
      </c>
      <c r="BD23" s="241">
        <f>AVERAGE([6]Breakdown!$CY$124:$DA$124)*3/1000</f>
        <v>0.85753415999999993</v>
      </c>
      <c r="BE23" s="241">
        <f>AVERAGE([6]Breakdown!$DB$124:$DD$124)*3/1000</f>
        <v>0</v>
      </c>
      <c r="BF23" s="241">
        <f>AVERAGE([6]Breakdown!$DE$124:$DG$124)*3/1000</f>
        <v>0</v>
      </c>
      <c r="BG23" s="241">
        <f>AVERAGE([6]Breakdown!$DH$124:$DJ$124)*3/1000</f>
        <v>0</v>
      </c>
      <c r="BH23" s="241">
        <f>AVERAGE([6]Breakdown!$DK$124:$DM$124)*3/1000</f>
        <v>0</v>
      </c>
      <c r="BI23" s="241">
        <f>AVERAGE([6]Breakdown!$DN$124:$DP$124)*3/1000</f>
        <v>5.7169372799999998</v>
      </c>
      <c r="BJ23" s="241">
        <f>AVERAGE([6]Breakdown!$DQ$124:$DS$124)*3/1000</f>
        <v>0</v>
      </c>
      <c r="BK23" s="241">
        <f>AVERAGE([6]Breakdown!$DT$124:$DV$124)*3/1000</f>
        <v>0</v>
      </c>
      <c r="BL23" s="241">
        <f>AVERAGE([6]Breakdown!$DW$124:$DY$124)*3/1000</f>
        <v>0</v>
      </c>
      <c r="BM23" s="241">
        <f>AVERAGE([6]Breakdown!$DZ$124:$EB$124)*3/1000</f>
        <v>0</v>
      </c>
      <c r="BN23" s="241">
        <f>AVERAGE([6]Breakdown!$EC$124:$EE$124)*3/1000</f>
        <v>0</v>
      </c>
      <c r="BO23" s="729">
        <f>AVERAGE([6]Breakdown!$EF$124:$EH$124)*3/1000</f>
        <v>0</v>
      </c>
      <c r="BP23" s="241"/>
      <c r="BQ23" s="368"/>
    </row>
    <row r="24" spans="1:69" ht="12.65" customHeight="1" x14ac:dyDescent="0.25">
      <c r="A24" s="323" t="s">
        <v>186</v>
      </c>
      <c r="B24" s="681">
        <f t="shared" si="58"/>
        <v>0.57436537333333326</v>
      </c>
      <c r="C24" s="681">
        <f t="shared" si="11"/>
        <v>10.514104556666666</v>
      </c>
      <c r="D24" s="681">
        <f t="shared" si="12"/>
        <v>14.467204643333334</v>
      </c>
      <c r="E24" s="681">
        <f t="shared" si="13"/>
        <v>15.461811803333333</v>
      </c>
      <c r="F24" s="681">
        <f t="shared" si="14"/>
        <v>8.2416279299999999</v>
      </c>
      <c r="G24" s="681">
        <f t="shared" si="15"/>
        <v>20.079326820000002</v>
      </c>
      <c r="H24" s="681">
        <f t="shared" si="16"/>
        <v>24.20815943609762</v>
      </c>
      <c r="I24" s="681">
        <f t="shared" si="17"/>
        <v>20.112207092037657</v>
      </c>
      <c r="J24" s="681">
        <f t="shared" si="18"/>
        <v>11.019252344155394</v>
      </c>
      <c r="K24" s="681">
        <f t="shared" si="19"/>
        <v>14.67110471164453</v>
      </c>
      <c r="L24" s="681">
        <f t="shared" si="20"/>
        <v>11.129505268585913</v>
      </c>
      <c r="M24" s="681">
        <f t="shared" si="1"/>
        <v>8.7752632580344478</v>
      </c>
      <c r="N24" s="681">
        <f t="shared" si="2"/>
        <v>6.9079051624321632</v>
      </c>
      <c r="O24" s="241">
        <f t="shared" ref="O24:AA24" si="71">O25-O26</f>
        <v>0.44684929666666673</v>
      </c>
      <c r="P24" s="241">
        <f t="shared" ref="P24:Q24" si="72">P25-P26</f>
        <v>0.12751607666666653</v>
      </c>
      <c r="Q24" s="241">
        <f t="shared" si="72"/>
        <v>-0.19209180000000015</v>
      </c>
      <c r="R24" s="241">
        <f t="shared" ref="R24:S24" si="73">R25-R26</f>
        <v>5.010962196666668</v>
      </c>
      <c r="S24" s="241">
        <f t="shared" si="73"/>
        <v>2.8837260399999995</v>
      </c>
      <c r="T24" s="241">
        <f t="shared" ref="T24:U24" si="74">T25-T26</f>
        <v>2.8115081200000001</v>
      </c>
      <c r="U24" s="241">
        <f t="shared" si="74"/>
        <v>2.3139198466666668</v>
      </c>
      <c r="V24" s="241">
        <f t="shared" ref="V24:W24" si="75">V25-V26</f>
        <v>4.5765780933333335</v>
      </c>
      <c r="W24" s="241">
        <f t="shared" si="75"/>
        <v>2.5587980066666667</v>
      </c>
      <c r="X24" s="241">
        <f t="shared" ref="X24:Y24" si="76">X25-X26</f>
        <v>5.0179086966666677</v>
      </c>
      <c r="Y24" s="241">
        <f t="shared" si="76"/>
        <v>10.170373759999999</v>
      </c>
      <c r="Z24" s="241">
        <f t="shared" ref="Z24" si="77">Z25-Z26</f>
        <v>4.8643777933333334</v>
      </c>
      <c r="AA24" s="241">
        <f t="shared" si="71"/>
        <v>-1.0077949799999999</v>
      </c>
      <c r="AB24" s="241">
        <f>AB25-AB26</f>
        <v>1.4348552300000001</v>
      </c>
      <c r="AC24" s="241">
        <f>AC25-AC26</f>
        <v>0.88395601999999995</v>
      </c>
      <c r="AD24" s="241">
        <f>AD25-AD26</f>
        <v>-0.77066687999999961</v>
      </c>
      <c r="AE24" s="241">
        <f>AE25-AE26</f>
        <v>2.9173126199999997</v>
      </c>
      <c r="AF24" s="241">
        <f>AF25-AF26</f>
        <v>5.2110261699999993</v>
      </c>
      <c r="AG24" s="241">
        <f t="shared" ref="AG24:BJ24" si="78">AG25-AG26</f>
        <v>5.6114031600000001</v>
      </c>
      <c r="AH24" s="241">
        <f t="shared" si="78"/>
        <v>3.2613599900000008</v>
      </c>
      <c r="AI24" s="241">
        <f t="shared" si="78"/>
        <v>5.0478074900000012</v>
      </c>
      <c r="AJ24" s="241">
        <f t="shared" si="78"/>
        <v>6.158756180000001</v>
      </c>
      <c r="AK24" s="241">
        <f t="shared" si="78"/>
        <v>6.6248018099999992</v>
      </c>
      <c r="AL24" s="241">
        <f t="shared" si="78"/>
        <v>9.50629715</v>
      </c>
      <c r="AM24" s="241">
        <f t="shared" si="78"/>
        <v>4.3669685813694601</v>
      </c>
      <c r="AN24" s="241">
        <f t="shared" si="78"/>
        <v>3.7100918947281616</v>
      </c>
      <c r="AO24" s="241">
        <f t="shared" si="78"/>
        <v>2.7938994731492102</v>
      </c>
      <c r="AP24" s="241">
        <f t="shared" si="78"/>
        <v>2.2839868555555558</v>
      </c>
      <c r="AQ24" s="241">
        <f t="shared" si="78"/>
        <v>9.9944939594376763</v>
      </c>
      <c r="AR24" s="241">
        <f t="shared" si="78"/>
        <v>5.0398268038952132</v>
      </c>
      <c r="AS24" s="241">
        <f t="shared" si="78"/>
        <v>1.5707198278148373</v>
      </c>
      <c r="AT24" s="241">
        <f t="shared" si="78"/>
        <v>3.3177694335866286</v>
      </c>
      <c r="AU24" s="241">
        <f t="shared" si="78"/>
        <v>3.5263255338558093</v>
      </c>
      <c r="AV24" s="241">
        <f t="shared" si="78"/>
        <v>2.6044375488981197</v>
      </c>
      <c r="AW24" s="241">
        <f t="shared" si="78"/>
        <v>2.6614006334745062</v>
      </c>
      <c r="AX24" s="241">
        <f t="shared" si="78"/>
        <v>4.9327291639298849</v>
      </c>
      <c r="AY24" s="241">
        <f t="shared" si="78"/>
        <v>4.262365608867519</v>
      </c>
      <c r="AZ24" s="241">
        <f t="shared" si="78"/>
        <v>2.8146093053726191</v>
      </c>
      <c r="BA24" s="241">
        <f t="shared" si="78"/>
        <v>3.4064164725590098</v>
      </c>
      <c r="BB24" s="241">
        <f t="shared" si="78"/>
        <v>4.3299307946647465</v>
      </c>
      <c r="BC24" s="241">
        <f t="shared" si="78"/>
        <v>1.9443109301698478</v>
      </c>
      <c r="BD24" s="241">
        <f t="shared" si="78"/>
        <v>1.4488470711923087</v>
      </c>
      <c r="BE24" s="241">
        <f t="shared" si="78"/>
        <v>1.8418462412881205</v>
      </c>
      <c r="BF24" s="241">
        <f t="shared" si="78"/>
        <v>1.0753051934330418</v>
      </c>
      <c r="BG24" s="241">
        <f t="shared" si="78"/>
        <v>3.5293569628028889</v>
      </c>
      <c r="BH24" s="241">
        <f t="shared" si="78"/>
        <v>2.3287548605103976</v>
      </c>
      <c r="BI24" s="241">
        <f t="shared" si="78"/>
        <v>1.4909996918691577</v>
      </c>
      <c r="BJ24" s="241">
        <f t="shared" si="78"/>
        <v>0.79383182814875253</v>
      </c>
      <c r="BK24" s="241">
        <f>BK25-BK26</f>
        <v>1.4878294229405551</v>
      </c>
      <c r="BL24" s="241">
        <f>BL25-BL26</f>
        <v>3.1352442194736976</v>
      </c>
      <c r="BM24" s="241">
        <f>BM25-BM26</f>
        <v>2.0699739533495207</v>
      </c>
      <c r="BN24" s="241">
        <f>BN25-BN26</f>
        <v>2.7539651076449121</v>
      </c>
      <c r="BO24" s="729">
        <f>BO25-BO26</f>
        <v>0.65581613999995048</v>
      </c>
      <c r="BP24" s="241"/>
    </row>
    <row r="25" spans="1:69" ht="12.65" customHeight="1" x14ac:dyDescent="0.25">
      <c r="A25" s="153" t="s">
        <v>184</v>
      </c>
      <c r="B25" s="681">
        <f t="shared" si="58"/>
        <v>1.7415201766666666</v>
      </c>
      <c r="C25" s="681">
        <f t="shared" si="11"/>
        <v>12.914084726666665</v>
      </c>
      <c r="D25" s="681">
        <f t="shared" si="12"/>
        <v>16.813361216666667</v>
      </c>
      <c r="E25" s="681">
        <f t="shared" si="13"/>
        <v>19.330563539999996</v>
      </c>
      <c r="F25" s="681">
        <f t="shared" si="14"/>
        <v>10.540255439999999</v>
      </c>
      <c r="G25" s="681">
        <f t="shared" si="15"/>
        <v>22.781641730000004</v>
      </c>
      <c r="H25" s="681">
        <f t="shared" si="16"/>
        <v>27.413151476097621</v>
      </c>
      <c r="I25" s="681">
        <f t="shared" si="17"/>
        <v>21.986674982037655</v>
      </c>
      <c r="J25" s="681">
        <f t="shared" si="18"/>
        <v>11.721374844155395</v>
      </c>
      <c r="K25" s="681">
        <f t="shared" si="19"/>
        <v>15.37506327164453</v>
      </c>
      <c r="L25" s="681">
        <f t="shared" si="20"/>
        <v>11.889923368585913</v>
      </c>
      <c r="M25" s="681">
        <f t="shared" si="1"/>
        <v>9.6225537080344488</v>
      </c>
      <c r="N25" s="681">
        <f t="shared" si="2"/>
        <v>7.1667865024321635</v>
      </c>
      <c r="O25" s="241">
        <f>SUM('[5]Bank Data Adjusted'!$BP$1295:$BP$1297)</f>
        <v>0.56184437333333337</v>
      </c>
      <c r="P25" s="241">
        <f>SUM('[5]Bank Data Adjusted'!$BP$1298:$BP$1300)</f>
        <v>1.1796758033333332</v>
      </c>
      <c r="Q25" s="241">
        <f>SUM('[5]Bank Data Adjusted'!$BP$1301:$BP$1303)</f>
        <v>0.70017059666666659</v>
      </c>
      <c r="R25" s="241">
        <f>SUM('[5]Bank Data Adjusted'!$BP$1304:$BP$1306)</f>
        <v>6.0469726300000008</v>
      </c>
      <c r="S25" s="241">
        <f>SUM('[5]Bank Data Adjusted'!$BP$1307:$BP$1309)</f>
        <v>3.0993959433333327</v>
      </c>
      <c r="T25" s="241">
        <f>SUM('[5]Bank Data Adjusted'!$BP$1310:$BP$1312)</f>
        <v>3.0675455566666665</v>
      </c>
      <c r="U25" s="241">
        <f>SUM('[5]Bank Data Adjusted'!$BP$1313:$BP$1315)</f>
        <v>2.5392678033333334</v>
      </c>
      <c r="V25" s="241">
        <f>SUM('[5]Bank Data Adjusted'!$BP$1316:$BP$1318)</f>
        <v>6.0562068033333336</v>
      </c>
      <c r="W25" s="241">
        <f>SUM('[5]Bank Data Adjusted'!$BP$1319:$BP$1321)</f>
        <v>2.8811150233333334</v>
      </c>
      <c r="X25" s="241">
        <f>SUM('[5]Bank Data Adjusted'!$BP$1322:$BP$1324)</f>
        <v>5.3367715866666678</v>
      </c>
      <c r="Y25" s="241">
        <f>SUM('[5]Bank Data Adjusted'!$BP$1325:$BP$1327)</f>
        <v>10.345445483333332</v>
      </c>
      <c r="Z25" s="241">
        <f>SUM('[5]Bank Data Adjusted'!$BP$1328:$BP$1330)</f>
        <v>4.9822503266666667</v>
      </c>
      <c r="AA25" s="241">
        <f>AVERAGE([6]Breakdown!$P$55:$R$55)*3/1000</f>
        <v>2.4468185</v>
      </c>
      <c r="AB25" s="241">
        <f>AVERAGE([6]Breakdown!$S$55:$U$55)*3/1000</f>
        <v>1.5560492300000002</v>
      </c>
      <c r="AC25" s="241">
        <f>AVERAGE([6]Breakdown!$V$55:$X$55)*3/1000</f>
        <v>0.89124819</v>
      </c>
      <c r="AD25" s="241">
        <f>AVERAGE([6]Breakdown!$Y$55:$AA$55)*3/1000</f>
        <v>1.3359331200000002</v>
      </c>
      <c r="AE25" s="241">
        <f>AVERAGE([6]Breakdown!$AB$55:$AD$55)*3/1000</f>
        <v>2.9173126199999997</v>
      </c>
      <c r="AF25" s="241">
        <f>AVERAGE([6]Breakdown!$AE$55:$AG$55)*3/1000</f>
        <v>5.3957615099999989</v>
      </c>
      <c r="AG25" s="241">
        <f>AVERAGE([6]Breakdown!$AH$55:$AJ$55)*3/1000</f>
        <v>5.6419283199999999</v>
      </c>
      <c r="AH25" s="241">
        <f>AVERAGE([6]Breakdown!$AK$55:$AM$55)*3/1000</f>
        <v>5.6820293700000004</v>
      </c>
      <c r="AI25" s="241">
        <f>AVERAGE([6]Breakdown!$AN$55:$AP$55)*3/1000</f>
        <v>5.2120689300000009</v>
      </c>
      <c r="AJ25" s="241">
        <f>AVERAGE([6]Breakdown!$AQ$55:$AS$55)*3/1000</f>
        <v>6.245615110000001</v>
      </c>
      <c r="AK25" s="241">
        <f>AVERAGE([6]Breakdown!$AT$55:$AV$55)*3/1000</f>
        <v>6.8142707199999988</v>
      </c>
      <c r="AL25" s="241">
        <f>AVERAGE([6]Breakdown!$AW$55:$AY$55)*3/1000</f>
        <v>12.20628093</v>
      </c>
      <c r="AM25" s="241">
        <f>AVERAGE([6]Breakdown!$AZ$55:$BB$55)*3/1000</f>
        <v>4.6575079313694605</v>
      </c>
      <c r="AN25" s="241">
        <f>AVERAGE([6]Breakdown!$BC$55:$BE$55)*3/1000</f>
        <v>3.7350918947281615</v>
      </c>
      <c r="AO25" s="241">
        <f>AVERAGE([6]Breakdown!$BF$55:$BH$55)*3/1000</f>
        <v>3.3896261131492103</v>
      </c>
      <c r="AP25" s="241">
        <f>AVERAGE([6]Breakdown!$BI$55:$BK$55)*3/1000</f>
        <v>2.9415641955555558</v>
      </c>
      <c r="AQ25" s="241">
        <f>AVERAGE([6]Breakdown!$BL$55:$BN$55)*3/1000</f>
        <v>10.057387039437677</v>
      </c>
      <c r="AR25" s="241">
        <f>AVERAGE([6]Breakdown!$BO$55:$BQ$55)*3/1000</f>
        <v>5.5980976338952129</v>
      </c>
      <c r="AS25" s="241">
        <f>AVERAGE([6]Breakdown!$BR$55:$BT$55)*3/1000</f>
        <v>1.9290755278148373</v>
      </c>
      <c r="AT25" s="241">
        <f>AVERAGE([6]Breakdown!$BU$55:$BW$55)*3/1000</f>
        <v>3.6589733535866285</v>
      </c>
      <c r="AU25" s="241">
        <f>AVERAGE([6]Breakdown!$BX$55:$BZ$55)*3/1000</f>
        <v>3.5263255338558093</v>
      </c>
      <c r="AV25" s="241">
        <f>AVERAGE([6]Breakdown!$CA$55:$CC$55)*3/1000</f>
        <v>2.6070004288981199</v>
      </c>
      <c r="AW25" s="241">
        <f>AVERAGE([6]Breakdown!$CD$55:$CF$55)*3/1000</f>
        <v>3.1459251834745063</v>
      </c>
      <c r="AX25" s="241">
        <f>AVERAGE([6]Breakdown!$CG$55:$CI$55)*3/1000</f>
        <v>5.1227585539298852</v>
      </c>
      <c r="AY25" s="241">
        <f>AVERAGE([6]Breakdown!$CJ$55:$CL$55)*3/1000</f>
        <v>4.2917702288675192</v>
      </c>
      <c r="AZ25" s="241">
        <f>AVERAGE([6]Breakdown!$CM$55:$CO$55)*3/1000</f>
        <v>2.8146093053726191</v>
      </c>
      <c r="BA25" s="241">
        <f>AVERAGE([6]Breakdown!$CP$55:$CR$55)*3/1000</f>
        <v>3.53139591255901</v>
      </c>
      <c r="BB25" s="241">
        <f>AVERAGE([6]Breakdown!$CS$55:$CU$55)*3/1000</f>
        <v>4.4392822646647465</v>
      </c>
      <c r="BC25" s="241">
        <f>AVERAGE([6]Breakdown!$CV$55:$CX$55)*3/1000</f>
        <v>2.2124919901698479</v>
      </c>
      <c r="BD25" s="241">
        <f>AVERAGE([6]Breakdown!$CY$55:$DA$55)*3/1000</f>
        <v>1.7067532011923086</v>
      </c>
      <c r="BE25" s="241">
        <f>AVERAGE([6]Breakdown!$DB$55:$DD$55)*3/1000</f>
        <v>2.1727705912881206</v>
      </c>
      <c r="BF25" s="241">
        <f>AVERAGE([6]Breakdown!$DE$55:$DG$55)*3/1000</f>
        <v>1.0753051934330418</v>
      </c>
      <c r="BG25" s="241">
        <f>AVERAGE([6]Breakdown!$DH$55:$DJ$55)*3/1000</f>
        <v>3.5293569628028889</v>
      </c>
      <c r="BH25" s="241">
        <f>AVERAGE([6]Breakdown!$DK$55:$DM$55)*3/1000</f>
        <v>2.8451209605103975</v>
      </c>
      <c r="BI25" s="241">
        <f>AVERAGE([6]Breakdown!$DN$55:$DP$55)*3/1000</f>
        <v>1.5473930318691578</v>
      </c>
      <c r="BJ25" s="241">
        <f>AVERAGE([6]Breakdown!$DQ$55:$DS$55)*3/1000</f>
        <v>0.79383182814875253</v>
      </c>
      <c r="BK25" s="241">
        <f>AVERAGE([6]Breakdown!$DT$55:$DV$55)*3/1000</f>
        <v>1.5178294229405551</v>
      </c>
      <c r="BL25" s="241">
        <f>AVERAGE([6]Breakdown!$DW$55:$DY$55)*3/1000</f>
        <v>3.307732219473698</v>
      </c>
      <c r="BM25" s="241">
        <f>AVERAGE([6]Breakdown!$DZ$55:$EB$55)*3/1000</f>
        <v>2.1793180833495209</v>
      </c>
      <c r="BN25" s="241">
        <f>AVERAGE([6]Breakdown!$EC$55:$EE$55)*3/1000</f>
        <v>2.8407581076449122</v>
      </c>
      <c r="BO25" s="729">
        <f>AVERAGE([6]Breakdown!$EF$55:$EH$55)*3/1000</f>
        <v>0.89380413999999997</v>
      </c>
      <c r="BP25" s="241"/>
    </row>
    <row r="26" spans="1:69" ht="12.65" customHeight="1" x14ac:dyDescent="0.25">
      <c r="A26" s="153" t="s">
        <v>185</v>
      </c>
      <c r="B26" s="681">
        <f t="shared" si="58"/>
        <v>1.1671548033333334</v>
      </c>
      <c r="C26" s="681">
        <f t="shared" si="11"/>
        <v>2.3999801700000001</v>
      </c>
      <c r="D26" s="681">
        <f t="shared" si="12"/>
        <v>2.3461565733333334</v>
      </c>
      <c r="E26" s="681">
        <f t="shared" si="13"/>
        <v>3.8687517366666664</v>
      </c>
      <c r="F26" s="681">
        <f t="shared" si="14"/>
        <v>2.2986275099999998</v>
      </c>
      <c r="G26" s="681">
        <f t="shared" si="15"/>
        <v>2.7023149099999992</v>
      </c>
      <c r="H26" s="681">
        <f t="shared" si="16"/>
        <v>3.20499204</v>
      </c>
      <c r="I26" s="681">
        <f t="shared" si="17"/>
        <v>1.87446789</v>
      </c>
      <c r="J26" s="681">
        <f t="shared" si="18"/>
        <v>0.70212250000000009</v>
      </c>
      <c r="K26" s="681">
        <f t="shared" si="19"/>
        <v>0.70395856000000001</v>
      </c>
      <c r="L26" s="681">
        <f t="shared" si="20"/>
        <v>0.76041809999999999</v>
      </c>
      <c r="M26" s="681">
        <f t="shared" si="1"/>
        <v>0.84729044999999992</v>
      </c>
      <c r="N26" s="681">
        <f t="shared" si="2"/>
        <v>0.25888134000000051</v>
      </c>
      <c r="O26" s="241">
        <f>SUM('[5]Bank Data Adjusted'!$AG$1295:$AG$1297)</f>
        <v>0.11499507666666665</v>
      </c>
      <c r="P26" s="241">
        <f>SUM('[5]Bank Data Adjusted'!$AG$1298:$AG$1300)</f>
        <v>1.0521597266666667</v>
      </c>
      <c r="Q26" s="241">
        <f>SUM('[5]Bank Data Adjusted'!$AG$1301:$AG$1303)</f>
        <v>0.89226239666666674</v>
      </c>
      <c r="R26" s="241">
        <f>SUM('[5]Bank Data Adjusted'!$AG$1304:$AG$1306)</f>
        <v>1.0360104333333333</v>
      </c>
      <c r="S26" s="241">
        <f>SUM('[5]Bank Data Adjusted'!$AG$1307:$AG$1309)</f>
        <v>0.2156699033333333</v>
      </c>
      <c r="T26" s="241">
        <f>SUM('[5]Bank Data Adjusted'!$AG$1310:$AG$1312)</f>
        <v>0.25603743666666667</v>
      </c>
      <c r="U26" s="241">
        <f>SUM('[5]Bank Data Adjusted'!$AG$1313:$AG$1315)</f>
        <v>0.22534795666666668</v>
      </c>
      <c r="V26" s="241">
        <f>SUM('[5]Bank Data Adjusted'!$AG$1316:$AG$1318)</f>
        <v>1.4796287100000001</v>
      </c>
      <c r="W26" s="241">
        <f>SUM('[5]Bank Data Adjusted'!$AG$1319:$AG$1321)</f>
        <v>0.32231701666666668</v>
      </c>
      <c r="X26" s="241">
        <f>SUM('[5]Bank Data Adjusted'!$AG$1322:$AG$1324)</f>
        <v>0.31886289000000001</v>
      </c>
      <c r="Y26" s="241">
        <f>SUM('[5]Bank Data Adjusted'!$AG$1325:$AG$1327)</f>
        <v>0.17507172333333332</v>
      </c>
      <c r="Z26" s="241">
        <f>SUM('[5]Bank Data Adjusted'!$AG$1328:$AG$1330)</f>
        <v>0.11787253333333332</v>
      </c>
      <c r="AA26" s="241">
        <f>AVERAGE([6]Breakdown!$P$125:$R$125)*3/1000</f>
        <v>3.4546134799999999</v>
      </c>
      <c r="AB26" s="241">
        <f>AVERAGE([6]Breakdown!$S$125:$U$125)*3/1000</f>
        <v>0.12119400000000001</v>
      </c>
      <c r="AC26" s="241">
        <f>AVERAGE([6]Breakdown!$V$125:$X$125)*3/1000</f>
        <v>7.2921700000000006E-3</v>
      </c>
      <c r="AD26" s="241">
        <f>AVERAGE([6]Breakdown!$Y$125:$AA$125)*3/1000</f>
        <v>2.1065999999999998</v>
      </c>
      <c r="AE26" s="241">
        <f>AVERAGE([6]Breakdown!$AB$125:$AD$125)*3/1000</f>
        <v>0</v>
      </c>
      <c r="AF26" s="241">
        <f>AVERAGE([6]Breakdown!$AE$125:$AG$125)*3/1000</f>
        <v>0.18473534</v>
      </c>
      <c r="AG26" s="241">
        <f>AVERAGE([6]Breakdown!$AH$125:$AJ$125)*3/1000</f>
        <v>3.0525159999999999E-2</v>
      </c>
      <c r="AH26" s="241">
        <f>AVERAGE([6]Breakdown!$AK$125:$AM$125)*3/1000</f>
        <v>2.4206693799999996</v>
      </c>
      <c r="AI26" s="241">
        <f>AVERAGE([6]Breakdown!$AN$125:$AP$125)*3/1000</f>
        <v>0.16426143999999998</v>
      </c>
      <c r="AJ26" s="241">
        <f>AVERAGE([6]Breakdown!$AQ$125:$AS$125)*3/1000</f>
        <v>8.6858930000000001E-2</v>
      </c>
      <c r="AK26" s="241">
        <f>AVERAGE([6]Breakdown!$AT$125:$AV$125)*3/1000</f>
        <v>0.18946890999999999</v>
      </c>
      <c r="AL26" s="241">
        <f>AVERAGE([6]Breakdown!$AW$125:$AY$125)*3/1000</f>
        <v>2.6999837800000002</v>
      </c>
      <c r="AM26" s="241">
        <f>AVERAGE([6]Breakdown!$AZ$125:$BB$125)*3/1000</f>
        <v>0.29053935000000003</v>
      </c>
      <c r="AN26" s="241">
        <f>AVERAGE([6]Breakdown!$BC$125:$BE$125)*3/1000</f>
        <v>2.5000000000000001E-2</v>
      </c>
      <c r="AO26" s="241">
        <f>AVERAGE([6]Breakdown!$BF$125:$BH$125)*3/1000</f>
        <v>0.59572664000000008</v>
      </c>
      <c r="AP26" s="241">
        <f>AVERAGE([6]Breakdown!$BI$125:$BK$125)*3/1000</f>
        <v>0.65757734000000001</v>
      </c>
      <c r="AQ26" s="241">
        <f>AVERAGE([6]Breakdown!$BL$125:$BN$125)*3/1000</f>
        <v>6.2893080000000018E-2</v>
      </c>
      <c r="AR26" s="241">
        <f>AVERAGE([6]Breakdown!$BO$125:$BQ$125)*3/1000</f>
        <v>0.55827082999999988</v>
      </c>
      <c r="AS26" s="241">
        <f>AVERAGE([6]Breakdown!$BR$125:$BT$125)*3/1000</f>
        <v>0.3583557</v>
      </c>
      <c r="AT26" s="241">
        <f>AVERAGE([6]Breakdown!$BU$125:$BW$125)*3/1000</f>
        <v>0.34120391999999999</v>
      </c>
      <c r="AU26" s="241">
        <f>AVERAGE([6]Breakdown!$BX$125:$BZ$125)*3/1000</f>
        <v>0</v>
      </c>
      <c r="AV26" s="241">
        <f>AVERAGE([6]Breakdown!$CA$125:$CC$125)*3/1000</f>
        <v>2.5628800000000005E-3</v>
      </c>
      <c r="AW26" s="241">
        <f>AVERAGE([6]Breakdown!$CD$125:$CF$125)*3/1000</f>
        <v>0.48452455</v>
      </c>
      <c r="AX26" s="241">
        <f>AVERAGE([6]Breakdown!$CG$125:$CI$125)*3/1000</f>
        <v>0.19002938999999996</v>
      </c>
      <c r="AY26" s="241">
        <f>AVERAGE([6]Breakdown!$CJ$125:$CL$125)*3/1000</f>
        <v>2.9404619999999999E-2</v>
      </c>
      <c r="AZ26" s="241">
        <f>AVERAGE([6]Breakdown!$CM$125:$CO$125)*3/1000</f>
        <v>0</v>
      </c>
      <c r="BA26" s="241">
        <f>AVERAGE([6]Breakdown!$CP$125:$CR$125)*3/1000</f>
        <v>0.12497944</v>
      </c>
      <c r="BB26" s="241">
        <f>AVERAGE([6]Breakdown!$CS$125:$CU$125)*3/1000</f>
        <v>0.10935147000000001</v>
      </c>
      <c r="BC26" s="241">
        <f>AVERAGE([6]Breakdown!$CV$125:$CX$125)*3/1000</f>
        <v>0.26818106000000003</v>
      </c>
      <c r="BD26" s="241">
        <f>AVERAGE([6]Breakdown!$CY$125:$DA$125)*3/1000</f>
        <v>0.25790612999999996</v>
      </c>
      <c r="BE26" s="241">
        <f>AVERAGE([6]Breakdown!$DB$125:$DD$125)*3/1000</f>
        <v>0.33092434999999998</v>
      </c>
      <c r="BF26" s="241">
        <f>AVERAGE([6]Breakdown!$DE$125:$DG$125)*3/1000</f>
        <v>0</v>
      </c>
      <c r="BG26" s="241">
        <f>AVERAGE([6]Breakdown!$DH$125:$DJ$125)*3/1000</f>
        <v>0</v>
      </c>
      <c r="BH26" s="241">
        <f>AVERAGE([6]Breakdown!$DK$125:$DM$125)*3/1000</f>
        <v>0.51636609999999994</v>
      </c>
      <c r="BI26" s="241">
        <f>AVERAGE([6]Breakdown!$DN$125:$DP$125)*3/1000</f>
        <v>5.6393339999999993E-2</v>
      </c>
      <c r="BJ26" s="241">
        <f>AVERAGE([6]Breakdown!$DQ$125:$DS$125)*3/1000</f>
        <v>0</v>
      </c>
      <c r="BK26" s="241">
        <f>AVERAGE([6]Breakdown!$DT$125:$DV$125)*3/1000</f>
        <v>0.03</v>
      </c>
      <c r="BL26" s="241">
        <f>AVERAGE([6]Breakdown!$DW$125:$DY$125)*3/1000</f>
        <v>0.1724880000000005</v>
      </c>
      <c r="BM26" s="241">
        <f>AVERAGE([6]Breakdown!$DZ$125:$EB$125)*3/1000</f>
        <v>0.10934413000000001</v>
      </c>
      <c r="BN26" s="241">
        <f>AVERAGE([6]Breakdown!$EC$125:$EE$125)*3/1000</f>
        <v>8.6793000000000009E-2</v>
      </c>
      <c r="BO26" s="729">
        <f>AVERAGE([6]Breakdown!$EF$125:$EH$125)*3/1000</f>
        <v>0.23798800000004952</v>
      </c>
      <c r="BP26" s="241"/>
    </row>
    <row r="27" spans="1:69" ht="12.65" customHeight="1" x14ac:dyDescent="0.25">
      <c r="A27" s="156" t="s">
        <v>216</v>
      </c>
      <c r="B27" s="681">
        <f t="shared" si="58"/>
        <v>11.858588973333333</v>
      </c>
      <c r="C27" s="681">
        <f t="shared" si="11"/>
        <v>39.76974396</v>
      </c>
      <c r="D27" s="681">
        <f t="shared" si="12"/>
        <v>59.992075247597903</v>
      </c>
      <c r="E27" s="681">
        <f t="shared" si="13"/>
        <v>53.201369823798956</v>
      </c>
      <c r="F27" s="681">
        <f t="shared" si="14"/>
        <v>72.671457589999989</v>
      </c>
      <c r="G27" s="681">
        <f t="shared" si="15"/>
        <v>72.874676449784218</v>
      </c>
      <c r="H27" s="681">
        <f t="shared" si="16"/>
        <v>58.756080944956565</v>
      </c>
      <c r="I27" s="681">
        <f t="shared" si="17"/>
        <v>33.232023177697997</v>
      </c>
      <c r="J27" s="681">
        <f t="shared" si="18"/>
        <v>40.331559635895999</v>
      </c>
      <c r="K27" s="681">
        <f t="shared" si="19"/>
        <v>84.14801812522299</v>
      </c>
      <c r="L27" s="681">
        <f t="shared" si="20"/>
        <v>74.900694988785233</v>
      </c>
      <c r="M27" s="681">
        <f t="shared" si="1"/>
        <v>117.72123806381994</v>
      </c>
      <c r="N27" s="681">
        <f t="shared" si="2"/>
        <v>120.07901195648972</v>
      </c>
      <c r="O27" s="241">
        <f t="shared" ref="O27:BJ27" si="79">O28-O29</f>
        <v>2.7731661866666668</v>
      </c>
      <c r="P27" s="241">
        <f t="shared" ref="P27:Q27" si="80">P28-P29</f>
        <v>9.0854227866666672</v>
      </c>
      <c r="Q27" s="241">
        <f t="shared" si="80"/>
        <v>9.2941580266666666</v>
      </c>
      <c r="R27" s="241">
        <f t="shared" ref="R27:S27" si="81">R28-R29</f>
        <v>4.8839302233333317</v>
      </c>
      <c r="S27" s="241">
        <f t="shared" si="81"/>
        <v>8.2218244566666652</v>
      </c>
      <c r="T27" s="241">
        <f t="shared" ref="T27:U27" si="82">T28-T29</f>
        <v>17.369831253333334</v>
      </c>
      <c r="U27" s="241">
        <f t="shared" si="82"/>
        <v>12.890402340000001</v>
      </c>
      <c r="V27" s="241">
        <f t="shared" ref="V27:W27" si="83">V28-V29</f>
        <v>21.664809286666667</v>
      </c>
      <c r="W27" s="241">
        <f t="shared" si="83"/>
        <v>11.98203908</v>
      </c>
      <c r="X27" s="241">
        <f t="shared" ref="X27:Y27" si="84">X28-X29</f>
        <v>13.454824540931233</v>
      </c>
      <c r="Y27" s="241">
        <f t="shared" si="84"/>
        <v>12.112756757132283</v>
      </c>
      <c r="Z27" s="241">
        <f t="shared" ref="Z27" si="85">Z28-Z29</f>
        <v>14.225221036666669</v>
      </c>
      <c r="AA27" s="241">
        <f t="shared" si="79"/>
        <v>8.9307697300000015</v>
      </c>
      <c r="AB27" s="241">
        <f t="shared" si="79"/>
        <v>17.932622300000002</v>
      </c>
      <c r="AC27" s="241">
        <f t="shared" si="79"/>
        <v>18.97622973</v>
      </c>
      <c r="AD27" s="241">
        <f t="shared" si="79"/>
        <v>20.805191260000001</v>
      </c>
      <c r="AE27" s="241">
        <f t="shared" si="79"/>
        <v>9.1888674100000038</v>
      </c>
      <c r="AF27" s="241">
        <f t="shared" si="79"/>
        <v>23.701169189999995</v>
      </c>
      <c r="AG27" s="241">
        <f t="shared" si="79"/>
        <v>23.571325010000002</v>
      </c>
      <c r="AH27" s="241">
        <f t="shared" si="79"/>
        <v>20.732162190000004</v>
      </c>
      <c r="AI27" s="241">
        <f t="shared" si="79"/>
        <v>11.801882899999997</v>
      </c>
      <c r="AJ27" s="241">
        <f t="shared" si="79"/>
        <v>16.769306349784216</v>
      </c>
      <c r="AK27" s="241">
        <f t="shared" si="79"/>
        <v>-3.6602237568000007</v>
      </c>
      <c r="AL27" s="241">
        <f t="shared" si="79"/>
        <v>13.596574927070579</v>
      </c>
      <c r="AM27" s="241">
        <f t="shared" si="79"/>
        <v>16.761443755471383</v>
      </c>
      <c r="AN27" s="241">
        <f t="shared" si="79"/>
        <v>32.058286019214606</v>
      </c>
      <c r="AO27" s="241">
        <f t="shared" si="79"/>
        <v>10.913476341665415</v>
      </c>
      <c r="AP27" s="241">
        <f t="shared" si="79"/>
        <v>12.399972955029371</v>
      </c>
      <c r="AQ27" s="241">
        <f t="shared" si="79"/>
        <v>10.076821006582446</v>
      </c>
      <c r="AR27" s="241">
        <f t="shared" si="79"/>
        <v>-0.15824712557924059</v>
      </c>
      <c r="AS27" s="241">
        <f t="shared" si="79"/>
        <v>14.41927200118073</v>
      </c>
      <c r="AT27" s="241">
        <f t="shared" si="79"/>
        <v>5.3426530224668554</v>
      </c>
      <c r="AU27" s="241">
        <f t="shared" si="79"/>
        <v>2.3937827314030908</v>
      </c>
      <c r="AV27" s="241">
        <f t="shared" si="79"/>
        <v>18.175851880845318</v>
      </c>
      <c r="AW27" s="241">
        <f t="shared" si="79"/>
        <v>13.01736081821187</v>
      </c>
      <c r="AX27" s="241">
        <f t="shared" si="79"/>
        <v>11.137423747261149</v>
      </c>
      <c r="AY27" s="241">
        <f t="shared" si="79"/>
        <v>34.773140653082152</v>
      </c>
      <c r="AZ27" s="241">
        <f t="shared" si="79"/>
        <v>25.220092906667816</v>
      </c>
      <c r="BA27" s="241">
        <f t="shared" si="79"/>
        <v>20.33276094092437</v>
      </c>
      <c r="BB27" s="241">
        <f t="shared" si="79"/>
        <v>23.637417588087736</v>
      </c>
      <c r="BC27" s="241">
        <f t="shared" si="79"/>
        <v>5.8034124070344806</v>
      </c>
      <c r="BD27" s="241">
        <f t="shared" si="79"/>
        <v>25.127104052738645</v>
      </c>
      <c r="BE27" s="241">
        <f t="shared" si="79"/>
        <v>28.185185624371183</v>
      </c>
      <c r="BF27" s="241">
        <f t="shared" si="79"/>
        <v>15.300048996665595</v>
      </c>
      <c r="BG27" s="241">
        <f t="shared" si="79"/>
        <v>7.7392978099320935</v>
      </c>
      <c r="BH27" s="241">
        <f t="shared" si="79"/>
        <v>66.496705632851061</v>
      </c>
      <c r="BI27" s="241">
        <f t="shared" si="79"/>
        <v>18.243206546350329</v>
      </c>
      <c r="BJ27" s="241">
        <f t="shared" si="79"/>
        <v>21.004046153507545</v>
      </c>
      <c r="BK27" s="241">
        <f>BK28-BK29</f>
        <v>17.495568045648671</v>
      </c>
      <c r="BL27" s="241">
        <f>BL28-BL29</f>
        <v>63.336191210983181</v>
      </c>
      <c r="BM27" s="241">
        <f>BM28-BM29</f>
        <v>13.894127160779412</v>
      </c>
      <c r="BN27" s="241">
        <f>BN28-BN29</f>
        <v>61.730818717829941</v>
      </c>
      <c r="BO27" s="729">
        <f>BO28-BO29</f>
        <v>17.920299135274497</v>
      </c>
      <c r="BP27" s="241"/>
    </row>
    <row r="28" spans="1:69" ht="12.65" customHeight="1" x14ac:dyDescent="0.25">
      <c r="A28" s="153" t="s">
        <v>217</v>
      </c>
      <c r="B28" s="681">
        <f t="shared" si="58"/>
        <v>18.071811503333333</v>
      </c>
      <c r="C28" s="681">
        <f t="shared" si="11"/>
        <v>55.375349806666662</v>
      </c>
      <c r="D28" s="681">
        <f t="shared" si="12"/>
        <v>78.21524260426456</v>
      </c>
      <c r="E28" s="681">
        <f t="shared" si="13"/>
        <v>87.589628853798956</v>
      </c>
      <c r="F28" s="681">
        <f t="shared" si="14"/>
        <v>117.10929879999999</v>
      </c>
      <c r="G28" s="681">
        <f t="shared" si="15"/>
        <v>106.92820759978422</v>
      </c>
      <c r="H28" s="681">
        <f t="shared" si="16"/>
        <v>99.713571963615067</v>
      </c>
      <c r="I28" s="681">
        <f t="shared" si="17"/>
        <v>90.72605486541579</v>
      </c>
      <c r="J28" s="681">
        <f t="shared" si="18"/>
        <v>89.092803491558641</v>
      </c>
      <c r="K28" s="681">
        <f t="shared" si="19"/>
        <v>115.41588220975018</v>
      </c>
      <c r="L28" s="681">
        <f t="shared" si="20"/>
        <v>103.63897509595465</v>
      </c>
      <c r="M28" s="681">
        <f t="shared" si="1"/>
        <v>161.650312450614</v>
      </c>
      <c r="N28" s="681">
        <f t="shared" si="2"/>
        <v>188.93804739513089</v>
      </c>
      <c r="O28" s="241">
        <f>SUM('[5]Bank Data Adjusted'!$BN$1295:$BN$1297,'[5]Bank Data Adjusted'!$BQ$1295:$BS$1297)</f>
        <v>5.5559429766666666</v>
      </c>
      <c r="P28" s="241">
        <f>SUM('[5]Bank Data Adjusted'!$BN$1298:$BN$1300,'[5]Bank Data Adjusted'!$BQ$1298:$BS$1300)</f>
        <v>12.515868526666667</v>
      </c>
      <c r="Q28" s="241">
        <f>SUM('[5]Bank Data Adjusted'!$BN$1301:$BN$1303,'[5]Bank Data Adjusted'!$BQ$1301:$BS$1303)</f>
        <v>12.916785016666667</v>
      </c>
      <c r="R28" s="241">
        <f>SUM('[5]Bank Data Adjusted'!$BN$1304:$BN$1306,'[5]Bank Data Adjusted'!$BQ$1304:$BS$1306)</f>
        <v>9.7916694966666658</v>
      </c>
      <c r="S28" s="241">
        <f>SUM('[5]Bank Data Adjusted'!$BN$1307:$BN$1309,'[5]Bank Data Adjusted'!$BQ$1307:$BS$1309)</f>
        <v>11.345417099999999</v>
      </c>
      <c r="T28" s="241">
        <f>SUM('[5]Bank Data Adjusted'!$BN$1310:$BN$1312,'[5]Bank Data Adjusted'!$BQ$1310:$BS$1312)</f>
        <v>21.321478193333334</v>
      </c>
      <c r="U28" s="241">
        <f>SUM('[5]Bank Data Adjusted'!$BN$1313:$BN$1315,'[5]Bank Data Adjusted'!$BQ$1313:$BS$1315)</f>
        <v>18.513277236666667</v>
      </c>
      <c r="V28" s="241">
        <f>SUM('[5]Bank Data Adjusted'!$BN$1316:$BN$1318,'[5]Bank Data Adjusted'!$BQ$1316:$BS$1318)</f>
        <v>24.346189436666666</v>
      </c>
      <c r="W28" s="241">
        <f>SUM('[5]Bank Data Adjusted'!$BN$1319:$BN$1321,'[5]Bank Data Adjusted'!$BQ$1319:$BS$1321)</f>
        <v>15.124779443333333</v>
      </c>
      <c r="X28" s="241">
        <f>SUM('[5]Bank Data Adjusted'!$BN$1322:$BN$1324,'[5]Bank Data Adjusted'!$BQ$1322:$BS$1324)</f>
        <v>20.230996487597899</v>
      </c>
      <c r="Y28" s="241">
        <f>SUM('[5]Bank Data Adjusted'!$BN$1325:$BN$1327,'[5]Bank Data Adjusted'!$BQ$1325:$BS$1327)</f>
        <v>22.050151217132282</v>
      </c>
      <c r="Z28" s="241">
        <f>SUM('[5]Bank Data Adjusted'!$BN$1328:$BN$1330,'[5]Bank Data Adjusted'!$BQ$1328:$BS$1330)</f>
        <v>18.675363966666669</v>
      </c>
      <c r="AA28" s="241">
        <f>AVERAGE([6]Breakdown!$P$56:$R$56)*3/1000</f>
        <v>20.59742563</v>
      </c>
      <c r="AB28" s="241">
        <f>AVERAGE([6]Breakdown!$S$56:$U$56)*3/1000</f>
        <v>26.266688040000002</v>
      </c>
      <c r="AC28" s="241">
        <f>AVERAGE([6]Breakdown!$V$56:$X$56)*3/1000</f>
        <v>29.596398219999998</v>
      </c>
      <c r="AD28" s="241">
        <f>AVERAGE([6]Breakdown!$Y$56:$AA$56)*3/1000</f>
        <v>30.975663770000001</v>
      </c>
      <c r="AE28" s="241">
        <f>AVERAGE([6]Breakdown!$AB$56:$AD$56)*3/1000</f>
        <v>26.825693160000004</v>
      </c>
      <c r="AF28" s="241">
        <f>AVERAGE([6]Breakdown!$AE$56:$AG$56)*3/1000</f>
        <v>29.711543649999996</v>
      </c>
      <c r="AG28" s="241">
        <f>AVERAGE([6]Breakdown!$AH$56:$AJ$56)*3/1000</f>
        <v>30.179659690000001</v>
      </c>
      <c r="AH28" s="241">
        <f>AVERAGE([6]Breakdown!$AK$56:$AM$56)*3/1000</f>
        <v>29.213916190000003</v>
      </c>
      <c r="AI28" s="241">
        <f>AVERAGE([6]Breakdown!$AN$56:$AP$56)*3/1000</f>
        <v>23.165084009999998</v>
      </c>
      <c r="AJ28" s="241">
        <f>AVERAGE([6]Breakdown!$AQ$56:$AS$56)*3/1000</f>
        <v>24.369547709784214</v>
      </c>
      <c r="AK28" s="241">
        <f>AVERAGE([6]Breakdown!$AT$56:$AV$56)*3/1000</f>
        <v>16.316053753199999</v>
      </c>
      <c r="AL28" s="241">
        <f>AVERAGE([6]Breakdown!$AW$56:$AY$56)*3/1000</f>
        <v>20.015731437070578</v>
      </c>
      <c r="AM28" s="241">
        <f>AVERAGE([6]Breakdown!$AZ$56:$BB$56)*3/1000</f>
        <v>22.460485095471384</v>
      </c>
      <c r="AN28" s="241">
        <f>AVERAGE([6]Breakdown!$BC$56:$BE$56)*3/1000</f>
        <v>40.921301677873096</v>
      </c>
      <c r="AO28" s="241">
        <f>AVERAGE([6]Breakdown!$BF$56:$BH$56)*3/1000</f>
        <v>31.468181751665419</v>
      </c>
      <c r="AP28" s="241">
        <f>AVERAGE([6]Breakdown!$BI$56:$BK$56)*3/1000</f>
        <v>22.509692702029373</v>
      </c>
      <c r="AQ28" s="241">
        <f>AVERAGE([6]Breakdown!$BL$56:$BN$56)*3/1000</f>
        <v>13.540577106582445</v>
      </c>
      <c r="AR28" s="241">
        <f>AVERAGE([6]Breakdown!$BO$56:$BQ$56)*3/1000</f>
        <v>23.207603305138541</v>
      </c>
      <c r="AS28" s="241">
        <f>AVERAGE([6]Breakdown!$BR$56:$BT$56)*3/1000</f>
        <v>20.961056858954404</v>
      </c>
      <c r="AT28" s="241">
        <f>AVERAGE([6]Breakdown!$BU$56:$BW$56)*3/1000</f>
        <v>28.306597565891121</v>
      </c>
      <c r="AU28" s="241">
        <f>AVERAGE([6]Breakdown!$BX$56:$BZ$56)*3/1000</f>
        <v>13.453855604277592</v>
      </c>
      <c r="AV28" s="241">
        <f>AVERAGE([6]Breakdown!$CA$56:$CC$56)*3/1000</f>
        <v>26.371293462435531</v>
      </c>
      <c r="AW28" s="241">
        <f>AVERAGE([6]Breakdown!$CD$56:$CF$56)*3/1000</f>
        <v>19.318904095605088</v>
      </c>
      <c r="AX28" s="241">
        <f>AVERAGE([6]Breakdown!$CG$56:$CI$56)*3/1000</f>
        <v>17.385978054945031</v>
      </c>
      <c r="AY28" s="241">
        <f>AVERAGE([6]Breakdown!$CJ$56:$CL$56)*3/1000</f>
        <v>39.095880255370176</v>
      </c>
      <c r="AZ28" s="241">
        <f>AVERAGE([6]Breakdown!$CM$56:$CO$56)*3/1000</f>
        <v>39.615119803829884</v>
      </c>
      <c r="BA28" s="241">
        <f>AVERAGE([6]Breakdown!$CP$56:$CR$56)*3/1000</f>
        <v>24.107581636729627</v>
      </c>
      <c r="BB28" s="241">
        <f>AVERAGE([6]Breakdown!$CS$56:$CU$56)*3/1000</f>
        <v>31.613666286800601</v>
      </c>
      <c r="BC28" s="241">
        <f>AVERAGE([6]Breakdown!$CV$56:$CX$56)*3/1000</f>
        <v>15.990884210600845</v>
      </c>
      <c r="BD28" s="241">
        <f>AVERAGE([6]Breakdown!$CY$56:$DA$56)*3/1000</f>
        <v>31.926842961823581</v>
      </c>
      <c r="BE28" s="241">
        <f>AVERAGE([6]Breakdown!$DB$56:$DD$56)*3/1000</f>
        <v>41.840548937626465</v>
      </c>
      <c r="BF28" s="241">
        <f>AVERAGE([6]Breakdown!$DE$56:$DG$56)*3/1000</f>
        <v>25.290207955369109</v>
      </c>
      <c r="BG28" s="241">
        <f>AVERAGE([6]Breakdown!$DH$56:$DJ$56)*3/1000</f>
        <v>20.189595841284071</v>
      </c>
      <c r="BH28" s="241">
        <f>AVERAGE([6]Breakdown!$DK$56:$DM$56)*3/1000</f>
        <v>74.329959716334344</v>
      </c>
      <c r="BI28" s="241">
        <f>AVERAGE([6]Breakdown!$DN$56:$DP$56)*3/1000</f>
        <v>42.459582295164054</v>
      </c>
      <c r="BJ28" s="241">
        <f>AVERAGE([6]Breakdown!$DQ$56:$DS$56)*3/1000</f>
        <v>31.37743069275264</v>
      </c>
      <c r="BK28" s="241">
        <f>AVERAGE([6]Breakdown!$DT$56:$DV$56)*3/1000</f>
        <v>42.297326302289086</v>
      </c>
      <c r="BL28" s="241">
        <f>AVERAGE([6]Breakdown!$DW$56:$DY$56)*3/1000</f>
        <v>72.803708104925107</v>
      </c>
      <c r="BM28" s="241">
        <f>AVERAGE([6]Breakdown!$DZ$56:$EB$56)*3/1000</f>
        <v>60.896226468203047</v>
      </c>
      <c r="BN28" s="241">
        <f>AVERAGE([6]Breakdown!$EC$56:$EE$56)*3/1000</f>
        <v>80.085812582256622</v>
      </c>
      <c r="BO28" s="729">
        <f>AVERAGE([6]Breakdown!$EF$56:$EH$56)*3/1000</f>
        <v>54.863822094020058</v>
      </c>
      <c r="BP28" s="241"/>
    </row>
    <row r="29" spans="1:69" ht="12.65" customHeight="1" x14ac:dyDescent="0.25">
      <c r="A29" s="153" t="s">
        <v>218</v>
      </c>
      <c r="B29" s="681">
        <f t="shared" si="58"/>
        <v>6.2132225299999995</v>
      </c>
      <c r="C29" s="681">
        <f t="shared" si="11"/>
        <v>15.605605846666668</v>
      </c>
      <c r="D29" s="681">
        <f t="shared" si="12"/>
        <v>18.223167356666664</v>
      </c>
      <c r="E29" s="681">
        <f t="shared" si="13"/>
        <v>34.38825903</v>
      </c>
      <c r="F29" s="681">
        <f t="shared" si="14"/>
        <v>44.437841210000002</v>
      </c>
      <c r="G29" s="681">
        <f t="shared" si="15"/>
        <v>34.053531149999998</v>
      </c>
      <c r="H29" s="681">
        <f t="shared" si="16"/>
        <v>40.957491018658487</v>
      </c>
      <c r="I29" s="681">
        <f t="shared" si="17"/>
        <v>57.494031687717779</v>
      </c>
      <c r="J29" s="681">
        <f t="shared" si="18"/>
        <v>48.761243855662656</v>
      </c>
      <c r="K29" s="681">
        <f t="shared" si="19"/>
        <v>31.26786408452719</v>
      </c>
      <c r="L29" s="681">
        <f t="shared" si="20"/>
        <v>28.738280107169423</v>
      </c>
      <c r="M29" s="681">
        <f t="shared" si="1"/>
        <v>43.929074386794049</v>
      </c>
      <c r="N29" s="681">
        <f t="shared" si="2"/>
        <v>68.859035438641172</v>
      </c>
      <c r="O29" s="241">
        <f>SUM(('[5]Bank Data Adjusted'!$AE$1295:$AE$1297),('[5]Bank Data Adjusted'!$AH$1295:$AJ$1297))</f>
        <v>2.7827767899999998</v>
      </c>
      <c r="P29" s="241">
        <f>SUM(('[5]Bank Data Adjusted'!$AE$1298:$AE$1300),('[5]Bank Data Adjusted'!$AH$1298:$AJ$1300))</f>
        <v>3.4304457399999997</v>
      </c>
      <c r="Q29" s="241">
        <f>SUM(('[5]Bank Data Adjusted'!$AE$1301:$AE$1303),('[5]Bank Data Adjusted'!$AH$1301:$AJ$1303))</f>
        <v>3.6226269900000005</v>
      </c>
      <c r="R29" s="241">
        <f>SUM(('[5]Bank Data Adjusted'!$AE$1304:$AE$1306),('[5]Bank Data Adjusted'!$AH$1304:$AJ$1306))</f>
        <v>4.907739273333334</v>
      </c>
      <c r="S29" s="241">
        <f>SUM(('[5]Bank Data Adjusted'!$AE$1307:$AE$1309),('[5]Bank Data Adjusted'!$AH$1307:$AJ$1309))</f>
        <v>3.1235926433333336</v>
      </c>
      <c r="T29" s="241">
        <f>SUM(('[5]Bank Data Adjusted'!$AE$1310:$AE$1312),('[5]Bank Data Adjusted'!$AH$1310:$AJ$1312))</f>
        <v>3.9516469399999998</v>
      </c>
      <c r="U29" s="241">
        <f>SUM(('[5]Bank Data Adjusted'!$AE$1313:$AE$1315),('[5]Bank Data Adjusted'!$AH$1313:$AJ$1315))</f>
        <v>5.6228748966666666</v>
      </c>
      <c r="V29" s="241">
        <f>SUM(('[5]Bank Data Adjusted'!$AE$1316:$AE$1318),('[5]Bank Data Adjusted'!$AH$1316:$AJ$1318))</f>
        <v>2.6813801500000003</v>
      </c>
      <c r="W29" s="241">
        <f>SUM(('[5]Bank Data Adjusted'!$AE$1319:$AE$1321),('[5]Bank Data Adjusted'!$AH$1319:$AJ$1321))</f>
        <v>3.1427403633333331</v>
      </c>
      <c r="X29" s="241">
        <f>SUM(('[5]Bank Data Adjusted'!$AE$1322:$AE$1324),('[5]Bank Data Adjusted'!$AH$1322:$AJ$1324))</f>
        <v>6.7761719466666666</v>
      </c>
      <c r="Y29" s="241">
        <f>SUM(('[5]Bank Data Adjusted'!$AE$1325:$AE$1327),('[5]Bank Data Adjusted'!$AH$1325:$AJ$1327))</f>
        <v>9.9373944599999984</v>
      </c>
      <c r="Z29" s="241">
        <f>SUM(('[5]Bank Data Adjusted'!$AE$1328:$AE$1330),('[5]Bank Data Adjusted'!$AH$1328:$AJ$1330))</f>
        <v>4.4501429300000002</v>
      </c>
      <c r="AA29" s="241">
        <f>AVERAGE([6]Breakdown!$P$126:$R$126)*3/1000</f>
        <v>11.666655899999999</v>
      </c>
      <c r="AB29" s="241">
        <f>AVERAGE([6]Breakdown!$S$126:$U$126)*3/1000</f>
        <v>8.3340657399999998</v>
      </c>
      <c r="AC29" s="241">
        <f>AVERAGE([6]Breakdown!$V$126:$X$126)*3/1000</f>
        <v>10.620168489999999</v>
      </c>
      <c r="AD29" s="241">
        <f>AVERAGE([6]Breakdown!$Y$126:$AA$126)*3/1000</f>
        <v>10.170472510000002</v>
      </c>
      <c r="AE29" s="241">
        <f>AVERAGE([6]Breakdown!$AB$126:$AD$126)*3/1000</f>
        <v>17.63682575</v>
      </c>
      <c r="AF29" s="241">
        <f>AVERAGE([6]Breakdown!$AE$126:$AG$126)*3/1000</f>
        <v>6.0103744600000004</v>
      </c>
      <c r="AG29" s="241">
        <f>AVERAGE([6]Breakdown!$AH$126:$AJ$126)*3/1000</f>
        <v>6.6083346799999996</v>
      </c>
      <c r="AH29" s="241">
        <f>AVERAGE([6]Breakdown!$AK$126:$AM$126)*3/1000</f>
        <v>8.4817540000000005</v>
      </c>
      <c r="AI29" s="241">
        <f>AVERAGE([6]Breakdown!$AN$126:$AP$126)*3/1000</f>
        <v>11.36320111</v>
      </c>
      <c r="AJ29" s="241">
        <f>AVERAGE([6]Breakdown!$AQ$126:$AS$126)*3/1000</f>
        <v>7.6002413600000001</v>
      </c>
      <c r="AK29" s="241">
        <f>AVERAGE([6]Breakdown!$AT$126:$AV$126)*3/1000</f>
        <v>19.976277509999999</v>
      </c>
      <c r="AL29" s="241">
        <f>AVERAGE([6]Breakdown!$AW$126:$AY$126)*3/1000</f>
        <v>6.4191565099999988</v>
      </c>
      <c r="AM29" s="241">
        <f>AVERAGE([6]Breakdown!$AZ$126:$BB$126)*3/1000</f>
        <v>5.69904134</v>
      </c>
      <c r="AN29" s="241">
        <f>AVERAGE([6]Breakdown!$BC$126:$BE$126)*3/1000</f>
        <v>8.8630156586584885</v>
      </c>
      <c r="AO29" s="241">
        <f>AVERAGE([6]Breakdown!$BF$126:$BH$126)*3/1000</f>
        <v>20.554705410000004</v>
      </c>
      <c r="AP29" s="241">
        <f>AVERAGE([6]Breakdown!$BI$126:$BK$126)*3/1000</f>
        <v>10.109719747000002</v>
      </c>
      <c r="AQ29" s="241">
        <f>AVERAGE([6]Breakdown!$BL$126:$BN$126)*3/1000</f>
        <v>3.4637561000000003</v>
      </c>
      <c r="AR29" s="241">
        <f>AVERAGE([6]Breakdown!$BO$126:$BQ$126)*3/1000</f>
        <v>23.365850430717781</v>
      </c>
      <c r="AS29" s="241">
        <f>AVERAGE([6]Breakdown!$BR$126:$BT$126)*3/1000</f>
        <v>6.541784857773675</v>
      </c>
      <c r="AT29" s="241">
        <f>AVERAGE([6]Breakdown!$BU$126:$BW$126)*3/1000</f>
        <v>22.963944543424265</v>
      </c>
      <c r="AU29" s="241">
        <f>AVERAGE([6]Breakdown!$BX$126:$BZ$126)*3/1000</f>
        <v>11.060072872874501</v>
      </c>
      <c r="AV29" s="241">
        <f>AVERAGE([6]Breakdown!$CA$126:$CC$126)*3/1000</f>
        <v>8.1954415815902131</v>
      </c>
      <c r="AW29" s="241">
        <f>AVERAGE([6]Breakdown!$CD$126:$CF$126)*3/1000</f>
        <v>6.3015432773932174</v>
      </c>
      <c r="AX29" s="241">
        <f>AVERAGE([6]Breakdown!$CG$126:$CI$126)*3/1000</f>
        <v>6.2485543076838823</v>
      </c>
      <c r="AY29" s="241">
        <f>AVERAGE([6]Breakdown!$CJ$126:$CL$126)*3/1000</f>
        <v>4.3227396022880207</v>
      </c>
      <c r="AZ29" s="241">
        <f>AVERAGE([6]Breakdown!$CM$126:$CO$126)*3/1000</f>
        <v>14.395026897162067</v>
      </c>
      <c r="BA29" s="241">
        <f>AVERAGE([6]Breakdown!$CP$126:$CR$126)*3/1000</f>
        <v>3.7748206958052575</v>
      </c>
      <c r="BB29" s="241">
        <f>AVERAGE([6]Breakdown!$CS$126:$CU$126)*3/1000</f>
        <v>7.9762486987128671</v>
      </c>
      <c r="BC29" s="241">
        <f>AVERAGE([6]Breakdown!$CV$126:$CX$126)*3/1000</f>
        <v>10.187471803566364</v>
      </c>
      <c r="BD29" s="241">
        <f>AVERAGE([6]Breakdown!$CY$126:$DA$126)*3/1000</f>
        <v>6.7997389090849367</v>
      </c>
      <c r="BE29" s="241">
        <f>AVERAGE([6]Breakdown!$DB$126:$DD$126)*3/1000</f>
        <v>13.655363313255283</v>
      </c>
      <c r="BF29" s="241">
        <f>AVERAGE([6]Breakdown!$DE$126:$DG$126)*3/1000</f>
        <v>9.990158958703514</v>
      </c>
      <c r="BG29" s="241">
        <f>AVERAGE([6]Breakdown!$DH$126:$DJ$126)*3/1000</f>
        <v>12.450298031351977</v>
      </c>
      <c r="BH29" s="241">
        <f>AVERAGE([6]Breakdown!$DK$126:$DM$126)*3/1000</f>
        <v>7.8332540834832782</v>
      </c>
      <c r="BI29" s="241">
        <f>AVERAGE([6]Breakdown!$DN$126:$DP$126)*3/1000</f>
        <v>24.216375748813725</v>
      </c>
      <c r="BJ29" s="241">
        <f>AVERAGE([6]Breakdown!$DQ$126:$DS$126)*3/1000</f>
        <v>10.373384539245096</v>
      </c>
      <c r="BK29" s="241">
        <f>AVERAGE([6]Breakdown!$DT$126:$DV$126)*3/1000</f>
        <v>24.801758256640415</v>
      </c>
      <c r="BL29" s="241">
        <f>AVERAGE([6]Breakdown!$DW$126:$DY$126)*3/1000</f>
        <v>9.4675168939419283</v>
      </c>
      <c r="BM29" s="241">
        <f>AVERAGE([6]Breakdown!$DZ$126:$EB$126)*3/1000</f>
        <v>47.002099307423634</v>
      </c>
      <c r="BN29" s="241">
        <f>AVERAGE([6]Breakdown!$EC$126:$EE$126)*3/1000</f>
        <v>18.354993864426682</v>
      </c>
      <c r="BO29" s="729">
        <f>AVERAGE([6]Breakdown!$EF$126:$EH$126)*3/1000</f>
        <v>36.943522958745561</v>
      </c>
      <c r="BP29" s="241"/>
    </row>
    <row r="30" spans="1:69" s="268" customFormat="1" ht="12.65" customHeight="1" x14ac:dyDescent="0.25">
      <c r="A30" s="156" t="s">
        <v>221</v>
      </c>
      <c r="B30" s="681">
        <f>SUM($O30:$P30)</f>
        <v>7.6605210360000235</v>
      </c>
      <c r="C30" s="681">
        <f t="shared" si="11"/>
        <v>-7.0199631236666686</v>
      </c>
      <c r="D30" s="681">
        <f t="shared" si="12"/>
        <v>-42.937921377749333</v>
      </c>
      <c r="E30" s="681">
        <f t="shared" si="13"/>
        <v>-11.745515060086941</v>
      </c>
      <c r="F30" s="681">
        <f t="shared" si="14"/>
        <v>-43.711613965000069</v>
      </c>
      <c r="G30" s="681">
        <f t="shared" si="15"/>
        <v>-81.860956765783996</v>
      </c>
      <c r="H30" s="681">
        <f t="shared" si="16"/>
        <v>-59.47719102896378</v>
      </c>
      <c r="I30" s="681">
        <f t="shared" si="17"/>
        <v>-57.731565843553284</v>
      </c>
      <c r="J30" s="681">
        <f t="shared" si="18"/>
        <v>-56.460613238307175</v>
      </c>
      <c r="K30" s="681">
        <f t="shared" si="19"/>
        <v>-66.731778549277678</v>
      </c>
      <c r="L30" s="681">
        <f t="shared" si="20"/>
        <v>-2.7693896082079181</v>
      </c>
      <c r="M30" s="681">
        <f t="shared" si="1"/>
        <v>-84.712313875525496</v>
      </c>
      <c r="N30" s="681">
        <f t="shared" si="2"/>
        <v>-85.202051093466963</v>
      </c>
      <c r="O30" s="241">
        <f>SUM('[5]Bank Data Adjusted'!$BT$1295:$BT$1297)</f>
        <v>11.180668176666673</v>
      </c>
      <c r="P30" s="241">
        <f>SUM('[5]Bank Data Adjusted'!$BT$1298:$BT$1300)</f>
        <v>-3.5201471406666491</v>
      </c>
      <c r="Q30" s="241">
        <f>SUM('[5]Bank Data Adjusted'!$BT$1301:$BT$1303)</f>
        <v>5.5353146429999969</v>
      </c>
      <c r="R30" s="241">
        <f>SUM('[5]Bank Data Adjusted'!$BT$1304:$BT$1306)</f>
        <v>-3.1561352066666739</v>
      </c>
      <c r="S30" s="241">
        <f>SUM('[5]Bank Data Adjusted'!$BT$1307:$BT$1309)</f>
        <v>-1.6647640666666574</v>
      </c>
      <c r="T30" s="241">
        <f>SUM('[5]Bank Data Adjusted'!$BT$1310:$BT$1312)</f>
        <v>-7.7343784933333346</v>
      </c>
      <c r="U30" s="241">
        <f>SUM('[5]Bank Data Adjusted'!$BT$1313:$BT$1315)</f>
        <v>-13.270061379999969</v>
      </c>
      <c r="V30" s="241">
        <f>SUM('[5]Bank Data Adjusted'!$BT$1316:$BT$1318)</f>
        <v>-17.61195043</v>
      </c>
      <c r="W30" s="241">
        <f>SUM('[5]Bank Data Adjusted'!$BT$1319:$BT$1321)</f>
        <v>-6.2820307766666748</v>
      </c>
      <c r="X30" s="241">
        <f>SUM('[5]Bank Data Adjusted'!$BT$1322:$BT$1324)</f>
        <v>-5.773878791082689</v>
      </c>
      <c r="Y30" s="241">
        <f>SUM('[5]Bank Data Adjusted'!$BT$1325:$BT$1327)</f>
        <v>4.5592272527302153</v>
      </c>
      <c r="Z30" s="241">
        <f>SUM('[5]Bank Data Adjusted'!$BT$1328:$BT$1330)</f>
        <v>-5.7444689718171835</v>
      </c>
      <c r="AA30" s="241">
        <f>SUM('[6]Adjusted Banks and FEDs'!$IB$311:$IB$313)/1000</f>
        <v>-0.10986507000000438</v>
      </c>
      <c r="AB30" s="241">
        <f>SUM('[6]Adjusted Banks and FEDs'!$IB$314:$IB$316)/1000</f>
        <v>-10.450408270999969</v>
      </c>
      <c r="AC30" s="241">
        <f>SUM('[6]Adjusted Banks and FEDs'!$IB$317:$IB$319)/1000</f>
        <v>1.5885391710000294</v>
      </c>
      <c r="AD30" s="241">
        <f>SUM('[6]Adjusted Banks and FEDs'!$IB$320:$IB$322)/1000</f>
        <v>-8.6509365209999824</v>
      </c>
      <c r="AE30" s="241">
        <f>SUM('[6]Adjusted Banks and FEDs'!$IB$323:$IB$325)/1000</f>
        <v>-15.374509456000059</v>
      </c>
      <c r="AF30" s="241">
        <f>SUM('[6]Adjusted Banks and FEDs'!$IB$326:$IB$328)/1000</f>
        <v>-21.274707159000055</v>
      </c>
      <c r="AG30" s="241">
        <f>SUM('[6]Adjusted Banks and FEDs'!$IB$329:$IB$331)/1000</f>
        <v>-10.917896889309343</v>
      </c>
      <c r="AH30" s="241">
        <f>SUM('[6]Adjusted Banks and FEDs'!$IB$332:$IB$334)/1000</f>
        <v>-41.113066442994992</v>
      </c>
      <c r="AI30" s="241">
        <f>SUM('[6]Adjusted Banks and FEDs'!$IB$335:$IB$337)/1000</f>
        <v>-21.022291910000721</v>
      </c>
      <c r="AJ30" s="241">
        <f>SUM('[6]Adjusted Banks and FEDs'!$IB$338:$IB$340)/1000</f>
        <v>-8.8077015234789418</v>
      </c>
      <c r="AK30" s="241">
        <f>SUM('[6]Adjusted Banks and FEDs'!$IB$341:$IB$343)/1000</f>
        <v>-10.557166814918867</v>
      </c>
      <c r="AL30" s="241">
        <f>SUM('[6]Adjusted Banks and FEDs'!$IB$344:$IB$346)/1000</f>
        <v>-10.378279568437572</v>
      </c>
      <c r="AM30" s="241">
        <f>SUM('[6]Adjusted Banks and FEDs'!$IB$347:$IB$349)/1000</f>
        <v>-0.44702089729317501</v>
      </c>
      <c r="AN30" s="241">
        <f>SUM('[6]Adjusted Banks and FEDs'!$IB$350:$IB$352)/1000</f>
        <v>-38.094723748314166</v>
      </c>
      <c r="AO30" s="241">
        <f>SUM('[6]Adjusted Banks and FEDs'!$IB$353:$IB$355)/1000</f>
        <v>-14.871600608876927</v>
      </c>
      <c r="AP30" s="241">
        <f>SUM('[6]Adjusted Banks and FEDs'!$IB$356:$IB$358)/1000</f>
        <v>-19.480412382803394</v>
      </c>
      <c r="AQ30" s="241">
        <f>SUM('[6]Adjusted Banks and FEDs'!$IB$359:$IB$361)/1000</f>
        <v>-2.3065968117698814</v>
      </c>
      <c r="AR30" s="241">
        <f>SUM('[6]Adjusted Banks and FEDs'!$IB$362:$IB$364)/1000</f>
        <v>-21.072956040103083</v>
      </c>
      <c r="AS30" s="241">
        <f>SUM('[6]Adjusted Banks and FEDs'!$IB$365:$IB$367)/1000</f>
        <v>2.6690922115620705</v>
      </c>
      <c r="AT30" s="241">
        <f>SUM('[6]Adjusted Banks and FEDs'!$IB$368:$IB$370)/1000</f>
        <v>-18.460574394882876</v>
      </c>
      <c r="AU30" s="241">
        <f>SUM('[6]Adjusted Banks and FEDs'!$IB$371:$IB$373)/1000</f>
        <v>-28.195566199391898</v>
      </c>
      <c r="AV30" s="241">
        <f>SUM('[6]Adjusted Banks and FEDs'!$IB$374:$IB$376)/1000</f>
        <v>-12.473564855594477</v>
      </c>
      <c r="AW30" s="241">
        <f>SUM('[6]Adjusted Banks and FEDs'!$IB$377:$IB$379)/1000</f>
        <v>-2.5459082777014812</v>
      </c>
      <c r="AX30" s="241">
        <f>SUM('[6]Adjusted Banks and FEDs'!$IB$380:$IB$382)/1000</f>
        <v>-11.343364313576437</v>
      </c>
      <c r="AY30" s="241">
        <f>SUM('[6]Adjusted Banks and FEDs'!$IB$383:$IB$385)/1000</f>
        <v>-7.3120675020180439</v>
      </c>
      <c r="AZ30" s="241">
        <f>SUM('[6]Adjusted Banks and FEDs'!$IB$386:$IB$388)/1000</f>
        <v>-45.530438455981717</v>
      </c>
      <c r="BA30" s="241">
        <f>SUM('[6]Adjusted Banks and FEDs'!$IB$389:$IB$391)/1000</f>
        <v>34.509154104368292</v>
      </c>
      <c r="BB30" s="241">
        <f>SUM('[6]Adjusted Banks and FEDs'!$IB$392:$IB$394)/1000</f>
        <v>-18.887196068271642</v>
      </c>
      <c r="BC30" s="241">
        <f>SUM('[6]Adjusted Banks and FEDs'!$IB$395:$IB$397)/1000</f>
        <v>-21.396507684758362</v>
      </c>
      <c r="BD30" s="241">
        <f>SUM('[6]Adjusted Banks and FEDs'!$IB$398:$IB$400)/1000</f>
        <v>3.0051600404537933</v>
      </c>
      <c r="BE30" s="241">
        <f>SUM('[6]Adjusted Banks and FEDs'!$IB$401:$IB$403)/1000</f>
        <v>-14.8725128706949</v>
      </c>
      <c r="BF30" s="241">
        <f>SUM('[6]Adjusted Banks and FEDs'!$IB$404:$IB$406)/1000</f>
        <v>-21.262430534140712</v>
      </c>
      <c r="BG30" s="241">
        <f>SUM('[6]Adjusted Banks and FEDs'!$IB$407:$IB$409)/1000</f>
        <v>-1.2546673753061586</v>
      </c>
      <c r="BH30" s="241">
        <f>SUM('[6]Adjusted Banks and FEDs'!$IB$410:$IB$412)/1000</f>
        <v>-47.32270309538373</v>
      </c>
      <c r="BI30" s="241">
        <f>SUM('[6]Adjusted Banks and FEDs'!$IB$413:$IB$415)/1000</f>
        <v>-23.020707247141797</v>
      </c>
      <c r="BJ30" s="241">
        <f>SUM('[6]Adjusted Banks and FEDs'!$IB$416:$IB$418)/1000</f>
        <v>12.961096689795305</v>
      </c>
      <c r="BK30" s="241">
        <f>SUM('[6]Adjusted Banks and FEDs'!$IB$419:$IB$421)/1000</f>
        <v>4.244926651211637</v>
      </c>
      <c r="BL30" s="241">
        <f>SUM('[6]Adjusted Banks and FEDs'!$IB$422:$IB$424)/1000</f>
        <v>-79.387367187332103</v>
      </c>
      <c r="BM30" s="241">
        <f>SUM('[6]Adjusted Banks and FEDs'!$IB$425:$IB$427)/1000</f>
        <v>-23.713191131908275</v>
      </c>
      <c r="BN30" s="241">
        <f>SUM('[6]Adjusted Banks and FEDs'!$IB$428:$IB$430)/1000</f>
        <v>-43.296140981241606</v>
      </c>
      <c r="BO30" s="729">
        <f>SUM('[6]Adjusted Banks and FEDs'!$IB$431:$IB$433)/1000</f>
        <v>-25.571963443475799</v>
      </c>
      <c r="BP30" s="241"/>
      <c r="BQ30" s="369"/>
    </row>
    <row r="31" spans="1:69" s="268" customFormat="1" ht="12.65" customHeight="1" x14ac:dyDescent="0.25">
      <c r="A31" s="157" t="s">
        <v>435</v>
      </c>
      <c r="B31" s="682">
        <f>SUM($O31:$P31)</f>
        <v>27.843719616666675</v>
      </c>
      <c r="C31" s="682">
        <f t="shared" si="11"/>
        <v>14.833573383333313</v>
      </c>
      <c r="D31" s="682">
        <f>SUM($U31:$X31)</f>
        <v>9.4245933333333447</v>
      </c>
      <c r="E31" s="682">
        <f t="shared" si="13"/>
        <v>4.0049686666666275</v>
      </c>
      <c r="F31" s="682">
        <f t="shared" si="14"/>
        <v>65.196966000000003</v>
      </c>
      <c r="G31" s="682">
        <f t="shared" si="15"/>
        <v>52.997056000000114</v>
      </c>
      <c r="H31" s="682">
        <f t="shared" si="16"/>
        <v>60.871370000000034</v>
      </c>
      <c r="I31" s="682">
        <f t="shared" si="17"/>
        <v>15.57979637000005</v>
      </c>
      <c r="J31" s="682">
        <f t="shared" si="18"/>
        <v>59.507291000000009</v>
      </c>
      <c r="K31" s="682">
        <f t="shared" si="19"/>
        <v>171.428484</v>
      </c>
      <c r="L31" s="682">
        <f t="shared" si="20"/>
        <v>155.93502699999999</v>
      </c>
      <c r="M31" s="682">
        <f t="shared" si="1"/>
        <v>50.266701999999938</v>
      </c>
      <c r="N31" s="682">
        <f t="shared" si="2"/>
        <v>2.8874540000001474</v>
      </c>
      <c r="O31" s="394">
        <f t="shared" ref="O31:Z31" si="86">O19+O20+O27+O30</f>
        <v>15.511107999999997</v>
      </c>
      <c r="P31" s="394">
        <f t="shared" si="86"/>
        <v>12.33261161666668</v>
      </c>
      <c r="Q31" s="394">
        <f t="shared" si="86"/>
        <v>5.1090157166666534</v>
      </c>
      <c r="R31" s="394">
        <f t="shared" si="86"/>
        <v>1.8600350000000141</v>
      </c>
      <c r="S31" s="394">
        <f t="shared" si="86"/>
        <v>1.9521246666666632</v>
      </c>
      <c r="T31" s="394">
        <f t="shared" si="86"/>
        <v>5.9123979999999818</v>
      </c>
      <c r="U31" s="394">
        <f t="shared" si="86"/>
        <v>-5.9036406666666288</v>
      </c>
      <c r="V31" s="394">
        <f t="shared" si="86"/>
        <v>11.532668999999991</v>
      </c>
      <c r="W31" s="394">
        <f t="shared" si="86"/>
        <v>11.645860333333323</v>
      </c>
      <c r="X31" s="394">
        <f t="shared" si="86"/>
        <v>-7.8502953333333387</v>
      </c>
      <c r="Y31" s="394">
        <f t="shared" si="86"/>
        <v>8.7287826666666479</v>
      </c>
      <c r="Z31" s="394">
        <f t="shared" si="86"/>
        <v>-0.78605700000002532</v>
      </c>
      <c r="AA31" s="394">
        <f t="shared" ref="AA31:BJ31" si="87">AA19+AA20+AA27+AA30</f>
        <v>-23.431648999999972</v>
      </c>
      <c r="AB31" s="394">
        <f t="shared" si="87"/>
        <v>19.493891999999978</v>
      </c>
      <c r="AC31" s="394">
        <f t="shared" si="87"/>
        <v>22.078891000000016</v>
      </c>
      <c r="AD31" s="394">
        <f t="shared" si="87"/>
        <v>16.075063000000021</v>
      </c>
      <c r="AE31" s="394">
        <f t="shared" si="87"/>
        <v>-10.478441000000039</v>
      </c>
      <c r="AF31" s="394">
        <f t="shared" si="87"/>
        <v>37.521452999999994</v>
      </c>
      <c r="AG31" s="394">
        <f t="shared" si="87"/>
        <v>8.8639460000000447</v>
      </c>
      <c r="AH31" s="394">
        <f t="shared" si="87"/>
        <v>15.05484699999996</v>
      </c>
      <c r="AI31" s="394">
        <f t="shared" si="87"/>
        <v>-12.741414999999986</v>
      </c>
      <c r="AJ31" s="394">
        <f t="shared" si="87"/>
        <v>41.819678000000096</v>
      </c>
      <c r="AK31" s="394">
        <f t="shared" si="87"/>
        <v>-4.8347580000000416</v>
      </c>
      <c r="AL31" s="394">
        <f t="shared" si="87"/>
        <v>19.434309999999996</v>
      </c>
      <c r="AM31" s="394">
        <f t="shared" si="87"/>
        <v>25.197103000000009</v>
      </c>
      <c r="AN31" s="394">
        <f t="shared" si="87"/>
        <v>21.074715000000069</v>
      </c>
      <c r="AO31" s="394">
        <f t="shared" si="87"/>
        <v>-16.563241000000076</v>
      </c>
      <c r="AP31" s="394">
        <f>AP19+AP20+AP27+AP30</f>
        <v>26.323963370000129</v>
      </c>
      <c r="AQ31" s="394">
        <f t="shared" si="87"/>
        <v>-13.518021000000061</v>
      </c>
      <c r="AR31" s="394">
        <f t="shared" si="87"/>
        <v>19.337095000000058</v>
      </c>
      <c r="AS31" s="394">
        <f t="shared" si="87"/>
        <v>6.5398109999999594</v>
      </c>
      <c r="AT31" s="394">
        <f t="shared" si="87"/>
        <v>-3.4198250000000225</v>
      </c>
      <c r="AU31" s="394">
        <f t="shared" si="87"/>
        <v>-29.97772199999994</v>
      </c>
      <c r="AV31" s="394">
        <f t="shared" si="87"/>
        <v>86.365027000000012</v>
      </c>
      <c r="AW31" s="394">
        <f t="shared" si="87"/>
        <v>32.698607999999886</v>
      </c>
      <c r="AX31" s="394">
        <f t="shared" si="87"/>
        <v>99.059461000000141</v>
      </c>
      <c r="AY31" s="394">
        <f t="shared" si="87"/>
        <v>10.078372999999933</v>
      </c>
      <c r="AZ31" s="394">
        <f t="shared" si="87"/>
        <v>29.592042000000014</v>
      </c>
      <c r="BA31" s="394">
        <f t="shared" si="87"/>
        <v>41.783944000000034</v>
      </c>
      <c r="BB31" s="394">
        <f t="shared" si="87"/>
        <v>60.460718999999877</v>
      </c>
      <c r="BC31" s="394">
        <f t="shared" si="87"/>
        <v>43.942334000000017</v>
      </c>
      <c r="BD31" s="394">
        <f t="shared" si="87"/>
        <v>9.748030000000055</v>
      </c>
      <c r="BE31" s="394">
        <f t="shared" si="87"/>
        <v>24.090994999999978</v>
      </c>
      <c r="BF31" s="394">
        <f t="shared" si="87"/>
        <v>-26.380613999999916</v>
      </c>
      <c r="BG31" s="394">
        <f t="shared" si="87"/>
        <v>14.848979999999958</v>
      </c>
      <c r="BH31" s="394">
        <f t="shared" si="87"/>
        <v>37.707340999999914</v>
      </c>
      <c r="BI31" s="394">
        <f t="shared" si="87"/>
        <v>-35.31217699999992</v>
      </c>
      <c r="BJ31" s="394">
        <f t="shared" si="87"/>
        <v>15.587164999999896</v>
      </c>
      <c r="BK31" s="394">
        <f>BK19+BK20+BK27+BK30</f>
        <v>-33.00644499999985</v>
      </c>
      <c r="BL31" s="394">
        <f>BL19+BL20+BL27+BL30</f>
        <v>55.618911000000026</v>
      </c>
      <c r="BM31" s="394">
        <f>BM19+BM20+BM27+BM30</f>
        <v>-36.924461000000001</v>
      </c>
      <c r="BN31" s="394">
        <f>BN19+BN20+BN27+BN30</f>
        <v>1.642361000000065</v>
      </c>
      <c r="BO31" s="731">
        <f>BO19+BO20+BO27+BO30</f>
        <v>-46.465462900000006</v>
      </c>
      <c r="BP31" s="241"/>
      <c r="BQ31" s="369"/>
    </row>
    <row r="32" spans="1:69" ht="16.5" customHeight="1" x14ac:dyDescent="0.25">
      <c r="A32" s="172" t="s">
        <v>223</v>
      </c>
      <c r="U32" s="837"/>
      <c r="V32" s="837"/>
      <c r="W32" s="837" t="s">
        <v>13</v>
      </c>
      <c r="X32" s="838"/>
      <c r="Y32" s="838"/>
      <c r="AB32" s="817"/>
      <c r="AC32" s="835"/>
      <c r="AG32" s="268"/>
      <c r="AP32" s="296"/>
      <c r="AV32" s="817"/>
      <c r="AW32" s="817"/>
      <c r="AX32" s="816"/>
      <c r="BN32" s="268"/>
      <c r="BO32" s="268"/>
    </row>
    <row r="33" spans="1:67" ht="16.5" customHeight="1" x14ac:dyDescent="0.25">
      <c r="A33" s="172"/>
      <c r="U33" s="837"/>
      <c r="V33" s="837"/>
      <c r="W33" s="837"/>
      <c r="X33" s="838"/>
      <c r="Y33" s="838"/>
      <c r="AB33" s="817"/>
      <c r="AC33" s="835"/>
      <c r="AG33" s="268"/>
      <c r="AP33" s="296"/>
      <c r="AV33" s="817"/>
      <c r="AW33" s="817"/>
      <c r="AX33" s="816"/>
    </row>
    <row r="34" spans="1:67" ht="16.5" customHeight="1" x14ac:dyDescent="0.25">
      <c r="A34" s="470" t="s">
        <v>16</v>
      </c>
      <c r="O34" s="818">
        <f>SUM('[5]Bank Data Adjusted'!$BW$1295:$BW$1297)-O31</f>
        <v>1.4210854715202004E-14</v>
      </c>
      <c r="P34" s="818">
        <f>SUM('[5]Bank Data Adjusted'!$BW$1298:$BW$1300)-P31</f>
        <v>0</v>
      </c>
      <c r="Q34" s="818">
        <f>SUM('[5]Bank Data Adjusted'!$BW$1301:$BW$1303)-Q31</f>
        <v>1.3322676295501878E-14</v>
      </c>
      <c r="R34" s="818">
        <f>SUM('[5]Bank Data Adjusted'!$BW$1304:$BW$1306)-R31</f>
        <v>-1.3322676295501878E-14</v>
      </c>
      <c r="S34" s="818">
        <f>SUM('[5]Bank Data Adjusted'!$BW$1307:$BW$1309)-S31</f>
        <v>1.8207657603852567E-14</v>
      </c>
      <c r="T34" s="818">
        <f>SUM('[5]Bank Data Adjusted'!$BW$1310:$BW$1312)-T31</f>
        <v>0</v>
      </c>
      <c r="U34" s="818">
        <f>SUM('[5]Bank Data Adjusted'!$BW$1313:$BW$1315)-U31</f>
        <v>-1.5987211554602254E-14</v>
      </c>
      <c r="V34" s="818">
        <f>SUM('[5]Bank Data Adjusted'!$BW$1316:$BW$1318)-V31</f>
        <v>1.4210854715202004E-14</v>
      </c>
      <c r="W34" s="818">
        <f>SUM('[5]Bank Data Adjusted'!$BW$1319:$BW$1321)-W31</f>
        <v>1.9539925233402755E-14</v>
      </c>
      <c r="X34" s="818">
        <f>SUM('[5]Bank Data Adjusted'!$BW$1322:$BW$1324)-X31</f>
        <v>-1.1546319456101628E-14</v>
      </c>
      <c r="Y34" s="818">
        <f>SUM('[5]Bank Data Adjusted'!$BW$1325:$BW$1327)-Y31</f>
        <v>2.6645352591003757E-14</v>
      </c>
      <c r="Z34" s="818">
        <f>SUM('[5]Bank Data Adjusted'!$BW$1328:$BW$1330)-Z31</f>
        <v>-3.6666666665041703E-4</v>
      </c>
      <c r="AA34" s="818">
        <f>(SUM('[6]Adjusted Banks and FEDs'!$GI$311:$GI$313)/1000)-AA31</f>
        <v>0</v>
      </c>
      <c r="AB34" s="818">
        <f>(SUM('[6]Adjusted Banks and FEDs'!$GI$314:$GI$316)/1000)-AB31</f>
        <v>0</v>
      </c>
      <c r="AC34" s="818">
        <f>(SUM('[6]Adjusted Banks and FEDs'!$GI$317:$GI$319)/1000)-AC31</f>
        <v>0</v>
      </c>
      <c r="AD34" s="818">
        <f>(SUM('[6]Adjusted Banks and FEDs'!$GI$320:$GI$322)/1000)-AD31</f>
        <v>0</v>
      </c>
      <c r="AE34" s="818">
        <f>(SUM('[6]Adjusted Banks and FEDs'!$GI$323:$GI$325)/1000)-AE31</f>
        <v>0</v>
      </c>
      <c r="AF34" s="818">
        <f>(SUM('[6]Adjusted Banks and FEDs'!$GI$326:$GI$328)/1000)-AF31</f>
        <v>0</v>
      </c>
      <c r="AG34" s="818">
        <f>(SUM('[6]Adjusted Banks and FEDs'!$GI$329:$GI$331)/1000)-AG31</f>
        <v>1.5987211554602254E-14</v>
      </c>
      <c r="AH34" s="818">
        <f>(SUM('[6]Adjusted Banks and FEDs'!$GI$332:$GI$334)/1000)-AH31</f>
        <v>0</v>
      </c>
      <c r="AI34" s="818">
        <f>(SUM('[6]Adjusted Banks and FEDs'!$GI$335:$GI$337)/1000)-AI31</f>
        <v>2.1316282072803006E-14</v>
      </c>
      <c r="AJ34" s="818">
        <f>(SUM('[6]Adjusted Banks and FEDs'!$GI$338:$GI$340)/1000)-AJ31</f>
        <v>0</v>
      </c>
      <c r="AK34" s="818">
        <f>(SUM('[6]Adjusted Banks and FEDs'!$GI$341:$GI$343)/1000)-AK31</f>
        <v>-7.3718808835110394E-14</v>
      </c>
      <c r="AL34" s="818">
        <f>(SUM('[6]Adjusted Banks and FEDs'!$GI$344:$GI$346)/1000)-AL31</f>
        <v>-2.8421709430404007E-14</v>
      </c>
      <c r="AM34" s="818">
        <f>(SUM('[6]Adjusted Banks and FEDs'!$GI$347:$GI$349)/1000)-AM31</f>
        <v>0</v>
      </c>
      <c r="AN34" s="818">
        <f>(SUM('[6]Adjusted Banks and FEDs'!$GI$350:$GI$352)/1000)-AN31</f>
        <v>0</v>
      </c>
      <c r="AO34" s="818">
        <f>(SUM('[6]Adjusted Banks and FEDs'!$GI$353:$GI$355)/1000)-AO31</f>
        <v>0</v>
      </c>
      <c r="AP34" s="818">
        <f>(SUM('[6]Adjusted Banks and FEDs'!$GI$356:$GI$358)/1000)-AP31</f>
        <v>-1.1453700000032541E-3</v>
      </c>
      <c r="AQ34" s="818">
        <f>(SUM('[6]Adjusted Banks and FEDs'!$GI$359:$GI$361)/1000)-AQ31</f>
        <v>-1.4210854715202004E-14</v>
      </c>
      <c r="AR34" s="818">
        <f>(SUM('[6]Adjusted Banks and FEDs'!$GI$362:$GI$364)/1000)-AR31</f>
        <v>-4.2632564145606011E-14</v>
      </c>
      <c r="AS34" s="818">
        <f>(SUM('[6]Adjusted Banks and FEDs'!$GI$365:$GI$367)/1000)-AS31</f>
        <v>5.6843418860808015E-14</v>
      </c>
      <c r="AT34" s="818">
        <f>(SUM('[6]Adjusted Banks and FEDs'!$GI$368:$GI$370)/1000)-AT31</f>
        <v>-5.3290705182007514E-15</v>
      </c>
      <c r="AU34" s="818">
        <f>(SUM('[6]Adjusted Banks and FEDs'!$GI$371:$GI$373)/1000)-AU31</f>
        <v>0</v>
      </c>
      <c r="AV34" s="818">
        <f>(SUM('[6]Adjusted Banks and FEDs'!$GI$374:$GI$376)/1000)-AV31</f>
        <v>0</v>
      </c>
      <c r="AW34" s="818">
        <f>(SUM('[6]Adjusted Banks and FEDs'!$GI$377:$GI$379)/1000)-AW31</f>
        <v>0</v>
      </c>
      <c r="AX34" s="818">
        <f>(SUM('[6]Adjusted Banks and FEDs'!$GI$380:$GI$382)/1000)-AX31</f>
        <v>0</v>
      </c>
      <c r="AY34" s="818">
        <f>(SUM('[6]Adjusted Banks and FEDs'!$GI$383:$GI$385)/1000)-AY31</f>
        <v>-2.1316282072803006E-14</v>
      </c>
      <c r="AZ34" s="818">
        <f>(SUM('[6]Adjusted Banks and FEDs'!$GI$386:$GI$388)/1000)-AZ31</f>
        <v>0</v>
      </c>
      <c r="BA34" s="818">
        <f>(SUM('[6]Adjusted Banks and FEDs'!$GI$389:$GI$391)/1000)-BA31</f>
        <v>0</v>
      </c>
      <c r="BB34" s="818">
        <f>(SUM('[6]Adjusted Banks and FEDs'!$GI$392:$GI$394)/1000)-BB31</f>
        <v>0</v>
      </c>
      <c r="BC34" s="818">
        <f>(SUM('[6]Adjusted Banks and FEDs'!$GI$395:$GI$397)/1000)-BC31</f>
        <v>0</v>
      </c>
      <c r="BD34" s="818">
        <f>(SUM('[6]Adjusted Banks and FEDs'!$GI$398:$GI$400)/1000)-BD31</f>
        <v>-2.3092638912203256E-14</v>
      </c>
      <c r="BE34" s="818">
        <f>(SUM('[6]Adjusted Banks and FEDs'!$GI$401:$GI$403)/1000)-BE31</f>
        <v>-3.907985046680551E-14</v>
      </c>
      <c r="BF34" s="818">
        <f>(SUM('[6]Adjusted Banks and FEDs'!$GI$404:$GI$406)/1000)-BF31</f>
        <v>4.9737991503207013E-14</v>
      </c>
      <c r="BG34" s="818">
        <f>(SUM('[6]Adjusted Banks and FEDs'!$GI$407:$GI$409)/1000)-BG31</f>
        <v>0</v>
      </c>
      <c r="BH34" s="818">
        <f>(SUM('[6]Adjusted Banks and FEDs'!$GI$410:$GI$412)/1000)-BH31</f>
        <v>0</v>
      </c>
      <c r="BI34" s="818">
        <f>(SUM('[6]Adjusted Banks and FEDs'!$GI$413:$GI$415)/1000)-BI31</f>
        <v>0</v>
      </c>
      <c r="BJ34" s="818">
        <f>(SUM('[6]Adjusted Banks and FEDs'!$GI$416:$GI$418)/1000)-BJ31</f>
        <v>6.9277916736609768E-14</v>
      </c>
      <c r="BK34" s="818">
        <f>(SUM('[6]Adjusted Banks and FEDs'!$GI$419:$GI$421)/1000)-BK31</f>
        <v>0</v>
      </c>
      <c r="BL34" s="818">
        <f>(SUM('[6]Adjusted Banks and FEDs'!$GI$422:$GI$424)/1000)-BL31</f>
        <v>-6.3948846218409017E-14</v>
      </c>
      <c r="BM34" s="818">
        <f>(SUM('[6]Adjusted Banks and FEDs'!$GI$425:$GI$427)/1000)-BM31</f>
        <v>0</v>
      </c>
      <c r="BN34" s="818">
        <f>(SUM('[6]Adjusted Banks and FEDs'!$GI$428:$GI$430)/1000)-BN31</f>
        <v>-5.3290705182007514E-14</v>
      </c>
      <c r="BO34" s="819">
        <f>(SUM('[6]Adjusted Banks and FEDs'!$GI$431:$GI$433)/1000)-BO31</f>
        <v>0</v>
      </c>
    </row>
    <row r="35" spans="1:67" ht="12" customHeight="1" x14ac:dyDescent="0.25">
      <c r="A35" s="211"/>
      <c r="O35" s="395"/>
      <c r="P35" s="395"/>
      <c r="U35" s="837"/>
      <c r="V35" s="837"/>
      <c r="W35" s="837"/>
      <c r="X35" s="838"/>
      <c r="Y35" s="838"/>
      <c r="AB35" s="817"/>
      <c r="AC35" s="835"/>
      <c r="AG35" s="268"/>
      <c r="AP35" s="296"/>
      <c r="AV35" s="817"/>
      <c r="AW35" s="817"/>
      <c r="AX35" s="816"/>
    </row>
    <row r="36" spans="1:67" ht="20.25" customHeight="1" x14ac:dyDescent="0.25">
      <c r="A36" s="230"/>
      <c r="B36" s="174"/>
      <c r="C36" s="174"/>
      <c r="D36" s="174"/>
      <c r="E36" s="174"/>
      <c r="F36" s="174"/>
      <c r="G36" s="174"/>
      <c r="H36" s="174"/>
      <c r="I36" s="174"/>
      <c r="J36" s="174"/>
      <c r="K36" s="174"/>
      <c r="L36" s="371"/>
      <c r="M36" s="371"/>
      <c r="N36" s="371"/>
      <c r="S36" s="253"/>
      <c r="AG36" s="268"/>
      <c r="AP36" s="296"/>
    </row>
  </sheetData>
  <mergeCells count="1">
    <mergeCell ref="A1:BO1"/>
  </mergeCells>
  <printOptions gridLinesSet="0"/>
  <pageMargins left="0.70866141732283472" right="0.70866141732283472" top="0.74803149606299213" bottom="0.74803149606299213" header="0.31496062992125984" footer="0.31496062992125984"/>
  <pageSetup paperSize="9" scale="32" orientation="landscape" horizontalDpi="4294967295" verticalDpi="4294967295"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35" transitionEvaluation="1">
    <tabColor rgb="FFFF0000"/>
    <pageSetUpPr fitToPage="1"/>
  </sheetPr>
  <dimension ref="A1:V129"/>
  <sheetViews>
    <sheetView showGridLines="0" showOutlineSymbols="0" zoomScale="120" zoomScaleNormal="120" workbookViewId="0">
      <pane xSplit="1" ySplit="7" topLeftCell="C35" activePane="bottomRight" state="frozen"/>
      <selection activeCell="C8" sqref="C8"/>
      <selection pane="topRight" activeCell="C8" sqref="C8"/>
      <selection pane="bottomLeft" activeCell="C8" sqref="C8"/>
      <selection pane="bottomRight" activeCell="E142" sqref="E142"/>
    </sheetView>
  </sheetViews>
  <sheetFormatPr defaultColWidth="14" defaultRowHeight="10.5" outlineLevelRow="1" x14ac:dyDescent="0.25"/>
  <cols>
    <col min="1" max="1" width="12" style="21" customWidth="1"/>
    <col min="2" max="2" width="15.85546875" style="178" customWidth="1"/>
    <col min="3" max="4" width="12" style="471" customWidth="1"/>
    <col min="5" max="5" width="11.140625" style="471" customWidth="1"/>
    <col min="6" max="6" width="15.140625" style="471" bestFit="1" customWidth="1"/>
    <col min="7" max="7" width="16.140625" style="471" customWidth="1"/>
    <col min="8" max="8" width="14" style="471" customWidth="1"/>
    <col min="9" max="9" width="14.140625" style="471" customWidth="1"/>
    <col min="10" max="12" width="14" style="21"/>
    <col min="13" max="13" width="5" style="21" bestFit="1" customWidth="1"/>
    <col min="14" max="16384" width="14" style="21"/>
  </cols>
  <sheetData>
    <row r="1" spans="1:11" ht="20.149999999999999" customHeight="1" x14ac:dyDescent="0.25">
      <c r="A1" s="306"/>
      <c r="I1" s="472" t="s">
        <v>446</v>
      </c>
    </row>
    <row r="2" spans="1:11" ht="15" customHeight="1" x14ac:dyDescent="0.3">
      <c r="A2" s="307" t="s">
        <v>129</v>
      </c>
      <c r="B2" s="179"/>
      <c r="C2" s="473"/>
      <c r="D2" s="179"/>
      <c r="E2" s="179"/>
      <c r="F2" s="179"/>
      <c r="G2" s="179"/>
      <c r="H2" s="179"/>
      <c r="I2" s="179"/>
    </row>
    <row r="3" spans="1:11" ht="15.9" customHeight="1" x14ac:dyDescent="0.25">
      <c r="A3" s="139" t="s">
        <v>28</v>
      </c>
      <c r="B3" s="180"/>
      <c r="C3" s="180"/>
      <c r="D3" s="180"/>
      <c r="E3" s="180"/>
      <c r="F3" s="180"/>
      <c r="G3" s="180"/>
      <c r="H3" s="180"/>
      <c r="I3" s="180"/>
    </row>
    <row r="4" spans="1:11" ht="6.75" customHeight="1" x14ac:dyDescent="0.25">
      <c r="A4" s="22"/>
      <c r="B4" s="180"/>
      <c r="C4" s="180"/>
      <c r="D4" s="180"/>
      <c r="E4" s="180"/>
      <c r="F4" s="180"/>
      <c r="G4" s="180"/>
      <c r="H4" s="180"/>
      <c r="I4" s="180"/>
    </row>
    <row r="5" spans="1:11" s="24" customFormat="1" ht="15" customHeight="1" x14ac:dyDescent="0.25">
      <c r="A5" s="23"/>
      <c r="B5" s="260" t="s">
        <v>130</v>
      </c>
      <c r="C5" s="474"/>
      <c r="D5" s="260" t="s">
        <v>31</v>
      </c>
      <c r="E5" s="474"/>
      <c r="F5" s="474"/>
      <c r="G5" s="260" t="s">
        <v>131</v>
      </c>
      <c r="H5" s="260" t="s">
        <v>34</v>
      </c>
      <c r="I5" s="475" t="s">
        <v>35</v>
      </c>
    </row>
    <row r="6" spans="1:11" ht="15" customHeight="1" x14ac:dyDescent="0.25">
      <c r="A6" s="25" t="s">
        <v>26</v>
      </c>
      <c r="B6" s="261" t="s">
        <v>132</v>
      </c>
      <c r="C6" s="476" t="s">
        <v>30</v>
      </c>
      <c r="D6" s="476" t="s">
        <v>36</v>
      </c>
      <c r="E6" s="477" t="s">
        <v>32</v>
      </c>
      <c r="F6" s="476" t="s">
        <v>33</v>
      </c>
      <c r="G6" s="261" t="s">
        <v>133</v>
      </c>
      <c r="H6" s="476" t="s">
        <v>37</v>
      </c>
      <c r="I6" s="478" t="s">
        <v>134</v>
      </c>
    </row>
    <row r="7" spans="1:11" s="27" customFormat="1" ht="15" customHeight="1" x14ac:dyDescent="0.25">
      <c r="A7" s="26"/>
      <c r="B7" s="181" t="s">
        <v>246</v>
      </c>
      <c r="C7" s="479" t="s">
        <v>11</v>
      </c>
      <c r="D7" s="479" t="s">
        <v>12</v>
      </c>
      <c r="E7" s="480"/>
      <c r="F7" s="480"/>
      <c r="G7" s="181" t="s">
        <v>247</v>
      </c>
      <c r="H7" s="181" t="s">
        <v>139</v>
      </c>
      <c r="I7" s="481" t="s">
        <v>135</v>
      </c>
      <c r="J7" s="134"/>
    </row>
    <row r="8" spans="1:11" ht="16.25" customHeight="1" outlineLevel="1" x14ac:dyDescent="0.25">
      <c r="A8" s="522" t="s">
        <v>169</v>
      </c>
      <c r="B8" s="673">
        <f>SUM(B35:B38)</f>
        <v>18.54094804</v>
      </c>
      <c r="C8" s="673">
        <f t="shared" ref="C8:I8" si="0">SUM(C35:C38)</f>
        <v>6.9520429999999998</v>
      </c>
      <c r="D8" s="673">
        <f t="shared" si="0"/>
        <v>1.8059419999999999</v>
      </c>
      <c r="E8" s="673">
        <f t="shared" si="0"/>
        <v>7.1540969999999993</v>
      </c>
      <c r="F8" s="674">
        <f t="shared" si="0"/>
        <v>0.30265300000000001</v>
      </c>
      <c r="G8" s="674">
        <f t="shared" si="0"/>
        <v>0.93098644999999969</v>
      </c>
      <c r="H8" s="674">
        <f t="shared" si="0"/>
        <v>1.1206302299999999</v>
      </c>
      <c r="I8" s="675">
        <f t="shared" si="0"/>
        <v>0.27459636000000115</v>
      </c>
      <c r="J8" s="740">
        <f t="shared" ref="J8:J74" si="1">B8-C8-D8-E8-F8-G8-H8-I8</f>
        <v>0</v>
      </c>
    </row>
    <row r="9" spans="1:11" ht="16.25" customHeight="1" outlineLevel="1" x14ac:dyDescent="0.25">
      <c r="A9" s="522" t="s">
        <v>187</v>
      </c>
      <c r="B9" s="673">
        <f>SUM(B39:B42)</f>
        <v>31.339565478999997</v>
      </c>
      <c r="C9" s="673">
        <f t="shared" ref="C9:I9" si="2">SUM(C39:C42)</f>
        <v>11.947322</v>
      </c>
      <c r="D9" s="673">
        <f t="shared" si="2"/>
        <v>1.661111</v>
      </c>
      <c r="E9" s="673">
        <f t="shared" si="2"/>
        <v>11.895149999999999</v>
      </c>
      <c r="F9" s="674">
        <f t="shared" si="2"/>
        <v>3.5916253500000006</v>
      </c>
      <c r="G9" s="674">
        <f t="shared" si="2"/>
        <v>1.2941622800000026</v>
      </c>
      <c r="H9" s="674">
        <f t="shared" si="2"/>
        <v>0.77981579000000001</v>
      </c>
      <c r="I9" s="675">
        <f t="shared" si="2"/>
        <v>0.17037905899999792</v>
      </c>
      <c r="J9" s="740">
        <f t="shared" si="1"/>
        <v>-4.5241588253475129E-15</v>
      </c>
    </row>
    <row r="10" spans="1:11" ht="16.25" customHeight="1" outlineLevel="1" collapsed="1" x14ac:dyDescent="0.25">
      <c r="A10" s="522" t="s">
        <v>189</v>
      </c>
      <c r="B10" s="673">
        <f>SUM(B43:B46)</f>
        <v>36.005749210000005</v>
      </c>
      <c r="C10" s="673">
        <f t="shared" ref="C10:I10" si="3">SUM(C43:C46)</f>
        <v>11.210962999999998</v>
      </c>
      <c r="D10" s="673">
        <f t="shared" si="3"/>
        <v>1.5443479999999998</v>
      </c>
      <c r="E10" s="673">
        <f t="shared" si="3"/>
        <v>14.072950000000001</v>
      </c>
      <c r="F10" s="674">
        <f t="shared" si="3"/>
        <v>3.0222490000000009</v>
      </c>
      <c r="G10" s="674">
        <f t="shared" si="3"/>
        <v>4.748161129999998</v>
      </c>
      <c r="H10" s="674">
        <f t="shared" si="3"/>
        <v>1.0526010800000001</v>
      </c>
      <c r="I10" s="675">
        <f t="shared" si="3"/>
        <v>0.35447700000000465</v>
      </c>
      <c r="J10" s="740">
        <f t="shared" si="1"/>
        <v>2.1649348980190553E-15</v>
      </c>
    </row>
    <row r="11" spans="1:11" ht="16.25" customHeight="1" outlineLevel="1" x14ac:dyDescent="0.25">
      <c r="A11" s="522" t="s">
        <v>190</v>
      </c>
      <c r="B11" s="673">
        <f>SUM(B47:B50)</f>
        <v>28.56007383</v>
      </c>
      <c r="C11" s="673">
        <f t="shared" ref="C11:I11" si="4">SUM(C47:C50)</f>
        <v>6.3012300000000003</v>
      </c>
      <c r="D11" s="673">
        <f t="shared" si="4"/>
        <v>2.4502670000000002</v>
      </c>
      <c r="E11" s="673">
        <f t="shared" si="4"/>
        <v>8.1242239999999999</v>
      </c>
      <c r="F11" s="674">
        <f t="shared" si="4"/>
        <v>1.1042430000000001</v>
      </c>
      <c r="G11" s="674">
        <f t="shared" si="4"/>
        <v>7.2509939199999991</v>
      </c>
      <c r="H11" s="674">
        <f t="shared" si="4"/>
        <v>3.003126</v>
      </c>
      <c r="I11" s="675">
        <f t="shared" si="4"/>
        <v>0.3259899100000046</v>
      </c>
      <c r="J11" s="740">
        <f t="shared" si="1"/>
        <v>-4.0523140398818214E-15</v>
      </c>
    </row>
    <row r="12" spans="1:11" ht="16.25" customHeight="1" outlineLevel="1" x14ac:dyDescent="0.25">
      <c r="A12" s="522" t="s">
        <v>191</v>
      </c>
      <c r="B12" s="673">
        <f>SUM(B51:B54)</f>
        <v>19.036339009999999</v>
      </c>
      <c r="C12" s="673">
        <f t="shared" ref="C12:I12" si="5">SUM(C51:C54)</f>
        <v>5.3390889999999995</v>
      </c>
      <c r="D12" s="673">
        <f t="shared" si="5"/>
        <v>1.4588590000000001</v>
      </c>
      <c r="E12" s="673">
        <f t="shared" si="5"/>
        <v>8.318263</v>
      </c>
      <c r="F12" s="674">
        <f t="shared" si="5"/>
        <v>0.12203799999999999</v>
      </c>
      <c r="G12" s="674">
        <f t="shared" si="5"/>
        <v>1.9211114799999991</v>
      </c>
      <c r="H12" s="674">
        <f t="shared" si="5"/>
        <v>1.3338060999999999</v>
      </c>
      <c r="I12" s="675">
        <f t="shared" si="5"/>
        <v>0.54317243000000137</v>
      </c>
      <c r="J12" s="740">
        <f t="shared" si="1"/>
        <v>-1.1102230246251565E-15</v>
      </c>
    </row>
    <row r="13" spans="1:11" ht="16.25" customHeight="1" outlineLevel="1" collapsed="1" x14ac:dyDescent="0.25">
      <c r="A13" s="522" t="s">
        <v>192</v>
      </c>
      <c r="B13" s="673">
        <f>SUM(B55:B58)</f>
        <v>21.175116959999997</v>
      </c>
      <c r="C13" s="673">
        <f t="shared" ref="C13:I13" si="6">SUM(C55:C58)</f>
        <v>7.3514169999999996</v>
      </c>
      <c r="D13" s="673">
        <f t="shared" si="6"/>
        <v>2.9064483780000003</v>
      </c>
      <c r="E13" s="673">
        <f t="shared" si="6"/>
        <v>5.566465</v>
      </c>
      <c r="F13" s="674">
        <f t="shared" si="6"/>
        <v>0.15674999999999997</v>
      </c>
      <c r="G13" s="674">
        <f t="shared" si="6"/>
        <v>3.1486674319999999</v>
      </c>
      <c r="H13" s="674">
        <f t="shared" si="6"/>
        <v>1.8871209300000005</v>
      </c>
      <c r="I13" s="675">
        <f t="shared" si="6"/>
        <v>0.15824821999999694</v>
      </c>
      <c r="J13" s="740">
        <f t="shared" si="1"/>
        <v>0</v>
      </c>
      <c r="K13" s="28"/>
    </row>
    <row r="14" spans="1:11" ht="16.25" customHeight="1" outlineLevel="1" x14ac:dyDescent="0.25">
      <c r="A14" s="522" t="s">
        <v>193</v>
      </c>
      <c r="B14" s="673">
        <f>SUM(B59:B62)</f>
        <v>17.964834690000004</v>
      </c>
      <c r="C14" s="673">
        <f t="shared" ref="C14:I14" si="7">SUM(C59:C62)</f>
        <v>5.8554417899999995</v>
      </c>
      <c r="D14" s="673">
        <f t="shared" si="7"/>
        <v>2.2465625999999999</v>
      </c>
      <c r="E14" s="673">
        <f t="shared" si="7"/>
        <v>7.5199999999999998E-3</v>
      </c>
      <c r="F14" s="674">
        <f t="shared" si="7"/>
        <v>0.14230799999999999</v>
      </c>
      <c r="G14" s="674">
        <f t="shared" si="7"/>
        <v>4.9244444300000003</v>
      </c>
      <c r="H14" s="674">
        <f t="shared" si="7"/>
        <v>3.6161158699999998</v>
      </c>
      <c r="I14" s="675">
        <f t="shared" si="7"/>
        <v>1.1724420000000024</v>
      </c>
      <c r="J14" s="740">
        <f t="shared" si="1"/>
        <v>0</v>
      </c>
      <c r="K14" s="28"/>
    </row>
    <row r="15" spans="1:11" ht="16.25" customHeight="1" outlineLevel="1" x14ac:dyDescent="0.25">
      <c r="A15" s="522" t="s">
        <v>194</v>
      </c>
      <c r="B15" s="673">
        <f>SUM(B63:B66)</f>
        <v>15.15352</v>
      </c>
      <c r="C15" s="673">
        <f t="shared" ref="C15:I15" si="8">SUM(C63:C66)</f>
        <v>4.1474739999999999</v>
      </c>
      <c r="D15" s="673">
        <f t="shared" si="8"/>
        <v>2.8307580000000003</v>
      </c>
      <c r="E15" s="673">
        <f t="shared" si="8"/>
        <v>1.7963249999999999</v>
      </c>
      <c r="F15" s="674">
        <f t="shared" si="8"/>
        <v>5.829E-3</v>
      </c>
      <c r="G15" s="674">
        <f t="shared" si="8"/>
        <v>2.4543119999999998</v>
      </c>
      <c r="H15" s="674">
        <f t="shared" si="8"/>
        <v>3.5914660000000005</v>
      </c>
      <c r="I15" s="675">
        <f t="shared" si="8"/>
        <v>0.32735600000000226</v>
      </c>
      <c r="J15" s="740">
        <f t="shared" si="1"/>
        <v>-4.9960036108132044E-16</v>
      </c>
      <c r="K15" s="28"/>
    </row>
    <row r="16" spans="1:11" ht="16.25" customHeight="1" outlineLevel="1" x14ac:dyDescent="0.25">
      <c r="A16" s="522" t="s">
        <v>197</v>
      </c>
      <c r="B16" s="673">
        <v>15.329529000000001</v>
      </c>
      <c r="C16" s="673">
        <v>9.8549999999999986</v>
      </c>
      <c r="D16" s="673">
        <v>1.1896010000000001</v>
      </c>
      <c r="E16" s="673">
        <v>0.45120299999999997</v>
      </c>
      <c r="F16" s="674">
        <v>0.41635700000000003</v>
      </c>
      <c r="G16" s="674">
        <v>1.962418</v>
      </c>
      <c r="H16" s="674">
        <v>1.451071</v>
      </c>
      <c r="I16" s="675">
        <v>3.8790000000019642E-3</v>
      </c>
      <c r="J16" s="740">
        <f t="shared" si="1"/>
        <v>4.4408920985006262E-16</v>
      </c>
      <c r="K16" s="28"/>
    </row>
    <row r="17" spans="1:11" ht="14.4" customHeight="1" outlineLevel="1" x14ac:dyDescent="0.25">
      <c r="A17" s="522" t="s">
        <v>198</v>
      </c>
      <c r="B17" s="673">
        <v>19.888262140000002</v>
      </c>
      <c r="C17" s="673">
        <v>9.9024024300000004</v>
      </c>
      <c r="D17" s="673">
        <v>1.25156377</v>
      </c>
      <c r="E17" s="673">
        <v>0.67921520000000002</v>
      </c>
      <c r="F17" s="674">
        <v>0.69191448999999994</v>
      </c>
      <c r="G17" s="674">
        <v>5.4331253500000001</v>
      </c>
      <c r="H17" s="674">
        <v>1.9072405699999999</v>
      </c>
      <c r="I17" s="675">
        <v>2.2800329999999092E-2</v>
      </c>
      <c r="J17" s="740">
        <f t="shared" si="1"/>
        <v>1.7208456881689926E-15</v>
      </c>
      <c r="K17" s="28"/>
    </row>
    <row r="18" spans="1:11" ht="14.4" customHeight="1" outlineLevel="1" x14ac:dyDescent="0.25">
      <c r="A18" s="522" t="s">
        <v>199</v>
      </c>
      <c r="B18" s="673">
        <v>30.259657999999998</v>
      </c>
      <c r="C18" s="673">
        <v>9.2105693899999999</v>
      </c>
      <c r="D18" s="673">
        <v>3.1436348899999995</v>
      </c>
      <c r="E18" s="673">
        <v>2.2166778399999996</v>
      </c>
      <c r="F18" s="673">
        <v>6.0648880000000002E-2</v>
      </c>
      <c r="G18" s="673">
        <v>5.1718703900000005</v>
      </c>
      <c r="H18" s="673">
        <v>5.4799129999999998</v>
      </c>
      <c r="I18" s="702">
        <v>4.9763436099999989</v>
      </c>
      <c r="J18" s="740">
        <f t="shared" si="1"/>
        <v>0</v>
      </c>
      <c r="K18" s="28"/>
    </row>
    <row r="19" spans="1:11" ht="14.4" customHeight="1" outlineLevel="1" x14ac:dyDescent="0.25">
      <c r="A19" s="522" t="s">
        <v>205</v>
      </c>
      <c r="B19" s="673">
        <v>24.001981999999998</v>
      </c>
      <c r="C19" s="673">
        <v>7.8073796</v>
      </c>
      <c r="D19" s="673">
        <v>3.6429000899999999</v>
      </c>
      <c r="E19" s="673">
        <v>2.3570738899999997</v>
      </c>
      <c r="F19" s="673">
        <v>4.7874680000000003E-2</v>
      </c>
      <c r="G19" s="673">
        <v>5.3446533400000007</v>
      </c>
      <c r="H19" s="673">
        <v>3.4796109999999998</v>
      </c>
      <c r="I19" s="702">
        <v>1.3224893999999958</v>
      </c>
      <c r="J19" s="740">
        <f t="shared" si="1"/>
        <v>0</v>
      </c>
      <c r="K19" s="28"/>
    </row>
    <row r="20" spans="1:11" ht="14.4" customHeight="1" collapsed="1" x14ac:dyDescent="0.25">
      <c r="A20" s="522" t="s">
        <v>212</v>
      </c>
      <c r="B20" s="673">
        <v>27.285693000000006</v>
      </c>
      <c r="C20" s="673">
        <v>5.7411590000000006</v>
      </c>
      <c r="D20" s="673">
        <v>4.3539200000000005</v>
      </c>
      <c r="E20" s="673">
        <v>3.0964069999999997</v>
      </c>
      <c r="F20" s="673">
        <v>0.49146300000000004</v>
      </c>
      <c r="G20" s="673">
        <v>4.6871939999999999</v>
      </c>
      <c r="H20" s="673">
        <v>2.5508901300000004</v>
      </c>
      <c r="I20" s="702">
        <v>6.3646598700000023</v>
      </c>
      <c r="J20" s="740">
        <f t="shared" si="1"/>
        <v>0</v>
      </c>
      <c r="K20" s="28"/>
    </row>
    <row r="21" spans="1:11" ht="14.4" customHeight="1" x14ac:dyDescent="0.25">
      <c r="A21" s="521" t="s">
        <v>214</v>
      </c>
      <c r="B21" s="673">
        <v>35.380595</v>
      </c>
      <c r="C21" s="673">
        <v>12.567167999999999</v>
      </c>
      <c r="D21" s="673">
        <v>4.033563</v>
      </c>
      <c r="E21" s="673">
        <v>1.8356859999999999</v>
      </c>
      <c r="F21" s="673">
        <v>0.24374200000000001</v>
      </c>
      <c r="G21" s="673">
        <v>5.7825240000000004</v>
      </c>
      <c r="H21" s="673">
        <v>3.196415</v>
      </c>
      <c r="I21" s="702">
        <v>7.7214969999999941</v>
      </c>
      <c r="J21" s="740">
        <f t="shared" si="1"/>
        <v>0</v>
      </c>
      <c r="K21" s="28"/>
    </row>
    <row r="22" spans="1:11" ht="14.4" customHeight="1" x14ac:dyDescent="0.25">
      <c r="A22" s="521" t="s">
        <v>215</v>
      </c>
      <c r="B22" s="673">
        <v>50.585267999999992</v>
      </c>
      <c r="C22" s="673">
        <v>7.2553207349999997</v>
      </c>
      <c r="D22" s="673">
        <v>2.9187440000000002</v>
      </c>
      <c r="E22" s="673">
        <v>3.6904319999999999</v>
      </c>
      <c r="F22" s="673">
        <v>0.17835299999999998</v>
      </c>
      <c r="G22" s="673">
        <v>8.3941060000000007</v>
      </c>
      <c r="H22" s="673">
        <v>10.581785</v>
      </c>
      <c r="I22" s="702">
        <v>17.566527264999994</v>
      </c>
      <c r="J22" s="740">
        <f t="shared" si="1"/>
        <v>0</v>
      </c>
      <c r="K22" s="28"/>
    </row>
    <row r="23" spans="1:11" ht="14.4" customHeight="1" x14ac:dyDescent="0.25">
      <c r="A23" s="521" t="s">
        <v>226</v>
      </c>
      <c r="B23" s="673">
        <v>45.41832411</v>
      </c>
      <c r="C23" s="673">
        <v>9.9643510000000024</v>
      </c>
      <c r="D23" s="673">
        <v>8.1758819999999996</v>
      </c>
      <c r="E23" s="673">
        <v>4.2753499999999995</v>
      </c>
      <c r="F23" s="673">
        <v>0.89220699999999997</v>
      </c>
      <c r="G23" s="673">
        <v>5.6559510000000008</v>
      </c>
      <c r="H23" s="673">
        <v>7.0005970000000008</v>
      </c>
      <c r="I23" s="702">
        <v>9.4539861100000007</v>
      </c>
      <c r="J23" s="740">
        <f t="shared" si="1"/>
        <v>0</v>
      </c>
      <c r="K23" s="28"/>
    </row>
    <row r="24" spans="1:11" ht="14.4" customHeight="1" x14ac:dyDescent="0.25">
      <c r="A24" s="521" t="s">
        <v>234</v>
      </c>
      <c r="B24" s="673">
        <v>31.071791679999997</v>
      </c>
      <c r="C24" s="673">
        <v>3.1727240000000001</v>
      </c>
      <c r="D24" s="673">
        <v>6.9970189999999999</v>
      </c>
      <c r="E24" s="673">
        <v>5.4869979999999998</v>
      </c>
      <c r="F24" s="673">
        <v>0.11725400000000001</v>
      </c>
      <c r="G24" s="673">
        <v>3.7337559999999996</v>
      </c>
      <c r="H24" s="673">
        <v>2.6472990000000003</v>
      </c>
      <c r="I24" s="702">
        <v>8.9167416799999977</v>
      </c>
      <c r="J24" s="740">
        <f t="shared" si="1"/>
        <v>0</v>
      </c>
      <c r="K24" s="28"/>
    </row>
    <row r="25" spans="1:11" ht="14.4" customHeight="1" x14ac:dyDescent="0.25">
      <c r="A25" s="521" t="s">
        <v>237</v>
      </c>
      <c r="B25" s="673">
        <v>35.324544000000003</v>
      </c>
      <c r="C25" s="673">
        <v>8.3424530000000008</v>
      </c>
      <c r="D25" s="673">
        <v>4.6585190000000001</v>
      </c>
      <c r="E25" s="673">
        <v>3.5531829999999998</v>
      </c>
      <c r="F25" s="673">
        <v>2.3175000000000001E-2</v>
      </c>
      <c r="G25" s="673">
        <v>8.6371830000000003</v>
      </c>
      <c r="H25" s="673">
        <v>3.0075217999999997</v>
      </c>
      <c r="I25" s="702">
        <v>7.1025092000000001</v>
      </c>
      <c r="J25" s="740">
        <f t="shared" si="1"/>
        <v>7.1054273576010019E-15</v>
      </c>
      <c r="K25" s="28"/>
    </row>
    <row r="26" spans="1:11" ht="14.4" customHeight="1" x14ac:dyDescent="0.25">
      <c r="A26" s="521" t="s">
        <v>239</v>
      </c>
      <c r="B26" s="673">
        <v>41.065060099999997</v>
      </c>
      <c r="C26" s="673">
        <v>13.098511999999999</v>
      </c>
      <c r="D26" s="673">
        <v>5.9987500000000002</v>
      </c>
      <c r="E26" s="673">
        <v>5.3891820000000008</v>
      </c>
      <c r="F26" s="673">
        <v>0.16904999999999998</v>
      </c>
      <c r="G26" s="673">
        <v>8.7305220000000006</v>
      </c>
      <c r="H26" s="673">
        <v>1.7099771000000001</v>
      </c>
      <c r="I26" s="702">
        <v>5.9690669999999981</v>
      </c>
      <c r="J26" s="740">
        <f t="shared" si="1"/>
        <v>0</v>
      </c>
      <c r="K26" s="28"/>
    </row>
    <row r="27" spans="1:11" ht="14.4" customHeight="1" x14ac:dyDescent="0.25">
      <c r="A27" s="521" t="s">
        <v>241</v>
      </c>
      <c r="B27" s="673">
        <v>36.505077</v>
      </c>
      <c r="C27" s="673">
        <v>9.0135269999999998</v>
      </c>
      <c r="D27" s="673">
        <v>6.2525379999999995</v>
      </c>
      <c r="E27" s="673">
        <v>1.4793480000000001</v>
      </c>
      <c r="F27" s="673">
        <v>0.172675</v>
      </c>
      <c r="G27" s="673">
        <v>14.402913</v>
      </c>
      <c r="H27" s="673">
        <v>2.838117</v>
      </c>
      <c r="I27" s="702">
        <v>2.3459589999999948</v>
      </c>
      <c r="J27" s="740">
        <f t="shared" si="1"/>
        <v>4.4408920985006262E-15</v>
      </c>
      <c r="K27" s="28"/>
    </row>
    <row r="28" spans="1:11" ht="14.4" customHeight="1" x14ac:dyDescent="0.25">
      <c r="A28" s="521" t="s">
        <v>244</v>
      </c>
      <c r="B28" s="673">
        <v>34.143032000000005</v>
      </c>
      <c r="C28" s="673">
        <v>6.729946</v>
      </c>
      <c r="D28" s="673">
        <v>6.2519690000000008</v>
      </c>
      <c r="E28" s="673">
        <v>3.3637459999999999</v>
      </c>
      <c r="F28" s="673">
        <v>0.19578999999999999</v>
      </c>
      <c r="G28" s="673">
        <v>13.089655</v>
      </c>
      <c r="H28" s="673">
        <v>2.7788840000000001</v>
      </c>
      <c r="I28" s="702">
        <v>1.7330420000000035</v>
      </c>
      <c r="J28" s="740">
        <f t="shared" si="1"/>
        <v>2.4424906541753444E-15</v>
      </c>
      <c r="K28" s="28"/>
    </row>
    <row r="29" spans="1:11" ht="14.4" customHeight="1" x14ac:dyDescent="0.25">
      <c r="A29" s="521" t="s">
        <v>429</v>
      </c>
      <c r="B29" s="673">
        <f>SUM(B119:B122)</f>
        <v>30.716078999999997</v>
      </c>
      <c r="C29" s="673">
        <f t="shared" ref="C29:I29" si="9">SUM(C119:C122)</f>
        <v>6.7771080000000001</v>
      </c>
      <c r="D29" s="673">
        <f t="shared" si="9"/>
        <v>4.0422289999999998</v>
      </c>
      <c r="E29" s="673">
        <f t="shared" si="9"/>
        <v>1.9059819999999998</v>
      </c>
      <c r="F29" s="673">
        <f t="shared" si="9"/>
        <v>1.2699999999999999E-2</v>
      </c>
      <c r="G29" s="673">
        <f t="shared" si="9"/>
        <v>8.534656</v>
      </c>
      <c r="H29" s="673">
        <f t="shared" si="9"/>
        <v>1.8095409999999998</v>
      </c>
      <c r="I29" s="702">
        <f t="shared" si="9"/>
        <v>7.6338629999999981</v>
      </c>
      <c r="J29" s="740">
        <f t="shared" si="1"/>
        <v>0</v>
      </c>
      <c r="K29" s="28"/>
    </row>
    <row r="30" spans="1:11" ht="14.4" customHeight="1" x14ac:dyDescent="0.25">
      <c r="A30" s="521" t="s">
        <v>455</v>
      </c>
      <c r="B30" s="673">
        <f>SUM(B123:B126)</f>
        <v>24.431273999999998</v>
      </c>
      <c r="C30" s="673">
        <f t="shared" ref="C30:I30" si="10">SUM(C123:C126)</f>
        <v>2.783007</v>
      </c>
      <c r="D30" s="673">
        <f t="shared" si="10"/>
        <v>4.0435490000000005</v>
      </c>
      <c r="E30" s="673">
        <f t="shared" si="10"/>
        <v>1.0330290000000002</v>
      </c>
      <c r="F30" s="673">
        <f t="shared" si="10"/>
        <v>0.1123</v>
      </c>
      <c r="G30" s="673">
        <f t="shared" si="10"/>
        <v>4.9292060000000006</v>
      </c>
      <c r="H30" s="673">
        <f t="shared" si="10"/>
        <v>4.9649400000000004</v>
      </c>
      <c r="I30" s="702">
        <f t="shared" si="10"/>
        <v>6.5652429999999944</v>
      </c>
      <c r="J30" s="740">
        <f t="shared" ref="J30" si="11">B30-C30-D30-E30-F30-G30-H30-I30</f>
        <v>0</v>
      </c>
      <c r="K30" s="28"/>
    </row>
    <row r="31" spans="1:11" ht="6" customHeight="1" x14ac:dyDescent="0.25">
      <c r="A31" s="521"/>
      <c r="B31" s="673"/>
      <c r="C31" s="673"/>
      <c r="D31" s="673"/>
      <c r="E31" s="673"/>
      <c r="F31" s="673"/>
      <c r="G31" s="673"/>
      <c r="H31" s="673"/>
      <c r="I31" s="702"/>
      <c r="J31" s="740"/>
      <c r="K31" s="28"/>
    </row>
    <row r="32" spans="1:11" ht="14.4" customHeight="1" x14ac:dyDescent="0.25">
      <c r="A32" s="741" t="s">
        <v>268</v>
      </c>
      <c r="B32" s="258">
        <f>'[7]Database Exports'!$B66/1000</f>
        <v>8.4870744899999995</v>
      </c>
      <c r="C32" s="742">
        <f>'[7]Fish-Value'!$F$246</f>
        <v>1.758283</v>
      </c>
      <c r="D32" s="482">
        <f>'[7]Database Exports'!$R66/1000</f>
        <v>0.68144300000000002</v>
      </c>
      <c r="E32" s="482">
        <f>'[7]Database Exports'!$AE66/1000</f>
        <v>5.2653080000000001</v>
      </c>
      <c r="F32" s="482">
        <f>'[7]Database Exports'!$AO66/1000</f>
        <v>1E-4</v>
      </c>
      <c r="G32" s="482">
        <f>'[7]Database Exports'!$AQ66/1000</f>
        <v>0.53744697999999913</v>
      </c>
      <c r="H32" s="482">
        <f>'[7]Database Exports'!$AR66/1000</f>
        <v>0.13950050999999999</v>
      </c>
      <c r="I32" s="483">
        <f t="shared" ref="I32" si="12">B32-C32-D32-E32-F32-G32-H32</f>
        <v>0.10499299999999998</v>
      </c>
      <c r="J32" s="740">
        <f t="shared" si="1"/>
        <v>0</v>
      </c>
      <c r="K32" s="28"/>
    </row>
    <row r="33" spans="1:22" ht="14.4" customHeight="1" x14ac:dyDescent="0.25">
      <c r="A33" s="741" t="s">
        <v>269</v>
      </c>
      <c r="B33" s="258">
        <f>'[7]Database Exports'!$B67/1000</f>
        <v>1.0429957600000002</v>
      </c>
      <c r="C33" s="742">
        <f>'[7]Fish-Value'!$G$246</f>
        <v>0.31775500000000001</v>
      </c>
      <c r="D33" s="482">
        <f>'[7]Database Exports'!$R67/1000</f>
        <v>0.28002200000000005</v>
      </c>
      <c r="E33" s="482">
        <f>'[7]Database Exports'!$AE67/1000</f>
        <v>0</v>
      </c>
      <c r="F33" s="482">
        <f>'[7]Database Exports'!$AO67/1000</f>
        <v>2.6868E-2</v>
      </c>
      <c r="G33" s="482">
        <f>'[7]Database Exports'!$AQ67/1000</f>
        <v>0.11660799999999995</v>
      </c>
      <c r="H33" s="482">
        <f>'[7]Database Exports'!$AR67/1000</f>
        <v>0.18826499999999999</v>
      </c>
      <c r="I33" s="483">
        <f t="shared" ref="I33:I96" si="13">B33-C33-D33-E33-F33-G33-H33</f>
        <v>0.11347776000000018</v>
      </c>
      <c r="J33" s="740">
        <f t="shared" si="1"/>
        <v>0</v>
      </c>
      <c r="K33" s="28"/>
    </row>
    <row r="34" spans="1:22" ht="14.4" customHeight="1" x14ac:dyDescent="0.25">
      <c r="A34" s="741" t="s">
        <v>270</v>
      </c>
      <c r="B34" s="258">
        <f>'[7]Database Exports'!$B68/1000</f>
        <v>1.2733202500000003</v>
      </c>
      <c r="C34" s="482">
        <f>'[7]Fish-Value'!$H$246</f>
        <v>0.198904</v>
      </c>
      <c r="D34" s="482">
        <f>'[7]Database Exports'!$R68/1000</f>
        <v>0.57152700000000001</v>
      </c>
      <c r="E34" s="482">
        <f>'[7]Database Exports'!$AE68/1000</f>
        <v>0</v>
      </c>
      <c r="F34" s="482">
        <f>'[7]Database Exports'!$AO68/1000</f>
        <v>0.28779399999999999</v>
      </c>
      <c r="G34" s="482">
        <f>'[7]Database Exports'!$AQ68/1000</f>
        <v>9.1717189999999962E-2</v>
      </c>
      <c r="H34" s="482">
        <f>'[7]Database Exports'!$AR68/1000</f>
        <v>9.0467999999999993E-2</v>
      </c>
      <c r="I34" s="483">
        <f t="shared" si="13"/>
        <v>3.2910060000000338E-2</v>
      </c>
      <c r="J34" s="740">
        <f t="shared" si="1"/>
        <v>0</v>
      </c>
      <c r="K34" s="28"/>
    </row>
    <row r="35" spans="1:22" ht="14.4" customHeight="1" x14ac:dyDescent="0.25">
      <c r="A35" s="741" t="s">
        <v>271</v>
      </c>
      <c r="B35" s="258">
        <f>'[7]Database Exports'!$B69/1000</f>
        <v>2.9221172800000006</v>
      </c>
      <c r="C35" s="482">
        <f>'[7]Fish-Value'!$I$246</f>
        <v>1.259512</v>
      </c>
      <c r="D35" s="482">
        <f>'[7]Database Exports'!$R69/1000</f>
        <v>0.61118099999999997</v>
      </c>
      <c r="E35" s="482">
        <f>'[7]Database Exports'!$AE69/1000</f>
        <v>0</v>
      </c>
      <c r="F35" s="482">
        <f>'[7]Database Exports'!$AO69/1000</f>
        <v>0.217553</v>
      </c>
      <c r="G35" s="482">
        <f>'[7]Database Exports'!$AQ69/1000</f>
        <v>0.20454388000000018</v>
      </c>
      <c r="H35" s="482">
        <f>'[7]Database Exports'!$AR69/1000</f>
        <v>0.60529732999999997</v>
      </c>
      <c r="I35" s="483">
        <f t="shared" si="13"/>
        <v>2.4030070000000459E-2</v>
      </c>
      <c r="J35" s="740">
        <f t="shared" si="1"/>
        <v>0</v>
      </c>
      <c r="K35" s="28"/>
    </row>
    <row r="36" spans="1:22" ht="14.4" customHeight="1" x14ac:dyDescent="0.25">
      <c r="A36" s="741" t="s">
        <v>272</v>
      </c>
      <c r="B36" s="258">
        <f>'[7]Database Exports'!$B70/1000</f>
        <v>9.4101622999999979</v>
      </c>
      <c r="C36" s="482">
        <f>'[7]Fish-Value'!$J$246</f>
        <v>1.0129699999999999</v>
      </c>
      <c r="D36" s="482">
        <f>'[7]Database Exports'!$R70/1000</f>
        <v>0.64024200000000009</v>
      </c>
      <c r="E36" s="482">
        <f>'[7]Database Exports'!$AE70/1000</f>
        <v>7.0626869999999995</v>
      </c>
      <c r="F36" s="482">
        <f>'[7]Database Exports'!$AO70/1000</f>
        <v>8.5000000000000006E-2</v>
      </c>
      <c r="G36" s="482">
        <f>'[7]Database Exports'!$AQ70/1000</f>
        <v>0.33835456999999952</v>
      </c>
      <c r="H36" s="482">
        <f>'[7]Database Exports'!$AR70/1000</f>
        <v>0.167708</v>
      </c>
      <c r="I36" s="483">
        <f t="shared" si="13"/>
        <v>0.10320072999999988</v>
      </c>
      <c r="J36" s="740">
        <f t="shared" si="1"/>
        <v>0</v>
      </c>
      <c r="K36" s="28"/>
      <c r="V36" s="178"/>
    </row>
    <row r="37" spans="1:22" ht="14.4" customHeight="1" x14ac:dyDescent="0.25">
      <c r="A37" s="741" t="s">
        <v>273</v>
      </c>
      <c r="B37" s="258">
        <f>'[7]Database Exports'!$B71/1000</f>
        <v>2.0543195700000001</v>
      </c>
      <c r="C37" s="482">
        <f>'[7]Fish-Value'!$K$246</f>
        <v>1.5636509999999999</v>
      </c>
      <c r="D37" s="482">
        <f>'[7]Database Exports'!$R71/1000</f>
        <v>0.12612300000000001</v>
      </c>
      <c r="E37" s="482">
        <f>'[7]Database Exports'!$AE71/1000</f>
        <v>0</v>
      </c>
      <c r="F37" s="482">
        <f>'[7]Database Exports'!$AO71/1000</f>
        <v>1E-4</v>
      </c>
      <c r="G37" s="482">
        <f>'[7]Database Exports'!$AQ71/1000</f>
        <v>0.19688700000000003</v>
      </c>
      <c r="H37" s="482">
        <f>'[7]Database Exports'!$AR71/1000</f>
        <v>0.12282669</v>
      </c>
      <c r="I37" s="483">
        <f t="shared" si="13"/>
        <v>4.4731880000000182E-2</v>
      </c>
      <c r="J37" s="740">
        <f t="shared" si="1"/>
        <v>0</v>
      </c>
      <c r="K37" s="28"/>
    </row>
    <row r="38" spans="1:22" ht="14.4" customHeight="1" x14ac:dyDescent="0.25">
      <c r="A38" s="741" t="s">
        <v>274</v>
      </c>
      <c r="B38" s="258">
        <f>'[7]Database Exports'!$B72/1000</f>
        <v>4.1543488900000005</v>
      </c>
      <c r="C38" s="482">
        <f>'[7]Fish-Value'!$L$246</f>
        <v>3.11591</v>
      </c>
      <c r="D38" s="482">
        <f>'[7]Database Exports'!$R72/1000</f>
        <v>0.428396</v>
      </c>
      <c r="E38" s="482">
        <f>'[7]Database Exports'!$AE72/1000</f>
        <v>9.1409999999999991E-2</v>
      </c>
      <c r="F38" s="482">
        <f>'[7]Database Exports'!$AO72/1000</f>
        <v>0</v>
      </c>
      <c r="G38" s="482">
        <f>'[7]Database Exports'!$AQ72/1000</f>
        <v>0.19120099999999993</v>
      </c>
      <c r="H38" s="482">
        <f>'[7]Database Exports'!$AR72/1000</f>
        <v>0.22479821</v>
      </c>
      <c r="I38" s="483">
        <f t="shared" si="13"/>
        <v>0.10263368000000062</v>
      </c>
      <c r="J38" s="740">
        <f t="shared" si="1"/>
        <v>0</v>
      </c>
      <c r="K38" s="28"/>
    </row>
    <row r="39" spans="1:22" s="178" customFormat="1" ht="14.4" customHeight="1" x14ac:dyDescent="0.25">
      <c r="A39" s="741" t="s">
        <v>276</v>
      </c>
      <c r="B39" s="802">
        <f>'[7]Database Exports'!$B73/1000</f>
        <v>7.7292253400000002</v>
      </c>
      <c r="C39" s="482">
        <f>'[7]Fish-Value'!$M$246</f>
        <v>4.1465329999999998</v>
      </c>
      <c r="D39" s="482">
        <f>'[7]Database Exports'!$R73/1000</f>
        <v>0.42969299999999999</v>
      </c>
      <c r="E39" s="482">
        <f>'[7]Database Exports'!$AE73/1000</f>
        <v>0</v>
      </c>
      <c r="F39" s="482">
        <f>B39-C39-D39-E39-G39-H39-I39</f>
        <v>2.8210263500000003</v>
      </c>
      <c r="G39" s="482">
        <f>SUM('[7]Database Exports'!$AB$73,'[7]Database Exports'!$AC$73,'[7]Database Exports'!$AH$73,'[7]Database Exports'!$AJ$73)/1000</f>
        <v>0.15796800000000003</v>
      </c>
      <c r="H39" s="482">
        <f>'[7]Database Exports'!$AR73/1000</f>
        <v>0.16950498999999999</v>
      </c>
      <c r="I39" s="483">
        <f>'[7]Database Exports'!$BJ$73/1000</f>
        <v>4.5000000000003692E-3</v>
      </c>
      <c r="J39" s="803">
        <f t="shared" si="1"/>
        <v>-2.5413698923060224E-16</v>
      </c>
      <c r="K39" s="836"/>
    </row>
    <row r="40" spans="1:22" ht="14.4" customHeight="1" x14ac:dyDescent="0.25">
      <c r="A40" s="741" t="s">
        <v>277</v>
      </c>
      <c r="B40" s="258">
        <f>'[7]Database Exports'!$B74/1000</f>
        <v>16.646050309</v>
      </c>
      <c r="C40" s="482">
        <f>'[7]Fish-Value'!$N$246</f>
        <v>3.6029429999999998</v>
      </c>
      <c r="D40" s="482">
        <f>'[7]Database Exports'!$R74/1000</f>
        <v>0.36497099999999999</v>
      </c>
      <c r="E40" s="482">
        <f>'[7]Database Exports'!$AE74/1000</f>
        <v>11.895149999999999</v>
      </c>
      <c r="F40" s="482">
        <f>'[7]Database Exports'!$AO74/1000</f>
        <v>2.4420000000000001E-2</v>
      </c>
      <c r="G40" s="482">
        <f>'[7]Database Exports'!$AQ74/1000</f>
        <v>0.55917200000000244</v>
      </c>
      <c r="H40" s="482">
        <f>'[7]Database Exports'!$AR74/1000</f>
        <v>0.14101524999999998</v>
      </c>
      <c r="I40" s="483">
        <f t="shared" si="13"/>
        <v>5.8379058999997568E-2</v>
      </c>
      <c r="J40" s="740">
        <f t="shared" si="1"/>
        <v>0</v>
      </c>
      <c r="K40" s="28"/>
    </row>
    <row r="41" spans="1:22" ht="14.4" customHeight="1" x14ac:dyDescent="0.25">
      <c r="A41" s="741" t="s">
        <v>278</v>
      </c>
      <c r="B41" s="258">
        <f>'[7]Database Exports'!$B75/1000</f>
        <v>2.9758393299999999</v>
      </c>
      <c r="C41" s="482">
        <f>'[7]Fish-Value'!$O$246</f>
        <v>2.0060889999999998</v>
      </c>
      <c r="D41" s="482">
        <f>'[7]Database Exports'!$R75/1000</f>
        <v>0.27018600000000004</v>
      </c>
      <c r="E41" s="482">
        <f>'[7]Database Exports'!$AE75/1000</f>
        <v>0</v>
      </c>
      <c r="F41" s="482">
        <f>'[7]Database Exports'!$AO75/1000</f>
        <v>0.11852599999999999</v>
      </c>
      <c r="G41" s="482">
        <f>'[7]Database Exports'!$AQ75/1000</f>
        <v>0.32663128000000002</v>
      </c>
      <c r="H41" s="482">
        <f>'[7]Database Exports'!$AR75/1000</f>
        <v>0.25998604999999997</v>
      </c>
      <c r="I41" s="483">
        <f t="shared" si="13"/>
        <v>-5.5789999999999451E-3</v>
      </c>
      <c r="J41" s="740">
        <f t="shared" si="1"/>
        <v>0</v>
      </c>
      <c r="K41" s="28"/>
    </row>
    <row r="42" spans="1:22" ht="14.4" customHeight="1" x14ac:dyDescent="0.25">
      <c r="A42" s="741" t="s">
        <v>279</v>
      </c>
      <c r="B42" s="258">
        <f>'[7]Database Exports'!$B76/1000</f>
        <v>3.9884504999999999</v>
      </c>
      <c r="C42" s="482">
        <f>'[7]Fish-Value'!$P$246</f>
        <v>2.191757</v>
      </c>
      <c r="D42" s="482">
        <f>'[7]Database Exports'!$R76/1000</f>
        <v>0.59626099999999993</v>
      </c>
      <c r="E42" s="482">
        <f>'[7]Database Exports'!$AE76/1000</f>
        <v>0</v>
      </c>
      <c r="F42" s="482">
        <f>'[7]Database Exports'!$AO76/1000</f>
        <v>0.62765300000000002</v>
      </c>
      <c r="G42" s="482">
        <f>'[7]Database Exports'!$AQ76/1000</f>
        <v>0.25039100000000009</v>
      </c>
      <c r="H42" s="482">
        <f>'[7]Database Exports'!$AR76/1000</f>
        <v>0.20930949999999998</v>
      </c>
      <c r="I42" s="483">
        <f t="shared" si="13"/>
        <v>0.11307899999999993</v>
      </c>
      <c r="J42" s="740">
        <f t="shared" si="1"/>
        <v>0</v>
      </c>
      <c r="K42" s="28"/>
    </row>
    <row r="43" spans="1:22" s="178" customFormat="1" ht="14.4" customHeight="1" x14ac:dyDescent="0.25">
      <c r="A43" s="741" t="s">
        <v>275</v>
      </c>
      <c r="B43" s="802">
        <f>'[7]Database Exports'!$B77/1000</f>
        <v>9.9715110000000031</v>
      </c>
      <c r="C43" s="482">
        <f>'[7]Fish-Value'!$Q$246</f>
        <v>6.1588880000000001</v>
      </c>
      <c r="D43" s="482">
        <f>'[7]Database Exports'!$R77/1000</f>
        <v>0.421234</v>
      </c>
      <c r="E43" s="482">
        <f>'[7]Database Exports'!$AE77/1000</f>
        <v>0</v>
      </c>
      <c r="F43" s="482">
        <f>B43-C43-D43-E43-G43-H43-I43</f>
        <v>2.9693690000000008</v>
      </c>
      <c r="G43" s="482">
        <f>SUM('[7]Database Exports'!$AB$77,'[7]Database Exports'!$AC$77,'[7]Database Exports'!$AH$77,'[7]Database Exports'!$AJ$77)/1000</f>
        <v>0.21102500000000002</v>
      </c>
      <c r="H43" s="482">
        <f>'[7]Database Exports'!$AR77/1000</f>
        <v>0.14266199999999998</v>
      </c>
      <c r="I43" s="483">
        <f>'[7]Database Exports'!$BJ$77/1000</f>
        <v>6.8333000000001726E-2</v>
      </c>
      <c r="J43" s="803">
        <f t="shared" si="1"/>
        <v>3.3306690738754696E-16</v>
      </c>
      <c r="K43" s="807"/>
    </row>
    <row r="44" spans="1:22" ht="14.4" customHeight="1" x14ac:dyDescent="0.25">
      <c r="A44" s="741" t="s">
        <v>280</v>
      </c>
      <c r="B44" s="258">
        <f>'[7]Database Exports'!$B78/1000</f>
        <v>17.93008378</v>
      </c>
      <c r="C44" s="482">
        <f>'[7]Fish-Value'!$R$246</f>
        <v>2.1018629999999998</v>
      </c>
      <c r="D44" s="482">
        <f>'[7]Database Exports'!$R78/1000</f>
        <v>0.25219999999999998</v>
      </c>
      <c r="E44" s="482">
        <f>'[7]Database Exports'!$AE78/1000</f>
        <v>14.072950000000001</v>
      </c>
      <c r="F44" s="482">
        <f>'[7]Database Exports'!$AO78/1000</f>
        <v>3.1629999999999998E-2</v>
      </c>
      <c r="G44" s="482">
        <f>'[7]Database Exports'!$AQ78/1000</f>
        <v>1.1744659999999976</v>
      </c>
      <c r="H44" s="482">
        <f>'[7]Database Exports'!$AR78/1000</f>
        <v>0.13235478000000001</v>
      </c>
      <c r="I44" s="483">
        <f t="shared" si="13"/>
        <v>0.16462000000000221</v>
      </c>
      <c r="J44" s="740">
        <f t="shared" si="1"/>
        <v>0</v>
      </c>
      <c r="K44" s="28"/>
    </row>
    <row r="45" spans="1:22" ht="14.4" customHeight="1" x14ac:dyDescent="0.25">
      <c r="A45" s="741" t="s">
        <v>281</v>
      </c>
      <c r="B45" s="258">
        <f>'[7]Database Exports'!$B79/1000</f>
        <v>3.4488332000000006</v>
      </c>
      <c r="C45" s="482">
        <f>'[7]Fish-Value'!$S$246</f>
        <v>1.7509980000000001</v>
      </c>
      <c r="D45" s="482">
        <f>'[7]Database Exports'!$R79/1000</f>
        <v>0.25400800000000001</v>
      </c>
      <c r="E45" s="482">
        <f>'[7]Database Exports'!$AE79/1000</f>
        <v>0</v>
      </c>
      <c r="F45" s="482">
        <f>'[7]Database Exports'!$AO79/1000</f>
        <v>0</v>
      </c>
      <c r="G45" s="482">
        <f>'[7]Database Exports'!$AQ79/1000</f>
        <v>0.97600799999999999</v>
      </c>
      <c r="H45" s="482">
        <f>'[7]Database Exports'!$AR79/1000</f>
        <v>0.40515220000000007</v>
      </c>
      <c r="I45" s="483">
        <f t="shared" si="13"/>
        <v>6.2667000000000472E-2</v>
      </c>
      <c r="J45" s="740">
        <f t="shared" si="1"/>
        <v>0</v>
      </c>
      <c r="K45" s="28"/>
    </row>
    <row r="46" spans="1:22" ht="14.4" customHeight="1" x14ac:dyDescent="0.25">
      <c r="A46" s="741" t="s">
        <v>282</v>
      </c>
      <c r="B46" s="258">
        <f>'[7]Database Exports'!$B80/1000</f>
        <v>4.6553212300000011</v>
      </c>
      <c r="C46" s="482">
        <f>'[7]Fish-Value'!$T$246</f>
        <v>1.199214</v>
      </c>
      <c r="D46" s="482">
        <f>'[7]Database Exports'!$R80/1000</f>
        <v>0.61690599999999995</v>
      </c>
      <c r="E46" s="482">
        <f>'[7]Database Exports'!$AE80/1000</f>
        <v>0</v>
      </c>
      <c r="F46" s="482">
        <f>'[7]Database Exports'!$AO80/1000</f>
        <v>2.1250000000000002E-2</v>
      </c>
      <c r="G46" s="482">
        <f>'[7]Database Exports'!$AQ80/1000</f>
        <v>2.3866621300000008</v>
      </c>
      <c r="H46" s="482">
        <f>'[7]Database Exports'!$AR80/1000</f>
        <v>0.3724321000000001</v>
      </c>
      <c r="I46" s="483">
        <f t="shared" si="13"/>
        <v>5.8857000000000215E-2</v>
      </c>
      <c r="J46" s="740">
        <f t="shared" si="1"/>
        <v>0</v>
      </c>
      <c r="K46" s="28"/>
    </row>
    <row r="47" spans="1:22" ht="14.4" customHeight="1" x14ac:dyDescent="0.25">
      <c r="A47" s="741" t="s">
        <v>283</v>
      </c>
      <c r="B47" s="258">
        <f>'[7]Database Exports'!$B81/1000</f>
        <v>4.8960784900000016</v>
      </c>
      <c r="C47" s="482">
        <f>'[7]Fish-Value'!$U$246</f>
        <v>1.575771</v>
      </c>
      <c r="D47" s="482">
        <f>'[7]Database Exports'!$R81/1000</f>
        <v>0.86220499999999989</v>
      </c>
      <c r="E47" s="482">
        <f>'[7]Database Exports'!$AE81/1000</f>
        <v>0</v>
      </c>
      <c r="F47" s="482">
        <f>'[7]Database Exports'!$AO81/1000</f>
        <v>0.64546999999999999</v>
      </c>
      <c r="G47" s="482">
        <f>'[7]Database Exports'!$AQ81/1000</f>
        <v>1.0029120700000005</v>
      </c>
      <c r="H47" s="482">
        <f>'[7]Database Exports'!$AR81/1000</f>
        <v>0.76447041999999998</v>
      </c>
      <c r="I47" s="483">
        <f t="shared" si="13"/>
        <v>4.5250000000001234E-2</v>
      </c>
      <c r="J47" s="740">
        <f t="shared" si="1"/>
        <v>0</v>
      </c>
      <c r="K47" s="28"/>
      <c r="Q47" s="222"/>
    </row>
    <row r="48" spans="1:22" s="27" customFormat="1" ht="14.4" customHeight="1" x14ac:dyDescent="0.25">
      <c r="A48" s="741" t="s">
        <v>284</v>
      </c>
      <c r="B48" s="258">
        <f>'[7]Database Exports'!$B82/1000</f>
        <v>17.925921750000001</v>
      </c>
      <c r="C48" s="482">
        <f>'[7]Fish-Value'!$V$246</f>
        <v>2.1592639999999999</v>
      </c>
      <c r="D48" s="482">
        <f>'[7]Database Exports'!$R82/1000</f>
        <v>0.85039699999999996</v>
      </c>
      <c r="E48" s="482">
        <f>'[7]Database Exports'!$AE82/1000</f>
        <v>8.1242239999999999</v>
      </c>
      <c r="F48" s="482">
        <f>'[7]Database Exports'!$AO82/1000</f>
        <v>0.24623100000000001</v>
      </c>
      <c r="G48" s="482">
        <f>'[7]Database Exports'!$AQ82/1000</f>
        <v>5.4359737999999975</v>
      </c>
      <c r="H48" s="482">
        <f>'[7]Database Exports'!$AR82/1000</f>
        <v>0.90577094999999985</v>
      </c>
      <c r="I48" s="483">
        <f t="shared" si="13"/>
        <v>0.20406100000000393</v>
      </c>
      <c r="J48" s="740">
        <f t="shared" si="1"/>
        <v>0</v>
      </c>
      <c r="K48" s="216"/>
      <c r="L48" s="21"/>
      <c r="M48" s="21"/>
      <c r="N48" s="21"/>
    </row>
    <row r="49" spans="1:14" s="27" customFormat="1" ht="14.4" customHeight="1" x14ac:dyDescent="0.25">
      <c r="A49" s="741" t="s">
        <v>285</v>
      </c>
      <c r="B49" s="258">
        <f>'[7]Database Exports'!$B83/1000</f>
        <v>2.8650056499999996</v>
      </c>
      <c r="C49" s="482">
        <f>'[7]Fish-Value'!$W$246</f>
        <v>1.079645</v>
      </c>
      <c r="D49" s="482">
        <f>'[7]Database Exports'!$R83/1000</f>
        <v>0.28426699999999999</v>
      </c>
      <c r="E49" s="482">
        <f>'[7]Database Exports'!$AE83/1000</f>
        <v>0</v>
      </c>
      <c r="F49" s="482">
        <f>'[7]Database Exports'!$AO83/1000</f>
        <v>0.15010400000000002</v>
      </c>
      <c r="G49" s="482">
        <f>'[7]Database Exports'!$AQ83/1000</f>
        <v>0.39702508000000014</v>
      </c>
      <c r="H49" s="482">
        <f>'[7]Database Exports'!$AR83/1000</f>
        <v>0.92076966000000005</v>
      </c>
      <c r="I49" s="483">
        <f t="shared" si="13"/>
        <v>3.3194909999999411E-2</v>
      </c>
      <c r="J49" s="740">
        <f t="shared" si="1"/>
        <v>0</v>
      </c>
      <c r="K49" s="216"/>
      <c r="L49" s="21"/>
      <c r="M49" s="21"/>
      <c r="N49" s="21"/>
    </row>
    <row r="50" spans="1:14" s="27" customFormat="1" ht="14.4" customHeight="1" x14ac:dyDescent="0.25">
      <c r="A50" s="741" t="s">
        <v>286</v>
      </c>
      <c r="B50" s="258">
        <f>'[7]Database Exports'!$B84/1000</f>
        <v>2.8730679399999999</v>
      </c>
      <c r="C50" s="482">
        <f>'[7]Fish-Value'!$X$246</f>
        <v>1.48655</v>
      </c>
      <c r="D50" s="482">
        <f>'[7]Database Exports'!$R84/1000</f>
        <v>0.45339800000000002</v>
      </c>
      <c r="E50" s="482">
        <f>'[7]Database Exports'!$AE84/1000</f>
        <v>0</v>
      </c>
      <c r="F50" s="482">
        <f>'[7]Database Exports'!$AO84/1000</f>
        <v>6.2438E-2</v>
      </c>
      <c r="G50" s="482">
        <f>'[7]Database Exports'!$AQ84/1000</f>
        <v>0.41508296999999983</v>
      </c>
      <c r="H50" s="482">
        <f>'[7]Database Exports'!$AR84/1000</f>
        <v>0.41211497000000002</v>
      </c>
      <c r="I50" s="483">
        <f t="shared" si="13"/>
        <v>4.3484000000000023E-2</v>
      </c>
      <c r="J50" s="740">
        <f t="shared" si="1"/>
        <v>0</v>
      </c>
      <c r="K50" s="216"/>
      <c r="L50" s="21"/>
      <c r="M50" s="21"/>
      <c r="N50" s="21"/>
    </row>
    <row r="51" spans="1:14" s="27" customFormat="1" ht="14.4" customHeight="1" x14ac:dyDescent="0.25">
      <c r="A51" s="741" t="s">
        <v>287</v>
      </c>
      <c r="B51" s="258">
        <f>'[7]Database Exports'!$B85/1000</f>
        <v>2.77725293</v>
      </c>
      <c r="C51" s="482">
        <f>'[7]Fish-Value'!$Y$246</f>
        <v>0.860765</v>
      </c>
      <c r="D51" s="482">
        <f>'[7]Database Exports'!$R85/1000</f>
        <v>0.40350999999999998</v>
      </c>
      <c r="E51" s="482">
        <f>'[7]Database Exports'!$AE85/1000</f>
        <v>0</v>
      </c>
      <c r="F51" s="482">
        <f>'[7]Database Exports'!$AO85/1000</f>
        <v>0</v>
      </c>
      <c r="G51" s="482">
        <f>'[7]Database Exports'!$AQ85/1000</f>
        <v>0.91315100000000005</v>
      </c>
      <c r="H51" s="482">
        <f>'[7]Database Exports'!$AR85/1000</f>
        <v>0.30061666000000004</v>
      </c>
      <c r="I51" s="483">
        <f t="shared" si="13"/>
        <v>0.29921026999999983</v>
      </c>
      <c r="J51" s="740">
        <f t="shared" si="1"/>
        <v>0</v>
      </c>
      <c r="K51" s="216"/>
      <c r="L51" s="21"/>
      <c r="M51" s="21"/>
      <c r="N51" s="21"/>
    </row>
    <row r="52" spans="1:14" s="27" customFormat="1" ht="14.4" customHeight="1" x14ac:dyDescent="0.25">
      <c r="A52" s="741" t="s">
        <v>288</v>
      </c>
      <c r="B52" s="258">
        <f>'[7]Database Exports'!$B86/1000</f>
        <v>11.24342206</v>
      </c>
      <c r="C52" s="482">
        <f>'[7]Fish-Value'!$Z$246</f>
        <v>1.73895</v>
      </c>
      <c r="D52" s="482">
        <f>'[7]Database Exports'!$R86/1000</f>
        <v>0.32052199999999997</v>
      </c>
      <c r="E52" s="482">
        <f>'[7]Database Exports'!$AE86/1000</f>
        <v>8.318263</v>
      </c>
      <c r="F52" s="482">
        <f>'[7]Database Exports'!$AO86/1000</f>
        <v>0.12203799999999999</v>
      </c>
      <c r="G52" s="482">
        <f>'[7]Database Exports'!$AQ86/1000</f>
        <v>0.41832802999999924</v>
      </c>
      <c r="H52" s="482">
        <f>'[7]Database Exports'!$AR86/1000</f>
        <v>0.27535394999999996</v>
      </c>
      <c r="I52" s="483">
        <f t="shared" si="13"/>
        <v>4.9967080000001662E-2</v>
      </c>
      <c r="J52" s="740">
        <f t="shared" si="1"/>
        <v>0</v>
      </c>
      <c r="K52" s="216"/>
      <c r="L52" s="21"/>
      <c r="M52" s="21"/>
      <c r="N52" s="21"/>
    </row>
    <row r="53" spans="1:14" s="27" customFormat="1" ht="14.4" customHeight="1" x14ac:dyDescent="0.25">
      <c r="A53" s="741" t="s">
        <v>289</v>
      </c>
      <c r="B53" s="258">
        <f>'[7]Database Exports'!$B87/1000</f>
        <v>2.4291616799999995</v>
      </c>
      <c r="C53" s="482">
        <f>'[7]Fish-Value'!$AA$246</f>
        <v>1.3396330000000001</v>
      </c>
      <c r="D53" s="482">
        <f>'[7]Database Exports'!$R87/1000</f>
        <v>0.23934300000000003</v>
      </c>
      <c r="E53" s="482">
        <f>'[7]Database Exports'!$AE87/1000</f>
        <v>0</v>
      </c>
      <c r="F53" s="482">
        <f>'[7]Database Exports'!$AO87/1000</f>
        <v>0</v>
      </c>
      <c r="G53" s="482">
        <f>'[7]Database Exports'!$AQ87/1000</f>
        <v>0.35322255000000002</v>
      </c>
      <c r="H53" s="482">
        <f>'[7]Database Exports'!$AR87/1000</f>
        <v>0.40214412999999999</v>
      </c>
      <c r="I53" s="483">
        <f t="shared" si="13"/>
        <v>9.4818999999999376E-2</v>
      </c>
      <c r="J53" s="740">
        <f t="shared" si="1"/>
        <v>0</v>
      </c>
      <c r="K53" s="216"/>
      <c r="L53" s="21"/>
      <c r="M53" s="21"/>
      <c r="N53" s="21"/>
    </row>
    <row r="54" spans="1:14" s="27" customFormat="1" ht="14.4" customHeight="1" x14ac:dyDescent="0.25">
      <c r="A54" s="741" t="s">
        <v>290</v>
      </c>
      <c r="B54" s="258">
        <f>'[7]Database Exports'!$B88/1000</f>
        <v>2.5865023400000005</v>
      </c>
      <c r="C54" s="482">
        <f>'[7]Fish-Value'!$AB$246</f>
        <v>1.3997409999999999</v>
      </c>
      <c r="D54" s="482">
        <f>'[7]Database Exports'!$R88/1000</f>
        <v>0.49548399999999998</v>
      </c>
      <c r="E54" s="482">
        <f>'[7]Database Exports'!$AE88/1000</f>
        <v>0</v>
      </c>
      <c r="F54" s="482">
        <f>'[7]Database Exports'!$AO88/1000</f>
        <v>0</v>
      </c>
      <c r="G54" s="482">
        <f>'[7]Database Exports'!$AQ88/1000</f>
        <v>0.23640990000000006</v>
      </c>
      <c r="H54" s="482">
        <f>'[7]Database Exports'!$AR88/1000</f>
        <v>0.35569136000000001</v>
      </c>
      <c r="I54" s="483">
        <f t="shared" si="13"/>
        <v>9.9176080000000444E-2</v>
      </c>
      <c r="J54" s="740">
        <f t="shared" si="1"/>
        <v>0</v>
      </c>
      <c r="K54" s="216"/>
      <c r="L54" s="21"/>
      <c r="M54" s="21"/>
      <c r="N54" s="21"/>
    </row>
    <row r="55" spans="1:14" s="27" customFormat="1" ht="14.4" customHeight="1" x14ac:dyDescent="0.25">
      <c r="A55" s="741" t="s">
        <v>291</v>
      </c>
      <c r="B55" s="258">
        <f>'[7]Database Exports'!$B89/1000</f>
        <v>5.3659757899999994</v>
      </c>
      <c r="C55" s="482">
        <f>'[7]Fish-Value'!$AC$246</f>
        <v>3.9781260000000001</v>
      </c>
      <c r="D55" s="482">
        <f>'[7]Database Exports'!$R89/1000</f>
        <v>0.25915100000000002</v>
      </c>
      <c r="E55" s="482">
        <f>'[7]Database Exports'!$AE89/1000</f>
        <v>0</v>
      </c>
      <c r="F55" s="482">
        <f>'[7]Database Exports'!$AO89/1000</f>
        <v>1.1E-4</v>
      </c>
      <c r="G55" s="482">
        <f>'[7]Database Exports'!$AQ89/1000</f>
        <v>0.50822181000000011</v>
      </c>
      <c r="H55" s="482">
        <f>'[7]Database Exports'!$AR89/1000</f>
        <v>0.57677097000000022</v>
      </c>
      <c r="I55" s="483">
        <f t="shared" si="13"/>
        <v>4.3596009999998797E-2</v>
      </c>
      <c r="J55" s="740">
        <f t="shared" si="1"/>
        <v>0</v>
      </c>
      <c r="K55" s="216"/>
      <c r="L55" s="21"/>
      <c r="M55" s="21"/>
      <c r="N55" s="21"/>
    </row>
    <row r="56" spans="1:14" s="27" customFormat="1" ht="14.4" customHeight="1" x14ac:dyDescent="0.25">
      <c r="A56" s="741" t="s">
        <v>292</v>
      </c>
      <c r="B56" s="258">
        <f>'[7]Database Exports'!$B90/1000</f>
        <v>8.9444101699999994</v>
      </c>
      <c r="C56" s="482">
        <f>'[7]Fish-Value'!$AD$246</f>
        <v>0.97960400000000003</v>
      </c>
      <c r="D56" s="482">
        <f>'[7]Database Exports'!$R90/1000</f>
        <v>0.20078037799999998</v>
      </c>
      <c r="E56" s="482">
        <f>'[7]Database Exports'!$AE90/1000</f>
        <v>5.566465</v>
      </c>
      <c r="F56" s="482">
        <f>'[7]Database Exports'!$AO90/1000</f>
        <v>5.0000000000000001E-4</v>
      </c>
      <c r="G56" s="482">
        <f>'[7]Database Exports'!$AQ90/1000</f>
        <v>1.5625506219999998</v>
      </c>
      <c r="H56" s="482">
        <f>'[7]Database Exports'!$AR90/1000</f>
        <v>0.56304996000000007</v>
      </c>
      <c r="I56" s="483">
        <f t="shared" si="13"/>
        <v>7.1460209999999025E-2</v>
      </c>
      <c r="J56" s="740">
        <f t="shared" si="1"/>
        <v>0</v>
      </c>
      <c r="K56" s="216"/>
      <c r="L56" s="21"/>
      <c r="M56" s="21"/>
      <c r="N56" s="21"/>
    </row>
    <row r="57" spans="1:14" s="27" customFormat="1" ht="14.4" customHeight="1" x14ac:dyDescent="0.25">
      <c r="A57" s="741" t="s">
        <v>293</v>
      </c>
      <c r="B57" s="258">
        <f>'[7]Database Exports'!$B91/1000</f>
        <v>2.5504269999999996</v>
      </c>
      <c r="C57" s="482">
        <f>'[7]Fish-Value'!$AE$246</f>
        <v>1.1257410000000001</v>
      </c>
      <c r="D57" s="482">
        <f>'[7]Database Exports'!$R91/1000</f>
        <v>0.35519299999999998</v>
      </c>
      <c r="E57" s="482">
        <f>'[7]Database Exports'!$AE91/1000</f>
        <v>0</v>
      </c>
      <c r="F57" s="482">
        <f>'[7]Database Exports'!$AO91/1000</f>
        <v>0.15613999999999997</v>
      </c>
      <c r="G57" s="482">
        <f>'[7]Database Exports'!$AQ91/1000</f>
        <v>0.46493299999999999</v>
      </c>
      <c r="H57" s="482">
        <f>'[7]Database Exports'!$AR91/1000</f>
        <v>0.42902900000000005</v>
      </c>
      <c r="I57" s="483">
        <f t="shared" si="13"/>
        <v>1.9390999999999603E-2</v>
      </c>
      <c r="J57" s="740">
        <f t="shared" si="1"/>
        <v>0</v>
      </c>
      <c r="K57" s="216"/>
      <c r="L57" s="21"/>
      <c r="M57" s="21"/>
      <c r="N57" s="21"/>
    </row>
    <row r="58" spans="1:14" s="27" customFormat="1" ht="14.4" customHeight="1" x14ac:dyDescent="0.25">
      <c r="A58" s="741" t="s">
        <v>294</v>
      </c>
      <c r="B58" s="258">
        <f>'[7]Database Exports'!$B92/1000</f>
        <v>4.3143039999999999</v>
      </c>
      <c r="C58" s="482">
        <f>'[7]Fish-Value'!$AF$246</f>
        <v>1.267946</v>
      </c>
      <c r="D58" s="482">
        <f>'[7]Database Exports'!$R92/1000</f>
        <v>2.0913240000000002</v>
      </c>
      <c r="E58" s="482">
        <f>'[7]Database Exports'!$AE92/1000</f>
        <v>0</v>
      </c>
      <c r="F58" s="482">
        <f>'[7]Database Exports'!$AO92/1000</f>
        <v>0</v>
      </c>
      <c r="G58" s="482">
        <f>'[7]Database Exports'!$AQ92/1000</f>
        <v>0.61296200000000001</v>
      </c>
      <c r="H58" s="482">
        <f>'[7]Database Exports'!$AR92/1000</f>
        <v>0.31827099999999997</v>
      </c>
      <c r="I58" s="483">
        <f t="shared" si="13"/>
        <v>2.3800999999999517E-2</v>
      </c>
      <c r="J58" s="740">
        <f t="shared" si="1"/>
        <v>0</v>
      </c>
      <c r="K58" s="216"/>
      <c r="L58" s="21"/>
      <c r="M58" s="21"/>
      <c r="N58" s="21"/>
    </row>
    <row r="59" spans="1:14" s="27" customFormat="1" ht="14.4" customHeight="1" x14ac:dyDescent="0.25">
      <c r="A59" s="741" t="s">
        <v>295</v>
      </c>
      <c r="B59" s="258">
        <f>'[7]Database Exports'!$B93/1000</f>
        <v>3.16672413</v>
      </c>
      <c r="C59" s="482">
        <f>'[7]Fish-Value'!$AG$246</f>
        <v>1.417592</v>
      </c>
      <c r="D59" s="482">
        <f>'[7]Database Exports'!$R93/1000</f>
        <v>0.61358599999999996</v>
      </c>
      <c r="E59" s="482">
        <f>'[7]Database Exports'!$AE93/1000</f>
        <v>7.5199999999999998E-3</v>
      </c>
      <c r="F59" s="482">
        <f>'[7]Database Exports'!$AO93/1000</f>
        <v>0</v>
      </c>
      <c r="G59" s="482">
        <f>'[7]Database Exports'!$AQ93/1000</f>
        <v>0.54841300000000004</v>
      </c>
      <c r="H59" s="482">
        <f>'[7]Database Exports'!$AR93/1000</f>
        <v>0.52544712999999998</v>
      </c>
      <c r="I59" s="483">
        <f t="shared" si="13"/>
        <v>5.4166000000000047E-2</v>
      </c>
      <c r="J59" s="740">
        <f t="shared" si="1"/>
        <v>0</v>
      </c>
      <c r="K59" s="216"/>
      <c r="L59" s="21"/>
      <c r="M59" s="21"/>
      <c r="N59" s="21"/>
    </row>
    <row r="60" spans="1:14" s="27" customFormat="1" ht="14.4" customHeight="1" x14ac:dyDescent="0.25">
      <c r="A60" s="741" t="s">
        <v>296</v>
      </c>
      <c r="B60" s="258">
        <f>'[7]Database Exports'!$B94/1000</f>
        <v>6.5075140000000014</v>
      </c>
      <c r="C60" s="482">
        <f>'[7]Fish-Value'!$AH$246</f>
        <v>1.7582599999999999</v>
      </c>
      <c r="D60" s="482">
        <f>'[7]Database Exports'!$R94/1000</f>
        <v>0.60344699999999996</v>
      </c>
      <c r="E60" s="482">
        <f>'[7]Database Exports'!$AE94/1000</f>
        <v>0</v>
      </c>
      <c r="F60" s="482">
        <f>'[7]Database Exports'!$AO94/1000</f>
        <v>0.1052</v>
      </c>
      <c r="G60" s="482">
        <f>'[7]Database Exports'!$AQ94/1000</f>
        <v>3.0203929999999999</v>
      </c>
      <c r="H60" s="482">
        <f>'[7]Database Exports'!$AR94/1000</f>
        <v>0.4556</v>
      </c>
      <c r="I60" s="483">
        <f t="shared" si="13"/>
        <v>0.5646140000000015</v>
      </c>
      <c r="J60" s="740">
        <f t="shared" si="1"/>
        <v>0</v>
      </c>
      <c r="K60" s="216"/>
      <c r="L60" s="21"/>
      <c r="M60" s="21"/>
      <c r="N60" s="21"/>
    </row>
    <row r="61" spans="1:14" s="27" customFormat="1" ht="14.4" customHeight="1" x14ac:dyDescent="0.25">
      <c r="A61" s="741" t="s">
        <v>297</v>
      </c>
      <c r="B61" s="258">
        <f>'[7]Database Exports'!$B95/1000</f>
        <v>2.6045195600000008</v>
      </c>
      <c r="C61" s="482">
        <f>'[7]Fish-Value'!$AI$246</f>
        <v>1.20356379</v>
      </c>
      <c r="D61" s="482">
        <f>'[7]Database Exports'!$R95/1000</f>
        <v>0.39691910000000002</v>
      </c>
      <c r="E61" s="482">
        <f>'[7]Database Exports'!$AE95/1000</f>
        <v>0</v>
      </c>
      <c r="F61" s="482">
        <f>'[7]Database Exports'!$AO95/1000</f>
        <v>3.7107999999999995E-2</v>
      </c>
      <c r="G61" s="482">
        <f>'[7]Database Exports'!$AQ95/1000</f>
        <v>0.46739093000000004</v>
      </c>
      <c r="H61" s="482">
        <f>'[7]Database Exports'!$AR95/1000</f>
        <v>0.29601873999999995</v>
      </c>
      <c r="I61" s="483">
        <f t="shared" si="13"/>
        <v>0.20351900000000073</v>
      </c>
      <c r="J61" s="740">
        <f t="shared" si="1"/>
        <v>0</v>
      </c>
      <c r="K61" s="216"/>
      <c r="L61" s="21"/>
      <c r="M61" s="21"/>
      <c r="N61" s="21"/>
    </row>
    <row r="62" spans="1:14" s="27" customFormat="1" ht="14.4" customHeight="1" x14ac:dyDescent="0.25">
      <c r="A62" s="741" t="s">
        <v>298</v>
      </c>
      <c r="B62" s="258">
        <f>'[7]Database Exports'!$B96/1000</f>
        <v>5.686077</v>
      </c>
      <c r="C62" s="482">
        <f>'[7]Fish-Value'!$AJ$246</f>
        <v>1.4760260000000001</v>
      </c>
      <c r="D62" s="482">
        <f>'[7]Database Exports'!$R96/1000</f>
        <v>0.63261049999999996</v>
      </c>
      <c r="E62" s="482">
        <f>'[7]Database Exports'!$AE96/1000</f>
        <v>0</v>
      </c>
      <c r="F62" s="482">
        <f>'[7]Database Exports'!$AO96/1000</f>
        <v>0</v>
      </c>
      <c r="G62" s="482">
        <f>'[7]Database Exports'!$AQ96/1000</f>
        <v>0.88824749999999997</v>
      </c>
      <c r="H62" s="482">
        <f>'[7]Database Exports'!$AR96/1000</f>
        <v>2.3390499999999999</v>
      </c>
      <c r="I62" s="483">
        <f t="shared" si="13"/>
        <v>0.35014300000000009</v>
      </c>
      <c r="J62" s="740">
        <f t="shared" si="1"/>
        <v>0</v>
      </c>
      <c r="K62" s="216"/>
      <c r="L62" s="21"/>
      <c r="M62" s="21"/>
      <c r="N62" s="21"/>
    </row>
    <row r="63" spans="1:14" s="309" customFormat="1" ht="14.4" customHeight="1" x14ac:dyDescent="0.25">
      <c r="A63" s="741" t="s">
        <v>299</v>
      </c>
      <c r="B63" s="258">
        <f>'[7]Database Exports'!$B97/1000</f>
        <v>4.0583670000000005</v>
      </c>
      <c r="C63" s="482">
        <f>'[7]Fish-Value'!$AK$246</f>
        <v>1.1904429999999999</v>
      </c>
      <c r="D63" s="482">
        <f>'[7]Database Exports'!$R97/1000</f>
        <v>0.54150500000000001</v>
      </c>
      <c r="E63" s="482">
        <f>'[7]Database Exports'!$AE97/1000</f>
        <v>0</v>
      </c>
      <c r="F63" s="482">
        <f>'[7]Database Exports'!$AO97/1000</f>
        <v>0</v>
      </c>
      <c r="G63" s="482">
        <f>'[7]Database Exports'!$AQ97/1000</f>
        <v>0.57553799999999988</v>
      </c>
      <c r="H63" s="482">
        <f>'[7]Database Exports'!$AR97/1000</f>
        <v>1.512437</v>
      </c>
      <c r="I63" s="483">
        <f t="shared" si="13"/>
        <v>0.23844400000000054</v>
      </c>
      <c r="J63" s="740">
        <f t="shared" si="1"/>
        <v>0</v>
      </c>
      <c r="K63" s="308"/>
      <c r="L63" s="178"/>
      <c r="M63" s="178"/>
      <c r="N63" s="178"/>
    </row>
    <row r="64" spans="1:14" s="309" customFormat="1" ht="14.4" customHeight="1" x14ac:dyDescent="0.25">
      <c r="A64" s="741" t="s">
        <v>300</v>
      </c>
      <c r="B64" s="258">
        <f>'[7]Database Exports'!$B98/1000</f>
        <v>6.043762000000001</v>
      </c>
      <c r="C64" s="482">
        <f>'[7]Fish-Value'!$AL$246</f>
        <v>1.6272409999999999</v>
      </c>
      <c r="D64" s="482">
        <f>'[7]Database Exports'!$R98/1000</f>
        <v>0.94655300000000009</v>
      </c>
      <c r="E64" s="482">
        <f>'[7]Database Exports'!$AE98/1000</f>
        <v>1.7963249999999999</v>
      </c>
      <c r="F64" s="482">
        <f>'[7]Database Exports'!$AO98/1000</f>
        <v>5.829E-3</v>
      </c>
      <c r="G64" s="482">
        <f>'[7]Database Exports'!$AQ98/1000</f>
        <v>1.0194739999999998</v>
      </c>
      <c r="H64" s="482">
        <f>'[7]Database Exports'!$AR98/1000</f>
        <v>0.56122900000000009</v>
      </c>
      <c r="I64" s="483">
        <f t="shared" si="13"/>
        <v>8.711100000000116E-2</v>
      </c>
      <c r="J64" s="740">
        <f t="shared" si="1"/>
        <v>0</v>
      </c>
      <c r="K64" s="308"/>
      <c r="L64" s="178"/>
      <c r="M64" s="178"/>
      <c r="N64" s="178"/>
    </row>
    <row r="65" spans="1:14" s="801" customFormat="1" ht="14.4" customHeight="1" x14ac:dyDescent="0.25">
      <c r="A65" s="741" t="s">
        <v>301</v>
      </c>
      <c r="B65" s="799">
        <f>'[7]Database Exports'!$B99/1000</f>
        <v>2.9585710000000001</v>
      </c>
      <c r="C65" s="482">
        <f>'[7]Fish-Value'!$AM$246</f>
        <v>0.55796199999999996</v>
      </c>
      <c r="D65" s="482">
        <f>'[7]Database Exports'!$R99/1000</f>
        <v>0.64519799999999994</v>
      </c>
      <c r="E65" s="482">
        <f>'[7]Database Exports'!$AE99/1000</f>
        <v>0</v>
      </c>
      <c r="F65" s="482">
        <f>'[7]Database Exports'!$AO99/1000</f>
        <v>0</v>
      </c>
      <c r="G65" s="482">
        <f>'[7]Database Exports'!$AQ99/1000</f>
        <v>0.49280200000000002</v>
      </c>
      <c r="H65" s="482">
        <f>'[7]Database Exports'!$AR99/1000</f>
        <v>1.2609999999999999</v>
      </c>
      <c r="I65" s="483">
        <f t="shared" si="13"/>
        <v>1.6090000000004157E-3</v>
      </c>
      <c r="J65" s="803">
        <f t="shared" si="1"/>
        <v>0</v>
      </c>
      <c r="K65" s="800"/>
      <c r="L65" s="471"/>
      <c r="M65" s="471"/>
      <c r="N65" s="471"/>
    </row>
    <row r="66" spans="1:14" s="309" customFormat="1" ht="14.4" customHeight="1" x14ac:dyDescent="0.25">
      <c r="A66" s="520" t="s">
        <v>302</v>
      </c>
      <c r="B66" s="802">
        <f>'[7]Database Exports'!$B100/1000</f>
        <v>2.0928200000000001</v>
      </c>
      <c r="C66" s="482">
        <f>'[7]Fish-Value'!$AN$246</f>
        <v>0.77182799999999996</v>
      </c>
      <c r="D66" s="482">
        <f>'[7]Database Exports'!$R100/1000</f>
        <v>0.69750199999999996</v>
      </c>
      <c r="E66" s="482">
        <f>'[7]Database Exports'!$AE100/1000</f>
        <v>0</v>
      </c>
      <c r="F66" s="482">
        <f>'[7]Database Exports'!$AO100/1000</f>
        <v>0</v>
      </c>
      <c r="G66" s="482">
        <f>'[7]Database Exports'!$AQ100/1000</f>
        <v>0.36649800000000005</v>
      </c>
      <c r="H66" s="482">
        <f>'[7]Database Exports'!$AR100/1000</f>
        <v>0.25680000000000003</v>
      </c>
      <c r="I66" s="483">
        <f t="shared" si="13"/>
        <v>1.9200000000013651E-4</v>
      </c>
      <c r="J66" s="803">
        <f t="shared" si="1"/>
        <v>0</v>
      </c>
      <c r="K66" s="308"/>
      <c r="L66" s="178"/>
      <c r="M66" s="178"/>
      <c r="N66" s="178"/>
    </row>
    <row r="67" spans="1:14" s="309" customFormat="1" ht="14.4" customHeight="1" x14ac:dyDescent="0.25">
      <c r="A67" s="520" t="s">
        <v>303</v>
      </c>
      <c r="B67" s="802">
        <f>'[7]Database Exports'!$B101/1000</f>
        <v>4.7212820000000013</v>
      </c>
      <c r="C67" s="482">
        <f>'[7]Fish-Value'!$AO$246</f>
        <v>3.6314190000000002</v>
      </c>
      <c r="D67" s="482">
        <f>'[7]Database Exports'!$R101/1000</f>
        <v>0.40651600000000004</v>
      </c>
      <c r="E67" s="482">
        <f>'[7]Database Exports'!$AE101/1000</f>
        <v>0</v>
      </c>
      <c r="F67" s="482">
        <f>'[7]Database Exports'!$AO101/1000</f>
        <v>3.9880000000000006E-2</v>
      </c>
      <c r="G67" s="482">
        <f>'[7]Database Exports'!$AQ101/1000</f>
        <v>0.32943099999999997</v>
      </c>
      <c r="H67" s="482">
        <f>'[7]Database Exports'!$AR101/1000</f>
        <v>0.31403599999999998</v>
      </c>
      <c r="I67" s="483">
        <f t="shared" si="13"/>
        <v>1.0547118733938987E-15</v>
      </c>
      <c r="J67" s="803">
        <f t="shared" si="1"/>
        <v>0</v>
      </c>
      <c r="K67" s="308"/>
      <c r="L67" s="178"/>
      <c r="M67" s="178"/>
      <c r="N67" s="178"/>
    </row>
    <row r="68" spans="1:14" s="309" customFormat="1" ht="14.4" customHeight="1" x14ac:dyDescent="0.25">
      <c r="A68" s="520" t="s">
        <v>304</v>
      </c>
      <c r="B68" s="802">
        <f>'[7]Database Exports'!$B102/1000</f>
        <v>5.8122670000000003</v>
      </c>
      <c r="C68" s="482">
        <f>'[7]Fish-Value'!$AP$246</f>
        <v>3.746162</v>
      </c>
      <c r="D68" s="482">
        <f>'[7]Database Exports'!$R102/1000</f>
        <v>0.40110099999999999</v>
      </c>
      <c r="E68" s="482">
        <f>'[7]Database Exports'!$AE102/1000</f>
        <v>0.45120299999999997</v>
      </c>
      <c r="F68" s="482">
        <f>'[7]Database Exports'!$AO102/1000</f>
        <v>0.37576700000000002</v>
      </c>
      <c r="G68" s="482">
        <f>'[7]Database Exports'!$AQ102/1000</f>
        <v>0.51092899999999997</v>
      </c>
      <c r="H68" s="482">
        <f>'[7]Database Exports'!$AR102/1000</f>
        <v>0.32635000000000003</v>
      </c>
      <c r="I68" s="483">
        <f t="shared" si="13"/>
        <v>7.5500000000039424E-4</v>
      </c>
      <c r="J68" s="803">
        <f t="shared" si="1"/>
        <v>0</v>
      </c>
      <c r="K68" s="308"/>
      <c r="L68" s="178"/>
      <c r="M68" s="178"/>
      <c r="N68" s="178"/>
    </row>
    <row r="69" spans="1:14" s="309" customFormat="1" ht="14.4" customHeight="1" x14ac:dyDescent="0.25">
      <c r="A69" s="520" t="s">
        <v>305</v>
      </c>
      <c r="B69" s="802">
        <f>'[7]Database Exports'!$B103/1000</f>
        <v>2.7302970000000002</v>
      </c>
      <c r="C69" s="482">
        <f>'[7]Fish-Value'!$AQ$246</f>
        <v>1.555968</v>
      </c>
      <c r="D69" s="482">
        <f>'[7]Database Exports'!$R103/1000</f>
        <v>0.19075899999999998</v>
      </c>
      <c r="E69" s="482">
        <f>'[7]Database Exports'!$AE103/1000</f>
        <v>0</v>
      </c>
      <c r="F69" s="482">
        <f>'[7]Database Exports'!$AO103/1000</f>
        <v>5.5000000000000003E-4</v>
      </c>
      <c r="G69" s="482">
        <f>'[7]Database Exports'!$AQ103/1000</f>
        <v>0.57169100000000006</v>
      </c>
      <c r="H69" s="482">
        <f>'[7]Database Exports'!$AR103/1000</f>
        <v>0.41084999999999999</v>
      </c>
      <c r="I69" s="483">
        <f t="shared" si="13"/>
        <v>4.7900000000006271E-4</v>
      </c>
      <c r="J69" s="803">
        <f t="shared" si="1"/>
        <v>0</v>
      </c>
      <c r="K69" s="308"/>
      <c r="L69" s="178"/>
      <c r="M69" s="178"/>
      <c r="N69" s="178"/>
    </row>
    <row r="70" spans="1:14" s="309" customFormat="1" ht="14.4" customHeight="1" x14ac:dyDescent="0.25">
      <c r="A70" s="520" t="s">
        <v>306</v>
      </c>
      <c r="B70" s="802">
        <f>'[7]Database Exports'!$B104/1000</f>
        <v>2.0656830000000004</v>
      </c>
      <c r="C70" s="482">
        <f>'[7]Fish-Value'!$AR$246</f>
        <v>0.92145100000000002</v>
      </c>
      <c r="D70" s="482">
        <f>'[7]Database Exports'!$R104/1000</f>
        <v>0.19122500000000003</v>
      </c>
      <c r="E70" s="482">
        <f>'[7]Database Exports'!$AE104/1000</f>
        <v>0</v>
      </c>
      <c r="F70" s="482">
        <f>'[7]Database Exports'!$AO104/1000</f>
        <v>1.6000000000000001E-4</v>
      </c>
      <c r="G70" s="482">
        <f>'[7]Database Exports'!$AQ104/1000</f>
        <v>0.55036699999999994</v>
      </c>
      <c r="H70" s="482">
        <f>'[7]Database Exports'!$AR104/1000</f>
        <v>0.39983499999999994</v>
      </c>
      <c r="I70" s="483">
        <f t="shared" si="13"/>
        <v>2.6450000000004525E-3</v>
      </c>
      <c r="J70" s="803">
        <f t="shared" si="1"/>
        <v>0</v>
      </c>
      <c r="K70" s="308"/>
      <c r="L70" s="178"/>
      <c r="M70" s="178"/>
      <c r="N70" s="178"/>
    </row>
    <row r="71" spans="1:14" s="309" customFormat="1" ht="14.4" customHeight="1" x14ac:dyDescent="0.25">
      <c r="A71" s="520" t="s">
        <v>307</v>
      </c>
      <c r="B71" s="802">
        <f>'[7]Database Exports'!$B105/1000</f>
        <v>4.8069799999999994</v>
      </c>
      <c r="C71" s="482">
        <f>'[7]Fish-Value'!$AS$246</f>
        <v>3.5550830000000002</v>
      </c>
      <c r="D71" s="482">
        <f>'[7]Database Exports'!$R105/1000</f>
        <v>0.31847699999999995</v>
      </c>
      <c r="E71" s="482">
        <f>'[7]Database Exports'!$AE105/1000</f>
        <v>0</v>
      </c>
      <c r="F71" s="482">
        <f>'[7]Database Exports'!$AO105/1000</f>
        <v>1.6073E-2</v>
      </c>
      <c r="G71" s="482">
        <f>'[7]Database Exports'!$AQ105/1000</f>
        <v>0.44445000000000007</v>
      </c>
      <c r="H71" s="482">
        <f>'[7]Database Exports'!$AR105/1000</f>
        <v>0.471472</v>
      </c>
      <c r="I71" s="483">
        <f t="shared" si="13"/>
        <v>1.4249999999991769E-3</v>
      </c>
      <c r="J71" s="803">
        <f t="shared" si="1"/>
        <v>0</v>
      </c>
      <c r="K71" s="308"/>
      <c r="L71" s="178"/>
      <c r="M71" s="178"/>
      <c r="N71" s="178"/>
    </row>
    <row r="72" spans="1:14" s="27" customFormat="1" ht="14.4" customHeight="1" x14ac:dyDescent="0.25">
      <c r="A72" s="520" t="s">
        <v>308</v>
      </c>
      <c r="B72" s="258">
        <f>'[7]Database Exports'!$B106/1000</f>
        <v>6.0290500000000007</v>
      </c>
      <c r="C72" s="482">
        <f>'[7]Fish-Value'!$AT$246</f>
        <v>4.1080021500000008</v>
      </c>
      <c r="D72" s="482">
        <f>'[7]Database Exports'!$R106/1000</f>
        <v>0.21607968999999999</v>
      </c>
      <c r="E72" s="482">
        <f>'[7]Database Exports'!$AE106/1000</f>
        <v>0.64798</v>
      </c>
      <c r="F72" s="482">
        <f>'[7]Database Exports'!$AO106/1000</f>
        <v>0.19789699999999999</v>
      </c>
      <c r="G72" s="482">
        <f>'[7]Database Exports'!$AQ106/1000</f>
        <v>0.50261631000000007</v>
      </c>
      <c r="H72" s="482">
        <f>'[7]Database Exports'!$AR106/1000</f>
        <v>0.35050099999999995</v>
      </c>
      <c r="I72" s="483">
        <f t="shared" si="13"/>
        <v>5.9738499999999473E-3</v>
      </c>
      <c r="J72" s="740">
        <f t="shared" si="1"/>
        <v>0</v>
      </c>
      <c r="K72" s="216"/>
      <c r="L72" s="21"/>
      <c r="M72" s="21"/>
      <c r="N72" s="21"/>
    </row>
    <row r="73" spans="1:14" s="309" customFormat="1" ht="14.4" customHeight="1" x14ac:dyDescent="0.25">
      <c r="A73" s="520" t="s">
        <v>309</v>
      </c>
      <c r="B73" s="802">
        <f>'[7]Database Exports'!$B107/1000</f>
        <v>2.08098721</v>
      </c>
      <c r="C73" s="482">
        <f>'[7]Fish-Value'!$AU$246</f>
        <v>0.82634209999999986</v>
      </c>
      <c r="D73" s="482">
        <f>'[7]Database Exports'!$R107/1000</f>
        <v>0.2995157</v>
      </c>
      <c r="E73" s="482">
        <f>'[7]Database Exports'!$AE107/1000</f>
        <v>0</v>
      </c>
      <c r="F73" s="482">
        <f>'[7]Database Exports'!$AO107/1000</f>
        <v>5.0449000000000002E-4</v>
      </c>
      <c r="G73" s="482">
        <f>'[7]Database Exports'!$AQ107/1000</f>
        <v>0.36948681</v>
      </c>
      <c r="H73" s="482">
        <f>'[7]Database Exports'!$AR107/1000</f>
        <v>0.57925221000000005</v>
      </c>
      <c r="I73" s="483">
        <f t="shared" si="13"/>
        <v>5.8859000000003325E-3</v>
      </c>
      <c r="J73" s="803">
        <f t="shared" si="1"/>
        <v>0</v>
      </c>
      <c r="K73" s="308"/>
      <c r="L73" s="178"/>
      <c r="M73" s="178"/>
      <c r="N73" s="178"/>
    </row>
    <row r="74" spans="1:14" s="27" customFormat="1" ht="14.4" customHeight="1" x14ac:dyDescent="0.25">
      <c r="A74" s="520" t="s">
        <v>310</v>
      </c>
      <c r="B74" s="258">
        <f>'[7]Database Exports'!$B108/1000</f>
        <v>6.9712449299999992</v>
      </c>
      <c r="C74" s="482">
        <f>'[7]Fish-Value'!$AV$246</f>
        <v>1.4129751799999999</v>
      </c>
      <c r="D74" s="482">
        <f>'[7]Database Exports'!$R108/1000</f>
        <v>0.41749137999999997</v>
      </c>
      <c r="E74" s="482">
        <f>'[7]Database Exports'!$AE108/1000</f>
        <v>3.1235199999999998E-2</v>
      </c>
      <c r="F74" s="482">
        <f>'[7]Database Exports'!$AO108/1000</f>
        <v>0.47743999999999998</v>
      </c>
      <c r="G74" s="482">
        <f>'[7]Database Exports'!$AQ108/1000</f>
        <v>4.1165722300000001</v>
      </c>
      <c r="H74" s="482">
        <f>'[7]Database Exports'!$AR108/1000</f>
        <v>0.50601536000000003</v>
      </c>
      <c r="I74" s="483">
        <f t="shared" si="13"/>
        <v>9.5155799999996349E-3</v>
      </c>
      <c r="J74" s="740">
        <f t="shared" si="1"/>
        <v>0</v>
      </c>
      <c r="K74" s="216"/>
      <c r="L74" s="21"/>
      <c r="M74" s="21"/>
      <c r="N74" s="21"/>
    </row>
    <row r="75" spans="1:14" s="27" customFormat="1" ht="14.4" customHeight="1" x14ac:dyDescent="0.25">
      <c r="A75" s="520" t="s">
        <v>311</v>
      </c>
      <c r="B75" s="258">
        <f>'[7]Database Exports'!$B109/1000</f>
        <v>5.5799110000000001</v>
      </c>
      <c r="C75" s="482">
        <f>'[7]Fish-Value'!$AW$246</f>
        <v>1.7779098400000002</v>
      </c>
      <c r="D75" s="482">
        <f>'[7]Database Exports'!$R109/1000</f>
        <v>0.49973371</v>
      </c>
      <c r="E75" s="482">
        <f>'[7]Database Exports'!$AE109/1000</f>
        <v>0</v>
      </c>
      <c r="F75" s="482">
        <f>'[7]Database Exports'!$AO109/1000</f>
        <v>0</v>
      </c>
      <c r="G75" s="482">
        <f>'[7]Database Exports'!$AQ109/1000</f>
        <v>1.9368972899999999</v>
      </c>
      <c r="H75" s="482">
        <f>'[7]Database Exports'!$AR109/1000</f>
        <v>0.52131899999999998</v>
      </c>
      <c r="I75" s="483">
        <f t="shared" si="13"/>
        <v>0.84405115999999969</v>
      </c>
      <c r="J75" s="740">
        <f t="shared" ref="J75:J125" si="14">B75-C75-D75-E75-F75-G75-H75-I75</f>
        <v>0</v>
      </c>
      <c r="K75" s="216"/>
      <c r="L75" s="21"/>
      <c r="M75" s="21"/>
      <c r="N75" s="21"/>
    </row>
    <row r="76" spans="1:14" s="27" customFormat="1" ht="14.4" customHeight="1" x14ac:dyDescent="0.25">
      <c r="A76" s="520" t="s">
        <v>312</v>
      </c>
      <c r="B76" s="258">
        <f>'[7]Database Exports'!$B110/1000</f>
        <v>12.596653</v>
      </c>
      <c r="C76" s="482">
        <f>'[7]Fish-Value'!$AX$246</f>
        <v>4.1260417799999995</v>
      </c>
      <c r="D76" s="482">
        <f>'[7]Database Exports'!$R110/1000</f>
        <v>1.1013743899999999</v>
      </c>
      <c r="E76" s="482">
        <f>'[7]Database Exports'!$AE110/1000</f>
        <v>2.0096778399999997</v>
      </c>
      <c r="F76" s="482">
        <f>'[7]Database Exports'!$AO110/1000</f>
        <v>5.8959999999999999E-2</v>
      </c>
      <c r="G76" s="482">
        <f>'[7]Database Exports'!$AQ110/1000</f>
        <v>1.6164407700000005</v>
      </c>
      <c r="H76" s="482">
        <f>'[7]Database Exports'!$AR110/1000</f>
        <v>1.9731219999999998</v>
      </c>
      <c r="I76" s="483">
        <f t="shared" si="13"/>
        <v>1.7110362199999998</v>
      </c>
      <c r="J76" s="740">
        <f t="shared" si="14"/>
        <v>0</v>
      </c>
      <c r="K76" s="216"/>
      <c r="L76" s="21"/>
      <c r="M76" s="21"/>
      <c r="N76" s="21"/>
    </row>
    <row r="77" spans="1:14" s="27" customFormat="1" ht="14.4" customHeight="1" x14ac:dyDescent="0.25">
      <c r="A77" s="520" t="s">
        <v>313</v>
      </c>
      <c r="B77" s="258">
        <f>'[7]Database Exports'!$B111/1000</f>
        <v>7.8894969999999995</v>
      </c>
      <c r="C77" s="482">
        <f>'[7]Fish-Value'!$AY$246</f>
        <v>2.7467891200000003</v>
      </c>
      <c r="D77" s="482">
        <f>'[7]Database Exports'!$R111/1000</f>
        <v>0.47667747999999999</v>
      </c>
      <c r="E77" s="482">
        <f>'[7]Database Exports'!$AE111/1000</f>
        <v>0</v>
      </c>
      <c r="F77" s="482">
        <f>'[7]Database Exports'!$AO111/1000</f>
        <v>1.2800000000000001E-3</v>
      </c>
      <c r="G77" s="482">
        <f>'[7]Database Exports'!$AQ111/1000</f>
        <v>0.72462251999999994</v>
      </c>
      <c r="H77" s="482">
        <f>'[7]Database Exports'!$AR111/1000</f>
        <v>2.3087119999999999</v>
      </c>
      <c r="I77" s="483">
        <f t="shared" si="13"/>
        <v>1.6314158799999992</v>
      </c>
      <c r="J77" s="740">
        <f t="shared" si="14"/>
        <v>0</v>
      </c>
      <c r="K77" s="216"/>
      <c r="L77" s="21"/>
      <c r="M77" s="21"/>
      <c r="N77" s="21"/>
    </row>
    <row r="78" spans="1:14" s="27" customFormat="1" ht="14.4" customHeight="1" x14ac:dyDescent="0.25">
      <c r="A78" s="520" t="s">
        <v>314</v>
      </c>
      <c r="B78" s="258">
        <f>'[7]Database Exports'!$B112/1000</f>
        <v>4.1935970000000005</v>
      </c>
      <c r="C78" s="482">
        <f>'[7]Fish-Value'!$AZ$246</f>
        <v>0.55982865000000004</v>
      </c>
      <c r="D78" s="482">
        <f>'[7]Database Exports'!$R112/1000</f>
        <v>1.0658493099999999</v>
      </c>
      <c r="E78" s="482">
        <f>'[7]Database Exports'!$AE112/1000</f>
        <v>0.20699999999999999</v>
      </c>
      <c r="F78" s="482">
        <f>'[7]Database Exports'!$AO112/1000</f>
        <v>4.0888000000000003E-4</v>
      </c>
      <c r="G78" s="482">
        <f>'[7]Database Exports'!$AQ112/1000</f>
        <v>0.89390981000000036</v>
      </c>
      <c r="H78" s="482">
        <f>'[7]Database Exports'!$AR112/1000</f>
        <v>0.67676000000000003</v>
      </c>
      <c r="I78" s="483">
        <f t="shared" si="13"/>
        <v>0.78984035000000019</v>
      </c>
      <c r="J78" s="740">
        <f t="shared" si="14"/>
        <v>0</v>
      </c>
      <c r="K78" s="216"/>
      <c r="L78" s="21"/>
      <c r="M78" s="21"/>
      <c r="N78" s="21"/>
    </row>
    <row r="79" spans="1:14" s="27" customFormat="1" ht="14.4" customHeight="1" x14ac:dyDescent="0.25">
      <c r="A79" s="520" t="s">
        <v>315</v>
      </c>
      <c r="B79" s="258">
        <f>'[7]Database Exports'!$B113/1000</f>
        <v>5.2648189999999984</v>
      </c>
      <c r="C79" s="482">
        <f>'[7]Fish-Value'!$BA$246</f>
        <v>1.7764064900000003</v>
      </c>
      <c r="D79" s="482">
        <f>'[7]Database Exports'!$R113/1000</f>
        <v>0.85742775000000004</v>
      </c>
      <c r="E79" s="482">
        <f>'[7]Database Exports'!$AE113/1000</f>
        <v>0.19481999999999999</v>
      </c>
      <c r="F79" s="482">
        <f>'[7]Database Exports'!$AO113/1000</f>
        <v>3.823468E-2</v>
      </c>
      <c r="G79" s="482">
        <f>'[7]Database Exports'!$AQ113/1000</f>
        <v>1.25805357</v>
      </c>
      <c r="H79" s="482">
        <f>'[7]Database Exports'!$AR113/1000</f>
        <v>0.803975</v>
      </c>
      <c r="I79" s="483">
        <f t="shared" si="13"/>
        <v>0.3359015099999979</v>
      </c>
      <c r="J79" s="740">
        <f t="shared" si="14"/>
        <v>0</v>
      </c>
      <c r="K79" s="216"/>
      <c r="L79" s="21"/>
      <c r="M79" s="21"/>
      <c r="N79" s="21"/>
    </row>
    <row r="80" spans="1:14" s="27" customFormat="1" ht="13.25" customHeight="1" x14ac:dyDescent="0.25">
      <c r="A80" s="520" t="s">
        <v>316</v>
      </c>
      <c r="B80" s="258">
        <f>'[7]Database Exports'!$B114/1000</f>
        <v>9.4060489999999994</v>
      </c>
      <c r="C80" s="482">
        <f>'[7]Fish-Value'!$BB$246</f>
        <v>2.8784944399999999</v>
      </c>
      <c r="D80" s="482">
        <f>'[7]Database Exports'!$R114/1000</f>
        <v>0.54174837999999992</v>
      </c>
      <c r="E80" s="482">
        <f>'[7]Database Exports'!$AE114/1000</f>
        <v>2.1622538899999997</v>
      </c>
      <c r="F80" s="482">
        <f>'[7]Database Exports'!$AO114/1000</f>
        <v>9.640000000000001E-3</v>
      </c>
      <c r="G80" s="482">
        <f>'[7]Database Exports'!$AQ114/1000</f>
        <v>2.1515257300000004</v>
      </c>
      <c r="H80" s="482">
        <f>'[7]Database Exports'!$AR114/1000</f>
        <v>1.2566760000000001</v>
      </c>
      <c r="I80" s="483">
        <f t="shared" si="13"/>
        <v>0.40571055999999972</v>
      </c>
      <c r="J80" s="740">
        <f t="shared" si="14"/>
        <v>0</v>
      </c>
      <c r="K80" s="216"/>
      <c r="L80" s="21"/>
      <c r="M80" s="21"/>
      <c r="N80" s="21"/>
    </row>
    <row r="81" spans="1:14" s="27" customFormat="1" ht="13.25" customHeight="1" x14ac:dyDescent="0.25">
      <c r="A81" s="520" t="s">
        <v>317</v>
      </c>
      <c r="B81" s="258">
        <f>'[7]Database Exports'!$B115/1000</f>
        <v>4.5084219999999995</v>
      </c>
      <c r="C81" s="482">
        <f>'[7]Fish-Value'!$BC$246</f>
        <v>2.1302798400000005</v>
      </c>
      <c r="D81" s="482">
        <f>'[7]Database Exports'!$R115/1000</f>
        <v>0.52943879999999999</v>
      </c>
      <c r="E81" s="482">
        <f>'[7]Database Exports'!$AE115/1000</f>
        <v>0</v>
      </c>
      <c r="F81" s="482">
        <f>'[7]Database Exports'!$AO115/1000</f>
        <v>0</v>
      </c>
      <c r="G81" s="482">
        <f>'[7]Database Exports'!$AQ115/1000</f>
        <v>0.96165820000000002</v>
      </c>
      <c r="H81" s="482">
        <f>'[7]Database Exports'!$AR115/1000</f>
        <v>0.56099700000000008</v>
      </c>
      <c r="I81" s="483">
        <f t="shared" si="13"/>
        <v>0.32604815999999903</v>
      </c>
      <c r="J81" s="740">
        <f t="shared" si="14"/>
        <v>0</v>
      </c>
      <c r="K81" s="216"/>
      <c r="L81" s="21"/>
      <c r="M81" s="21"/>
      <c r="N81" s="21"/>
    </row>
    <row r="82" spans="1:14" ht="13.25" customHeight="1" collapsed="1" x14ac:dyDescent="0.25">
      <c r="A82" s="520" t="s">
        <v>318</v>
      </c>
      <c r="B82" s="258">
        <f>'[7]Database Exports'!$B116/1000</f>
        <v>4.8226919999999991</v>
      </c>
      <c r="C82" s="482">
        <f>'[7]Fish-Value'!$BD$246</f>
        <v>1.02219883</v>
      </c>
      <c r="D82" s="482">
        <f>'[7]Database Exports'!$R116/1000</f>
        <v>1.7142851600000002</v>
      </c>
      <c r="E82" s="482">
        <f>'[7]Database Exports'!$AE116/1000</f>
        <v>0</v>
      </c>
      <c r="F82" s="482">
        <f>'[7]Database Exports'!$AO116/1000</f>
        <v>0</v>
      </c>
      <c r="G82" s="482">
        <f>'[7]Database Exports'!$AQ116/1000</f>
        <v>0.97341583999999992</v>
      </c>
      <c r="H82" s="482">
        <f>'[7]Database Exports'!$AR116/1000</f>
        <v>0.85796299999999992</v>
      </c>
      <c r="I82" s="483">
        <f t="shared" si="13"/>
        <v>0.25482916999999927</v>
      </c>
      <c r="J82" s="740">
        <f t="shared" si="14"/>
        <v>0</v>
      </c>
    </row>
    <row r="83" spans="1:14" s="29" customFormat="1" ht="13.25" customHeight="1" x14ac:dyDescent="0.25">
      <c r="A83" s="520" t="s">
        <v>319</v>
      </c>
      <c r="B83" s="258">
        <f>'[7]Database Exports'!$B117/1000</f>
        <v>6.9218910000000013</v>
      </c>
      <c r="C83" s="482">
        <f>'[7]Fish-Value'!$BE$246</f>
        <v>0.90566999999999998</v>
      </c>
      <c r="D83" s="482">
        <f>'[7]Database Exports'!$R117/1000</f>
        <v>1.3801780000000001</v>
      </c>
      <c r="E83" s="482">
        <f>'[7]Database Exports'!$AE117/1000</f>
        <v>0.113994</v>
      </c>
      <c r="F83" s="482">
        <f>'[7]Database Exports'!$AO117/1000</f>
        <v>0.367593</v>
      </c>
      <c r="G83" s="482">
        <f>'[7]Database Exports'!$AQ117/1000</f>
        <v>1.1552</v>
      </c>
      <c r="H83" s="482">
        <f>'[7]Database Exports'!$AR117/1000</f>
        <v>0.80927100000000018</v>
      </c>
      <c r="I83" s="483">
        <f t="shared" si="13"/>
        <v>2.1899850000000014</v>
      </c>
      <c r="J83" s="740">
        <f t="shared" si="14"/>
        <v>0</v>
      </c>
      <c r="K83" s="364"/>
    </row>
    <row r="84" spans="1:14" ht="13.25" customHeight="1" x14ac:dyDescent="0.25">
      <c r="A84" s="520" t="s">
        <v>320</v>
      </c>
      <c r="B84" s="258">
        <f>'[7]Database Exports'!$B118/1000</f>
        <v>8.7984640000000027</v>
      </c>
      <c r="C84" s="482">
        <f>'[7]Fish-Value'!$BF$246</f>
        <v>2.3184819999999999</v>
      </c>
      <c r="D84" s="482">
        <f>'[7]Database Exports'!$R118/1000</f>
        <v>0.73036199999999996</v>
      </c>
      <c r="E84" s="482">
        <f>'[7]Database Exports'!$AE118/1000</f>
        <v>2.8099229999999999</v>
      </c>
      <c r="F84" s="482">
        <f>'[7]Database Exports'!$AO118/1000</f>
        <v>0.12386</v>
      </c>
      <c r="G84" s="482">
        <f>'[7]Database Exports'!$AQ118/1000</f>
        <v>1.5702210000000003</v>
      </c>
      <c r="H84" s="482">
        <f>'[7]Database Exports'!$AR118/1000</f>
        <v>0.70562800000000003</v>
      </c>
      <c r="I84" s="483">
        <f t="shared" si="13"/>
        <v>0.53998800000000335</v>
      </c>
      <c r="J84" s="740">
        <f t="shared" si="14"/>
        <v>0</v>
      </c>
    </row>
    <row r="85" spans="1:14" ht="13.25" customHeight="1" x14ac:dyDescent="0.25">
      <c r="A85" s="520" t="s">
        <v>321</v>
      </c>
      <c r="B85" s="258">
        <f>'[7]Database Exports'!$B119/1000</f>
        <v>5.3394379999999995</v>
      </c>
      <c r="C85" s="482">
        <f>'[7]Fish-Value'!$BG$246</f>
        <v>1.3185500000000001</v>
      </c>
      <c r="D85" s="482">
        <f>'[7]Database Exports'!$R119/1000</f>
        <v>0.80973700000000004</v>
      </c>
      <c r="E85" s="482">
        <f>'[7]Database Exports'!$AE119/1000</f>
        <v>0.17243</v>
      </c>
      <c r="F85" s="482">
        <f>'[7]Database Exports'!$AO119/1000</f>
        <v>1.0000000000000001E-5</v>
      </c>
      <c r="G85" s="482">
        <f>'[7]Database Exports'!$AQ119/1000</f>
        <v>0.89859499999999981</v>
      </c>
      <c r="H85" s="482">
        <f>'[7]Database Exports'!$AR119/1000</f>
        <v>0.64396200000000015</v>
      </c>
      <c r="I85" s="483">
        <f t="shared" si="13"/>
        <v>1.4961539999999993</v>
      </c>
      <c r="J85" s="740">
        <f t="shared" si="14"/>
        <v>0</v>
      </c>
    </row>
    <row r="86" spans="1:14" s="24" customFormat="1" ht="13.25" customHeight="1" x14ac:dyDescent="0.25">
      <c r="A86" s="520" t="s">
        <v>322</v>
      </c>
      <c r="B86" s="258">
        <f>'[7]Database Exports'!$B120/1000</f>
        <v>6.2258999999999993</v>
      </c>
      <c r="C86" s="482">
        <f>'[7]Fish-Value'!$BH$246</f>
        <v>1.1984570000000001</v>
      </c>
      <c r="D86" s="482">
        <f>'[7]Database Exports'!$R120/1000</f>
        <v>1.433643</v>
      </c>
      <c r="E86" s="482">
        <f>'[7]Database Exports'!$AE120/1000</f>
        <v>5.9999999999999995E-5</v>
      </c>
      <c r="F86" s="482">
        <f>'[7]Database Exports'!$AO120/1000</f>
        <v>0</v>
      </c>
      <c r="G86" s="482">
        <f>'[7]Database Exports'!$AQ120/1000</f>
        <v>1.063178</v>
      </c>
      <c r="H86" s="482">
        <f>'[7]Database Exports'!$AR120/1000</f>
        <v>0.39202913</v>
      </c>
      <c r="I86" s="483">
        <f t="shared" si="13"/>
        <v>2.1385328699999988</v>
      </c>
      <c r="J86" s="740">
        <f t="shared" si="14"/>
        <v>0</v>
      </c>
      <c r="K86" s="130"/>
    </row>
    <row r="87" spans="1:14" ht="13.25" customHeight="1" x14ac:dyDescent="0.25">
      <c r="A87" s="520" t="s">
        <v>323</v>
      </c>
      <c r="B87" s="258">
        <f>'[7]Database Exports'!$B121/1000</f>
        <v>11.288714999999996</v>
      </c>
      <c r="C87" s="482">
        <f>'[7]Fish-Value'!$BI$246</f>
        <v>4.6631070000000001</v>
      </c>
      <c r="D87" s="482">
        <f>'[7]Database Exports'!$R121/1000</f>
        <v>1.7304309999999998</v>
      </c>
      <c r="E87" s="482">
        <f>'[7]Database Exports'!$AE121/1000</f>
        <v>4.0000000000000003E-5</v>
      </c>
      <c r="F87" s="482">
        <f>'[7]Database Exports'!$AO121/1000</f>
        <v>4.4049999999999999E-2</v>
      </c>
      <c r="G87" s="482">
        <f>'[7]Database Exports'!$AQ121/1000</f>
        <v>1.7783720000000003</v>
      </c>
      <c r="H87" s="482">
        <f>'[7]Database Exports'!$AR121/1000</f>
        <v>0.71803499999999987</v>
      </c>
      <c r="I87" s="483">
        <f t="shared" si="13"/>
        <v>2.3546799999999961</v>
      </c>
      <c r="J87" s="740">
        <f t="shared" si="14"/>
        <v>0</v>
      </c>
      <c r="K87" s="130"/>
    </row>
    <row r="88" spans="1:14" ht="13.25" customHeight="1" x14ac:dyDescent="0.25">
      <c r="A88" s="520" t="s">
        <v>324</v>
      </c>
      <c r="B88" s="258">
        <f>'[7]Database Exports'!$B122/1000</f>
        <v>12.150588999999997</v>
      </c>
      <c r="C88" s="482">
        <f>'[7]Fish-Value'!$BJ$246</f>
        <v>4.5704070000000003</v>
      </c>
      <c r="D88" s="482">
        <f>'[7]Database Exports'!$R122/1000</f>
        <v>1.0556019999999999</v>
      </c>
      <c r="E88" s="482">
        <f>'[7]Database Exports'!$AE122/1000</f>
        <v>1.8140309999999999</v>
      </c>
      <c r="F88" s="482">
        <f>'[7]Database Exports'!$AO122/1000</f>
        <v>0.125</v>
      </c>
      <c r="G88" s="482">
        <f>'[7]Database Exports'!$AQ122/1000</f>
        <v>1.594014</v>
      </c>
      <c r="H88" s="482">
        <f>'[7]Database Exports'!$AR122/1000</f>
        <v>1.1578029999999999</v>
      </c>
      <c r="I88" s="483">
        <f t="shared" si="13"/>
        <v>1.8337319999999968</v>
      </c>
      <c r="J88" s="740">
        <f t="shared" si="14"/>
        <v>0</v>
      </c>
    </row>
    <row r="89" spans="1:14" ht="13.25" customHeight="1" x14ac:dyDescent="0.25">
      <c r="A89" s="520" t="s">
        <v>325</v>
      </c>
      <c r="B89" s="258">
        <f>'[7]Database Exports'!$B$123/1000</f>
        <v>6.177995000000001</v>
      </c>
      <c r="C89" s="482">
        <f>'[7]Fish-Value'!$BK$246</f>
        <v>2.143386</v>
      </c>
      <c r="D89" s="482">
        <f>'[7]Database Exports'!$R$123/1000</f>
        <v>0.53646999999999989</v>
      </c>
      <c r="E89" s="482">
        <f>'[7]Database Exports'!$AE$123/1000</f>
        <v>2.1614999999999999E-2</v>
      </c>
      <c r="F89" s="482">
        <f>'[7]Database Exports'!$AO123/1000</f>
        <v>8.0000000000000007E-5</v>
      </c>
      <c r="G89" s="482">
        <f>'[7]Database Exports'!$AQ$123/1000</f>
        <v>1.2656190000000003</v>
      </c>
      <c r="H89" s="482">
        <f>'[7]Database Exports'!$AR$123/1000</f>
        <v>0.81323599999999996</v>
      </c>
      <c r="I89" s="483">
        <f t="shared" si="13"/>
        <v>1.3975890000000009</v>
      </c>
      <c r="J89" s="740">
        <f t="shared" si="14"/>
        <v>0</v>
      </c>
    </row>
    <row r="90" spans="1:14" ht="13.25" customHeight="1" x14ac:dyDescent="0.25">
      <c r="A90" s="520" t="s">
        <v>326</v>
      </c>
      <c r="B90" s="258">
        <f>'[7]Database Exports'!$B$124/1000</f>
        <v>5.7632960000000013</v>
      </c>
      <c r="C90" s="482">
        <f>'[7]Fish-Value'!$BL$246</f>
        <v>1.1902680000000001</v>
      </c>
      <c r="D90" s="482">
        <f>'[7]Database Exports'!$R$124/1000</f>
        <v>0.71106000000000003</v>
      </c>
      <c r="E90" s="482">
        <f>'[7]Database Exports'!$AE$124/1000</f>
        <v>0</v>
      </c>
      <c r="F90" s="482">
        <f>'[7]Database Exports'!$AO124/1000</f>
        <v>7.4611999999999998E-2</v>
      </c>
      <c r="G90" s="482">
        <f>'[7]Database Exports'!$AQ$124/1000</f>
        <v>1.1445189999999998</v>
      </c>
      <c r="H90" s="482">
        <f>'[7]Database Exports'!$AR$124/1000</f>
        <v>0.50734100000000004</v>
      </c>
      <c r="I90" s="483">
        <f t="shared" si="13"/>
        <v>2.1354960000000007</v>
      </c>
      <c r="J90" s="740">
        <f t="shared" si="14"/>
        <v>0</v>
      </c>
    </row>
    <row r="91" spans="1:14" ht="13.25" customHeight="1" x14ac:dyDescent="0.25">
      <c r="A91" s="520" t="s">
        <v>327</v>
      </c>
      <c r="B91" s="258">
        <f>'[7]Database Exports'!$B$125/1000</f>
        <v>6.1118219999999983</v>
      </c>
      <c r="C91" s="482">
        <f>'[7]Fish-Value'!$BM$246</f>
        <v>1.484348</v>
      </c>
      <c r="D91" s="482">
        <f>'[7]Database Exports'!$R$125/1000</f>
        <v>0.75528699999999993</v>
      </c>
      <c r="E91" s="482">
        <f>'[7]Database Exports'!$AE$125/1000</f>
        <v>0</v>
      </c>
      <c r="F91" s="482">
        <f>'[7]Database Exports'!$AO125/1000</f>
        <v>8.1049999999999997E-2</v>
      </c>
      <c r="G91" s="482">
        <f>'[7]Database Exports'!$AQ$125/1000</f>
        <v>1.1357520000000001</v>
      </c>
      <c r="H91" s="482">
        <f>'[7]Database Exports'!$AR$125/1000</f>
        <v>0.72024900000000003</v>
      </c>
      <c r="I91" s="483">
        <f t="shared" si="13"/>
        <v>1.9351359999999986</v>
      </c>
      <c r="J91" s="740">
        <f t="shared" si="14"/>
        <v>0</v>
      </c>
    </row>
    <row r="92" spans="1:14" ht="13.25" customHeight="1" x14ac:dyDescent="0.25">
      <c r="A92" s="520" t="s">
        <v>328</v>
      </c>
      <c r="B92" s="258">
        <f>'[7]Database Exports'!$B$126/1000</f>
        <v>19.252890999999998</v>
      </c>
      <c r="C92" s="482">
        <f>'[7]Fish-Value'!$BN$246</f>
        <v>1.592155</v>
      </c>
      <c r="D92" s="482">
        <f>'[7]Database Exports'!$R$126/1000</f>
        <v>0.31913100000000005</v>
      </c>
      <c r="E92" s="482">
        <f>'[7]Database Exports'!$AE$126/1000</f>
        <v>3.677832</v>
      </c>
      <c r="F92" s="482">
        <f>'[7]Database Exports'!$AO126/1000</f>
        <v>9.7303000000000001E-2</v>
      </c>
      <c r="G92" s="482">
        <f>'[7]Database Exports'!$AQ$126/1000</f>
        <v>5.4550950000000009</v>
      </c>
      <c r="H92" s="482">
        <f>'[7]Database Exports'!$AR$126/1000</f>
        <v>7.417751</v>
      </c>
      <c r="I92" s="483">
        <f t="shared" si="13"/>
        <v>0.69362399999999891</v>
      </c>
      <c r="J92" s="740">
        <f t="shared" si="14"/>
        <v>0</v>
      </c>
    </row>
    <row r="93" spans="1:14" ht="13.25" customHeight="1" x14ac:dyDescent="0.25">
      <c r="A93" s="520" t="s">
        <v>329</v>
      </c>
      <c r="B93" s="258">
        <f>'[7]Database Exports'!$B$127/1000</f>
        <v>9.8989809999999991</v>
      </c>
      <c r="C93" s="482">
        <f>'[7]Fish-Value'!$BO$246</f>
        <v>2.7459359999999999</v>
      </c>
      <c r="D93" s="482">
        <f>'[7]Database Exports'!$R$127/1000</f>
        <v>0.35380400000000001</v>
      </c>
      <c r="E93" s="482">
        <f>'[7]Database Exports'!$AE$127/1000</f>
        <v>1.26E-2</v>
      </c>
      <c r="F93" s="482">
        <f>'[7]Database Exports'!$AO$127/1000</f>
        <v>0</v>
      </c>
      <c r="G93" s="482">
        <f>'[7]Database Exports'!$AQ$127/1000</f>
        <v>0.66271299999999989</v>
      </c>
      <c r="H93" s="482">
        <f>'[7]Database Exports'!$AR$127/1000</f>
        <v>1.8887539999999996</v>
      </c>
      <c r="I93" s="483">
        <f t="shared" si="13"/>
        <v>4.2351739999999989</v>
      </c>
      <c r="J93" s="740">
        <f t="shared" si="14"/>
        <v>0</v>
      </c>
    </row>
    <row r="94" spans="1:14" ht="13.25" customHeight="1" x14ac:dyDescent="0.25">
      <c r="A94" s="520" t="s">
        <v>330</v>
      </c>
      <c r="B94" s="258">
        <f>'[7]Database Exports'!$B$128/1000</f>
        <v>15.321573999999998</v>
      </c>
      <c r="C94" s="482">
        <f>'[7]Fish-Value'!$BP$246</f>
        <v>1.432881735</v>
      </c>
      <c r="D94" s="482">
        <f>'[7]Database Exports'!$R$128/1000</f>
        <v>1.4905219999999999</v>
      </c>
      <c r="E94" s="482">
        <f>'[7]Database Exports'!$AE$128/1000</f>
        <v>0</v>
      </c>
      <c r="F94" s="482">
        <f>'[7]Database Exports'!$AO$128/1000</f>
        <v>0</v>
      </c>
      <c r="G94" s="482">
        <f>'[7]Database Exports'!$AQ$128/1000</f>
        <v>1.1405460000000003</v>
      </c>
      <c r="H94" s="482">
        <f>'[7]Database Exports'!$AR$128/1000</f>
        <v>0.55503100000000005</v>
      </c>
      <c r="I94" s="483">
        <f t="shared" si="13"/>
        <v>10.702593264999997</v>
      </c>
      <c r="J94" s="740">
        <f t="shared" si="14"/>
        <v>0</v>
      </c>
    </row>
    <row r="95" spans="1:14" ht="13.25" customHeight="1" x14ac:dyDescent="0.25">
      <c r="A95" s="520" t="s">
        <v>331</v>
      </c>
      <c r="B95" s="258">
        <f>'[7]Database Exports'!$B$129/1000</f>
        <v>10.350774000000001</v>
      </c>
      <c r="C95" s="482">
        <f>'[7]Fish-Value'!$BQ$246</f>
        <v>2.13591</v>
      </c>
      <c r="D95" s="482">
        <f>'[7]Database Exports'!$R$129/1000</f>
        <v>2.48082</v>
      </c>
      <c r="E95" s="482">
        <f>'[7]Database Exports'!$AE$129/1000</f>
        <v>1.0678E-2</v>
      </c>
      <c r="F95" s="482">
        <f>'[7]Database Exports'!$AO$129/1000</f>
        <v>0.170207</v>
      </c>
      <c r="G95" s="482">
        <f>'[7]Database Exports'!$AQ$129/1000</f>
        <v>2.9794070000000001</v>
      </c>
      <c r="H95" s="482">
        <f>'[7]Database Exports'!$AR$129/1000</f>
        <v>1.0805070000000001</v>
      </c>
      <c r="I95" s="483">
        <f t="shared" si="13"/>
        <v>1.4932450000000024</v>
      </c>
      <c r="J95" s="740">
        <f t="shared" si="14"/>
        <v>0</v>
      </c>
    </row>
    <row r="96" spans="1:14" ht="13.25" customHeight="1" x14ac:dyDescent="0.25">
      <c r="A96" s="520" t="s">
        <v>332</v>
      </c>
      <c r="B96" s="258">
        <f>'[7]Database Exports'!$B$130/1000</f>
        <v>11.97025</v>
      </c>
      <c r="C96" s="482">
        <f>'[7]Fish-Value'!$BR$246</f>
        <v>2.5502030000000002</v>
      </c>
      <c r="D96" s="482">
        <f>'[7]Database Exports'!$R$130/1000</f>
        <v>1.3205480000000001</v>
      </c>
      <c r="E96" s="482">
        <f>'[7]Database Exports'!$AE$130/1000</f>
        <v>4.2606719999999996</v>
      </c>
      <c r="F96" s="482">
        <f>'[7]Database Exports'!$AO$130/1000</f>
        <v>0.72199999999999998</v>
      </c>
      <c r="G96" s="482">
        <f>'[7]Database Exports'!$AQ$130/1000</f>
        <v>1.0890660000000008</v>
      </c>
      <c r="H96" s="482">
        <f>'[7]Database Exports'!$AR$130/1000</f>
        <v>0.573797</v>
      </c>
      <c r="I96" s="483">
        <f t="shared" si="13"/>
        <v>1.4539639999999996</v>
      </c>
      <c r="J96" s="740">
        <f t="shared" si="14"/>
        <v>0</v>
      </c>
    </row>
    <row r="97" spans="1:10" ht="13.25" customHeight="1" x14ac:dyDescent="0.25">
      <c r="A97" s="520" t="s">
        <v>333</v>
      </c>
      <c r="B97" s="258">
        <f>'[7]Database Exports'!$B$131/1000</f>
        <v>9.7921011100000008</v>
      </c>
      <c r="C97" s="482">
        <f>'[7]Fish-Value'!$BS$246</f>
        <v>3.6370610000000001</v>
      </c>
      <c r="D97" s="482">
        <f>'[7]Database Exports'!$R$131/1000</f>
        <v>1.620798</v>
      </c>
      <c r="E97" s="482">
        <f>'[7]Database Exports'!$AE$131/1000</f>
        <v>0</v>
      </c>
      <c r="F97" s="482">
        <f>'[7]Database Exports'!$AO$131/1000</f>
        <v>0</v>
      </c>
      <c r="G97" s="482">
        <f>'[7]Database Exports'!$AQ$131/1000</f>
        <v>0.62108000000000019</v>
      </c>
      <c r="H97" s="482">
        <f>'[7]Database Exports'!$AR$131/1000</f>
        <v>1.031407</v>
      </c>
      <c r="I97" s="483">
        <f t="shared" ref="I97:I124" si="15">B97-C97-D97-E97-F97-G97-H97</f>
        <v>2.8817551100000012</v>
      </c>
      <c r="J97" s="740">
        <f t="shared" si="14"/>
        <v>0</v>
      </c>
    </row>
    <row r="98" spans="1:10" ht="13.25" customHeight="1" x14ac:dyDescent="0.25">
      <c r="A98" s="520" t="s">
        <v>334</v>
      </c>
      <c r="B98" s="258">
        <f>'[7]Database Exports'!$B$132/1000</f>
        <v>13.305198999999998</v>
      </c>
      <c r="C98" s="482">
        <f>'[7]Fish-Value'!$BT$246</f>
        <v>1.6411770000000001</v>
      </c>
      <c r="D98" s="482">
        <f>'[7]Database Exports'!$R$132/1000</f>
        <v>2.7457159999999998</v>
      </c>
      <c r="E98" s="482">
        <f>'[7]Database Exports'!$AE$132/1000</f>
        <v>0</v>
      </c>
      <c r="F98" s="482">
        <f>'[7]Database Exports'!$AO$132/1000</f>
        <v>0</v>
      </c>
      <c r="G98" s="482">
        <f>'[7]Database Exports'!$AQ$132/1000</f>
        <v>0.9783980000000001</v>
      </c>
      <c r="H98" s="482">
        <f>'[7]Database Exports'!$AR$132/1000</f>
        <v>4.3148860000000004</v>
      </c>
      <c r="I98" s="483">
        <f t="shared" si="15"/>
        <v>3.6250219999999969</v>
      </c>
      <c r="J98" s="740">
        <f t="shared" si="14"/>
        <v>0</v>
      </c>
    </row>
    <row r="99" spans="1:10" ht="13.25" customHeight="1" x14ac:dyDescent="0.25">
      <c r="A99" s="520" t="s">
        <v>335</v>
      </c>
      <c r="B99" s="258">
        <f>'[7]Database Exports'!$B$133/1000</f>
        <v>9.1009370000000001</v>
      </c>
      <c r="C99" s="482">
        <f>'[7]Fish-Value'!$BU$246</f>
        <v>1.3130500000000001</v>
      </c>
      <c r="D99" s="482">
        <f>'[7]Database Exports'!$R$133/1000</f>
        <v>1.9233639999999999</v>
      </c>
      <c r="E99" s="482">
        <f>'[7]Database Exports'!$AE$133/1000</f>
        <v>2.6948249999999998</v>
      </c>
      <c r="F99" s="482">
        <f>'[7]Database Exports'!$AO$133/1000</f>
        <v>0.11675400000000001</v>
      </c>
      <c r="G99" s="482">
        <f>'[7]Database Exports'!$AQ$133/1000</f>
        <v>0.93555100000000024</v>
      </c>
      <c r="H99" s="482">
        <f>'[7]Database Exports'!$AR$133/1000</f>
        <v>0.90474099999999991</v>
      </c>
      <c r="I99" s="483">
        <f t="shared" si="15"/>
        <v>1.2126520000000003</v>
      </c>
      <c r="J99" s="740">
        <f t="shared" si="14"/>
        <v>0</v>
      </c>
    </row>
    <row r="100" spans="1:10" ht="13.25" customHeight="1" x14ac:dyDescent="0.25">
      <c r="A100" s="520" t="s">
        <v>336</v>
      </c>
      <c r="B100" s="258">
        <f>'[7]Database Exports'!$B$134/1000</f>
        <v>9.4184146799999997</v>
      </c>
      <c r="C100" s="482">
        <f>'[7]Fish-Value'!$BV$246</f>
        <v>0.19708100000000001</v>
      </c>
      <c r="D100" s="482">
        <f>'[7]Database Exports'!$R$134/1000</f>
        <v>1.3292890000000002</v>
      </c>
      <c r="E100" s="482">
        <f>'[7]Database Exports'!$AE$134/1000</f>
        <v>2.7452330000000003</v>
      </c>
      <c r="F100" s="482">
        <f>'[7]Database Exports'!$AO$134/1000</f>
        <v>5.0000000000000001E-4</v>
      </c>
      <c r="G100" s="482">
        <f>'[7]Database Exports'!$AQ$134/1000</f>
        <v>0.80733599999999983</v>
      </c>
      <c r="H100" s="482">
        <f>'[7]Database Exports'!$AR$134/1000</f>
        <v>0.91185700000000025</v>
      </c>
      <c r="I100" s="483">
        <f t="shared" si="15"/>
        <v>3.4271186799999986</v>
      </c>
      <c r="J100" s="740">
        <f t="shared" si="14"/>
        <v>0</v>
      </c>
    </row>
    <row r="101" spans="1:10" ht="13.25" customHeight="1" x14ac:dyDescent="0.25">
      <c r="A101" s="520" t="s">
        <v>337</v>
      </c>
      <c r="B101" s="258">
        <f>'[7]Database Exports'!$B$135/1000</f>
        <v>6.8246639999999994</v>
      </c>
      <c r="C101" s="482">
        <f>'[7]Fish-Value'!$BW$246</f>
        <v>1.044699</v>
      </c>
      <c r="D101" s="482">
        <f>'[7]Database Exports'!$R$135/1000</f>
        <v>1.5485459999999998</v>
      </c>
      <c r="E101" s="482">
        <f>'[7]Database Exports'!$AE$135/1000</f>
        <v>0</v>
      </c>
      <c r="F101" s="482">
        <f>'[7]Database Exports'!$AO$135/1000</f>
        <v>0</v>
      </c>
      <c r="G101" s="482">
        <f>'[7]Database Exports'!$AQ$135/1000</f>
        <v>0.84536200000000006</v>
      </c>
      <c r="H101" s="482">
        <f>'[7]Database Exports'!$AR$135/1000</f>
        <v>0.47032799999999997</v>
      </c>
      <c r="I101" s="483">
        <f t="shared" si="15"/>
        <v>2.9157289999999989</v>
      </c>
      <c r="J101" s="740">
        <f t="shared" si="14"/>
        <v>0</v>
      </c>
    </row>
    <row r="102" spans="1:10" ht="13.25" customHeight="1" x14ac:dyDescent="0.25">
      <c r="A102" s="520" t="s">
        <v>338</v>
      </c>
      <c r="B102" s="258">
        <f>'[7]Database Exports'!$B$136/1000</f>
        <v>5.7277759999999995</v>
      </c>
      <c r="C102" s="482">
        <f>'[7]Fish-Value'!$BX$246</f>
        <v>0.61789400000000005</v>
      </c>
      <c r="D102" s="482">
        <f>'[7]Database Exports'!$R$136/1000</f>
        <v>2.1738200000000001</v>
      </c>
      <c r="E102" s="482">
        <f>'[7]Database Exports'!$AE$136/1000</f>
        <v>3.2939999999999997E-2</v>
      </c>
      <c r="F102" s="482">
        <f>'[7]Database Exports'!$AO$136/1000</f>
        <v>0</v>
      </c>
      <c r="G102" s="482">
        <f>'[7]Database Exports'!$AQ$136/1000</f>
        <v>1.1815069999999996</v>
      </c>
      <c r="H102" s="482">
        <f>'[7]Database Exports'!$AR$136/1000</f>
        <v>0.360373</v>
      </c>
      <c r="I102" s="483">
        <f t="shared" si="15"/>
        <v>1.3612420000000001</v>
      </c>
      <c r="J102" s="740">
        <f t="shared" si="14"/>
        <v>0</v>
      </c>
    </row>
    <row r="103" spans="1:10" ht="13.25" customHeight="1" x14ac:dyDescent="0.25">
      <c r="A103" s="520" t="s">
        <v>339</v>
      </c>
      <c r="B103" s="258">
        <f>'[7]Database Exports'!$B$137/1000</f>
        <v>6.8154770000000005</v>
      </c>
      <c r="C103" s="482">
        <f>'[7]Fish-Value'!$BY$246</f>
        <v>0.88339199999999996</v>
      </c>
      <c r="D103" s="482">
        <f>'[7]Database Exports'!$R$137/1000</f>
        <v>1.701276</v>
      </c>
      <c r="E103" s="482">
        <f>'[7]Database Exports'!$AE$137/1000</f>
        <v>1.0589549999999999</v>
      </c>
      <c r="F103" s="482">
        <f>'[7]Database Exports'!$AO$137/1000</f>
        <v>1.7774999999999999E-2</v>
      </c>
      <c r="G103" s="482">
        <f>'[7]Database Exports'!$AQ$137/1000</f>
        <v>1.1812069999999999</v>
      </c>
      <c r="H103" s="482">
        <f>'[7]Database Exports'!$AR$137/1000</f>
        <v>0.60058600000000018</v>
      </c>
      <c r="I103" s="483">
        <f t="shared" si="15"/>
        <v>1.3722860000000008</v>
      </c>
      <c r="J103" s="740">
        <f t="shared" si="14"/>
        <v>0</v>
      </c>
    </row>
    <row r="104" spans="1:10" ht="13.25" customHeight="1" x14ac:dyDescent="0.25">
      <c r="A104" s="520" t="s">
        <v>340</v>
      </c>
      <c r="B104" s="258">
        <f>'[7]Database Exports'!$B$138/1000</f>
        <v>9.6530090000000008</v>
      </c>
      <c r="C104" s="482">
        <f>'[7]Fish-Value'!$BZ$246</f>
        <v>1.5106980000000001</v>
      </c>
      <c r="D104" s="482">
        <f>'[7]Database Exports'!$R$138/1000</f>
        <v>0.96080499999999991</v>
      </c>
      <c r="E104" s="482">
        <f>'[7]Database Exports'!$AE$138/1000</f>
        <v>2.4162269999999997</v>
      </c>
      <c r="F104" s="482">
        <f>'[7]Database Exports'!$AO$138/1000</f>
        <v>3.8999999999999998E-3</v>
      </c>
      <c r="G104" s="482">
        <f>'[7]Database Exports'!$AQ$138/1000</f>
        <v>2.1096810000000001</v>
      </c>
      <c r="H104" s="482">
        <f>'[7]Database Exports'!$AR$138/1000</f>
        <v>0.63560679999999969</v>
      </c>
      <c r="I104" s="483">
        <f t="shared" si="15"/>
        <v>2.0160912000000017</v>
      </c>
      <c r="J104" s="740">
        <f t="shared" si="14"/>
        <v>0</v>
      </c>
    </row>
    <row r="105" spans="1:10" ht="13.25" customHeight="1" x14ac:dyDescent="0.25">
      <c r="A105" s="520" t="s">
        <v>341</v>
      </c>
      <c r="B105" s="258">
        <f>'[7]Database Exports'!$B$139/1000</f>
        <v>7.0203279999999983</v>
      </c>
      <c r="C105" s="482">
        <f>'[7]Fish-Value'!$CA$246</f>
        <v>2.3859880000000002</v>
      </c>
      <c r="D105" s="482">
        <f>'[7]Database Exports'!$R$139/1000</f>
        <v>1.292268</v>
      </c>
      <c r="E105" s="482">
        <f>'[7]Database Exports'!$AE$139/1000</f>
        <v>0</v>
      </c>
      <c r="F105" s="482">
        <f>'[7]Database Exports'!$AO$139/1000</f>
        <v>1.5E-3</v>
      </c>
      <c r="G105" s="482">
        <f>'[7]Database Exports'!$AQ$139/1000</f>
        <v>1.839547</v>
      </c>
      <c r="H105" s="482">
        <f>'[7]Database Exports'!$AR$139/1000</f>
        <v>0.51276900000000014</v>
      </c>
      <c r="I105" s="483">
        <f t="shared" si="15"/>
        <v>0.98825599999999791</v>
      </c>
      <c r="J105" s="740">
        <f t="shared" si="14"/>
        <v>0</v>
      </c>
    </row>
    <row r="106" spans="1:10" ht="13.25" customHeight="1" x14ac:dyDescent="0.25">
      <c r="A106" s="520" t="s">
        <v>342</v>
      </c>
      <c r="B106" s="258">
        <f>'[7]Database Exports'!$B$140/1000</f>
        <v>11.835729999999998</v>
      </c>
      <c r="C106" s="482">
        <f>'[7]Fish-Value'!$CB$246</f>
        <v>3.5623749999999998</v>
      </c>
      <c r="D106" s="482">
        <f>'[7]Database Exports'!$R$140/1000</f>
        <v>0.66616999999999993</v>
      </c>
      <c r="E106" s="482">
        <f>'[7]Database Exports'!$AE$140/1000</f>
        <v>4.8000999999999995E-2</v>
      </c>
      <c r="F106" s="482">
        <f>'[7]Database Exports'!$AO$140/1000</f>
        <v>0</v>
      </c>
      <c r="G106" s="482">
        <f>'[7]Database Exports'!$AQ$140/1000</f>
        <v>3.5747479999999996</v>
      </c>
      <c r="H106" s="482">
        <f>'[7]Database Exports'!$AR$140/1000</f>
        <v>1.2585599999999997</v>
      </c>
      <c r="I106" s="483">
        <f t="shared" si="15"/>
        <v>2.7258759999999991</v>
      </c>
      <c r="J106" s="740">
        <f t="shared" si="14"/>
        <v>0</v>
      </c>
    </row>
    <row r="107" spans="1:10" ht="13.25" customHeight="1" x14ac:dyDescent="0.25">
      <c r="A107" s="520" t="s">
        <v>343</v>
      </c>
      <c r="B107" s="258">
        <f>'[7]Database Exports'!$B$141/1000</f>
        <v>13.122340999999995</v>
      </c>
      <c r="C107" s="482">
        <f>'[7]Fish-Value'!$CC$246</f>
        <v>4.2313859999999996</v>
      </c>
      <c r="D107" s="482">
        <f>'[7]Database Exports'!$R$141/1000</f>
        <v>2.0044400000000002</v>
      </c>
      <c r="E107" s="482">
        <f>'[7]Database Exports'!$AE$141/1000</f>
        <v>1.5744690000000001</v>
      </c>
      <c r="F107" s="482">
        <f>'[7]Database Exports'!$AO$141/1000</f>
        <v>0.10779999999999999</v>
      </c>
      <c r="G107" s="482">
        <f>'[7]Database Exports'!$AQ$141/1000</f>
        <v>2.4331489999999993</v>
      </c>
      <c r="H107" s="482">
        <f>'[7]Database Exports'!$AR$141/1000</f>
        <v>0.75224700000000011</v>
      </c>
      <c r="I107" s="483">
        <f t="shared" si="15"/>
        <v>2.0188499999999938</v>
      </c>
      <c r="J107" s="740">
        <f t="shared" si="14"/>
        <v>0</v>
      </c>
    </row>
    <row r="108" spans="1:10" ht="13.25" customHeight="1" x14ac:dyDescent="0.25">
      <c r="A108" s="520" t="s">
        <v>344</v>
      </c>
      <c r="B108" s="258">
        <f>'[7]Database Exports'!$B$142/1000</f>
        <v>14.4262681</v>
      </c>
      <c r="C108" s="482">
        <f>'[7]Fish-Value'!$CD$246</f>
        <v>3.7496830000000001</v>
      </c>
      <c r="D108" s="482">
        <f>'[7]Database Exports'!$R$142/1000</f>
        <v>1.399524</v>
      </c>
      <c r="E108" s="482">
        <f>'[7]Database Exports'!$AE$142/1000</f>
        <v>3.7717130000000001</v>
      </c>
      <c r="F108" s="482">
        <f>'[7]Database Exports'!$AO$142/1000</f>
        <v>6.1249999999999999E-2</v>
      </c>
      <c r="G108" s="482">
        <f>'[7]Database Exports'!$AQ$142/1000</f>
        <v>2.7786210000000007</v>
      </c>
      <c r="H108" s="482">
        <f>'[7]Database Exports'!$AR$142/1000</f>
        <v>0.4560361</v>
      </c>
      <c r="I108" s="483">
        <f t="shared" si="15"/>
        <v>2.209441</v>
      </c>
      <c r="J108" s="740">
        <f t="shared" si="14"/>
        <v>0</v>
      </c>
    </row>
    <row r="109" spans="1:10" ht="13.25" customHeight="1" x14ac:dyDescent="0.25">
      <c r="A109" s="520" t="s">
        <v>345</v>
      </c>
      <c r="B109" s="258">
        <f>'[7]Database Exports'!$B$143/1000</f>
        <v>9.6385940000000048</v>
      </c>
      <c r="C109" s="482">
        <f>'[7]Fish-Value'!$CE$246</f>
        <v>4.4016260000000003</v>
      </c>
      <c r="D109" s="482">
        <f>'[7]Database Exports'!$R$143/1000</f>
        <v>1.171827</v>
      </c>
      <c r="E109" s="482">
        <f>'[7]Database Exports'!$AE$143/1000</f>
        <v>0</v>
      </c>
      <c r="F109" s="482">
        <f>'[7]Database Exports'!$AO$143/1000</f>
        <v>0</v>
      </c>
      <c r="G109" s="482">
        <f>'[7]Database Exports'!$AQ$143/1000</f>
        <v>2.2247219999999999</v>
      </c>
      <c r="H109" s="482">
        <f>'[7]Database Exports'!$AR$143/1000</f>
        <v>0.33131799999999995</v>
      </c>
      <c r="I109" s="483">
        <f t="shared" si="15"/>
        <v>1.5091010000000042</v>
      </c>
      <c r="J109" s="740">
        <f t="shared" si="14"/>
        <v>0</v>
      </c>
    </row>
    <row r="110" spans="1:10" ht="13.25" customHeight="1" x14ac:dyDescent="0.25">
      <c r="A110" s="520" t="s">
        <v>346</v>
      </c>
      <c r="B110" s="258">
        <f>'[7]Database Exports'!$B$144/1000</f>
        <v>3.8778570000000001</v>
      </c>
      <c r="C110" s="482">
        <f>'[7]Fish-Value'!$CF$246</f>
        <v>0.71581700000000004</v>
      </c>
      <c r="D110" s="482">
        <f>'[7]Database Exports'!$R$144/1000</f>
        <v>1.3719590000000004</v>
      </c>
      <c r="E110" s="482">
        <f>'[7]Database Exports'!$AE$144/1000</f>
        <v>0</v>
      </c>
      <c r="F110" s="482">
        <f>'[7]Database Exports'!$AO$144/1000</f>
        <v>0</v>
      </c>
      <c r="G110" s="482">
        <f>'[7]Database Exports'!$AQ$144/1000</f>
        <v>1.3880299999999997</v>
      </c>
      <c r="H110" s="482">
        <f>'[7]Database Exports'!$AR$144/1000</f>
        <v>0.17037599999999997</v>
      </c>
      <c r="I110" s="483">
        <f t="shared" si="15"/>
        <v>0.23167500000000019</v>
      </c>
      <c r="J110" s="740">
        <f t="shared" si="14"/>
        <v>0</v>
      </c>
    </row>
    <row r="111" spans="1:10" ht="13.25" customHeight="1" x14ac:dyDescent="0.25">
      <c r="A111" s="520" t="s">
        <v>347</v>
      </c>
      <c r="B111" s="258">
        <f>'[7]Database Exports'!$B$145/1000</f>
        <v>9.660225999999998</v>
      </c>
      <c r="C111" s="482">
        <f>'[7]Fish-Value'!$CG$246</f>
        <v>1.451141</v>
      </c>
      <c r="D111" s="482">
        <f>'[7]Database Exports'!$R$145/1000</f>
        <v>1.5400630000000002</v>
      </c>
      <c r="E111" s="482">
        <f>'[7]Database Exports'!$AE$145/1000</f>
        <v>0.24196500000000001</v>
      </c>
      <c r="F111" s="482">
        <f>'[7]Database Exports'!$AO$145/1000</f>
        <v>2.0000000000000001E-4</v>
      </c>
      <c r="G111" s="482">
        <f>'[7]Database Exports'!$AQ$145/1000</f>
        <v>4.8536970000000004</v>
      </c>
      <c r="H111" s="482">
        <f>'[7]Database Exports'!$AR$145/1000</f>
        <v>0.81927800000000017</v>
      </c>
      <c r="I111" s="483">
        <f t="shared" si="15"/>
        <v>0.75388199999999683</v>
      </c>
      <c r="J111" s="740">
        <f t="shared" si="14"/>
        <v>0</v>
      </c>
    </row>
    <row r="112" spans="1:10" ht="13.25" customHeight="1" x14ac:dyDescent="0.25">
      <c r="A112" s="520" t="s">
        <v>348</v>
      </c>
      <c r="B112" s="258">
        <f>'[7]Database Exports'!$B$146/1000</f>
        <v>12.224404999999999</v>
      </c>
      <c r="C112" s="482">
        <f>'[7]Fish-Value'!$CH$246</f>
        <v>3.8970009999999999</v>
      </c>
      <c r="D112" s="482">
        <f>'[7]Database Exports'!$R$146/1000</f>
        <v>1.212359</v>
      </c>
      <c r="E112" s="482">
        <f>'[7]Database Exports'!$AE$146/1000</f>
        <v>1.2133830000000001</v>
      </c>
      <c r="F112" s="482">
        <f>'[7]Database Exports'!$AO$146/1000</f>
        <v>0.17247499999999999</v>
      </c>
      <c r="G112" s="482">
        <f>'[7]Database Exports'!$AQ$146/1000</f>
        <v>4.2015200000000004</v>
      </c>
      <c r="H112" s="482">
        <f>'[7]Database Exports'!$AR$146/1000</f>
        <v>0.93901400000000013</v>
      </c>
      <c r="I112" s="483">
        <f t="shared" si="15"/>
        <v>0.58865299999999821</v>
      </c>
      <c r="J112" s="740">
        <f t="shared" si="14"/>
        <v>0</v>
      </c>
    </row>
    <row r="113" spans="1:15" ht="13.25" customHeight="1" x14ac:dyDescent="0.25">
      <c r="A113" s="520" t="s">
        <v>349</v>
      </c>
      <c r="B113" s="258">
        <f>'[7]Database Exports'!$B$147/1000</f>
        <v>7.3446859999999994</v>
      </c>
      <c r="C113" s="482">
        <f>'[7]Fish-Value'!$CI$246</f>
        <v>1.719854</v>
      </c>
      <c r="D113" s="482">
        <f>'[7]Database Exports'!$R$147/1000</f>
        <v>2.1081650000000001</v>
      </c>
      <c r="E113" s="482">
        <f>'[7]Database Exports'!$AE$147/1000</f>
        <v>0</v>
      </c>
      <c r="F113" s="482">
        <f>'[7]Database Exports'!$AO$147/1000</f>
        <v>0</v>
      </c>
      <c r="G113" s="482">
        <f>'[7]Database Exports'!$AQ$147/1000</f>
        <v>2.5080609999999997</v>
      </c>
      <c r="H113" s="482">
        <f>'[7]Database Exports'!$AR$147/1000</f>
        <v>0.53332299999999999</v>
      </c>
      <c r="I113" s="483">
        <f t="shared" si="15"/>
        <v>0.4752829999999999</v>
      </c>
      <c r="J113" s="740">
        <f t="shared" si="14"/>
        <v>0</v>
      </c>
    </row>
    <row r="114" spans="1:15" ht="13.25" customHeight="1" x14ac:dyDescent="0.25">
      <c r="A114" s="520" t="s">
        <v>350</v>
      </c>
      <c r="B114" s="258">
        <f>'[7]Database Exports'!$B$148/1000</f>
        <v>7.2757599999999991</v>
      </c>
      <c r="C114" s="482">
        <f>'[7]Fish-Value'!$CJ$246</f>
        <v>1.9455309999999999</v>
      </c>
      <c r="D114" s="482">
        <f>'[7]Database Exports'!$R$148/1000</f>
        <v>1.3779509999999999</v>
      </c>
      <c r="E114" s="482">
        <f>'[7]Database Exports'!$AE$148/1000</f>
        <v>0</v>
      </c>
      <c r="F114" s="482">
        <f>'[7]Database Exports'!$AO$148/1000</f>
        <v>0</v>
      </c>
      <c r="G114" s="482">
        <f>'[7]Database Exports'!$AQ$148/1000</f>
        <v>2.8776350000000002</v>
      </c>
      <c r="H114" s="482">
        <f>'[7]Database Exports'!$AR$148/1000</f>
        <v>0.54650199999999993</v>
      </c>
      <c r="I114" s="483">
        <f t="shared" si="15"/>
        <v>0.52814099999999919</v>
      </c>
      <c r="J114" s="740">
        <f t="shared" si="14"/>
        <v>0</v>
      </c>
    </row>
    <row r="115" spans="1:15" ht="13.25" customHeight="1" x14ac:dyDescent="0.25">
      <c r="A115" s="520" t="s">
        <v>351</v>
      </c>
      <c r="B115" s="258">
        <f>'[7]Database Exports'!$B$149/1000</f>
        <v>7.4230400000000003</v>
      </c>
      <c r="C115" s="482">
        <f>'[7]Fish-Value'!$CK$246</f>
        <v>1.8733610000000001</v>
      </c>
      <c r="D115" s="482">
        <f>'[7]Database Exports'!$R$149/1000</f>
        <v>1.7323220000000001</v>
      </c>
      <c r="E115" s="482">
        <f>'[7]Database Exports'!$AE$149/1000</f>
        <v>4.4152000000000004E-2</v>
      </c>
      <c r="F115" s="482">
        <f>'[7]Database Exports'!$AO$149/1000</f>
        <v>5.0000000000000001E-3</v>
      </c>
      <c r="G115" s="482">
        <f>'[7]Database Exports'!$AQ$149/1000</f>
        <v>2.8232060000000003</v>
      </c>
      <c r="H115" s="482">
        <f>'[7]Database Exports'!$AR$149/1000</f>
        <v>0.70932499999999998</v>
      </c>
      <c r="I115" s="483">
        <f t="shared" si="15"/>
        <v>0.23567400000000016</v>
      </c>
      <c r="J115" s="740">
        <f t="shared" si="14"/>
        <v>0</v>
      </c>
    </row>
    <row r="116" spans="1:15" ht="13.25" customHeight="1" x14ac:dyDescent="0.25">
      <c r="A116" s="520" t="s">
        <v>352</v>
      </c>
      <c r="B116" s="258">
        <f>'[7]Database Exports'!$B$150/1000</f>
        <v>13.817242</v>
      </c>
      <c r="C116" s="482">
        <f>'[7]Fish-Value'!$CL$246</f>
        <v>2.3889689999999999</v>
      </c>
      <c r="D116" s="482">
        <f>'[7]Database Exports'!$R$150/1000</f>
        <v>1.5522899999999999</v>
      </c>
      <c r="E116" s="482">
        <f>'[7]Database Exports'!$AE$150/1000</f>
        <v>3.3195540000000001</v>
      </c>
      <c r="F116" s="482">
        <f>'[7]Database Exports'!$AO$150/1000</f>
        <v>0.19078999999999999</v>
      </c>
      <c r="G116" s="482">
        <f>'[7]Database Exports'!$AQ$150/1000</f>
        <v>4.7198799999999981</v>
      </c>
      <c r="H116" s="482">
        <f>'[7]Database Exports'!$AR$150/1000</f>
        <v>0.986564</v>
      </c>
      <c r="I116" s="483">
        <f t="shared" si="15"/>
        <v>0.65919500000000353</v>
      </c>
      <c r="J116" s="740">
        <f t="shared" si="14"/>
        <v>0</v>
      </c>
    </row>
    <row r="117" spans="1:15" ht="13.25" customHeight="1" x14ac:dyDescent="0.25">
      <c r="A117" s="520" t="s">
        <v>357</v>
      </c>
      <c r="B117" s="258">
        <f>'[7]Database Exports'!$B$151/1000</f>
        <v>5.4151090000000002</v>
      </c>
      <c r="C117" s="482">
        <f>'[7]Fish-Value'!$CM$246</f>
        <v>0.64600100000000005</v>
      </c>
      <c r="D117" s="482">
        <f>'[7]Database Exports'!$R$151/1000</f>
        <v>1.5517509999999999</v>
      </c>
      <c r="E117" s="482">
        <f>'[7]Database Exports'!$AE$151/1000</f>
        <v>0</v>
      </c>
      <c r="F117" s="482">
        <f>'[7]Database Exports'!$AO$151/1000</f>
        <v>0</v>
      </c>
      <c r="G117" s="482">
        <f>'[7]Database Exports'!$AQ$151/1000</f>
        <v>2.6233490000000002</v>
      </c>
      <c r="H117" s="482">
        <f>'[7]Database Exports'!$AR$151/1000</f>
        <v>0.34606900000000002</v>
      </c>
      <c r="I117" s="483">
        <f t="shared" si="15"/>
        <v>0.24793900000000008</v>
      </c>
      <c r="J117" s="740">
        <f t="shared" si="14"/>
        <v>0</v>
      </c>
    </row>
    <row r="118" spans="1:15" ht="13.25" customHeight="1" x14ac:dyDescent="0.25">
      <c r="A118" s="520" t="s">
        <v>430</v>
      </c>
      <c r="B118" s="258">
        <f>'[7]Database Exports'!$B$152/1000</f>
        <v>7.487641</v>
      </c>
      <c r="C118" s="482">
        <f>'[7]Fish-Value'!$CN$246</f>
        <v>1.821615</v>
      </c>
      <c r="D118" s="482">
        <f>'[7]Database Exports'!$R$152/1000</f>
        <v>1.4156059999999999</v>
      </c>
      <c r="E118" s="482">
        <f>'[7]Database Exports'!$AE$152/1000</f>
        <v>4.0000000000000003E-5</v>
      </c>
      <c r="F118" s="482">
        <f>'[7]Database Exports'!$AO$152/1000</f>
        <v>0</v>
      </c>
      <c r="G118" s="482">
        <f>'[7]Database Exports'!$AQ$152/1000</f>
        <v>2.9232200000000002</v>
      </c>
      <c r="H118" s="482">
        <f>'[7]Database Exports'!$AR$152/1000</f>
        <v>0.73692599999999997</v>
      </c>
      <c r="I118" s="483">
        <f t="shared" si="15"/>
        <v>0.5902339999999997</v>
      </c>
      <c r="J118" s="743">
        <f t="shared" si="14"/>
        <v>0</v>
      </c>
    </row>
    <row r="119" spans="1:15" ht="13.25" customHeight="1" x14ac:dyDescent="0.25">
      <c r="A119" s="520" t="s">
        <v>438</v>
      </c>
      <c r="B119" s="258">
        <f>'[7]Database Exports'!$B$153/1000</f>
        <v>8.6806390000000011</v>
      </c>
      <c r="C119" s="482">
        <f>'[7]Fish-Value'!$CO$246</f>
        <v>1.256313</v>
      </c>
      <c r="D119" s="482">
        <f>'[7]Database Exports'!$R$153/1000</f>
        <v>1.1376299999999999</v>
      </c>
      <c r="E119" s="482">
        <f>'[7]Database Exports'!$AE$153/1000</f>
        <v>0.643984</v>
      </c>
      <c r="F119" s="482">
        <f>'[7]Database Exports'!$AO$153/1000</f>
        <v>0</v>
      </c>
      <c r="G119" s="482">
        <f>'[7]Database Exports'!$AQ$153/1000</f>
        <v>3.471355</v>
      </c>
      <c r="H119" s="482">
        <f>'[7]Database Exports'!$AR$153/1000</f>
        <v>0.64160899999999987</v>
      </c>
      <c r="I119" s="483">
        <f t="shared" si="15"/>
        <v>1.5297480000000014</v>
      </c>
      <c r="J119" s="743">
        <f t="shared" si="14"/>
        <v>0</v>
      </c>
    </row>
    <row r="120" spans="1:15" ht="13.25" customHeight="1" x14ac:dyDescent="0.25">
      <c r="A120" s="520" t="s">
        <v>356</v>
      </c>
      <c r="B120" s="258">
        <f>'[7]Database Exports'!$B$154/1000</f>
        <v>9.8759869999999985</v>
      </c>
      <c r="C120" s="482">
        <f>'[7]Fish-Value'!$CP$246</f>
        <v>2.1115810000000002</v>
      </c>
      <c r="D120" s="482">
        <f>'[7]Database Exports'!$R$154/1000</f>
        <v>0.96343899999999993</v>
      </c>
      <c r="E120" s="482">
        <f>'[7]Database Exports'!$AE$154/1000</f>
        <v>1.261998</v>
      </c>
      <c r="F120" s="482">
        <f>'[7]Database Exports'!$AO$154/1000</f>
        <v>1.2699999999999999E-2</v>
      </c>
      <c r="G120" s="482">
        <f>'[7]Database Exports'!$AQ$154/1000</f>
        <v>3.0462389999999999</v>
      </c>
      <c r="H120" s="482">
        <f>'[7]Database Exports'!$AR$154/1000</f>
        <v>0.82105600000000001</v>
      </c>
      <c r="I120" s="483">
        <f t="shared" si="15"/>
        <v>1.6589739999999984</v>
      </c>
      <c r="J120" s="743">
        <f t="shared" si="14"/>
        <v>0</v>
      </c>
    </row>
    <row r="121" spans="1:15" ht="13.25" customHeight="1" x14ac:dyDescent="0.25">
      <c r="A121" s="520" t="s">
        <v>452</v>
      </c>
      <c r="B121" s="258">
        <f>'[7]Database Exports'!$B$155/1000</f>
        <v>5.0492520000000001</v>
      </c>
      <c r="C121" s="482">
        <f>'[7]Fish-Value'!$CQ$246</f>
        <v>1.4190689999999999</v>
      </c>
      <c r="D121" s="482">
        <f>'[7]Database Exports'!$R$155/1000</f>
        <v>0.58365299999999998</v>
      </c>
      <c r="E121" s="482">
        <f>'[7]Database Exports'!$AE$155/1000</f>
        <v>0</v>
      </c>
      <c r="F121" s="482">
        <f>'[7]Database Exports'!$AO$155/1000</f>
        <v>0</v>
      </c>
      <c r="G121" s="482">
        <f>'[7]Database Exports'!$AQ$155/1000</f>
        <v>1.0085309999999998</v>
      </c>
      <c r="H121" s="482">
        <f>'[7]Database Exports'!$AR$155/1000</f>
        <v>0.17343799999999998</v>
      </c>
      <c r="I121" s="483">
        <f t="shared" si="15"/>
        <v>1.8645610000000001</v>
      </c>
      <c r="J121" s="743">
        <f t="shared" si="14"/>
        <v>0</v>
      </c>
    </row>
    <row r="122" spans="1:15" ht="13.25" customHeight="1" x14ac:dyDescent="0.25">
      <c r="A122" s="520" t="s">
        <v>428</v>
      </c>
      <c r="B122" s="258">
        <f>'[7]Database Exports'!$B$156/1000</f>
        <v>7.1102009999999973</v>
      </c>
      <c r="C122" s="482">
        <f>'[7]Fish-Value'!$CR$246</f>
        <v>1.9901450000000001</v>
      </c>
      <c r="D122" s="482">
        <f>'[7]Database Exports'!$R$156/1000</f>
        <v>1.357507</v>
      </c>
      <c r="E122" s="482">
        <f>'[7]Database Exports'!$AE$155/1000</f>
        <v>0</v>
      </c>
      <c r="F122" s="482">
        <f>'[7]Database Exports'!$AO$155/1000</f>
        <v>0</v>
      </c>
      <c r="G122" s="482">
        <f>'[7]Database Exports'!$AQ$155/1000</f>
        <v>1.0085309999999998</v>
      </c>
      <c r="H122" s="482">
        <f>'[7]Database Exports'!$AR$155/1000</f>
        <v>0.17343799999999998</v>
      </c>
      <c r="I122" s="483">
        <f t="shared" si="15"/>
        <v>2.5805799999999977</v>
      </c>
      <c r="J122" s="743">
        <f t="shared" si="14"/>
        <v>0</v>
      </c>
    </row>
    <row r="123" spans="1:15" ht="13.25" customHeight="1" x14ac:dyDescent="0.25">
      <c r="A123" s="520" t="s">
        <v>433</v>
      </c>
      <c r="B123" s="258">
        <f>'[7]Database Exports'!$B$157/1000</f>
        <v>4.5265049999999993</v>
      </c>
      <c r="C123" s="482">
        <f>'[7]Fish-Value'!$CS$246</f>
        <v>0.38286900000000001</v>
      </c>
      <c r="D123" s="482">
        <f>'[7]Database Exports'!$R$157/1000</f>
        <v>1.1388529999999999</v>
      </c>
      <c r="E123" s="482">
        <f>'[7]Database Exports'!$AE$157/1000</f>
        <v>0.132242</v>
      </c>
      <c r="F123" s="482">
        <f>'[7]Database Exports'!$AO$157/1000</f>
        <v>1.2999999999999999E-3</v>
      </c>
      <c r="G123" s="482">
        <f>'[7]Database Exports'!$AQ$157/1000</f>
        <v>1.2579470000000004</v>
      </c>
      <c r="H123" s="482">
        <f>'[7]Database Exports'!$AR$157/1000</f>
        <v>0.56995700000000016</v>
      </c>
      <c r="I123" s="483">
        <f t="shared" si="15"/>
        <v>1.043336999999998</v>
      </c>
      <c r="J123" s="743">
        <f t="shared" si="14"/>
        <v>0</v>
      </c>
      <c r="O123" s="811"/>
    </row>
    <row r="124" spans="1:15" ht="13.25" customHeight="1" x14ac:dyDescent="0.25">
      <c r="A124" s="520" t="s">
        <v>466</v>
      </c>
      <c r="B124" s="258">
        <f>'[7]Database Exports'!$B$158/1000</f>
        <v>10.293207999999998</v>
      </c>
      <c r="C124" s="482">
        <f>'[7]Fish-Value'!$CT$246</f>
        <v>0.953851</v>
      </c>
      <c r="D124" s="482">
        <f>'[7]Database Exports'!$R$158/1000</f>
        <v>1.260982</v>
      </c>
      <c r="E124" s="482">
        <f>'[7]Database Exports'!$AE$158/1000</f>
        <v>0.88680600000000009</v>
      </c>
      <c r="F124" s="482">
        <f>'[7]Database Exports'!$AO$158/1000</f>
        <v>0.111</v>
      </c>
      <c r="G124" s="482">
        <f>'[7]Database Exports'!$AQ$158/1000</f>
        <v>1.291984</v>
      </c>
      <c r="H124" s="482">
        <f>'[7]Database Exports'!$AR$158/1000</f>
        <v>3.2656350000000001</v>
      </c>
      <c r="I124" s="483">
        <f t="shared" si="15"/>
        <v>2.5229499999999976</v>
      </c>
      <c r="J124" s="743">
        <f t="shared" si="14"/>
        <v>0</v>
      </c>
    </row>
    <row r="125" spans="1:15" ht="13.25" customHeight="1" x14ac:dyDescent="0.25">
      <c r="A125" s="820" t="s">
        <v>471</v>
      </c>
      <c r="B125" s="258">
        <f>'[7]Database Exports'!$B$159/1000</f>
        <v>4.7792499999999993</v>
      </c>
      <c r="C125" s="482">
        <f>'[7]Fish-Value'!$CU$246</f>
        <v>1.24207</v>
      </c>
      <c r="D125" s="482">
        <f>'[7]Database Exports'!$R$159/1000</f>
        <v>0.78396399999999999</v>
      </c>
      <c r="E125" s="482">
        <f>'[7]Database Exports'!$AE$159/1000</f>
        <v>1.3981E-2</v>
      </c>
      <c r="F125" s="482">
        <f>'[7]Database Exports'!$AO$159/1000</f>
        <v>0</v>
      </c>
      <c r="G125" s="482">
        <f>'[7]Database Exports'!$AQ$159/1000</f>
        <v>1.4431699999999998</v>
      </c>
      <c r="H125" s="482">
        <f>'[7]Database Exports'!$AR$159/1000</f>
        <v>0.52657600000000004</v>
      </c>
      <c r="I125" s="483">
        <f>B125-C125-D125-E125-F125-G125-H125</f>
        <v>0.76948899999999953</v>
      </c>
      <c r="J125" s="743">
        <f t="shared" si="14"/>
        <v>0</v>
      </c>
    </row>
    <row r="126" spans="1:15" ht="13.25" customHeight="1" x14ac:dyDescent="0.25">
      <c r="A126" s="820" t="s">
        <v>450</v>
      </c>
      <c r="B126" s="258">
        <f>'[7]Database Exports'!$B$160/1000</f>
        <v>4.8323109999999998</v>
      </c>
      <c r="C126" s="482">
        <f>'[7]Fish-Value'!$CV$246</f>
        <v>0.20421700000000001</v>
      </c>
      <c r="D126" s="482">
        <f>'[7]Database Exports'!$R$160/1000</f>
        <v>0.85975000000000001</v>
      </c>
      <c r="E126" s="482">
        <f>'[7]Database Exports'!$AE$160/1000</f>
        <v>0</v>
      </c>
      <c r="F126" s="482">
        <f>'[7]Database Exports'!$AO$160/1000</f>
        <v>0</v>
      </c>
      <c r="G126" s="482">
        <f>'[7]Database Exports'!$AQ$160/1000</f>
        <v>0.93610499999999996</v>
      </c>
      <c r="H126" s="482">
        <f>'[7]Database Exports'!$AR$160/1000</f>
        <v>0.60277200000000009</v>
      </c>
      <c r="I126" s="483">
        <f>B126-C126-D126-E126-F126-G126-H126</f>
        <v>2.2294669999999996</v>
      </c>
      <c r="J126" s="743">
        <f t="shared" ref="J126" si="16">B126-C126-D126-E126-F126-G126-H126-I126</f>
        <v>0</v>
      </c>
    </row>
    <row r="127" spans="1:15" ht="13.25" customHeight="1" x14ac:dyDescent="0.25">
      <c r="A127" s="812" t="s">
        <v>472</v>
      </c>
      <c r="B127" s="798">
        <f>'[7]Database Exports'!$B$161/1000</f>
        <v>5.8823540000000003</v>
      </c>
      <c r="C127" s="703">
        <f>'[7]Fish-Value'!$CW$246</f>
        <v>0.63065599999999999</v>
      </c>
      <c r="D127" s="703">
        <f>'[7]Database Exports'!$R$161/1000</f>
        <v>1.0365920000000002</v>
      </c>
      <c r="E127" s="703">
        <f>'[7]Database Exports'!$AE$161/1000</f>
        <v>0</v>
      </c>
      <c r="F127" s="703">
        <f>'[7]Database Exports'!$AO$161/1000</f>
        <v>0</v>
      </c>
      <c r="G127" s="703">
        <f>'[7]Database Exports'!$AQ$161/1000</f>
        <v>0.98388299999999984</v>
      </c>
      <c r="H127" s="703">
        <f>'[7]Database Exports'!$AR$161/1000</f>
        <v>1.041755</v>
      </c>
      <c r="I127" s="704">
        <f>B127-C127-D127-E127-F127-G127-H127</f>
        <v>2.1894680000000006</v>
      </c>
      <c r="J127" s="743">
        <f t="shared" ref="J127" si="17">B127-C127-D127-E127-F127-G127-H127-I127</f>
        <v>0</v>
      </c>
      <c r="K127" s="21" t="s">
        <v>485</v>
      </c>
    </row>
    <row r="128" spans="1:15" ht="13" x14ac:dyDescent="0.3">
      <c r="A128" s="484" t="s">
        <v>254</v>
      </c>
      <c r="B128" s="259"/>
      <c r="C128" s="485"/>
      <c r="D128" s="485"/>
      <c r="E128" s="485"/>
      <c r="F128" s="485" t="s">
        <v>13</v>
      </c>
      <c r="G128" s="485"/>
      <c r="H128" s="485"/>
      <c r="I128" s="486"/>
      <c r="J128" s="740"/>
    </row>
    <row r="129" spans="1:11" x14ac:dyDescent="0.25">
      <c r="A129" s="187" t="s">
        <v>432</v>
      </c>
      <c r="B129" s="286"/>
      <c r="C129" s="487"/>
      <c r="D129" s="488"/>
      <c r="E129" s="488"/>
      <c r="F129" s="488"/>
      <c r="G129" s="488"/>
      <c r="H129" s="488"/>
      <c r="I129" s="701"/>
      <c r="J129" s="740"/>
      <c r="K129" s="811"/>
    </row>
  </sheetData>
  <printOptions gridLinesSet="0"/>
  <pageMargins left="0.61" right="1.62" top="0.79" bottom="1.7" header="0.5" footer="0.5"/>
  <pageSetup paperSize="9" scale="58" orientation="portrait" r:id="rId1"/>
  <headerFooter alignWithMargins="0"/>
  <ignoredErrors>
    <ignoredError sqref="I39 I43"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O2" transitionEvaluation="1">
    <tabColor rgb="FFFF0000"/>
    <pageSetUpPr fitToPage="1"/>
  </sheetPr>
  <dimension ref="A1:DW28"/>
  <sheetViews>
    <sheetView showGridLines="0" showOutlineSymbols="0" zoomScaleNormal="100" zoomScaleSheetLayoutView="120" workbookViewId="0">
      <pane xSplit="1" ySplit="1" topLeftCell="O2" activePane="bottomRight" state="frozen"/>
      <selection pane="topRight" activeCell="B1" sqref="B1"/>
      <selection pane="bottomLeft" activeCell="A2" sqref="A2"/>
      <selection pane="bottomRight" activeCell="DQ34" sqref="DQ34"/>
    </sheetView>
  </sheetViews>
  <sheetFormatPr defaultColWidth="9" defaultRowHeight="10.5" outlineLevelCol="1" x14ac:dyDescent="0.25"/>
  <cols>
    <col min="1" max="1" width="30" style="30" customWidth="1"/>
    <col min="2" max="5" width="9.85546875" style="31" hidden="1" customWidth="1" outlineLevel="1"/>
    <col min="6" max="6" width="11" style="31" hidden="1" customWidth="1" outlineLevel="1"/>
    <col min="7" max="7" width="10.85546875" style="31" hidden="1" customWidth="1" outlineLevel="1"/>
    <col min="8" max="8" width="9.85546875" style="31" hidden="1" customWidth="1" outlineLevel="1"/>
    <col min="9" max="9" width="9.85546875" style="31" hidden="1" customWidth="1" collapsed="1"/>
    <col min="10" max="10" width="9.85546875" style="31" customWidth="1" outlineLevel="1"/>
    <col min="11" max="12" width="9.85546875" style="31" customWidth="1" outlineLevel="1" collapsed="1"/>
    <col min="13" max="13" width="9.85546875" style="31" customWidth="1" collapsed="1"/>
    <col min="14" max="14" width="7.85546875" style="31" customWidth="1"/>
    <col min="15" max="16" width="8" style="30" customWidth="1"/>
    <col min="17" max="17" width="9" style="30" customWidth="1"/>
    <col min="18" max="18" width="8.85546875" style="30" customWidth="1"/>
    <col min="19" max="19" width="8" style="30" customWidth="1"/>
    <col min="20" max="20" width="8.85546875" style="30" customWidth="1"/>
    <col min="21" max="21" width="8" style="30" customWidth="1"/>
    <col min="22" max="22" width="8.85546875" style="30" customWidth="1"/>
    <col min="23" max="25" width="8.140625" style="30" customWidth="1"/>
    <col min="26" max="42" width="10.42578125" style="30" customWidth="1"/>
    <col min="43" max="43" width="10.42578125" style="32" customWidth="1"/>
    <col min="44" max="44" width="10.42578125" style="30" customWidth="1"/>
    <col min="45" max="45" width="10.42578125" style="32" customWidth="1"/>
    <col min="46" max="58" width="10.42578125" style="30" customWidth="1"/>
    <col min="59" max="77" width="10" style="30" customWidth="1"/>
    <col min="78" max="78" width="10" style="826" customWidth="1"/>
    <col min="79" max="108" width="10" style="30" customWidth="1"/>
    <col min="109" max="109" width="9" style="30" customWidth="1"/>
    <col min="110" max="113" width="9" style="30"/>
    <col min="114" max="114" width="9" style="806"/>
    <col min="115" max="115" width="9.140625" style="30" customWidth="1"/>
    <col min="116" max="116" width="9" style="30"/>
    <col min="117" max="120" width="9.85546875" style="30" customWidth="1"/>
    <col min="121" max="16384" width="9" style="30"/>
  </cols>
  <sheetData>
    <row r="1" spans="1:127" ht="22.65" customHeight="1" x14ac:dyDescent="0.3">
      <c r="A1" s="846" t="s">
        <v>255</v>
      </c>
      <c r="B1" s="846"/>
      <c r="C1" s="846"/>
      <c r="D1" s="846"/>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846"/>
      <c r="AO1" s="846"/>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684"/>
      <c r="DQ1" s="684" t="s">
        <v>447</v>
      </c>
    </row>
    <row r="2" spans="1:127" ht="15" customHeight="1" x14ac:dyDescent="0.25">
      <c r="A2" s="713" t="s">
        <v>26</v>
      </c>
      <c r="B2" s="683" t="s">
        <v>169</v>
      </c>
      <c r="C2" s="683" t="s">
        <v>187</v>
      </c>
      <c r="D2" s="683" t="s">
        <v>189</v>
      </c>
      <c r="E2" s="683" t="s">
        <v>190</v>
      </c>
      <c r="F2" s="683" t="s">
        <v>191</v>
      </c>
      <c r="G2" s="683" t="s">
        <v>192</v>
      </c>
      <c r="H2" s="683" t="s">
        <v>193</v>
      </c>
      <c r="I2" s="683" t="s">
        <v>194</v>
      </c>
      <c r="J2" s="683" t="s">
        <v>197</v>
      </c>
      <c r="K2" s="683" t="s">
        <v>198</v>
      </c>
      <c r="L2" s="683" t="s">
        <v>199</v>
      </c>
      <c r="M2" s="683" t="s">
        <v>205</v>
      </c>
      <c r="N2" s="710" t="s">
        <v>212</v>
      </c>
      <c r="O2" s="711" t="s">
        <v>214</v>
      </c>
      <c r="P2" s="711" t="s">
        <v>215</v>
      </c>
      <c r="Q2" s="711" t="s">
        <v>226</v>
      </c>
      <c r="R2" s="711" t="s">
        <v>234</v>
      </c>
      <c r="S2" s="711" t="s">
        <v>237</v>
      </c>
      <c r="T2" s="711" t="s">
        <v>239</v>
      </c>
      <c r="U2" s="711" t="s">
        <v>241</v>
      </c>
      <c r="V2" s="711" t="s">
        <v>244</v>
      </c>
      <c r="W2" s="711" t="s">
        <v>429</v>
      </c>
      <c r="X2" s="711" t="s">
        <v>455</v>
      </c>
      <c r="Y2" s="711" t="s">
        <v>268</v>
      </c>
      <c r="Z2" s="711" t="s">
        <v>269</v>
      </c>
      <c r="AA2" s="711" t="s">
        <v>270</v>
      </c>
      <c r="AB2" s="711" t="s">
        <v>271</v>
      </c>
      <c r="AC2" s="711" t="s">
        <v>272</v>
      </c>
      <c r="AD2" s="711" t="s">
        <v>273</v>
      </c>
      <c r="AE2" s="711" t="s">
        <v>274</v>
      </c>
      <c r="AF2" s="711" t="s">
        <v>276</v>
      </c>
      <c r="AG2" s="711" t="s">
        <v>277</v>
      </c>
      <c r="AH2" s="665" t="s">
        <v>278</v>
      </c>
      <c r="AI2" s="664" t="s">
        <v>279</v>
      </c>
      <c r="AJ2" s="664" t="s">
        <v>275</v>
      </c>
      <c r="AK2" s="664" t="s">
        <v>280</v>
      </c>
      <c r="AL2" s="664" t="s">
        <v>281</v>
      </c>
      <c r="AM2" s="664" t="s">
        <v>282</v>
      </c>
      <c r="AN2" s="664" t="s">
        <v>283</v>
      </c>
      <c r="AO2" s="664" t="s">
        <v>284</v>
      </c>
      <c r="AP2" s="664" t="s">
        <v>285</v>
      </c>
      <c r="AQ2" s="664" t="s">
        <v>286</v>
      </c>
      <c r="AR2" s="664" t="s">
        <v>287</v>
      </c>
      <c r="AS2" s="664" t="s">
        <v>288</v>
      </c>
      <c r="AT2" s="664" t="s">
        <v>289</v>
      </c>
      <c r="AU2" s="664" t="s">
        <v>290</v>
      </c>
      <c r="AV2" s="664" t="s">
        <v>291</v>
      </c>
      <c r="AW2" s="664" t="s">
        <v>292</v>
      </c>
      <c r="AX2" s="664" t="s">
        <v>293</v>
      </c>
      <c r="AY2" s="664" t="s">
        <v>294</v>
      </c>
      <c r="AZ2" s="664" t="s">
        <v>295</v>
      </c>
      <c r="BA2" s="664" t="s">
        <v>296</v>
      </c>
      <c r="BB2" s="664" t="s">
        <v>297</v>
      </c>
      <c r="BC2" s="664" t="s">
        <v>298</v>
      </c>
      <c r="BD2" s="664" t="s">
        <v>299</v>
      </c>
      <c r="BE2" s="664" t="s">
        <v>300</v>
      </c>
      <c r="BF2" s="664" t="s">
        <v>301</v>
      </c>
      <c r="BG2" s="664" t="s">
        <v>302</v>
      </c>
      <c r="BH2" s="664" t="s">
        <v>303</v>
      </c>
      <c r="BI2" s="664" t="s">
        <v>304</v>
      </c>
      <c r="BJ2" s="664" t="s">
        <v>305</v>
      </c>
      <c r="BK2" s="664" t="s">
        <v>306</v>
      </c>
      <c r="BL2" s="664" t="s">
        <v>307</v>
      </c>
      <c r="BM2" s="665" t="s">
        <v>308</v>
      </c>
      <c r="BN2" s="664" t="s">
        <v>309</v>
      </c>
      <c r="BO2" s="664" t="s">
        <v>310</v>
      </c>
      <c r="BP2" s="664" t="s">
        <v>311</v>
      </c>
      <c r="BQ2" s="664" t="s">
        <v>312</v>
      </c>
      <c r="BR2" s="664" t="s">
        <v>313</v>
      </c>
      <c r="BS2" s="665" t="s">
        <v>314</v>
      </c>
      <c r="BT2" s="665" t="s">
        <v>315</v>
      </c>
      <c r="BU2" s="665" t="s">
        <v>316</v>
      </c>
      <c r="BV2" s="665" t="s">
        <v>317</v>
      </c>
      <c r="BW2" s="665" t="s">
        <v>318</v>
      </c>
      <c r="BX2" s="665" t="s">
        <v>319</v>
      </c>
      <c r="BY2" s="665" t="s">
        <v>320</v>
      </c>
      <c r="BZ2" s="666" t="s">
        <v>321</v>
      </c>
      <c r="CA2" s="665" t="s">
        <v>322</v>
      </c>
      <c r="CB2" s="665" t="s">
        <v>323</v>
      </c>
      <c r="CC2" s="666" t="s">
        <v>324</v>
      </c>
      <c r="CD2" s="666" t="s">
        <v>325</v>
      </c>
      <c r="CE2" s="666" t="s">
        <v>326</v>
      </c>
      <c r="CF2" s="666" t="s">
        <v>327</v>
      </c>
      <c r="CG2" s="666" t="s">
        <v>328</v>
      </c>
      <c r="CH2" s="666" t="s">
        <v>329</v>
      </c>
      <c r="CI2" s="666" t="s">
        <v>330</v>
      </c>
      <c r="CJ2" s="666" t="s">
        <v>331</v>
      </c>
      <c r="CK2" s="666" t="s">
        <v>332</v>
      </c>
      <c r="CL2" s="666" t="s">
        <v>333</v>
      </c>
      <c r="CM2" s="666" t="s">
        <v>334</v>
      </c>
      <c r="CN2" s="666" t="s">
        <v>335</v>
      </c>
      <c r="CO2" s="666" t="s">
        <v>358</v>
      </c>
      <c r="CP2" s="666" t="s">
        <v>337</v>
      </c>
      <c r="CQ2" s="666" t="s">
        <v>359</v>
      </c>
      <c r="CR2" s="666" t="s">
        <v>360</v>
      </c>
      <c r="CS2" s="666" t="s">
        <v>361</v>
      </c>
      <c r="CT2" s="666" t="s">
        <v>362</v>
      </c>
      <c r="CU2" s="666" t="s">
        <v>363</v>
      </c>
      <c r="CV2" s="666" t="s">
        <v>364</v>
      </c>
      <c r="CW2" s="666" t="s">
        <v>365</v>
      </c>
      <c r="CX2" s="666" t="s">
        <v>366</v>
      </c>
      <c r="CY2" s="666" t="s">
        <v>367</v>
      </c>
      <c r="CZ2" s="666" t="s">
        <v>368</v>
      </c>
      <c r="DA2" s="666" t="s">
        <v>348</v>
      </c>
      <c r="DB2" s="666" t="s">
        <v>369</v>
      </c>
      <c r="DC2" s="666" t="s">
        <v>370</v>
      </c>
      <c r="DD2" s="666" t="s">
        <v>351</v>
      </c>
      <c r="DE2" s="666" t="s">
        <v>371</v>
      </c>
      <c r="DF2" s="666" t="s">
        <v>357</v>
      </c>
      <c r="DG2" s="666" t="s">
        <v>430</v>
      </c>
      <c r="DH2" s="666" t="s">
        <v>438</v>
      </c>
      <c r="DI2" s="666" t="s">
        <v>356</v>
      </c>
      <c r="DJ2" s="666" t="s">
        <v>453</v>
      </c>
      <c r="DK2" s="666" t="s">
        <v>428</v>
      </c>
      <c r="DL2" s="666" t="s">
        <v>433</v>
      </c>
      <c r="DM2" s="666" t="s">
        <v>466</v>
      </c>
      <c r="DN2" s="666" t="s">
        <v>471</v>
      </c>
      <c r="DO2" s="666" t="s">
        <v>450</v>
      </c>
      <c r="DP2" s="712" t="s">
        <v>472</v>
      </c>
      <c r="DQ2" s="30" t="s">
        <v>486</v>
      </c>
    </row>
    <row r="3" spans="1:127" ht="20.149999999999999" customHeight="1" collapsed="1" x14ac:dyDescent="0.25">
      <c r="A3" s="714" t="s">
        <v>196</v>
      </c>
      <c r="B3" s="744"/>
      <c r="C3" s="744"/>
      <c r="D3" s="744"/>
      <c r="E3" s="744"/>
      <c r="F3" s="744"/>
      <c r="G3" s="744"/>
      <c r="H3" s="744"/>
      <c r="I3" s="74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525"/>
      <c r="BI3" s="164"/>
      <c r="BJ3" s="164"/>
      <c r="BK3" s="164"/>
      <c r="BL3" s="164"/>
      <c r="BM3" s="164"/>
      <c r="BN3" s="164"/>
      <c r="BO3" s="164"/>
      <c r="BP3" s="164"/>
      <c r="BQ3" s="164"/>
      <c r="BR3" s="164"/>
      <c r="BS3" s="164"/>
      <c r="BT3" s="164"/>
      <c r="BU3" s="164"/>
      <c r="BV3" s="164"/>
      <c r="BW3" s="164"/>
      <c r="BX3" s="164"/>
      <c r="BY3" s="164"/>
      <c r="BZ3" s="526"/>
      <c r="CA3" s="164"/>
      <c r="CB3" s="164"/>
      <c r="CC3" s="526"/>
      <c r="CD3" s="526"/>
      <c r="CE3" s="526"/>
      <c r="CF3" s="526"/>
      <c r="CG3" s="526"/>
      <c r="CH3" s="526"/>
      <c r="CI3" s="527"/>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7"/>
      <c r="DI3" s="526"/>
      <c r="DJ3" s="745"/>
      <c r="DK3" s="526"/>
      <c r="DL3" s="526"/>
      <c r="DM3" s="527"/>
      <c r="DN3" s="32"/>
      <c r="DO3" s="32"/>
      <c r="DP3" s="813"/>
    </row>
    <row r="4" spans="1:127" ht="13.5" customHeight="1" x14ac:dyDescent="0.25">
      <c r="A4" s="715" t="s">
        <v>40</v>
      </c>
      <c r="B4" s="667">
        <f>SUM(AB4:AE4)</f>
        <v>6.9520429999999998</v>
      </c>
      <c r="C4" s="667">
        <f>SUM(AF4:AI4)</f>
        <v>11.947322</v>
      </c>
      <c r="D4" s="667">
        <f>SUM(AJ4:AM4)</f>
        <v>11.210962999999998</v>
      </c>
      <c r="E4" s="667">
        <f>SUM(AN4:AQ4)</f>
        <v>6.3012300000000003</v>
      </c>
      <c r="F4" s="667">
        <f>SUM(AR4:AU4)</f>
        <v>5.3390889999999995</v>
      </c>
      <c r="G4" s="667">
        <f>SUM(AV4:AY4)</f>
        <v>7.3514169999999996</v>
      </c>
      <c r="H4" s="667">
        <f>SUM(AZ4:BC4)</f>
        <v>5.8554417899999995</v>
      </c>
      <c r="I4" s="667">
        <f>SUM(BD4:BG4)</f>
        <v>4.1474739999999999</v>
      </c>
      <c r="J4" s="667">
        <f>SUM(BH4:BK4)</f>
        <v>9.8549999999999986</v>
      </c>
      <c r="K4" s="667">
        <f>SUM(BL4:BO4)</f>
        <v>9.9024024300000004</v>
      </c>
      <c r="L4" s="667">
        <f>SUM(BP4:BS4)</f>
        <v>9.2105693899999999</v>
      </c>
      <c r="M4" s="667">
        <f>SUM(BT4:BW4)</f>
        <v>7.8073796</v>
      </c>
      <c r="N4" s="667">
        <f>SUM(BX4:CA4)</f>
        <v>5.7411590000000006</v>
      </c>
      <c r="O4" s="667">
        <f>SUM(CB4:CE4)</f>
        <v>12.567167999999999</v>
      </c>
      <c r="P4" s="667">
        <f>SUM(CF4:CI4)</f>
        <v>7.2553207349999997</v>
      </c>
      <c r="Q4" s="667">
        <f>SUM(CJ4:CM4)</f>
        <v>9.9643510000000024</v>
      </c>
      <c r="R4" s="667">
        <f>SUM(CN4:CQ4)</f>
        <v>3.1727240000000001</v>
      </c>
      <c r="S4" s="667">
        <f>SUM(CR4:CU4)</f>
        <v>8.3424530000000008</v>
      </c>
      <c r="T4" s="667">
        <f>SUM(CV4:CY4)</f>
        <v>13.098511999999999</v>
      </c>
      <c r="U4" s="667">
        <f>SUM(CZ4:DC4)</f>
        <v>9.0135269999999998</v>
      </c>
      <c r="V4" s="667">
        <f>SUM(DD4:DG4)</f>
        <v>6.729946</v>
      </c>
      <c r="W4" s="667">
        <f>SUM(DH4:DK4)</f>
        <v>6.7771080000000001</v>
      </c>
      <c r="X4" s="667">
        <f>SUM(DL4:DO4)</f>
        <v>2.783007</v>
      </c>
      <c r="Y4" s="312">
        <f>'[7]Fish-Value'!F$246</f>
        <v>1.758283</v>
      </c>
      <c r="Z4" s="312">
        <f>'[7]Fish-Value'!G$246</f>
        <v>0.31775500000000001</v>
      </c>
      <c r="AA4" s="312">
        <f>'[7]Fish-Value'!H$246</f>
        <v>0.198904</v>
      </c>
      <c r="AB4" s="312">
        <f>'[7]Fish-Value'!I$246</f>
        <v>1.259512</v>
      </c>
      <c r="AC4" s="312">
        <f>'[7]Fish-Value'!J$246</f>
        <v>1.0129699999999999</v>
      </c>
      <c r="AD4" s="312">
        <f>'[7]Fish-Value'!K$246</f>
        <v>1.5636509999999999</v>
      </c>
      <c r="AE4" s="312">
        <f>'[7]Fish-Value'!L$246</f>
        <v>3.11591</v>
      </c>
      <c r="AF4" s="312">
        <f>'[7]Fish-Value'!M$246</f>
        <v>4.1465329999999998</v>
      </c>
      <c r="AG4" s="312">
        <f>'[7]Fish-Value'!N$246</f>
        <v>3.6029429999999998</v>
      </c>
      <c r="AH4" s="312">
        <f>'[7]Fish-Value'!O$246</f>
        <v>2.0060889999999998</v>
      </c>
      <c r="AI4" s="312">
        <f>'[7]Fish-Value'!P$246</f>
        <v>2.191757</v>
      </c>
      <c r="AJ4" s="312">
        <f>'[7]Fish-Value'!Q$246</f>
        <v>6.1588880000000001</v>
      </c>
      <c r="AK4" s="312">
        <f>'[7]Fish-Value'!R$246</f>
        <v>2.1018629999999998</v>
      </c>
      <c r="AL4" s="312">
        <f>'[7]Fish-Value'!S$246</f>
        <v>1.7509980000000001</v>
      </c>
      <c r="AM4" s="312">
        <f>'[7]Fish-Value'!T$246</f>
        <v>1.199214</v>
      </c>
      <c r="AN4" s="312">
        <f>'[7]Fish-Value'!U$246</f>
        <v>1.575771</v>
      </c>
      <c r="AO4" s="312">
        <f>'[7]Fish-Value'!V$246</f>
        <v>2.1592639999999999</v>
      </c>
      <c r="AP4" s="312">
        <f>'[7]Fish-Value'!W$246</f>
        <v>1.079645</v>
      </c>
      <c r="AQ4" s="312">
        <f>'[7]Fish-Value'!X$246</f>
        <v>1.48655</v>
      </c>
      <c r="AR4" s="312">
        <f>'[7]Fish-Value'!Y$246</f>
        <v>0.860765</v>
      </c>
      <c r="AS4" s="312">
        <f>'[7]Fish-Value'!Z$246</f>
        <v>1.73895</v>
      </c>
      <c r="AT4" s="312">
        <f>'[7]Fish-Value'!AA$246</f>
        <v>1.3396330000000001</v>
      </c>
      <c r="AU4" s="312">
        <f>'[7]Fish-Value'!AB$246</f>
        <v>1.3997409999999999</v>
      </c>
      <c r="AV4" s="312">
        <f>'[7]Fish-Value'!AC$246</f>
        <v>3.9781260000000001</v>
      </c>
      <c r="AW4" s="312">
        <f>'[7]Fish-Value'!AD$246</f>
        <v>0.97960400000000003</v>
      </c>
      <c r="AX4" s="312">
        <f>'[7]Fish-Value'!AE$246</f>
        <v>1.1257410000000001</v>
      </c>
      <c r="AY4" s="312">
        <f>'[7]Fish-Value'!AF$246</f>
        <v>1.267946</v>
      </c>
      <c r="AZ4" s="312">
        <f>'[7]Fish-Value'!AG$246</f>
        <v>1.417592</v>
      </c>
      <c r="BA4" s="312">
        <f>'[7]Fish-Value'!AH$246</f>
        <v>1.7582599999999999</v>
      </c>
      <c r="BB4" s="312">
        <f>'[7]Fish-Value'!AI$246</f>
        <v>1.20356379</v>
      </c>
      <c r="BC4" s="312">
        <f>'[7]Fish-Value'!AJ$246</f>
        <v>1.4760260000000001</v>
      </c>
      <c r="BD4" s="312">
        <f>'[7]Fish-Value'!AK$246</f>
        <v>1.1904429999999999</v>
      </c>
      <c r="BE4" s="312">
        <f>'[7]Fish-Value'!AL$246</f>
        <v>1.6272409999999999</v>
      </c>
      <c r="BF4" s="312">
        <f>'[7]Fish-Value'!AM$246</f>
        <v>0.55796199999999996</v>
      </c>
      <c r="BG4" s="312">
        <f>'[7]Fish-Value'!AN$246</f>
        <v>0.77182799999999996</v>
      </c>
      <c r="BH4" s="312">
        <f>'[7]Fish-Value'!AO$246</f>
        <v>3.6314190000000002</v>
      </c>
      <c r="BI4" s="312">
        <f>'[7]Fish-Value'!AP$246</f>
        <v>3.746162</v>
      </c>
      <c r="BJ4" s="312">
        <f>'[7]Fish-Value'!AQ$246</f>
        <v>1.555968</v>
      </c>
      <c r="BK4" s="312">
        <f>'[7]Fish-Value'!AR$246</f>
        <v>0.92145100000000002</v>
      </c>
      <c r="BL4" s="312">
        <f>'[7]Fish-Value'!AS$246</f>
        <v>3.5550830000000002</v>
      </c>
      <c r="BM4" s="312">
        <f>'[7]Fish-Value'!AT$246</f>
        <v>4.1080021500000008</v>
      </c>
      <c r="BN4" s="312">
        <f>'[7]Fish-Value'!AU$246</f>
        <v>0.82634209999999986</v>
      </c>
      <c r="BO4" s="312">
        <f>'[7]Fish-Value'!AV$246</f>
        <v>1.4129751799999999</v>
      </c>
      <c r="BP4" s="312">
        <f>'[7]Fish-Value'!AW$246</f>
        <v>1.7779098400000002</v>
      </c>
      <c r="BQ4" s="312">
        <f>'[7]Fish-Value'!AX$246</f>
        <v>4.1260417799999995</v>
      </c>
      <c r="BR4" s="312">
        <f>'[7]Fish-Value'!AY$246</f>
        <v>2.7467891200000003</v>
      </c>
      <c r="BS4" s="312">
        <f>'[7]Fish-Value'!AZ$246</f>
        <v>0.55982865000000004</v>
      </c>
      <c r="BT4" s="312">
        <f>'[7]Fish-Value'!BA$246</f>
        <v>1.7764064900000003</v>
      </c>
      <c r="BU4" s="312">
        <f>'[7]Fish-Value'!BB$246</f>
        <v>2.8784944399999999</v>
      </c>
      <c r="BV4" s="312">
        <f>'[7]Fish-Value'!BC$246</f>
        <v>2.1302798400000005</v>
      </c>
      <c r="BW4" s="312">
        <f>'[7]Fish-Value'!BD$246</f>
        <v>1.02219883</v>
      </c>
      <c r="BX4" s="312">
        <f>'[7]Fish-Value'!BE$246</f>
        <v>0.90566999999999998</v>
      </c>
      <c r="BY4" s="312">
        <f>'[7]Fish-Value'!BF$246</f>
        <v>2.3184819999999999</v>
      </c>
      <c r="BZ4" s="313">
        <f>'[7]Fish-Value'!BG$246</f>
        <v>1.3185500000000001</v>
      </c>
      <c r="CA4" s="312">
        <f>'[7]Fish-Value'!BH$246</f>
        <v>1.1984570000000001</v>
      </c>
      <c r="CB4" s="312">
        <f>'[7]Fish-Value'!BI$246</f>
        <v>4.6631070000000001</v>
      </c>
      <c r="CC4" s="312">
        <f>'[7]Fish-Value'!BJ$246</f>
        <v>4.5704070000000003</v>
      </c>
      <c r="CD4" s="312">
        <f>'[7]Fish-Value'!BK$246</f>
        <v>2.143386</v>
      </c>
      <c r="CE4" s="312">
        <f>'[7]Fish-Value'!BL$246</f>
        <v>1.1902680000000001</v>
      </c>
      <c r="CF4" s="312">
        <f>'[7]Fish-Value'!BM$246</f>
        <v>1.484348</v>
      </c>
      <c r="CG4" s="312">
        <f>'[7]Fish-Value'!BN$246</f>
        <v>1.592155</v>
      </c>
      <c r="CH4" s="312">
        <f>'[7]Fish-Value'!BO$246</f>
        <v>2.7459359999999999</v>
      </c>
      <c r="CI4" s="312">
        <f>'[7]Fish-Value'!BP$246</f>
        <v>1.432881735</v>
      </c>
      <c r="CJ4" s="312">
        <f>'[7]Fish-Value'!BQ$246</f>
        <v>2.13591</v>
      </c>
      <c r="CK4" s="312">
        <f>'[7]Fish-Value'!BR$246</f>
        <v>2.5502030000000002</v>
      </c>
      <c r="CL4" s="312">
        <f>'[7]Fish-Value'!BS$246</f>
        <v>3.6370610000000001</v>
      </c>
      <c r="CM4" s="312">
        <f>'[7]Fish-Value'!BT$246</f>
        <v>1.6411770000000001</v>
      </c>
      <c r="CN4" s="312">
        <f>'[7]Fish-Value'!BU$246</f>
        <v>1.3130500000000001</v>
      </c>
      <c r="CO4" s="312">
        <f>'[7]Fish-Value'!BV$246</f>
        <v>0.19708100000000001</v>
      </c>
      <c r="CP4" s="312">
        <f>'[7]Fish-Value'!BW$246</f>
        <v>1.044699</v>
      </c>
      <c r="CQ4" s="312">
        <f>'[7]Fish-Value'!BX$246</f>
        <v>0.61789400000000005</v>
      </c>
      <c r="CR4" s="312">
        <f>'[7]Fish-Value'!BY$246</f>
        <v>0.88339199999999996</v>
      </c>
      <c r="CS4" s="312">
        <f>'[7]Fish-Value'!BZ$246</f>
        <v>1.5106980000000001</v>
      </c>
      <c r="CT4" s="312">
        <f>'[7]Fish-Value'!CA$246</f>
        <v>2.3859880000000002</v>
      </c>
      <c r="CU4" s="312">
        <f>'[7]Fish-Value'!CB$246</f>
        <v>3.5623749999999998</v>
      </c>
      <c r="CV4" s="312">
        <f>'[7]Fish-Value'!CC$246</f>
        <v>4.2313859999999996</v>
      </c>
      <c r="CW4" s="312">
        <f>'[7]Fish-Value'!CD$246</f>
        <v>3.7496830000000001</v>
      </c>
      <c r="CX4" s="312">
        <f>'[7]Fish-Value'!CE$246</f>
        <v>4.4016260000000003</v>
      </c>
      <c r="CY4" s="312">
        <f>'[7]Fish-Value'!CF$246</f>
        <v>0.71581700000000004</v>
      </c>
      <c r="CZ4" s="312">
        <f>'[7]Fish-Value'!CG$246</f>
        <v>1.451141</v>
      </c>
      <c r="DA4" s="312">
        <f>'[7]Fish-Value'!CH$246</f>
        <v>3.8970009999999999</v>
      </c>
      <c r="DB4" s="312">
        <f>'[7]Fish-Value'!CI$246</f>
        <v>1.719854</v>
      </c>
      <c r="DC4" s="312">
        <f>'[7]Fish-Value'!CJ$246</f>
        <v>1.9455309999999999</v>
      </c>
      <c r="DD4" s="312">
        <f>'[7]Fish-Value'!CK$246</f>
        <v>1.8733610000000001</v>
      </c>
      <c r="DE4" s="312">
        <f>'[7]Fish-Value'!CL$246</f>
        <v>2.3889689999999999</v>
      </c>
      <c r="DF4" s="312">
        <f>'[7]Fish-Value'!CM$246</f>
        <v>0.64600100000000005</v>
      </c>
      <c r="DG4" s="312">
        <f>'[7]Fish-Value'!CN$246</f>
        <v>1.821615</v>
      </c>
      <c r="DH4" s="312">
        <f>'[7]Fish-Value'!CO$246</f>
        <v>1.256313</v>
      </c>
      <c r="DI4" s="312">
        <f>'[7]Fish-Value'!CP$246</f>
        <v>2.1115810000000002</v>
      </c>
      <c r="DJ4" s="313">
        <f>'[7]Fish-Value'!CQ$246</f>
        <v>1.4190689999999999</v>
      </c>
      <c r="DK4" s="312">
        <f>'[7]Fish-Value'!CR$246</f>
        <v>1.9901450000000001</v>
      </c>
      <c r="DL4" s="312">
        <f>'[7]Fish-Value'!CS$246</f>
        <v>0.38286900000000001</v>
      </c>
      <c r="DM4" s="312">
        <f>'[7]Fish-Value'!CT$246</f>
        <v>0.953851</v>
      </c>
      <c r="DN4" s="312">
        <f>'[7]Fish-Value'!CU$246</f>
        <v>1.24207</v>
      </c>
      <c r="DO4" s="312">
        <f>'[7]Fish-Value'!CV$246</f>
        <v>0.20421700000000001</v>
      </c>
      <c r="DP4" s="746">
        <f>'[7]Fish-Value'!CW$246</f>
        <v>0.63065599999999999</v>
      </c>
    </row>
    <row r="5" spans="1:127" ht="13.5" customHeight="1" x14ac:dyDescent="0.25">
      <c r="A5" s="715" t="s">
        <v>41</v>
      </c>
      <c r="B5" s="747">
        <f>SUM(AB5:AE5)</f>
        <v>1377.068</v>
      </c>
      <c r="C5" s="747">
        <f>SUM(AF5:AI5)</f>
        <v>2944.7159999999999</v>
      </c>
      <c r="D5" s="747">
        <f>SUM(AJ5:AM5)</f>
        <v>3225.3690000000001</v>
      </c>
      <c r="E5" s="747">
        <f>SUM(AN5:AQ5)</f>
        <v>3082.0529999999999</v>
      </c>
      <c r="F5" s="747">
        <f>SUM(AR5:AU5)</f>
        <v>1952.482</v>
      </c>
      <c r="G5" s="747">
        <f>SUM(AV5:AY5)</f>
        <v>2025.1229999999998</v>
      </c>
      <c r="H5" s="747">
        <f>SUM(AZ5:BC5)</f>
        <v>1063.3720000000001</v>
      </c>
      <c r="I5" s="747">
        <f>SUM(BD5:BG5)</f>
        <v>413.01800000000003</v>
      </c>
      <c r="J5" s="747">
        <f>SUM(BH5:BK5)</f>
        <v>292.76599999999996</v>
      </c>
      <c r="K5" s="747">
        <f>SUM(BL5:BO5)</f>
        <v>751.13</v>
      </c>
      <c r="L5" s="747">
        <f>SUM(BP5:BS5)</f>
        <v>606.01799999999992</v>
      </c>
      <c r="M5" s="747">
        <f>SUM(BT5:BW5)</f>
        <v>752.72299999999996</v>
      </c>
      <c r="N5" s="747">
        <f>SUM(BX5:CA5)</f>
        <v>881.01200000000006</v>
      </c>
      <c r="O5" s="747">
        <f>SUM(CB5:CE5)</f>
        <v>1619.817</v>
      </c>
      <c r="P5" s="747">
        <f>SUM(CF5:CI5)</f>
        <v>1843.3710000000001</v>
      </c>
      <c r="Q5" s="747">
        <f>SUM(CJ5:CM5)</f>
        <v>1838.9389999999999</v>
      </c>
      <c r="R5" s="747">
        <f>SUM(CN5:CQ5)</f>
        <v>821.25499999999988</v>
      </c>
      <c r="S5" s="747">
        <f>SUM(CR5:CU5)</f>
        <v>1063.097</v>
      </c>
      <c r="T5" s="747">
        <f>SUM(CV5:CY5)</f>
        <v>2153.61</v>
      </c>
      <c r="U5" s="747">
        <f>SUM(CZ5:DC5)</f>
        <v>1341.8310000000001</v>
      </c>
      <c r="V5" s="747">
        <f>SUM(DD5:DG5)</f>
        <v>876.40100000000007</v>
      </c>
      <c r="W5" s="748">
        <f>SUM(DH5:DK5)</f>
        <v>984.75100000000009</v>
      </c>
      <c r="X5" s="748">
        <f>SUM(DL5:DO5)</f>
        <v>441.90500000000003</v>
      </c>
      <c r="Y5" s="314">
        <f>'[7]Exports 8 Qty'!E$972</f>
        <v>502.596</v>
      </c>
      <c r="Z5" s="314">
        <f>'[7]Exports 8 Qty'!F$972</f>
        <v>35.767000000000003</v>
      </c>
      <c r="AA5" s="314">
        <f>'[7]Exports 8 Qty'!G$972</f>
        <v>41.738999999999997</v>
      </c>
      <c r="AB5" s="314">
        <f>'[7]Exports 8 Qty'!H$972</f>
        <v>168.68299999999999</v>
      </c>
      <c r="AC5" s="314">
        <f>'[7]Exports 8 Qty'!I$972</f>
        <v>211.09399999999999</v>
      </c>
      <c r="AD5" s="314">
        <f>'[7]Exports 8 Qty'!J$972</f>
        <v>347.84800000000001</v>
      </c>
      <c r="AE5" s="314">
        <f>'[7]Exports 8 Qty'!K$972</f>
        <v>649.44299999999998</v>
      </c>
      <c r="AF5" s="314">
        <f>'[7]Exports 8 Qty'!L$972</f>
        <v>1043.8109999999999</v>
      </c>
      <c r="AG5" s="314">
        <f>'[7]Exports 8 Qty'!M$972</f>
        <v>741.43100000000004</v>
      </c>
      <c r="AH5" s="314">
        <f>'[7]Exports 8 Qty'!N$972</f>
        <v>682.30700000000002</v>
      </c>
      <c r="AI5" s="314">
        <f>'[7]Exports 8 Qty'!O$972</f>
        <v>477.16699999999997</v>
      </c>
      <c r="AJ5" s="314">
        <f>'[7]Exports 8 Qty'!P$972</f>
        <v>1761.78</v>
      </c>
      <c r="AK5" s="314">
        <f>'[7]Exports 8 Qty'!Q$972</f>
        <v>665.07799999999997</v>
      </c>
      <c r="AL5" s="314">
        <f>'[7]Exports 8 Qty'!R$972</f>
        <v>484.57299999999998</v>
      </c>
      <c r="AM5" s="314">
        <f>'[7]Exports 8 Qty'!S$972</f>
        <v>313.93799999999999</v>
      </c>
      <c r="AN5" s="314">
        <f>'[7]Exports 8 Qty'!T$972</f>
        <v>538.89800000000002</v>
      </c>
      <c r="AO5" s="314">
        <f>'[7]Exports 8 Qty'!U$972</f>
        <v>1619.644</v>
      </c>
      <c r="AP5" s="314">
        <f>'[7]Exports 8 Qty'!V$972</f>
        <v>436.82400000000001</v>
      </c>
      <c r="AQ5" s="314">
        <f>'[7]Exports 8 Qty'!W$972</f>
        <v>486.68700000000001</v>
      </c>
      <c r="AR5" s="314">
        <f>'[7]Exports 8 Qty'!X$972</f>
        <v>518.06700000000001</v>
      </c>
      <c r="AS5" s="314">
        <f>'[7]Exports 8 Qty'!Y$972</f>
        <v>562.96400000000006</v>
      </c>
      <c r="AT5" s="314">
        <f>'[7]Exports 8 Qty'!Z$972</f>
        <v>502.65499999999997</v>
      </c>
      <c r="AU5" s="314">
        <f>'[7]Exports 8 Qty'!AA$972</f>
        <v>368.79599999999999</v>
      </c>
      <c r="AV5" s="314">
        <f>'[7]Exports 8 Qty'!AB$972</f>
        <v>514.6</v>
      </c>
      <c r="AW5" s="314">
        <f>'[7]Exports 8 Qty'!AC$972</f>
        <v>571.02</v>
      </c>
      <c r="AX5" s="314">
        <f>'[7]Exports 8 Qty'!AD$972</f>
        <v>498.53899999999999</v>
      </c>
      <c r="AY5" s="314">
        <f>'[7]Exports 8 Qty'!AE$972</f>
        <v>440.964</v>
      </c>
      <c r="AZ5" s="314">
        <f>'[7]Exports 8 Qty'!AF$972</f>
        <v>408.33100000000002</v>
      </c>
      <c r="BA5" s="314">
        <f>'[7]Exports 8 Qty'!AG$972</f>
        <v>384.42399999999998</v>
      </c>
      <c r="BB5" s="314">
        <f>'[7]Exports 8 Qty'!AH$972</f>
        <v>247.75399999999999</v>
      </c>
      <c r="BC5" s="314">
        <f>'[7]Exports 8 Qty'!AI$972</f>
        <v>22.863</v>
      </c>
      <c r="BD5" s="314">
        <f>'[7]Exports 8 Qty'!AJ$972</f>
        <v>242.90199999999999</v>
      </c>
      <c r="BE5" s="314">
        <f>'[7]Exports 8 Qty'!AK$972</f>
        <v>80.686999999999998</v>
      </c>
      <c r="BF5" s="314">
        <f>'[7]Exports 8 Qty'!AL$972</f>
        <v>35.256</v>
      </c>
      <c r="BG5" s="314">
        <f>'[7]Exports 8 Qty'!AM$972</f>
        <v>54.173000000000002</v>
      </c>
      <c r="BH5" s="314">
        <f>'[7]Exports 8 Qty'!AN$972</f>
        <v>140.399</v>
      </c>
      <c r="BI5" s="314">
        <f>'[7]Exports 8 Qty'!AO$972</f>
        <v>31.736999999999998</v>
      </c>
      <c r="BJ5" s="314">
        <f>'[7]Exports 8 Qty'!AP$972</f>
        <v>56.040999999999997</v>
      </c>
      <c r="BK5" s="314">
        <f>'[7]Exports 8 Qty'!AQ$972</f>
        <v>64.588999999999999</v>
      </c>
      <c r="BL5" s="314">
        <f>'[7]Exports 8 Qty'!AR$972</f>
        <v>221.28700000000001</v>
      </c>
      <c r="BM5" s="314">
        <f>'[7]Exports 8 Qty'!AS$972</f>
        <v>216.29900000000001</v>
      </c>
      <c r="BN5" s="314">
        <f>'[7]Exports 8 Qty'!AT$972</f>
        <v>125.303</v>
      </c>
      <c r="BO5" s="314">
        <f>'[7]Exports 8 Qty'!AU$972</f>
        <v>188.24100000000001</v>
      </c>
      <c r="BP5" s="314">
        <f>'[7]Exports 8 Qty'!AV$972</f>
        <v>70.11</v>
      </c>
      <c r="BQ5" s="314">
        <f>'[7]Exports 8 Qty'!AW$972</f>
        <v>254.21199999999999</v>
      </c>
      <c r="BR5" s="314">
        <f>'[7]Exports 8 Qty'!AX$972</f>
        <v>231.46799999999999</v>
      </c>
      <c r="BS5" s="314">
        <f>'[7]Exports 8 Qty'!AY$972</f>
        <v>50.228000000000002</v>
      </c>
      <c r="BT5" s="314">
        <f>'[7]Exports 8 Qty'!AZ$972</f>
        <v>119.65400000000001</v>
      </c>
      <c r="BU5" s="314">
        <f>'[7]Exports 8 Qty'!BA$972</f>
        <v>432.56900000000002</v>
      </c>
      <c r="BV5" s="314">
        <f>'[7]Exports 8 Qty'!BB$972</f>
        <v>64.622</v>
      </c>
      <c r="BW5" s="314">
        <f>'[7]Exports 8 Qty'!BC$972</f>
        <v>135.87799999999999</v>
      </c>
      <c r="BX5" s="314">
        <f>'[7]Exports 8 Qty'!BD$972</f>
        <v>267.88900000000001</v>
      </c>
      <c r="BY5" s="314">
        <f>'[7]Exports 8 Qty'!BE$972</f>
        <v>198.95099999999999</v>
      </c>
      <c r="BZ5" s="315">
        <f>SUM('[7]Ex-Quantity'!C$21:C$208,'[7]Ex-Quantity'!C$219:C$222)/1000</f>
        <v>162.839</v>
      </c>
      <c r="CA5" s="314">
        <f>SUM('[7]Ex-Quantity'!D$21:D$208,'[7]Ex-Quantity'!D$218:D$222)/1000</f>
        <v>251.333</v>
      </c>
      <c r="CB5" s="314">
        <f>SUM('[7]Ex-Quantity'!E$21:E$208,'[7]Ex-Quantity'!E$218:E$222)/1000</f>
        <v>623.72400000000005</v>
      </c>
      <c r="CC5" s="314">
        <f>SUM('[7]Ex-Quantity'!F$21:F$208,'[7]Ex-Quantity'!F$218:F$222)/1000</f>
        <v>449.935</v>
      </c>
      <c r="CD5" s="314">
        <f>SUM('[7]Ex-Quantity'!G$21:G$208,'[7]Ex-Quantity'!G$218:G$222)/1000</f>
        <v>302.03899999999999</v>
      </c>
      <c r="CE5" s="314">
        <f>SUM('[7]Ex-Quantity'!H$21:H$208,'[7]Ex-Quantity'!H$218:H$222)/1000</f>
        <v>244.119</v>
      </c>
      <c r="CF5" s="314">
        <f>SUM('[7]Ex-Quantity'!I$21:I$208,'[7]Ex-Quantity'!I$218:I$222)/1000</f>
        <v>424.601</v>
      </c>
      <c r="CG5" s="314">
        <f>SUM('[7]Ex-Quantity'!J$21:J$208,'[7]Ex-Quantity'!J$218:J$222)/1000</f>
        <v>242.197</v>
      </c>
      <c r="CH5" s="314">
        <f>SUM('[7]Ex-Quantity'!K$21:K$208,'[7]Ex-Quantity'!K$218:K$222)/1000</f>
        <v>478.34699999999998</v>
      </c>
      <c r="CI5" s="314">
        <f>SUM('[7]Ex-Quantity'!L$21:L$208,'[7]Ex-Quantity'!L$218:L$222)/1000</f>
        <v>698.226</v>
      </c>
      <c r="CJ5" s="314">
        <f>SUM('[7]Ex-Quantity'!M$21:M$208,'[7]Ex-Quantity'!M$218:M$222)/1000</f>
        <v>602.46100000000001</v>
      </c>
      <c r="CK5" s="314">
        <f>SUM('[7]Ex-Quantity'!N$21:N$208,'[7]Ex-Quantity'!N$218:N$222)/1000</f>
        <v>419.19799999999998</v>
      </c>
      <c r="CL5" s="314">
        <f>SUM('[7]Ex-Quantity'!O$21:O$208,'[7]Ex-Quantity'!O$218:O$222)/1000</f>
        <v>574.32299999999998</v>
      </c>
      <c r="CM5" s="314">
        <f>SUM('[7]Ex-Quantity'!P$21:P$208,'[7]Ex-Quantity'!P$218:P$222)/1000</f>
        <v>242.95699999999999</v>
      </c>
      <c r="CN5" s="314">
        <f>SUM('[7]Ex-Quantity'!Q$21:Q$208,'[7]Ex-Quantity'!Q$218:Q$222)/1000</f>
        <v>421.55500000000001</v>
      </c>
      <c r="CO5" s="314">
        <f>SUM('[7]Ex-Quantity'!R$21:R$208,'[7]Ex-Quantity'!R$218:R$222)/1000</f>
        <v>197.08099999999999</v>
      </c>
      <c r="CP5" s="314">
        <f>SUM('[7]Ex-Quantity'!S$21:S$208,'[7]Ex-Quantity'!S$218:S$222)/1000</f>
        <v>102.77500000000001</v>
      </c>
      <c r="CQ5" s="314">
        <f>SUM('[7]Ex-Quantity'!T$21:T$208,'[7]Ex-Quantity'!T$218:T$222)/1000</f>
        <v>99.843999999999994</v>
      </c>
      <c r="CR5" s="314">
        <f>SUM('[7]Ex-Quantity'!U$21:U$208,'[7]Ex-Quantity'!U$218:U$222)/1000</f>
        <v>243.36199999999999</v>
      </c>
      <c r="CS5" s="314">
        <f>SUM('[7]Ex-Quantity'!V$21:V$208,'[7]Ex-Quantity'!V$218:V$222)/1000</f>
        <v>113.592</v>
      </c>
      <c r="CT5" s="314">
        <f>SUM('[7]Ex-Quantity'!W$21:W$208,'[7]Ex-Quantity'!W$218:W$222)/1000</f>
        <v>146.53100000000001</v>
      </c>
      <c r="CU5" s="314">
        <f>SUM('[7]Ex-Quantity'!X$21:X$208,'[7]Ex-Quantity'!X$218:X$222)/1000</f>
        <v>559.61199999999997</v>
      </c>
      <c r="CV5" s="314">
        <f>SUM('[7]Ex-Quantity'!Y$21:Y$208,'[7]Ex-Quantity'!Y$218:Y$222)/1000</f>
        <v>772.19899999999996</v>
      </c>
      <c r="CW5" s="314">
        <f>SUM('[7]Ex-Quantity'!Z$21:Z$208,'[7]Ex-Quantity'!Z$218:Z$222)/1000</f>
        <v>591.13</v>
      </c>
      <c r="CX5" s="314">
        <f>SUM('[7]Ex-Quantity'!AA$21:AA$208,'[7]Ex-Quantity'!AA$218:AA$222)/1000</f>
        <v>631.11500000000001</v>
      </c>
      <c r="CY5" s="314">
        <f>SUM('[7]Ex-Quantity'!AB$21:AB$208,'[7]Ex-Quantity'!AB$218:AB$222)/1000</f>
        <v>159.166</v>
      </c>
      <c r="CZ5" s="314">
        <f>SUM('[7]Ex-Quantity'!AC$21:AC$208,'[7]Ex-Quantity'!AC$218:AC$222)/1000</f>
        <v>355.87700000000001</v>
      </c>
      <c r="DA5" s="314">
        <f>SUM('[7]Ex-Quantity'!AD$21:AD$208,'[7]Ex-Quantity'!AD$218:AD$222)/1000</f>
        <v>362.13</v>
      </c>
      <c r="DB5" s="314">
        <f>SUM('[7]Ex-Quantity'!AE$21:AE$208,'[7]Ex-Quantity'!AE$218:AE$222)/1000</f>
        <v>250.541</v>
      </c>
      <c r="DC5" s="314">
        <f>SUM('[7]Ex-Quantity'!AF$21:AF$208,'[7]Ex-Quantity'!AF$218:AF$222)/1000</f>
        <v>373.28300000000002</v>
      </c>
      <c r="DD5" s="314">
        <f>SUM('[7]Ex-Quantity'!AG$21:AG$208,'[7]Ex-Quantity'!AG$218:AG$222)/1000</f>
        <v>268.45699999999999</v>
      </c>
      <c r="DE5" s="314">
        <f>SUM('[7]Ex-Quantity'!AH$21:AH$208,'[7]Ex-Quantity'!AH$218:AH$222)/1000</f>
        <v>223.17500000000001</v>
      </c>
      <c r="DF5" s="314">
        <f>SUM('[7]Ex-Quantity'!AI$21:AI$208,'[7]Ex-Quantity'!AI$218:AI$222)/1000</f>
        <v>88.438000000000002</v>
      </c>
      <c r="DG5" s="314">
        <f>SUM('[7]Ex-Quantity'!AJ$21:AJ$208,'[7]Ex-Quantity'!AJ$218:AJ$222)/1000</f>
        <v>296.33100000000002</v>
      </c>
      <c r="DH5" s="314">
        <f>SUM('[7]Ex-Quantity'!AK$21:AK$208,'[7]Ex-Quantity'!AK$218:AK$222)/1000</f>
        <v>178.10400000000001</v>
      </c>
      <c r="DI5" s="314">
        <f>SUM('[7]Ex-Quantity'!AL$21:AL$208,'[7]Ex-Quantity'!AL$218:AL$222)/1000</f>
        <v>326.13900000000001</v>
      </c>
      <c r="DJ5" s="315">
        <f>SUM('[7]Ex-Quantity'!AM$21:AM$208,'[7]Ex-Quantity'!AM$218:AM$222)/1000</f>
        <v>187.297</v>
      </c>
      <c r="DK5" s="314">
        <f>SUM('[7]Ex-Quantity'!AN$21:AN$208,'[7]Ex-Quantity'!AN$218:AN$222)/1000</f>
        <v>293.21100000000001</v>
      </c>
      <c r="DL5" s="314">
        <f>SUM('[7]Ex-Quantity'!AO$21:AO$208,'[7]Ex-Quantity'!AO$218:AO$222)/1000</f>
        <v>142.173</v>
      </c>
      <c r="DM5" s="314">
        <f>SUM('[7]Ex-Quantity'!AP$21:AP$208,'[7]Ex-Quantity'!AP$218:AP$222)/1000</f>
        <v>130.875</v>
      </c>
      <c r="DN5" s="314">
        <f>SUM('[7]Ex-Quantity'!AQ$21:AQ$208,'[7]Ex-Quantity'!AQ$218:AQ$222)/1000</f>
        <v>153.88800000000001</v>
      </c>
      <c r="DO5" s="314">
        <f>SUM('[7]Ex-Quantity'!AR$21:AR$208,'[7]Ex-Quantity'!AR$218:AR$222)/1000</f>
        <v>14.968999999999999</v>
      </c>
      <c r="DP5" s="360">
        <f>SUM('[7]Ex-Quantity'!AS$21:AS$208,'[7]Ex-Quantity'!AS$218:AS$222)/1000</f>
        <v>38.579000000000001</v>
      </c>
    </row>
    <row r="6" spans="1:127" ht="13.5" customHeight="1" x14ac:dyDescent="0.25">
      <c r="A6" s="715" t="s">
        <v>42</v>
      </c>
      <c r="B6" s="749">
        <f t="shared" ref="B6:U6" si="0">(B4*1000000)/B5</f>
        <v>5048.4384213415751</v>
      </c>
      <c r="C6" s="749">
        <f t="shared" si="0"/>
        <v>4057.2068749584</v>
      </c>
      <c r="D6" s="749">
        <f t="shared" si="0"/>
        <v>3475.8698927161504</v>
      </c>
      <c r="E6" s="749">
        <f t="shared" si="0"/>
        <v>2044.4911232869779</v>
      </c>
      <c r="F6" s="749">
        <f t="shared" si="0"/>
        <v>2734.5138136996907</v>
      </c>
      <c r="G6" s="749">
        <f t="shared" si="0"/>
        <v>3630.1088872132709</v>
      </c>
      <c r="H6" s="749">
        <f t="shared" si="0"/>
        <v>5506.4848331534013</v>
      </c>
      <c r="I6" s="749">
        <f t="shared" si="0"/>
        <v>10041.872267068262</v>
      </c>
      <c r="J6" s="749">
        <f t="shared" si="0"/>
        <v>33661.695688707019</v>
      </c>
      <c r="K6" s="749">
        <f t="shared" si="0"/>
        <v>13183.340340553566</v>
      </c>
      <c r="L6" s="749">
        <f t="shared" si="0"/>
        <v>15198.507948608791</v>
      </c>
      <c r="M6" s="749">
        <f t="shared" si="0"/>
        <v>10372.181532914499</v>
      </c>
      <c r="N6" s="749">
        <f t="shared" si="0"/>
        <v>6516.5502853536618</v>
      </c>
      <c r="O6" s="749">
        <f t="shared" si="0"/>
        <v>7758.3875215533599</v>
      </c>
      <c r="P6" s="749">
        <f t="shared" si="0"/>
        <v>3935.898272783937</v>
      </c>
      <c r="Q6" s="749">
        <f t="shared" si="0"/>
        <v>5418.5326430077357</v>
      </c>
      <c r="R6" s="749">
        <f t="shared" si="0"/>
        <v>3863.2629329501806</v>
      </c>
      <c r="S6" s="749">
        <f t="shared" si="0"/>
        <v>7847.3112049041629</v>
      </c>
      <c r="T6" s="749">
        <f t="shared" si="0"/>
        <v>6082.1188608893899</v>
      </c>
      <c r="U6" s="749">
        <f t="shared" si="0"/>
        <v>6717.334001077631</v>
      </c>
      <c r="V6" s="749">
        <f>(V4*1000000)/V5</f>
        <v>7679.0715665545786</v>
      </c>
      <c r="W6" s="749">
        <f>(W4*1000000)/W5</f>
        <v>6882.0524173115837</v>
      </c>
      <c r="X6" s="749">
        <f>(X4*1000000)/X5</f>
        <v>6297.7495162987516</v>
      </c>
      <c r="Y6" s="315">
        <f t="shared" ref="Y6:CK6" si="1">(Y4*1000000)/Y5</f>
        <v>3498.4022952828914</v>
      </c>
      <c r="Z6" s="315">
        <f t="shared" si="1"/>
        <v>8884.0271758883882</v>
      </c>
      <c r="AA6" s="315">
        <f t="shared" si="1"/>
        <v>4765.4232252809124</v>
      </c>
      <c r="AB6" s="315">
        <f t="shared" si="1"/>
        <v>7466.7393868973168</v>
      </c>
      <c r="AC6" s="315">
        <f t="shared" si="1"/>
        <v>4798.6678920291433</v>
      </c>
      <c r="AD6" s="315">
        <f t="shared" si="1"/>
        <v>4495.2134265541272</v>
      </c>
      <c r="AE6" s="315">
        <f t="shared" si="1"/>
        <v>4797.8190541741151</v>
      </c>
      <c r="AF6" s="315">
        <f t="shared" si="1"/>
        <v>3972.4940626224484</v>
      </c>
      <c r="AG6" s="315">
        <f t="shared" si="1"/>
        <v>4859.4447763851249</v>
      </c>
      <c r="AH6" s="315">
        <f t="shared" si="1"/>
        <v>2940.1559708459677</v>
      </c>
      <c r="AI6" s="315">
        <f t="shared" si="1"/>
        <v>4593.270280635501</v>
      </c>
      <c r="AJ6" s="315">
        <f t="shared" si="1"/>
        <v>3495.8326238236332</v>
      </c>
      <c r="AK6" s="315">
        <f t="shared" si="1"/>
        <v>3160.3255557994703</v>
      </c>
      <c r="AL6" s="315">
        <f t="shared" si="1"/>
        <v>3613.4865128680303</v>
      </c>
      <c r="AM6" s="315">
        <f t="shared" si="1"/>
        <v>3819.9071154176941</v>
      </c>
      <c r="AN6" s="315">
        <f t="shared" si="1"/>
        <v>2924.0616962764752</v>
      </c>
      <c r="AO6" s="315">
        <f t="shared" si="1"/>
        <v>1333.1719810032328</v>
      </c>
      <c r="AP6" s="315">
        <f t="shared" si="1"/>
        <v>2471.5789425489443</v>
      </c>
      <c r="AQ6" s="315">
        <f t="shared" si="1"/>
        <v>3054.4271780425611</v>
      </c>
      <c r="AR6" s="315">
        <f t="shared" si="1"/>
        <v>1661.4935905973553</v>
      </c>
      <c r="AS6" s="315">
        <f t="shared" si="1"/>
        <v>3088.9186519919567</v>
      </c>
      <c r="AT6" s="315">
        <f t="shared" si="1"/>
        <v>2665.1142433677178</v>
      </c>
      <c r="AU6" s="315">
        <f t="shared" si="1"/>
        <v>3795.4343322595691</v>
      </c>
      <c r="AV6" s="315">
        <f t="shared" si="1"/>
        <v>7730.5207928488144</v>
      </c>
      <c r="AW6" s="315">
        <f t="shared" si="1"/>
        <v>1715.5336065286681</v>
      </c>
      <c r="AX6" s="315">
        <f t="shared" si="1"/>
        <v>2258.0801100816589</v>
      </c>
      <c r="AY6" s="315">
        <f t="shared" si="1"/>
        <v>2875.3957239139704</v>
      </c>
      <c r="AZ6" s="315">
        <f t="shared" si="1"/>
        <v>3471.6737156865383</v>
      </c>
      <c r="BA6" s="315">
        <f t="shared" si="1"/>
        <v>4573.7518989449154</v>
      </c>
      <c r="BB6" s="315">
        <f t="shared" si="1"/>
        <v>4857.8985203064331</v>
      </c>
      <c r="BC6" s="315">
        <f t="shared" si="1"/>
        <v>64559.594104010852</v>
      </c>
      <c r="BD6" s="315">
        <f t="shared" si="1"/>
        <v>4900.9188890993082</v>
      </c>
      <c r="BE6" s="315">
        <f t="shared" si="1"/>
        <v>20167.325591483139</v>
      </c>
      <c r="BF6" s="315">
        <f t="shared" si="1"/>
        <v>15826.015429997731</v>
      </c>
      <c r="BG6" s="315">
        <f t="shared" si="1"/>
        <v>14247.466450076607</v>
      </c>
      <c r="BH6" s="315">
        <f t="shared" si="1"/>
        <v>25864.991915896837</v>
      </c>
      <c r="BI6" s="315">
        <f t="shared" si="1"/>
        <v>118037.68472130322</v>
      </c>
      <c r="BJ6" s="315">
        <f t="shared" si="1"/>
        <v>27764.815046126943</v>
      </c>
      <c r="BK6" s="315">
        <f t="shared" si="1"/>
        <v>14266.376627599127</v>
      </c>
      <c r="BL6" s="315">
        <f t="shared" si="1"/>
        <v>16065.485094018175</v>
      </c>
      <c r="BM6" s="315">
        <f t="shared" si="1"/>
        <v>18992.238290514524</v>
      </c>
      <c r="BN6" s="315">
        <f t="shared" si="1"/>
        <v>6594.7511232771749</v>
      </c>
      <c r="BO6" s="315">
        <f t="shared" si="1"/>
        <v>7506.2031119681678</v>
      </c>
      <c r="BP6" s="315">
        <f t="shared" si="1"/>
        <v>25358.862359149909</v>
      </c>
      <c r="BQ6" s="315">
        <f t="shared" si="1"/>
        <v>16230.712082828504</v>
      </c>
      <c r="BR6" s="315">
        <f t="shared" si="1"/>
        <v>11866.820122003906</v>
      </c>
      <c r="BS6" s="315">
        <f t="shared" si="1"/>
        <v>11145.748387353668</v>
      </c>
      <c r="BT6" s="315">
        <f t="shared" si="1"/>
        <v>14846.193942534308</v>
      </c>
      <c r="BU6" s="315">
        <f t="shared" si="1"/>
        <v>6654.4168444803017</v>
      </c>
      <c r="BV6" s="315">
        <f t="shared" si="1"/>
        <v>32965.241558602342</v>
      </c>
      <c r="BW6" s="315">
        <f t="shared" si="1"/>
        <v>7522.9163661519897</v>
      </c>
      <c r="BX6" s="315">
        <f t="shared" si="1"/>
        <v>3380.7659142405996</v>
      </c>
      <c r="BY6" s="315">
        <f t="shared" si="1"/>
        <v>11653.5327794281</v>
      </c>
      <c r="BZ6" s="315">
        <f t="shared" si="1"/>
        <v>8097.261712489023</v>
      </c>
      <c r="CA6" s="315">
        <f t="shared" si="1"/>
        <v>4768.4028758658833</v>
      </c>
      <c r="CB6" s="315">
        <f t="shared" si="1"/>
        <v>7476.2346807241656</v>
      </c>
      <c r="CC6" s="315">
        <f t="shared" si="1"/>
        <v>10157.927256159222</v>
      </c>
      <c r="CD6" s="315">
        <f t="shared" si="1"/>
        <v>7096.3882147669674</v>
      </c>
      <c r="CE6" s="315">
        <f t="shared" si="1"/>
        <v>4875.7696041684585</v>
      </c>
      <c r="CF6" s="315">
        <f t="shared" si="1"/>
        <v>3495.8655302272014</v>
      </c>
      <c r="CG6" s="315">
        <f t="shared" si="1"/>
        <v>6573.8014921737258</v>
      </c>
      <c r="CH6" s="315">
        <f t="shared" si="1"/>
        <v>5740.4687392206915</v>
      </c>
      <c r="CI6" s="315">
        <f t="shared" si="1"/>
        <v>2052.1747041788763</v>
      </c>
      <c r="CJ6" s="315">
        <f t="shared" si="1"/>
        <v>3545.3083270120387</v>
      </c>
      <c r="CK6" s="315">
        <f t="shared" si="1"/>
        <v>6083.5285473690237</v>
      </c>
      <c r="CL6" s="315">
        <f t="shared" ref="CL6:DF6" si="2">(CL4*1000000)/CL5</f>
        <v>6332.7796379389301</v>
      </c>
      <c r="CM6" s="315">
        <f t="shared" si="2"/>
        <v>6755.0101458282743</v>
      </c>
      <c r="CN6" s="315">
        <f t="shared" si="2"/>
        <v>3114.7774311774265</v>
      </c>
      <c r="CO6" s="315">
        <f t="shared" si="2"/>
        <v>1000</v>
      </c>
      <c r="CP6" s="315">
        <f t="shared" si="2"/>
        <v>10164.913646314764</v>
      </c>
      <c r="CQ6" s="315">
        <f t="shared" si="2"/>
        <v>6188.5942069628627</v>
      </c>
      <c r="CR6" s="315">
        <f t="shared" si="2"/>
        <v>3629.9504441942458</v>
      </c>
      <c r="CS6" s="315">
        <f t="shared" si="2"/>
        <v>13299.334460173252</v>
      </c>
      <c r="CT6" s="315">
        <f t="shared" si="2"/>
        <v>16283.161924780421</v>
      </c>
      <c r="CU6" s="315">
        <f t="shared" si="2"/>
        <v>6365.7945147709488</v>
      </c>
      <c r="CV6" s="315">
        <f t="shared" si="2"/>
        <v>5479.6574458138384</v>
      </c>
      <c r="CW6" s="315">
        <f t="shared" si="2"/>
        <v>6343.2459865004312</v>
      </c>
      <c r="CX6" s="315">
        <f t="shared" si="2"/>
        <v>6974.3644185291114</v>
      </c>
      <c r="CY6" s="315">
        <f t="shared" si="2"/>
        <v>4497.2984180038447</v>
      </c>
      <c r="CZ6" s="315">
        <f t="shared" si="2"/>
        <v>4077.6476142037836</v>
      </c>
      <c r="DA6" s="315">
        <f t="shared" si="2"/>
        <v>10761.331566012206</v>
      </c>
      <c r="DB6" s="315">
        <f t="shared" si="2"/>
        <v>6864.5610898016694</v>
      </c>
      <c r="DC6" s="315">
        <f t="shared" si="2"/>
        <v>5211.946432063608</v>
      </c>
      <c r="DD6" s="315">
        <f t="shared" si="2"/>
        <v>6978.2535005606114</v>
      </c>
      <c r="DE6" s="315">
        <f t="shared" si="2"/>
        <v>10704.465105858631</v>
      </c>
      <c r="DF6" s="315">
        <f t="shared" si="2"/>
        <v>7304.5636491101104</v>
      </c>
      <c r="DG6" s="315">
        <f>(DG4*1000000)/DG5</f>
        <v>6147.2306306123892</v>
      </c>
      <c r="DH6" s="315">
        <f>(DH4*1000000)/DH5</f>
        <v>7053.8168710416385</v>
      </c>
      <c r="DI6" s="315">
        <f t="shared" ref="DI6:DN6" si="3">(DI4*1000000)/DI5</f>
        <v>6474.4817393810608</v>
      </c>
      <c r="DJ6" s="315">
        <f t="shared" si="3"/>
        <v>7576.5709007618916</v>
      </c>
      <c r="DK6" s="315">
        <f t="shared" si="3"/>
        <v>6787.4158882170177</v>
      </c>
      <c r="DL6" s="315">
        <f t="shared" si="3"/>
        <v>2692.9796796860164</v>
      </c>
      <c r="DM6" s="315">
        <f t="shared" si="3"/>
        <v>7288.2597898758358</v>
      </c>
      <c r="DN6" s="315">
        <f t="shared" si="3"/>
        <v>8071.2596173840711</v>
      </c>
      <c r="DO6" s="315">
        <f t="shared" ref="DO6:DP6" si="4">(DO4*1000000)/DO5</f>
        <v>13642.661500434231</v>
      </c>
      <c r="DP6" s="360">
        <f t="shared" si="4"/>
        <v>16347.131859301693</v>
      </c>
    </row>
    <row r="7" spans="1:127" ht="17.25" customHeight="1" collapsed="1" x14ac:dyDescent="0.25">
      <c r="A7" s="714" t="s">
        <v>195</v>
      </c>
      <c r="B7" s="667"/>
      <c r="C7" s="667"/>
      <c r="D7" s="667"/>
      <c r="E7" s="667"/>
      <c r="F7" s="667"/>
      <c r="G7" s="667"/>
      <c r="H7" s="667"/>
      <c r="I7" s="667"/>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750"/>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750"/>
      <c r="DK7" s="668"/>
      <c r="DL7" s="668"/>
      <c r="DM7" s="668"/>
      <c r="DN7" s="32"/>
      <c r="DO7" s="32"/>
      <c r="DP7" s="813"/>
    </row>
    <row r="8" spans="1:127" ht="13.5" customHeight="1" x14ac:dyDescent="0.25">
      <c r="A8" s="715" t="s">
        <v>40</v>
      </c>
      <c r="B8" s="667">
        <f>SUM(AB8:AE8)</f>
        <v>1.8059419999999999</v>
      </c>
      <c r="C8" s="667">
        <f>SUM(AF8:AI8)</f>
        <v>1.661111</v>
      </c>
      <c r="D8" s="667">
        <f>SUM(AJ8:AM8)</f>
        <v>1.5443479999999998</v>
      </c>
      <c r="E8" s="667">
        <f>SUM(AN8:AQ8)</f>
        <v>2.4502670000000002</v>
      </c>
      <c r="F8" s="667">
        <f>SUM(AR8:AU8)</f>
        <v>1.4588590000000001</v>
      </c>
      <c r="G8" s="667">
        <f>SUM(AV8:AY8)</f>
        <v>2.9064483780000003</v>
      </c>
      <c r="H8" s="667">
        <f>SUM(AZ8:BC8)</f>
        <v>2.2465625999999999</v>
      </c>
      <c r="I8" s="667">
        <f>SUM(BD8:BG8)</f>
        <v>2.8307580000000003</v>
      </c>
      <c r="J8" s="667">
        <f>SUM(BH8:BK8)</f>
        <v>1.1896010000000001</v>
      </c>
      <c r="K8" s="667">
        <f>SUM(BL8:BO8)</f>
        <v>1.25156377</v>
      </c>
      <c r="L8" s="667">
        <f>SUM(BP8:BS8)</f>
        <v>3.1436348899999995</v>
      </c>
      <c r="M8" s="667">
        <f>SUM(BT8:BW8)</f>
        <v>3.6429000899999999</v>
      </c>
      <c r="N8" s="667">
        <f>SUM(BX8:CA8)</f>
        <v>4.3539200000000005</v>
      </c>
      <c r="O8" s="667">
        <f>SUM(CB8:CE8)</f>
        <v>4.033563</v>
      </c>
      <c r="P8" s="667">
        <f>SUM(CF8:CI8)</f>
        <v>2.9187440000000002</v>
      </c>
      <c r="Q8" s="667">
        <f>SUM(CJ8:CM8)</f>
        <v>8.1678819999999988</v>
      </c>
      <c r="R8" s="667">
        <f>SUM(CN8:CQ8)</f>
        <v>6.9750189999999996</v>
      </c>
      <c r="S8" s="667">
        <f>SUM(CR8:CU8)</f>
        <v>4.6205189999999998</v>
      </c>
      <c r="T8" s="667">
        <f>SUM(CV8:CY8)</f>
        <v>5.947750000000001</v>
      </c>
      <c r="U8" s="667">
        <f>SUM(CZ8:DC8)</f>
        <v>6.2385380000000001</v>
      </c>
      <c r="V8" s="667">
        <f>SUM(DD8:DG8)</f>
        <v>6.2519690000000008</v>
      </c>
      <c r="W8" s="667">
        <f>SUM(DH8:DK8)</f>
        <v>4.0422289999999998</v>
      </c>
      <c r="X8" s="667">
        <f>SUM(DL8:DO8)</f>
        <v>4.0435490000000005</v>
      </c>
      <c r="Y8" s="751">
        <f>'[7]Database Exports'!$R$66/1000</f>
        <v>0.68144300000000002</v>
      </c>
      <c r="Z8" s="751">
        <f>'[7]Database Exports'!$R$67/1000</f>
        <v>0.28002200000000005</v>
      </c>
      <c r="AA8" s="751">
        <f>'[7]Database Exports'!$R$68/1000</f>
        <v>0.57152700000000001</v>
      </c>
      <c r="AB8" s="751">
        <f>'[7]Database Exports'!$R$69/1000</f>
        <v>0.61118099999999997</v>
      </c>
      <c r="AC8" s="751">
        <f>'[7]Database Exports'!$R$70/1000</f>
        <v>0.64024200000000009</v>
      </c>
      <c r="AD8" s="751">
        <f>'[7]Database Exports'!$R$71/1000</f>
        <v>0.12612300000000001</v>
      </c>
      <c r="AE8" s="751">
        <f>'[7]Database Exports'!$R$72/1000</f>
        <v>0.428396</v>
      </c>
      <c r="AF8" s="751">
        <f>'[7]Database Exports'!$R$73/1000</f>
        <v>0.42969299999999999</v>
      </c>
      <c r="AG8" s="751">
        <f>'[7]Database Exports'!$R$74/1000</f>
        <v>0.36497099999999999</v>
      </c>
      <c r="AH8" s="751">
        <f>'[7]Database Exports'!$R$75/1000</f>
        <v>0.27018600000000004</v>
      </c>
      <c r="AI8" s="751">
        <f>'[7]Database Exports'!$R$76/1000</f>
        <v>0.59626099999999993</v>
      </c>
      <c r="AJ8" s="751">
        <f>'[7]Database Exports'!$R$77/1000</f>
        <v>0.421234</v>
      </c>
      <c r="AK8" s="751">
        <f>'[7]Database Exports'!$R$78/1000</f>
        <v>0.25219999999999998</v>
      </c>
      <c r="AL8" s="751">
        <f>'[7]Database Exports'!$R$79/1000</f>
        <v>0.25400800000000001</v>
      </c>
      <c r="AM8" s="751">
        <f>'[7]Database Exports'!$R$80/1000</f>
        <v>0.61690599999999995</v>
      </c>
      <c r="AN8" s="751">
        <f>'[7]Database Exports'!$R$81/1000</f>
        <v>0.86220499999999989</v>
      </c>
      <c r="AO8" s="751">
        <f>'[7]Database Exports'!$R$82/1000</f>
        <v>0.85039699999999996</v>
      </c>
      <c r="AP8" s="751">
        <f>'[7]Database Exports'!$R$83/1000</f>
        <v>0.28426699999999999</v>
      </c>
      <c r="AQ8" s="751">
        <f>'[7]Database Exports'!$R$84/1000</f>
        <v>0.45339800000000002</v>
      </c>
      <c r="AR8" s="751">
        <f>'[7]Database Exports'!$R$85/1000</f>
        <v>0.40350999999999998</v>
      </c>
      <c r="AS8" s="751">
        <f>'[7]Database Exports'!$R$86/1000</f>
        <v>0.32052199999999997</v>
      </c>
      <c r="AT8" s="751">
        <f>'[7]Database Exports'!$R$87/1000</f>
        <v>0.23934300000000003</v>
      </c>
      <c r="AU8" s="751">
        <f>'[7]Database Exports'!$R$88/1000</f>
        <v>0.49548399999999998</v>
      </c>
      <c r="AV8" s="751">
        <f>'[7]Database Exports'!$R$89/1000</f>
        <v>0.25915100000000002</v>
      </c>
      <c r="AW8" s="751">
        <f>'[7]Database Exports'!$R$90/1000</f>
        <v>0.20078037799999998</v>
      </c>
      <c r="AX8" s="751">
        <f>'[7]Database Exports'!$R$91/1000</f>
        <v>0.35519299999999998</v>
      </c>
      <c r="AY8" s="751">
        <f>'[7]Database Exports'!$R$92/1000</f>
        <v>2.0913240000000002</v>
      </c>
      <c r="AZ8" s="751">
        <f>'[7]Database Exports'!$R$93/1000</f>
        <v>0.61358599999999996</v>
      </c>
      <c r="BA8" s="751">
        <f>'[7]Database Exports'!$R$94/1000</f>
        <v>0.60344699999999996</v>
      </c>
      <c r="BB8" s="751">
        <f>'[7]Database Exports'!$R$95/1000</f>
        <v>0.39691910000000002</v>
      </c>
      <c r="BC8" s="751">
        <f>'[7]Database Exports'!$R$96/1000</f>
        <v>0.63261049999999996</v>
      </c>
      <c r="BD8" s="751">
        <f>'[7]Database Exports'!$R$97/1000</f>
        <v>0.54150500000000001</v>
      </c>
      <c r="BE8" s="751">
        <f>'[7]Database Exports'!$R$98/1000</f>
        <v>0.94655300000000009</v>
      </c>
      <c r="BF8" s="751">
        <f>'[7]Database Exports'!$R99/1000</f>
        <v>0.64519799999999994</v>
      </c>
      <c r="BG8" s="751">
        <f>'[7]Database Exports'!$R100/1000</f>
        <v>0.69750199999999996</v>
      </c>
      <c r="BH8" s="751">
        <f>'[7]Database Exports'!$R101/1000</f>
        <v>0.40651600000000004</v>
      </c>
      <c r="BI8" s="751">
        <f>'[7]Database Exports'!$R102/1000</f>
        <v>0.40110099999999999</v>
      </c>
      <c r="BJ8" s="751">
        <f>'[7]Database Exports'!$R103/1000</f>
        <v>0.19075899999999998</v>
      </c>
      <c r="BK8" s="751">
        <f>'[7]Database Exports'!$R104/1000</f>
        <v>0.19122500000000003</v>
      </c>
      <c r="BL8" s="751">
        <f>'[7]Database Exports'!$R105/1000</f>
        <v>0.31847699999999995</v>
      </c>
      <c r="BM8" s="751">
        <f>'[7]Database Exports'!$R106/1000</f>
        <v>0.21607968999999999</v>
      </c>
      <c r="BN8" s="751">
        <f>'[7]Database Exports'!$R107/1000</f>
        <v>0.2995157</v>
      </c>
      <c r="BO8" s="751">
        <f>'[7]Database Exports'!$R108/1000</f>
        <v>0.41749137999999997</v>
      </c>
      <c r="BP8" s="751">
        <f>'[7]Database Exports'!$R109/1000</f>
        <v>0.49973371</v>
      </c>
      <c r="BQ8" s="751">
        <f>'[7]Database Exports'!$R110/1000</f>
        <v>1.1013743899999999</v>
      </c>
      <c r="BR8" s="751">
        <f>'[7]Database Exports'!$R111/1000</f>
        <v>0.47667747999999999</v>
      </c>
      <c r="BS8" s="751">
        <f>'[7]Database Exports'!$R112/1000</f>
        <v>1.0658493099999999</v>
      </c>
      <c r="BT8" s="751">
        <f>'[7]Database Exports'!$R113/1000</f>
        <v>0.85742775000000004</v>
      </c>
      <c r="BU8" s="751">
        <f>'[7]Database Exports'!$R114/1000</f>
        <v>0.54174837999999992</v>
      </c>
      <c r="BV8" s="751">
        <f>'[7]Database Exports'!$R115/1000</f>
        <v>0.52943879999999999</v>
      </c>
      <c r="BW8" s="751">
        <f>'[7]Database Exports'!$R$116/1000</f>
        <v>1.7142851600000002</v>
      </c>
      <c r="BX8" s="751">
        <f>'[7]Database Exports'!$R$117/1000</f>
        <v>1.3801780000000001</v>
      </c>
      <c r="BY8" s="751">
        <f>'[7]Database Exports'!$R$118/1000</f>
        <v>0.73036199999999996</v>
      </c>
      <c r="BZ8" s="752">
        <f>'[7]Database Exports'!$R$119/1000</f>
        <v>0.80973700000000004</v>
      </c>
      <c r="CA8" s="751">
        <f>'[7]Database Exports'!$R$120/1000</f>
        <v>1.433643</v>
      </c>
      <c r="CB8" s="751">
        <f>'[7]Database Exports'!$R$121/1000</f>
        <v>1.7304309999999998</v>
      </c>
      <c r="CC8" s="751">
        <f>'[7]Database Exports'!$R$122/1000</f>
        <v>1.0556019999999999</v>
      </c>
      <c r="CD8" s="751">
        <f>'[7]Database Exports'!$R$123/1000</f>
        <v>0.53646999999999989</v>
      </c>
      <c r="CE8" s="751">
        <f>'[7]Database Exports'!$R$124/1000</f>
        <v>0.71106000000000003</v>
      </c>
      <c r="CF8" s="751">
        <f>'[7]Database Exports'!$R$125/1000</f>
        <v>0.75528699999999993</v>
      </c>
      <c r="CG8" s="751">
        <f>'[7]Database Exports'!$R$126/1000</f>
        <v>0.31913100000000005</v>
      </c>
      <c r="CH8" s="751">
        <f>'[7]Database Exports'!$R$127/1000</f>
        <v>0.35380400000000001</v>
      </c>
      <c r="CI8" s="751">
        <f>'[7]Database Exports'!$R$128/1000</f>
        <v>1.4905219999999999</v>
      </c>
      <c r="CJ8" s="751">
        <f>'[7]Database Exports'!$R$129/1000</f>
        <v>2.48082</v>
      </c>
      <c r="CK8" s="751">
        <f>'[7]Database Exports'!$R$130/1000</f>
        <v>1.3205480000000001</v>
      </c>
      <c r="CL8" s="751">
        <f>'[7]Database Exports'!$R$131/1000</f>
        <v>1.620798</v>
      </c>
      <c r="CM8" s="751">
        <f>'[7]Database Exports'!$R$132/1000</f>
        <v>2.7457159999999998</v>
      </c>
      <c r="CN8" s="751">
        <f>'[7]Database Exports'!$R$133/1000</f>
        <v>1.9233639999999999</v>
      </c>
      <c r="CO8" s="751">
        <f>'[7]Database Exports'!$R$134/1000</f>
        <v>1.3292890000000002</v>
      </c>
      <c r="CP8" s="751">
        <f>'[7]Database Exports'!$R$135/1000</f>
        <v>1.5485459999999998</v>
      </c>
      <c r="CQ8" s="751">
        <f>'[7]Database Exports'!$R$136/1000</f>
        <v>2.1738200000000001</v>
      </c>
      <c r="CR8" s="751">
        <f>'[7]Database Exports'!$R$137/1000</f>
        <v>1.701276</v>
      </c>
      <c r="CS8" s="751">
        <f>'[7]Database Exports'!$R$138/1000</f>
        <v>0.96080499999999991</v>
      </c>
      <c r="CT8" s="751">
        <f>'[7]Database Exports'!$R$139/1000</f>
        <v>1.292268</v>
      </c>
      <c r="CU8" s="751">
        <f>'[7]Database Exports'!$R$140/1000</f>
        <v>0.66616999999999993</v>
      </c>
      <c r="CV8" s="751">
        <f>'[7]Database Exports'!$R$141/1000</f>
        <v>2.0044400000000002</v>
      </c>
      <c r="CW8" s="751">
        <f>'[7]Database Exports'!$R$142/1000</f>
        <v>1.399524</v>
      </c>
      <c r="CX8" s="751">
        <f>'[7]Database Exports'!$R$143/1000</f>
        <v>1.171827</v>
      </c>
      <c r="CY8" s="751">
        <f>'[7]Database Exports'!$R$144/1000</f>
        <v>1.3719590000000004</v>
      </c>
      <c r="CZ8" s="751">
        <f>'[7]Database Exports'!$R$145/1000</f>
        <v>1.5400630000000002</v>
      </c>
      <c r="DA8" s="751">
        <f>'[7]Database Exports'!$R$146/1000</f>
        <v>1.212359</v>
      </c>
      <c r="DB8" s="751">
        <f>'[7]Database Exports'!$R$147/1000</f>
        <v>2.1081650000000001</v>
      </c>
      <c r="DC8" s="751">
        <f>'[7]Database Exports'!$R$148/1000</f>
        <v>1.3779509999999999</v>
      </c>
      <c r="DD8" s="751">
        <f>'[7]Database Exports'!$R$149/1000</f>
        <v>1.7323220000000001</v>
      </c>
      <c r="DE8" s="751">
        <f>'[7]Database Exports'!$R$150/1000</f>
        <v>1.5522899999999999</v>
      </c>
      <c r="DF8" s="751">
        <f>'[7]Database Exports'!$R$151/1000</f>
        <v>1.5517509999999999</v>
      </c>
      <c r="DG8" s="751">
        <f>'[7]Database Exports'!$R$152/1000</f>
        <v>1.4156059999999999</v>
      </c>
      <c r="DH8" s="751">
        <f>'[7]Database Exports'!$R$153/1000</f>
        <v>1.1376299999999999</v>
      </c>
      <c r="DI8" s="751">
        <f>'[7]Database Exports'!$R$154/1000</f>
        <v>0.96343899999999993</v>
      </c>
      <c r="DJ8" s="752">
        <f>'[7]Database Exports'!$R$155/1000</f>
        <v>0.58365299999999998</v>
      </c>
      <c r="DK8" s="751">
        <f>'[7]Database Exports'!$R$156/1000</f>
        <v>1.357507</v>
      </c>
      <c r="DL8" s="751">
        <f>'[7]Database Exports'!$R$157/1000</f>
        <v>1.1388529999999999</v>
      </c>
      <c r="DM8" s="751">
        <f>'[7]Database Exports'!$R$158/1000</f>
        <v>1.260982</v>
      </c>
      <c r="DN8" s="751">
        <f>'[7]Database Exports'!$R$159/1000</f>
        <v>0.78396399999999999</v>
      </c>
      <c r="DO8" s="752">
        <f>'[7]Database Exports'!$R$160/1000</f>
        <v>0.85975000000000001</v>
      </c>
      <c r="DP8" s="823">
        <f>'[7]Database Exports'!$R$161/1000</f>
        <v>1.0365920000000002</v>
      </c>
    </row>
    <row r="9" spans="1:127" ht="13.5" customHeight="1" x14ac:dyDescent="0.25">
      <c r="A9" s="715" t="s">
        <v>41</v>
      </c>
      <c r="B9" s="747">
        <f>SUM(AB9:AE9)</f>
        <v>2272.04</v>
      </c>
      <c r="C9" s="747">
        <f>SUM(AF9:AI9)</f>
        <v>2093.4216769999998</v>
      </c>
      <c r="D9" s="747">
        <f>SUM(AJ9:AM9)</f>
        <v>1653.2190000000001</v>
      </c>
      <c r="E9" s="747">
        <f>SUM(AN9:AQ9)</f>
        <v>2965.2730000000001</v>
      </c>
      <c r="F9" s="747">
        <f>SUM(AR9:AU9)</f>
        <v>1708.8970000000002</v>
      </c>
      <c r="G9" s="747">
        <f>SUM(AV9:AY9)</f>
        <v>2089.3049999999998</v>
      </c>
      <c r="H9" s="747">
        <f>SUM(AZ9:BC9)</f>
        <v>2527.13</v>
      </c>
      <c r="I9" s="747">
        <f>SUM(BD9:BG9)</f>
        <v>2918.3909999999996</v>
      </c>
      <c r="J9" s="747">
        <f>SUM(BH9:BK9)</f>
        <v>1165.4100000000001</v>
      </c>
      <c r="K9" s="747">
        <f>SUM(BL9:BO9)</f>
        <v>1826.1250000000002</v>
      </c>
      <c r="L9" s="747">
        <f>SUM(BP9:BS9)</f>
        <v>2544.6569999999997</v>
      </c>
      <c r="M9" s="747">
        <f>SUM(BT9:BW9)</f>
        <v>2602.1239999999998</v>
      </c>
      <c r="N9" s="747">
        <f>SUM(BX9:CA9)</f>
        <v>3233.221</v>
      </c>
      <c r="O9" s="747">
        <f>SUM(CB9:CE9)</f>
        <v>3694.7380000000003</v>
      </c>
      <c r="P9" s="747">
        <f>SUM(CF9:CI9)</f>
        <v>2275.125</v>
      </c>
      <c r="Q9" s="747">
        <f>SUM(CJ9:CM9)</f>
        <v>5213.3770000000004</v>
      </c>
      <c r="R9" s="747">
        <f>SUM(CN9:CQ9)</f>
        <v>3897.6059999999998</v>
      </c>
      <c r="S9" s="747">
        <f>SUM(CR9:CU9)</f>
        <v>2847.3590000000004</v>
      </c>
      <c r="T9" s="747">
        <f>SUM(CV9:CY9)</f>
        <v>3780.5269999999996</v>
      </c>
      <c r="U9" s="747">
        <f>SUM(CZ9:DC9)</f>
        <v>4466.0039999999999</v>
      </c>
      <c r="V9" s="747">
        <f>SUM(DD9:DG9)</f>
        <v>3559.4969999999998</v>
      </c>
      <c r="W9" s="748">
        <f>SUM(DH9:DK9)</f>
        <v>2715.8090000000002</v>
      </c>
      <c r="X9" s="748">
        <f>SUM(DL9:DO9)</f>
        <v>1942.9859999999999</v>
      </c>
      <c r="Y9" s="753">
        <f>'[7]Exports 8 Qty'!E$985</f>
        <v>1029.8529999999998</v>
      </c>
      <c r="Z9" s="753">
        <f>'[7]Exports 8 Qty'!F$985</f>
        <v>479.08499999999998</v>
      </c>
      <c r="AA9" s="753">
        <f>'[7]Exports 8 Qty'!G$985</f>
        <v>373.096</v>
      </c>
      <c r="AB9" s="753">
        <f>'[7]Exports 8 Qty'!H$985</f>
        <v>513.221</v>
      </c>
      <c r="AC9" s="753">
        <f>'[7]Exports 8 Qty'!I$985</f>
        <v>891.16899999999998</v>
      </c>
      <c r="AD9" s="753">
        <f>'[7]Exports 8 Qty'!J$985</f>
        <v>212.10399999999998</v>
      </c>
      <c r="AE9" s="753">
        <f>'[7]Exports 8 Qty'!K$985</f>
        <v>655.54600000000005</v>
      </c>
      <c r="AF9" s="753">
        <f>'[7]Exports 8 Qty'!L$985</f>
        <v>906.39767699999993</v>
      </c>
      <c r="AG9" s="753">
        <f>'[7]Exports 8 Qty'!M$985</f>
        <v>487.85900000000004</v>
      </c>
      <c r="AH9" s="753">
        <f>'[7]Exports 8 Qty'!N$985</f>
        <v>188.465</v>
      </c>
      <c r="AI9" s="753">
        <f>'[7]Exports 8 Qty'!O$985</f>
        <v>510.70000000000005</v>
      </c>
      <c r="AJ9" s="753">
        <f>'[7]Exports 8 Qty'!P$985</f>
        <v>522.87</v>
      </c>
      <c r="AK9" s="753">
        <f>'[7]Exports 8 Qty'!Q$985</f>
        <v>366.66800000000001</v>
      </c>
      <c r="AL9" s="753">
        <f>'[7]Exports 8 Qty'!R$985</f>
        <v>265.99599999999998</v>
      </c>
      <c r="AM9" s="753">
        <f>'[7]Exports 8 Qty'!S$985</f>
        <v>497.685</v>
      </c>
      <c r="AN9" s="753">
        <f>'[7]Exports 8 Qty'!T$985</f>
        <v>1060.1100000000001</v>
      </c>
      <c r="AO9" s="753">
        <f>'[7]Exports 8 Qty'!U$985</f>
        <v>1037.5650000000001</v>
      </c>
      <c r="AP9" s="753">
        <f>'[7]Exports 8 Qty'!V$985</f>
        <v>364.70299999999997</v>
      </c>
      <c r="AQ9" s="753">
        <f>'[7]Exports 8 Qty'!W$985</f>
        <v>502.89499999999998</v>
      </c>
      <c r="AR9" s="753">
        <f>'[7]Exports 8 Qty'!X$985</f>
        <v>423.54500000000002</v>
      </c>
      <c r="AS9" s="753">
        <f>'[7]Exports 8 Qty'!Y$985</f>
        <v>416.77099999999996</v>
      </c>
      <c r="AT9" s="753">
        <f>'[7]Exports 8 Qty'!Z$985</f>
        <v>307.45800000000003</v>
      </c>
      <c r="AU9" s="753">
        <f>'[7]Exports 8 Qty'!AA$985</f>
        <v>561.12300000000005</v>
      </c>
      <c r="AV9" s="753">
        <f>'[7]Exports 8 Qty'!AB$985</f>
        <v>246.964</v>
      </c>
      <c r="AW9" s="753">
        <f>'[7]Exports 8 Qty'!AC$985</f>
        <v>320.27100000000002</v>
      </c>
      <c r="AX9" s="753">
        <f>'[7]Exports 8 Qty'!AD$985</f>
        <v>299.94100000000003</v>
      </c>
      <c r="AY9" s="753">
        <f>'[7]Exports 8 Qty'!AE$985</f>
        <v>1222.1289999999999</v>
      </c>
      <c r="AZ9" s="753">
        <f>'[7]Exports 8 Qty'!AF$985</f>
        <v>488.73300000000006</v>
      </c>
      <c r="BA9" s="753">
        <f>'[7]Exports 8 Qty'!AG$985</f>
        <v>790.70100000000002</v>
      </c>
      <c r="BB9" s="753">
        <f>'[7]Exports 8 Qty'!AH$985</f>
        <v>397.17700000000002</v>
      </c>
      <c r="BC9" s="753">
        <f>'[7]Exports 8 Qty'!AI$985</f>
        <v>850.51900000000001</v>
      </c>
      <c r="BD9" s="753">
        <f>'[7]Exports 8 Qty'!AJ$985</f>
        <v>788.59900000000005</v>
      </c>
      <c r="BE9" s="753">
        <f>'[7]Exports 8 Qty'!AK$985</f>
        <v>761.77599999999995</v>
      </c>
      <c r="BF9" s="753">
        <f>'[7]Exports 8 Qty'!AL$985</f>
        <v>665.01699999999994</v>
      </c>
      <c r="BG9" s="753">
        <f>'[7]Exports 8 Qty'!AM$985</f>
        <v>702.99900000000002</v>
      </c>
      <c r="BH9" s="753">
        <f>'[7]Exports 8 Qty'!AN$985</f>
        <v>368.02300000000002</v>
      </c>
      <c r="BI9" s="753">
        <f>'[7]Exports 8 Qty'!AO$985</f>
        <v>386.11</v>
      </c>
      <c r="BJ9" s="753">
        <f>'[7]Exports 8 Qty'!AP$985</f>
        <v>177.15499999999997</v>
      </c>
      <c r="BK9" s="753">
        <f>'[7]Exports 8 Qty'!AQ$985</f>
        <v>234.12199999999999</v>
      </c>
      <c r="BL9" s="753">
        <f>'[7]Exports 8 Qty'!AR$985</f>
        <v>561.10500000000002</v>
      </c>
      <c r="BM9" s="753">
        <f>'[7]Exports 8 Qty'!AS$985</f>
        <v>350.41</v>
      </c>
      <c r="BN9" s="753">
        <f>'[7]Exports 8 Qty'!AT$985</f>
        <v>315.815</v>
      </c>
      <c r="BO9" s="753">
        <f>'[7]Exports 8 Qty'!AU$985</f>
        <v>598.79500000000007</v>
      </c>
      <c r="BP9" s="753">
        <f>'[7]Exports 8 Qty'!AV$985</f>
        <v>429.60699999999997</v>
      </c>
      <c r="BQ9" s="753">
        <f>'[7]Exports 8 Qty'!AW$985</f>
        <v>1334.1929999999998</v>
      </c>
      <c r="BR9" s="753">
        <f>'[7]Exports 8 Qty'!AX$985</f>
        <v>249.43700000000001</v>
      </c>
      <c r="BS9" s="753">
        <f>'[7]Exports 8 Qty'!AY$985</f>
        <v>531.42000000000007</v>
      </c>
      <c r="BT9" s="753">
        <f>'[7]Exports 8 Qty'!AZ$985</f>
        <v>321.06799999999998</v>
      </c>
      <c r="BU9" s="753">
        <f>'[7]Exports 8 Qty'!BA$985</f>
        <v>593.64199999999994</v>
      </c>
      <c r="BV9" s="753">
        <f>'[7]Exports 8 Qty'!BB$985</f>
        <v>495.60399999999998</v>
      </c>
      <c r="BW9" s="753">
        <f>'[7]Exports 8 Qty'!BC$985</f>
        <v>1191.81</v>
      </c>
      <c r="BX9" s="753">
        <f>'[7]Exports 8 Qty'!BD$985</f>
        <v>759.77</v>
      </c>
      <c r="BY9" s="753">
        <f>'[7]Exports 8 Qty'!BE$985</f>
        <v>661.55700000000002</v>
      </c>
      <c r="BZ9" s="821">
        <f>SUM('[7]Ex-Quantity'!C$277:C$285)/1000</f>
        <v>675.89</v>
      </c>
      <c r="CA9" s="753">
        <f>SUM('[7]Ex-Quantity'!D$277:D$285)/1000</f>
        <v>1136.0039999999999</v>
      </c>
      <c r="CB9" s="753">
        <f>SUM('[7]Ex-Quantity'!E$277:E$285)/1000</f>
        <v>1431.079</v>
      </c>
      <c r="CC9" s="753">
        <f>SUM('[7]Ex-Quantity'!F$277:F$285)/1000</f>
        <v>1034.681</v>
      </c>
      <c r="CD9" s="753">
        <f>SUM('[7]Ex-Quantity'!G$277:G$285)/1000</f>
        <v>574.64300000000003</v>
      </c>
      <c r="CE9" s="753">
        <f>SUM('[7]Ex-Quantity'!H$277:H$285)/1000</f>
        <v>654.33500000000004</v>
      </c>
      <c r="CF9" s="753">
        <f>SUM('[7]Ex-Quantity'!I$277:I$285)/1000</f>
        <v>692.41200000000003</v>
      </c>
      <c r="CG9" s="753">
        <f>SUM('[7]Ex-Quantity'!J$277:J$285)/1000</f>
        <v>427.87799999999999</v>
      </c>
      <c r="CH9" s="753">
        <f>SUM('[7]Ex-Quantity'!K$277:K$285)/1000</f>
        <v>333.858</v>
      </c>
      <c r="CI9" s="753">
        <f>SUM('[7]Ex-Quantity'!L$277:L$285)/1000</f>
        <v>820.97699999999998</v>
      </c>
      <c r="CJ9" s="753">
        <f>SUM('[7]Ex-Quantity'!M$277:M$285)/1000</f>
        <v>1464.86</v>
      </c>
      <c r="CK9" s="753">
        <f>SUM('[7]Ex-Quantity'!N$277:N$285)/1000</f>
        <v>1250.9349999999999</v>
      </c>
      <c r="CL9" s="753">
        <f>SUM('[7]Ex-Quantity'!O$277:O$285)/1000</f>
        <v>1037.163</v>
      </c>
      <c r="CM9" s="753">
        <f>SUM('[7]Ex-Quantity'!P$277:P$285)/1000</f>
        <v>1460.4190000000001</v>
      </c>
      <c r="CN9" s="753">
        <f>SUM('[7]Ex-Quantity'!Q$277:Q$285)/1000</f>
        <v>1201.6400000000001</v>
      </c>
      <c r="CO9" s="753">
        <f>SUM('[7]Ex-Quantity'!R$277:R$285)/1000</f>
        <v>865.84699999999998</v>
      </c>
      <c r="CP9" s="753">
        <f>SUM('[7]Ex-Quantity'!S$277:S$285)/1000</f>
        <v>976.28300000000002</v>
      </c>
      <c r="CQ9" s="753">
        <f>SUM('[7]Ex-Quantity'!T$277:T$285)/1000</f>
        <v>853.83600000000001</v>
      </c>
      <c r="CR9" s="753">
        <f>SUM('[7]Ex-Quantity'!U$277:U$285)/1000</f>
        <v>882.59100000000001</v>
      </c>
      <c r="CS9" s="753">
        <f>SUM('[7]Ex-Quantity'!V$277:V$285)/1000</f>
        <v>681.87099999999998</v>
      </c>
      <c r="CT9" s="753">
        <f>SUM('[7]Ex-Quantity'!W$277:W$285)/1000</f>
        <v>438.86900000000003</v>
      </c>
      <c r="CU9" s="753">
        <f>SUM('[7]Ex-Quantity'!X$277:X$285)/1000</f>
        <v>844.02800000000002</v>
      </c>
      <c r="CV9" s="753">
        <f>SUM('[7]Ex-Quantity'!Y$277:Y$285)/1000</f>
        <v>1050.1859999999999</v>
      </c>
      <c r="CW9" s="753">
        <f>SUM('[7]Ex-Quantity'!Z$277:Z$285)/1000</f>
        <v>984.95100000000002</v>
      </c>
      <c r="CX9" s="753">
        <f>SUM('[7]Ex-Quantity'!AA$277:AA$285)/1000</f>
        <v>785.625</v>
      </c>
      <c r="CY9" s="753">
        <f>SUM('[7]Ex-Quantity'!AB$277:AB$285)/1000</f>
        <v>959.76499999999999</v>
      </c>
      <c r="CZ9" s="753">
        <f>SUM('[7]Ex-Quantity'!AC$277:AC$285)/1000</f>
        <v>1053.788</v>
      </c>
      <c r="DA9" s="753">
        <f>SUM('[7]Ex-Quantity'!AD$277:AD$285)/1000</f>
        <v>997.26499999999999</v>
      </c>
      <c r="DB9" s="753">
        <f>SUM('[7]Ex-Quantity'!AE$277:AE$285)/1000</f>
        <v>1307.8130000000001</v>
      </c>
      <c r="DC9" s="753">
        <f>SUM('[7]Ex-Quantity'!AF$277:AF$285)/1000</f>
        <v>1107.1379999999999</v>
      </c>
      <c r="DD9" s="753">
        <f>SUM('[7]Ex-Quantity'!AG$277:AG$285)/1000</f>
        <v>883.80200000000002</v>
      </c>
      <c r="DE9" s="753">
        <f>SUM('[7]Ex-Quantity'!AH$277:AH$285)/1000</f>
        <v>842.49900000000002</v>
      </c>
      <c r="DF9" s="753">
        <f>SUM('[7]Ex-Quantity'!AI$277:AI$285)/1000</f>
        <v>1139.451</v>
      </c>
      <c r="DG9" s="753">
        <f>SUM('[7]Ex-Quantity'!AJ$277:AJ$285)/1000</f>
        <v>693.745</v>
      </c>
      <c r="DH9" s="753">
        <f>SUM('[7]Ex-Quantity'!AK$277:AK$285)/1000</f>
        <v>1024.04</v>
      </c>
      <c r="DI9" s="753">
        <f>SUM('[7]Ex-Quantity'!AL$277:AL$285)/1000</f>
        <v>606.38900000000001</v>
      </c>
      <c r="DJ9" s="754">
        <f>SUM('[7]Ex-Quantity'!AM$277:AM$285)/1000</f>
        <v>417.52100000000002</v>
      </c>
      <c r="DK9" s="753">
        <f>SUM('[7]Ex-Quantity'!AN$277:AN$285)/1000</f>
        <v>667.85900000000004</v>
      </c>
      <c r="DL9" s="753">
        <f>SUM('[7]Ex-Quantity'!AO$277:AO$285)/1000</f>
        <v>670.21100000000001</v>
      </c>
      <c r="DM9" s="753">
        <f>SUM('[7]Ex-Quantity'!AP$277:AP$285)/1000</f>
        <v>597.86400000000003</v>
      </c>
      <c r="DN9" s="753">
        <f>SUM('[7]Ex-Quantity'!AQ$277:AQ$285)/1000</f>
        <v>302.62700000000001</v>
      </c>
      <c r="DO9" s="821">
        <f>SUM('[7]Ex-Quantity'!AR$278:AR$285)/1000</f>
        <v>372.28399999999999</v>
      </c>
      <c r="DP9" s="824">
        <f>SUM('[7]Ex-Quantity'!AS$278:AS$285)/1000</f>
        <v>750.75699999999995</v>
      </c>
    </row>
    <row r="10" spans="1:127" ht="13.5" customHeight="1" x14ac:dyDescent="0.25">
      <c r="A10" s="715" t="s">
        <v>42</v>
      </c>
      <c r="B10" s="749">
        <f t="shared" ref="B10:BO10" si="5">(B8*1000000)/B9</f>
        <v>794.85484410485731</v>
      </c>
      <c r="C10" s="749">
        <f t="shared" si="5"/>
        <v>793.49087584708343</v>
      </c>
      <c r="D10" s="749">
        <f t="shared" si="5"/>
        <v>934.14605082569199</v>
      </c>
      <c r="E10" s="749">
        <f t="shared" si="5"/>
        <v>826.32088175355182</v>
      </c>
      <c r="F10" s="749">
        <f t="shared" si="5"/>
        <v>853.68456963760843</v>
      </c>
      <c r="G10" s="749">
        <f t="shared" si="5"/>
        <v>1391.1077501848704</v>
      </c>
      <c r="H10" s="749">
        <f t="shared" si="5"/>
        <v>888.97785234633739</v>
      </c>
      <c r="I10" s="749">
        <f t="shared" si="5"/>
        <v>969.97215246346389</v>
      </c>
      <c r="J10" s="749">
        <f t="shared" si="5"/>
        <v>1020.7575016517793</v>
      </c>
      <c r="K10" s="749">
        <f t="shared" si="5"/>
        <v>685.36588130604412</v>
      </c>
      <c r="L10" s="749">
        <f t="shared" si="5"/>
        <v>1235.386494132608</v>
      </c>
      <c r="M10" s="749">
        <f t="shared" si="5"/>
        <v>1399.9717500011529</v>
      </c>
      <c r="N10" s="749">
        <f t="shared" si="5"/>
        <v>1346.6199805086012</v>
      </c>
      <c r="O10" s="749">
        <f t="shared" si="5"/>
        <v>1091.7047433403936</v>
      </c>
      <c r="P10" s="749">
        <f t="shared" si="5"/>
        <v>1282.8939069281907</v>
      </c>
      <c r="Q10" s="749">
        <f t="shared" si="5"/>
        <v>1566.7161611370132</v>
      </c>
      <c r="R10" s="749">
        <f t="shared" si="5"/>
        <v>1789.5649278044011</v>
      </c>
      <c r="S10" s="749">
        <f t="shared" si="5"/>
        <v>1622.7384744951371</v>
      </c>
      <c r="T10" s="749">
        <f t="shared" si="5"/>
        <v>1573.2594953031685</v>
      </c>
      <c r="U10" s="749">
        <f t="shared" si="5"/>
        <v>1396.8948527587527</v>
      </c>
      <c r="V10" s="749">
        <f t="shared" si="5"/>
        <v>1756.4192356391932</v>
      </c>
      <c r="W10" s="749">
        <f t="shared" si="5"/>
        <v>1488.4069535081442</v>
      </c>
      <c r="X10" s="749">
        <f t="shared" si="5"/>
        <v>2081.100429956778</v>
      </c>
      <c r="Y10" s="754">
        <f t="shared" si="5"/>
        <v>661.68958094019251</v>
      </c>
      <c r="Z10" s="754">
        <f t="shared" si="5"/>
        <v>584.49335712869333</v>
      </c>
      <c r="AA10" s="754">
        <f t="shared" si="5"/>
        <v>1531.8497116023757</v>
      </c>
      <c r="AB10" s="754">
        <f t="shared" si="5"/>
        <v>1190.8729377792413</v>
      </c>
      <c r="AC10" s="754">
        <f t="shared" si="5"/>
        <v>718.42938881401858</v>
      </c>
      <c r="AD10" s="754">
        <f t="shared" si="5"/>
        <v>594.62810696639394</v>
      </c>
      <c r="AE10" s="754">
        <f t="shared" si="5"/>
        <v>653.49494924841269</v>
      </c>
      <c r="AF10" s="754">
        <f t="shared" si="5"/>
        <v>474.06674895968433</v>
      </c>
      <c r="AG10" s="754">
        <f t="shared" si="5"/>
        <v>748.10754746760836</v>
      </c>
      <c r="AH10" s="754">
        <f t="shared" si="5"/>
        <v>1433.6136683203781</v>
      </c>
      <c r="AI10" s="754">
        <f t="shared" si="5"/>
        <v>1167.5367143136868</v>
      </c>
      <c r="AJ10" s="754">
        <f t="shared" si="5"/>
        <v>805.61898751123601</v>
      </c>
      <c r="AK10" s="754">
        <f t="shared" si="5"/>
        <v>687.81568067025205</v>
      </c>
      <c r="AL10" s="754">
        <f t="shared" si="5"/>
        <v>954.93165310756558</v>
      </c>
      <c r="AM10" s="754">
        <f t="shared" si="5"/>
        <v>1239.5511216934406</v>
      </c>
      <c r="AN10" s="754">
        <f t="shared" si="5"/>
        <v>813.31654262293512</v>
      </c>
      <c r="AO10" s="754">
        <f t="shared" si="5"/>
        <v>819.60841007551335</v>
      </c>
      <c r="AP10" s="754">
        <f t="shared" si="5"/>
        <v>779.44793434657799</v>
      </c>
      <c r="AQ10" s="754">
        <f t="shared" si="5"/>
        <v>901.57587567981386</v>
      </c>
      <c r="AR10" s="754">
        <f t="shared" si="5"/>
        <v>952.69687990650345</v>
      </c>
      <c r="AS10" s="754">
        <f t="shared" si="5"/>
        <v>769.06022731907933</v>
      </c>
      <c r="AT10" s="754">
        <f t="shared" si="5"/>
        <v>778.45754542083796</v>
      </c>
      <c r="AU10" s="754">
        <f t="shared" si="5"/>
        <v>883.02208250241029</v>
      </c>
      <c r="AV10" s="754">
        <f t="shared" si="5"/>
        <v>1049.3472732867949</v>
      </c>
      <c r="AW10" s="754">
        <f t="shared" si="5"/>
        <v>626.90776873335381</v>
      </c>
      <c r="AX10" s="754">
        <f t="shared" si="5"/>
        <v>1184.2095612137052</v>
      </c>
      <c r="AY10" s="754">
        <f t="shared" si="5"/>
        <v>1711.2137916701104</v>
      </c>
      <c r="AZ10" s="754">
        <f t="shared" si="5"/>
        <v>1255.4625940953442</v>
      </c>
      <c r="BA10" s="754">
        <f t="shared" si="5"/>
        <v>763.17976074394744</v>
      </c>
      <c r="BB10" s="754">
        <f t="shared" si="5"/>
        <v>999.35066733471479</v>
      </c>
      <c r="BC10" s="754">
        <f t="shared" si="5"/>
        <v>743.79349550098232</v>
      </c>
      <c r="BD10" s="754">
        <f t="shared" si="5"/>
        <v>686.66711471863391</v>
      </c>
      <c r="BE10" s="754">
        <f t="shared" si="5"/>
        <v>1242.560805276092</v>
      </c>
      <c r="BF10" s="754">
        <f t="shared" si="5"/>
        <v>970.19775434312191</v>
      </c>
      <c r="BG10" s="754">
        <f t="shared" si="5"/>
        <v>992.18064321570864</v>
      </c>
      <c r="BH10" s="754">
        <f t="shared" si="5"/>
        <v>1104.594006352864</v>
      </c>
      <c r="BI10" s="754">
        <f t="shared" si="5"/>
        <v>1038.8257232394913</v>
      </c>
      <c r="BJ10" s="754">
        <f t="shared" si="5"/>
        <v>1076.7915102593774</v>
      </c>
      <c r="BK10" s="754">
        <f t="shared" si="5"/>
        <v>816.77501473590712</v>
      </c>
      <c r="BL10" s="754">
        <f t="shared" si="5"/>
        <v>567.58895393910223</v>
      </c>
      <c r="BM10" s="754">
        <f t="shared" si="5"/>
        <v>616.64818355640534</v>
      </c>
      <c r="BN10" s="754">
        <f t="shared" si="5"/>
        <v>948.38972183081876</v>
      </c>
      <c r="BO10" s="754">
        <f t="shared" si="5"/>
        <v>697.21921525730829</v>
      </c>
      <c r="BP10" s="754">
        <f t="shared" ref="BP10:DN10" si="6">(BP8*1000000)/BP9</f>
        <v>1163.2345608893711</v>
      </c>
      <c r="BQ10" s="754">
        <f t="shared" si="6"/>
        <v>825.49855230839921</v>
      </c>
      <c r="BR10" s="754">
        <f t="shared" si="6"/>
        <v>1911.0135224525629</v>
      </c>
      <c r="BS10" s="754">
        <f t="shared" si="6"/>
        <v>2005.6627714425495</v>
      </c>
      <c r="BT10" s="754">
        <f t="shared" si="6"/>
        <v>2670.5487622559708</v>
      </c>
      <c r="BU10" s="754">
        <f t="shared" si="6"/>
        <v>912.58431849498515</v>
      </c>
      <c r="BV10" s="754">
        <f t="shared" si="6"/>
        <v>1068.2698283306834</v>
      </c>
      <c r="BW10" s="754">
        <f t="shared" si="6"/>
        <v>1438.387964524547</v>
      </c>
      <c r="BX10" s="754">
        <f t="shared" si="6"/>
        <v>1816.5734366979484</v>
      </c>
      <c r="BY10" s="754">
        <f t="shared" si="6"/>
        <v>1104.0046435908016</v>
      </c>
      <c r="BZ10" s="754">
        <f t="shared" si="6"/>
        <v>1198.0307446477977</v>
      </c>
      <c r="CA10" s="754">
        <f t="shared" si="6"/>
        <v>1262.0052394181712</v>
      </c>
      <c r="CB10" s="754">
        <f t="shared" si="6"/>
        <v>1209.1792277016152</v>
      </c>
      <c r="CC10" s="754">
        <f t="shared" si="6"/>
        <v>1020.2197585536024</v>
      </c>
      <c r="CD10" s="754">
        <f t="shared" si="6"/>
        <v>933.57093012531232</v>
      </c>
      <c r="CE10" s="754">
        <f t="shared" si="6"/>
        <v>1086.6910680309015</v>
      </c>
      <c r="CF10" s="754">
        <f t="shared" si="6"/>
        <v>1090.8057630428125</v>
      </c>
      <c r="CG10" s="754">
        <f t="shared" si="6"/>
        <v>745.84577846956392</v>
      </c>
      <c r="CH10" s="754">
        <f t="shared" si="6"/>
        <v>1059.7439630022345</v>
      </c>
      <c r="CI10" s="754">
        <f t="shared" si="6"/>
        <v>1815.5465987475898</v>
      </c>
      <c r="CJ10" s="754">
        <f t="shared" si="6"/>
        <v>1693.5543328372678</v>
      </c>
      <c r="CK10" s="754">
        <f t="shared" si="6"/>
        <v>1055.6487747165122</v>
      </c>
      <c r="CL10" s="754">
        <f>(CL8*1000000)/CL9</f>
        <v>1562.7225421655035</v>
      </c>
      <c r="CM10" s="754">
        <f>(CM8*1000000)/CM9</f>
        <v>1880.0878378054515</v>
      </c>
      <c r="CN10" s="754">
        <f>(CN8*1000000)/CN9</f>
        <v>1600.6158250391129</v>
      </c>
      <c r="CO10" s="754">
        <f t="shared" si="6"/>
        <v>1535.2469893641721</v>
      </c>
      <c r="CP10" s="754">
        <f t="shared" si="6"/>
        <v>1586.1650771343961</v>
      </c>
      <c r="CQ10" s="754">
        <f t="shared" si="6"/>
        <v>2545.9455914250511</v>
      </c>
      <c r="CR10" s="754">
        <f t="shared" si="6"/>
        <v>1927.5927354799676</v>
      </c>
      <c r="CS10" s="754">
        <f t="shared" si="6"/>
        <v>1409.0715105936458</v>
      </c>
      <c r="CT10" s="754">
        <f t="shared" si="6"/>
        <v>2944.5415374519503</v>
      </c>
      <c r="CU10" s="754">
        <f t="shared" si="6"/>
        <v>789.2747633964749</v>
      </c>
      <c r="CV10" s="754">
        <f t="shared" si="6"/>
        <v>1908.6523720559981</v>
      </c>
      <c r="CW10" s="754">
        <f t="shared" si="6"/>
        <v>1420.9072329486442</v>
      </c>
      <c r="CX10" s="754">
        <f t="shared" si="6"/>
        <v>1491.5856801909308</v>
      </c>
      <c r="CY10" s="754">
        <f t="shared" si="6"/>
        <v>1429.4738816272738</v>
      </c>
      <c r="CZ10" s="754">
        <f t="shared" si="6"/>
        <v>1461.4542963100739</v>
      </c>
      <c r="DA10" s="754">
        <f t="shared" si="6"/>
        <v>1215.6838954540669</v>
      </c>
      <c r="DB10" s="754">
        <f t="shared" si="6"/>
        <v>1611.9774004387475</v>
      </c>
      <c r="DC10" s="754">
        <f t="shared" si="6"/>
        <v>1244.6063634343686</v>
      </c>
      <c r="DD10" s="754">
        <f t="shared" si="6"/>
        <v>1960.0792937784709</v>
      </c>
      <c r="DE10" s="754">
        <f t="shared" si="6"/>
        <v>1842.4828990894944</v>
      </c>
      <c r="DF10" s="754">
        <f t="shared" si="6"/>
        <v>1361.8409216368232</v>
      </c>
      <c r="DG10" s="754">
        <f t="shared" si="6"/>
        <v>2040.5278596602498</v>
      </c>
      <c r="DH10" s="754">
        <f t="shared" si="6"/>
        <v>1110.9234014296317</v>
      </c>
      <c r="DI10" s="754">
        <f t="shared" si="6"/>
        <v>1588.8134514313417</v>
      </c>
      <c r="DJ10" s="754">
        <f t="shared" si="6"/>
        <v>1397.9009439046179</v>
      </c>
      <c r="DK10" s="754">
        <f t="shared" si="6"/>
        <v>2032.6251499193691</v>
      </c>
      <c r="DL10" s="754">
        <f t="shared" si="6"/>
        <v>1699.2454615039144</v>
      </c>
      <c r="DM10" s="754">
        <f t="shared" si="6"/>
        <v>2109.1452236629066</v>
      </c>
      <c r="DN10" s="754">
        <f t="shared" si="6"/>
        <v>2590.5289349595378</v>
      </c>
      <c r="DO10" s="754">
        <f t="shared" ref="DO10:DP10" si="7">(DO8*1000000)/DO9</f>
        <v>2309.3928291304487</v>
      </c>
      <c r="DP10" s="755">
        <f t="shared" si="7"/>
        <v>1380.7290508113815</v>
      </c>
    </row>
    <row r="11" spans="1:127" ht="20.149999999999999" customHeight="1" x14ac:dyDescent="0.25">
      <c r="A11" s="714" t="s">
        <v>248</v>
      </c>
      <c r="B11" s="667"/>
      <c r="C11" s="667"/>
      <c r="D11" s="667"/>
      <c r="E11" s="667"/>
      <c r="F11" s="667"/>
      <c r="G11" s="667"/>
      <c r="H11" s="667"/>
      <c r="I11" s="667"/>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750"/>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750"/>
      <c r="DK11" s="668"/>
      <c r="DL11" s="668"/>
      <c r="DM11" s="668"/>
      <c r="DN11" s="32"/>
      <c r="DO11" s="822"/>
      <c r="DP11" s="825"/>
    </row>
    <row r="12" spans="1:127" ht="13.5" customHeight="1" x14ac:dyDescent="0.25">
      <c r="A12" s="715" t="s">
        <v>40</v>
      </c>
      <c r="B12" s="671">
        <f>SUM(AB12:AE12)</f>
        <v>7.1540969999999993</v>
      </c>
      <c r="C12" s="671">
        <f>SUM(AF12:AI12)</f>
        <v>11.895149999999999</v>
      </c>
      <c r="D12" s="671">
        <f>SUM(AJ12:AM12)</f>
        <v>14.072950000000001</v>
      </c>
      <c r="E12" s="671">
        <f>SUM(AN12:AQ12)</f>
        <v>8.1242239999999999</v>
      </c>
      <c r="F12" s="671">
        <f>SUM(AR12:AU12)</f>
        <v>8.318263</v>
      </c>
      <c r="G12" s="671">
        <f>SUM(AV12:AY12)</f>
        <v>5.566465</v>
      </c>
      <c r="H12" s="671">
        <f>SUM(AZ12:BC12)</f>
        <v>7.5199999999999998E-3</v>
      </c>
      <c r="I12" s="671">
        <f>SUM(BD12:BG12)</f>
        <v>1.7963249999999999</v>
      </c>
      <c r="J12" s="671">
        <f>SUM(BH12:BK12)</f>
        <v>0.45120299999999997</v>
      </c>
      <c r="K12" s="671">
        <f>SUM(BL12:BO12)</f>
        <v>0.67921520000000002</v>
      </c>
      <c r="L12" s="671">
        <f>SUM(BP12:BS12)</f>
        <v>2.2166778399999996</v>
      </c>
      <c r="M12" s="671">
        <f>SUM(BT12:BW12)</f>
        <v>2.3570738899999997</v>
      </c>
      <c r="N12" s="671">
        <f>SUM(BX12:CA12)</f>
        <v>3.0964069999999997</v>
      </c>
      <c r="O12" s="671">
        <f>SUM(CB12:CE12)</f>
        <v>1.8356859999999999</v>
      </c>
      <c r="P12" s="671">
        <f>SUM(CF12:CI12)</f>
        <v>3.6904319999999999</v>
      </c>
      <c r="Q12" s="671">
        <f>SUM(CJ12:CM12)</f>
        <v>4.27135</v>
      </c>
      <c r="R12" s="671">
        <f>SUM(CN12:CQ12)</f>
        <v>5.4729980000000005</v>
      </c>
      <c r="S12" s="671">
        <f>SUM(CR12:CU12)</f>
        <v>3.5231829999999995</v>
      </c>
      <c r="T12" s="671">
        <f>SUM(CV12:CY12)</f>
        <v>5.3461820000000007</v>
      </c>
      <c r="U12" s="671">
        <f>SUM(CZ12:DC12)</f>
        <v>1.4553480000000001</v>
      </c>
      <c r="V12" s="671">
        <f>SUM(DD12:DG12)</f>
        <v>3.3637459999999999</v>
      </c>
      <c r="W12" s="671">
        <f>SUM(DH12:DK12)</f>
        <v>1.9060219999999999</v>
      </c>
      <c r="X12" s="671">
        <f>SUM(DL12:DO12)</f>
        <v>1.0330290000000002</v>
      </c>
      <c r="Y12" s="351">
        <f>'[7]Database Exports'!$AE$66/1000</f>
        <v>5.2653080000000001</v>
      </c>
      <c r="Z12" s="349">
        <f>'[7]Database Exports'!$AE$67/1000</f>
        <v>0</v>
      </c>
      <c r="AA12" s="349">
        <f>'[7]Database Exports'!$AE$68/1000</f>
        <v>0</v>
      </c>
      <c r="AB12" s="349">
        <f>'[7]Database Exports'!$AE$69/1000</f>
        <v>0</v>
      </c>
      <c r="AC12" s="351">
        <f>'[7]Database Exports'!$AE$70/1000</f>
        <v>7.0626869999999995</v>
      </c>
      <c r="AD12" s="349">
        <f>'[7]Database Exports'!$AE$71/1000</f>
        <v>0</v>
      </c>
      <c r="AE12" s="351">
        <f>'[7]Database Exports'!$AE$72/1000</f>
        <v>9.1409999999999991E-2</v>
      </c>
      <c r="AF12" s="349">
        <f>'[7]Database Exports'!$AE$73/1000</f>
        <v>0</v>
      </c>
      <c r="AG12" s="351">
        <f>'[7]Database Exports'!$AE$74/1000</f>
        <v>11.895149999999999</v>
      </c>
      <c r="AH12" s="349">
        <f>'[7]Database Exports'!$AE$75/1000</f>
        <v>0</v>
      </c>
      <c r="AI12" s="349">
        <f>'[7]Database Exports'!$AE$76/1000</f>
        <v>0</v>
      </c>
      <c r="AJ12" s="349">
        <f>'[7]Database Exports'!$AE$77/1000</f>
        <v>0</v>
      </c>
      <c r="AK12" s="351">
        <f>'[7]Database Exports'!$AE$78/1000</f>
        <v>14.072950000000001</v>
      </c>
      <c r="AL12" s="349">
        <f>'[7]Database Exports'!$AE$79/1000</f>
        <v>0</v>
      </c>
      <c r="AM12" s="349">
        <f>'[7]Database Exports'!$AE$80/1000</f>
        <v>0</v>
      </c>
      <c r="AN12" s="349">
        <f>'[7]Database Exports'!$AE$81/1000</f>
        <v>0</v>
      </c>
      <c r="AO12" s="351">
        <f>'[7]Database Exports'!$AE$82/1000</f>
        <v>8.1242239999999999</v>
      </c>
      <c r="AP12" s="349">
        <f>'[7]Database Exports'!$AE$83/1000</f>
        <v>0</v>
      </c>
      <c r="AQ12" s="349">
        <f>'[7]Database Exports'!$AE$84/1000</f>
        <v>0</v>
      </c>
      <c r="AR12" s="349">
        <f>'[7]Database Exports'!$AE$85/1000</f>
        <v>0</v>
      </c>
      <c r="AS12" s="351">
        <f>'[7]Database Exports'!$AE$86/1000</f>
        <v>8.318263</v>
      </c>
      <c r="AT12" s="349">
        <f>'[7]Database Exports'!$AE$87/1000</f>
        <v>0</v>
      </c>
      <c r="AU12" s="349">
        <f>'[7]Database Exports'!$AE$88/1000</f>
        <v>0</v>
      </c>
      <c r="AV12" s="349">
        <f>'[7]Database Exports'!$AE$89/1000</f>
        <v>0</v>
      </c>
      <c r="AW12" s="351">
        <f>'[7]Database Exports'!$AE$90/1000</f>
        <v>5.566465</v>
      </c>
      <c r="AX12" s="349">
        <f>'[7]Database Exports'!$AE$91/1000</f>
        <v>0</v>
      </c>
      <c r="AY12" s="349">
        <f>'[7]Database Exports'!$AE$92/1000</f>
        <v>0</v>
      </c>
      <c r="AZ12" s="313">
        <f>'[7]Database Exports'!$AE$93/1000</f>
        <v>7.5199999999999998E-3</v>
      </c>
      <c r="BA12" s="349">
        <f>'[7]Database Exports'!$AE$94/1000</f>
        <v>0</v>
      </c>
      <c r="BB12" s="349">
        <f>'[7]Database Exports'!$AE$95/1000</f>
        <v>0</v>
      </c>
      <c r="BC12" s="349">
        <f>'[7]Database Exports'!$AE$96/1000</f>
        <v>0</v>
      </c>
      <c r="BD12" s="349">
        <f>'[7]Database Exports'!$AE$97/1000</f>
        <v>0</v>
      </c>
      <c r="BE12" s="351">
        <f>'[7]Database Exports'!$AE$98/1000</f>
        <v>1.7963249999999999</v>
      </c>
      <c r="BF12" s="804">
        <f>'[7]Database Exports'!$AE99/1000</f>
        <v>0</v>
      </c>
      <c r="BG12" s="804">
        <f>'[7]Database Exports'!$AE100/1000</f>
        <v>0</v>
      </c>
      <c r="BH12" s="804">
        <f>'[7]Database Exports'!$AE101/1000</f>
        <v>0</v>
      </c>
      <c r="BI12" s="313">
        <f>'[7]Database Exports'!$AE102/1000</f>
        <v>0.45120299999999997</v>
      </c>
      <c r="BJ12" s="349">
        <f>'[7]Database Exports'!$AE103/1000</f>
        <v>0</v>
      </c>
      <c r="BK12" s="349">
        <f>'[7]Database Exports'!$AE104/1000</f>
        <v>0</v>
      </c>
      <c r="BL12" s="349">
        <f>'[7]Database Exports'!$AE105/1000</f>
        <v>0</v>
      </c>
      <c r="BM12" s="313">
        <f>'[7]Database Exports'!$AE106/1000</f>
        <v>0.64798</v>
      </c>
      <c r="BN12" s="349">
        <f>'[7]Database Exports'!$AE107/1000</f>
        <v>0</v>
      </c>
      <c r="BO12" s="313">
        <f>'[7]Database Exports'!$AE108/1000</f>
        <v>3.1235199999999998E-2</v>
      </c>
      <c r="BP12" s="349">
        <f>'[7]Database Exports'!$AE109/1000</f>
        <v>0</v>
      </c>
      <c r="BQ12" s="313">
        <f>'[7]Database Exports'!$AE110/1000</f>
        <v>2.0096778399999997</v>
      </c>
      <c r="BR12" s="349">
        <f>'[7]Database Exports'!$AE111/1000</f>
        <v>0</v>
      </c>
      <c r="BS12" s="313">
        <f>'[7]Database Exports'!$AE112/1000</f>
        <v>0.20699999999999999</v>
      </c>
      <c r="BT12" s="313">
        <f>'[7]Database Exports'!$AE113/1000</f>
        <v>0.19481999999999999</v>
      </c>
      <c r="BU12" s="313">
        <f>'[7]Database Exports'!$AE114/1000</f>
        <v>2.1622538899999997</v>
      </c>
      <c r="BV12" s="315">
        <f>'[7]Database Exports'!$AE115/1000</f>
        <v>0</v>
      </c>
      <c r="BW12" s="315">
        <f>'[7]Database Exports'!$AE116/1000</f>
        <v>0</v>
      </c>
      <c r="BX12" s="313">
        <f>'[7]Database Exports'!$AE117/1000</f>
        <v>0.113994</v>
      </c>
      <c r="BY12" s="313">
        <f>'[7]Database Exports'!$AE118/1000</f>
        <v>2.8099229999999999</v>
      </c>
      <c r="BZ12" s="351">
        <f>'[7]Database Exports'!$AE119/1000</f>
        <v>0.17243</v>
      </c>
      <c r="CA12" s="351">
        <f>'[7]Database Exports'!$AE120/1000</f>
        <v>5.9999999999999995E-5</v>
      </c>
      <c r="CB12" s="351">
        <f>'[7]Database Exports'!$AE121/1000</f>
        <v>4.0000000000000003E-5</v>
      </c>
      <c r="CC12" s="351">
        <f>'[7]Database Exports'!$AE122/1000</f>
        <v>1.8140309999999999</v>
      </c>
      <c r="CD12" s="351">
        <f>'[7]Database Exports'!$AE123/1000</f>
        <v>2.1614999999999999E-2</v>
      </c>
      <c r="CE12" s="349">
        <f>'[7]Database Exports'!$AE124/1000</f>
        <v>0</v>
      </c>
      <c r="CF12" s="349">
        <f>'[7]Database Exports'!$AE125/1000</f>
        <v>0</v>
      </c>
      <c r="CG12" s="351">
        <f>'[7]Database Exports'!$AE$126/1000</f>
        <v>3.677832</v>
      </c>
      <c r="CH12" s="351">
        <f>'[7]Database Exports'!$AE$127/1000</f>
        <v>1.26E-2</v>
      </c>
      <c r="CI12" s="349">
        <f>'[7]Database Exports'!$AE$128/1000</f>
        <v>0</v>
      </c>
      <c r="CJ12" s="351">
        <f>'[7]Database Exports'!$AE$129/1000</f>
        <v>1.0678E-2</v>
      </c>
      <c r="CK12" s="351">
        <f>'[7]Database Exports'!$AE$130/1000</f>
        <v>4.2606719999999996</v>
      </c>
      <c r="CL12" s="349">
        <f>'[7]Database Exports'!$AE$131/1000</f>
        <v>0</v>
      </c>
      <c r="CM12" s="349">
        <f>'[7]Database Exports'!$AE$132/1000</f>
        <v>0</v>
      </c>
      <c r="CN12" s="351">
        <f>'[7]Database Exports'!$AE$133/1000</f>
        <v>2.6948249999999998</v>
      </c>
      <c r="CO12" s="351">
        <f>'[7]Database Exports'!$AE$134/1000</f>
        <v>2.7452330000000003</v>
      </c>
      <c r="CP12" s="349">
        <f>'[7]Database Exports'!$AE$135/1000</f>
        <v>0</v>
      </c>
      <c r="CQ12" s="351">
        <f>'[7]Database Exports'!$AE$136/1000</f>
        <v>3.2939999999999997E-2</v>
      </c>
      <c r="CR12" s="351">
        <f>'[7]Database Exports'!$AE$137/1000</f>
        <v>1.0589549999999999</v>
      </c>
      <c r="CS12" s="351">
        <f>'[7]Database Exports'!$AE$138/1000</f>
        <v>2.4162269999999997</v>
      </c>
      <c r="CT12" s="349">
        <f>'[7]Database Exports'!$AE$139/1000</f>
        <v>0</v>
      </c>
      <c r="CU12" s="351">
        <f>'[7]Database Exports'!$AE$140/1000</f>
        <v>4.8000999999999995E-2</v>
      </c>
      <c r="CV12" s="351">
        <f>'[7]Database Exports'!$AE$141/1000</f>
        <v>1.5744690000000001</v>
      </c>
      <c r="CW12" s="351">
        <f>'[7]Database Exports'!$AE$142/1000</f>
        <v>3.7717130000000001</v>
      </c>
      <c r="CX12" s="349">
        <f>'[7]Database Exports'!$AE$143/1000</f>
        <v>0</v>
      </c>
      <c r="CY12" s="349">
        <f>'[7]Database Exports'!$AE$144/1000</f>
        <v>0</v>
      </c>
      <c r="CZ12" s="351">
        <f>'[7]Database Exports'!$AE$145/1000</f>
        <v>0.24196500000000001</v>
      </c>
      <c r="DA12" s="351">
        <f>'[7]Database Exports'!$AE$146/1000</f>
        <v>1.2133830000000001</v>
      </c>
      <c r="DB12" s="349">
        <f>'[7]Database Exports'!$AE$147/1000</f>
        <v>0</v>
      </c>
      <c r="DC12" s="349">
        <f>'[7]Database Exports'!$AE$148/1000</f>
        <v>0</v>
      </c>
      <c r="DD12" s="351">
        <f>'[7]Database Exports'!$AE$149/1000</f>
        <v>4.4152000000000004E-2</v>
      </c>
      <c r="DE12" s="351">
        <f>'[7]Database Exports'!$AE$150/1000</f>
        <v>3.3195540000000001</v>
      </c>
      <c r="DF12" s="349">
        <f>'[7]Database Exports'!$AE$151/1000</f>
        <v>0</v>
      </c>
      <c r="DG12" s="351">
        <f>'[7]Database Exports'!$AE$152/1000</f>
        <v>4.0000000000000003E-5</v>
      </c>
      <c r="DH12" s="351">
        <f>'[7]Database Exports'!$AE$153/1000</f>
        <v>0.643984</v>
      </c>
      <c r="DI12" s="351">
        <f>'[7]Database Exports'!$AE$154/1000</f>
        <v>1.261998</v>
      </c>
      <c r="DJ12" s="315">
        <f>'[7]Database Exports'!$AE$155/1000</f>
        <v>0</v>
      </c>
      <c r="DK12" s="351">
        <f>'[7]Database Exports'!$AE$156/1000</f>
        <v>4.0000000000000003E-5</v>
      </c>
      <c r="DL12" s="351">
        <f>'[7]Database Exports'!$AE$157/1000</f>
        <v>0.132242</v>
      </c>
      <c r="DM12" s="351">
        <f>'[7]Database Exports'!$AE$158/1000</f>
        <v>0.88680600000000009</v>
      </c>
      <c r="DN12" s="351">
        <f>'[7]Database Exports'!$AE$159/1000</f>
        <v>1.3981E-2</v>
      </c>
      <c r="DO12" s="351">
        <f>'[7]Database Exports'!$AE$160/1000</f>
        <v>0</v>
      </c>
      <c r="DP12" s="362">
        <f>'[7]Database Exports'!$AE$161/1000</f>
        <v>0</v>
      </c>
    </row>
    <row r="13" spans="1:127" ht="13.5" customHeight="1" x14ac:dyDescent="0.25">
      <c r="A13" s="715" t="s">
        <v>41</v>
      </c>
      <c r="B13" s="747">
        <f>SUM(AB13:AE13)</f>
        <v>14.026999999999999</v>
      </c>
      <c r="C13" s="747">
        <f>SUM(AF13:AI13)</f>
        <v>13.282</v>
      </c>
      <c r="D13" s="747">
        <f>SUM(AJ13:AM13)</f>
        <v>21.28</v>
      </c>
      <c r="E13" s="747">
        <f>SUM(AN13:AQ13)</f>
        <v>11.33</v>
      </c>
      <c r="F13" s="747">
        <f>SUM(AR13:AU13)</f>
        <v>13.1</v>
      </c>
      <c r="G13" s="747">
        <f>SUM(AV13:AY13)</f>
        <v>10.614000000000001</v>
      </c>
      <c r="H13" s="747" t="s">
        <v>454</v>
      </c>
      <c r="I13" s="747" t="s">
        <v>454</v>
      </c>
      <c r="J13" s="747">
        <f>SUM(BH13:BK13)</f>
        <v>501.65099999999995</v>
      </c>
      <c r="K13" s="747">
        <f>SUM(BL13:BO13)</f>
        <v>846.44399999999996</v>
      </c>
      <c r="L13" s="747">
        <f>SUM(BP13:BS13)</f>
        <v>3436.6060000000002</v>
      </c>
      <c r="M13" s="747">
        <f>SUM(BT13:BW13)</f>
        <v>3446.9740000000002</v>
      </c>
      <c r="N13" s="747">
        <f>SUM(BX13:CA13)</f>
        <v>2966.18</v>
      </c>
      <c r="O13" s="747">
        <f>SUM(CB13:CE13)</f>
        <v>1854.4659999999999</v>
      </c>
      <c r="P13" s="747">
        <f>SUM(CF13:CI13)</f>
        <v>2290.288</v>
      </c>
      <c r="Q13" s="747">
        <f>SUM(CJ13:CM13)</f>
        <v>4189.3900000000003</v>
      </c>
      <c r="R13" s="747">
        <f>SUM(CN13:CQ13)</f>
        <v>3312.1399999999994</v>
      </c>
      <c r="S13" s="747">
        <f>SUM(CR13:CU13)</f>
        <v>3370.6280000000002</v>
      </c>
      <c r="T13" s="747">
        <f>SUM(CV13:CY13)</f>
        <v>4901.5609999999997</v>
      </c>
      <c r="U13" s="747">
        <f>SUM(CZ13:DC13)</f>
        <v>1356.6849999999999</v>
      </c>
      <c r="V13" s="747">
        <f>SUM(DD13:DG13)</f>
        <v>2156.3879999999999</v>
      </c>
      <c r="W13" s="748">
        <f>SUM(DH13:DK13)</f>
        <v>1419.4540000000002</v>
      </c>
      <c r="X13" s="748">
        <f>SUM(DL13:DO13)</f>
        <v>489.75600000000003</v>
      </c>
      <c r="Y13" s="351">
        <f>'[7]Exports 8 Qty'!E$986/1000</f>
        <v>12.535</v>
      </c>
      <c r="Z13" s="351">
        <f>'[7]Exports 8 Qty'!F$986/1000</f>
        <v>0</v>
      </c>
      <c r="AA13" s="351">
        <f>'[7]Exports 8 Qty'!G$986/1000</f>
        <v>0</v>
      </c>
      <c r="AB13" s="351">
        <f>'[7]Exports 8 Qty'!H$986/1000</f>
        <v>0</v>
      </c>
      <c r="AC13" s="351">
        <f>'[7]Exports 8 Qty'!I$986/1000</f>
        <v>13.878</v>
      </c>
      <c r="AD13" s="351">
        <f>'[7]Exports 8 Qty'!J$986/1000</f>
        <v>0</v>
      </c>
      <c r="AE13" s="351">
        <f>'[7]Exports 8 Qty'!K$986/1000</f>
        <v>0.14899999999999999</v>
      </c>
      <c r="AF13" s="351">
        <f>'[7]Exports 8 Qty'!L$986/1000</f>
        <v>0</v>
      </c>
      <c r="AG13" s="351">
        <f>'[7]Exports 8 Qty'!M$986/1000</f>
        <v>13.282</v>
      </c>
      <c r="AH13" s="351">
        <f>'[7]Exports 8 Qty'!N$986/1000</f>
        <v>0</v>
      </c>
      <c r="AI13" s="351">
        <f>'[7]Exports 8 Qty'!O$986/1000</f>
        <v>0</v>
      </c>
      <c r="AJ13" s="351">
        <f>'[7]Exports 8 Qty'!P$986/1000</f>
        <v>0</v>
      </c>
      <c r="AK13" s="351">
        <f>'[7]Exports 8 Qty'!Q$986/1000</f>
        <v>21.28</v>
      </c>
      <c r="AL13" s="351">
        <f>'[7]Exports 8 Qty'!R$986/1000</f>
        <v>0</v>
      </c>
      <c r="AM13" s="351">
        <f>'[7]Exports 8 Qty'!S$986/1000</f>
        <v>0</v>
      </c>
      <c r="AN13" s="351">
        <f>'[7]Exports 8 Qty'!T$986/1000</f>
        <v>0</v>
      </c>
      <c r="AO13" s="351">
        <f>'[7]Exports 8 Qty'!U$986/1000</f>
        <v>11.33</v>
      </c>
      <c r="AP13" s="351">
        <f>'[7]Exports 8 Qty'!V$986/1000</f>
        <v>0</v>
      </c>
      <c r="AQ13" s="351">
        <f>'[7]Exports 8 Qty'!W$986/1000</f>
        <v>0</v>
      </c>
      <c r="AR13" s="351">
        <f>'[7]Exports 8 Qty'!X$986/1000</f>
        <v>0</v>
      </c>
      <c r="AS13" s="351">
        <f>'[7]Exports 8 Qty'!Y$986/1000</f>
        <v>13.1</v>
      </c>
      <c r="AT13" s="351">
        <f>'[7]Exports 8 Qty'!Z$986/1000</f>
        <v>0</v>
      </c>
      <c r="AU13" s="351">
        <f>'[7]Exports 8 Qty'!AA$986/1000</f>
        <v>0</v>
      </c>
      <c r="AV13" s="351">
        <f>'[7]Exports 8 Qty'!AB$986/1000</f>
        <v>0</v>
      </c>
      <c r="AW13" s="351">
        <f>'[7]Exports 8 Qty'!AC$986/1000</f>
        <v>10.614000000000001</v>
      </c>
      <c r="AX13" s="351">
        <f>'[7]Exports 8 Qty'!AD$986/1000</f>
        <v>0</v>
      </c>
      <c r="AY13" s="351">
        <f>'[7]Exports 8 Qty'!AE$986/1000</f>
        <v>0</v>
      </c>
      <c r="AZ13" s="756" t="s">
        <v>454</v>
      </c>
      <c r="BA13" s="351">
        <f>'[7]Exports 8 Qty'!AG$986/1000</f>
        <v>0</v>
      </c>
      <c r="BB13" s="351">
        <f>'[7]Exports 8 Qty'!AH$986/1000</f>
        <v>0</v>
      </c>
      <c r="BC13" s="351">
        <f>'[7]Exports 8 Qty'!AI$986/1000</f>
        <v>0</v>
      </c>
      <c r="BD13" s="351">
        <f>'[7]Exports 8 Qty'!AJ$986/1000</f>
        <v>0</v>
      </c>
      <c r="BE13" s="757" t="s">
        <v>454</v>
      </c>
      <c r="BF13" s="804">
        <f>'[7]Exports 8 Qty'!AL$986/1000</f>
        <v>0</v>
      </c>
      <c r="BG13" s="804">
        <f>'[7]Exports 8 Qty'!AM$986/1000</f>
        <v>0</v>
      </c>
      <c r="BH13" s="804">
        <f>'[7]Exports 8 Qty'!AN$986/1000</f>
        <v>1E-3</v>
      </c>
      <c r="BI13" s="313">
        <f>'[7]Exports 8 Qty'!AO$986/1000</f>
        <v>501.65</v>
      </c>
      <c r="BJ13" s="351">
        <f>'[7]Exports 8 Qty'!AP$986/1000</f>
        <v>0</v>
      </c>
      <c r="BK13" s="351">
        <f>'[7]Exports 8 Qty'!AQ$986/1000</f>
        <v>0</v>
      </c>
      <c r="BL13" s="351">
        <f>'[7]Exports 8 Qty'!AR$986/1000</f>
        <v>0</v>
      </c>
      <c r="BM13" s="313">
        <f>'[7]Exports 8 Qty'!AS$986/1000</f>
        <v>807.4</v>
      </c>
      <c r="BN13" s="351">
        <f>'[7]Exports 8 Qty'!AT$986/1000</f>
        <v>0</v>
      </c>
      <c r="BO13" s="313">
        <f>'[7]Exports 8 Qty'!AU$986/1000</f>
        <v>39.043999999999997</v>
      </c>
      <c r="BP13" s="351">
        <f>'[7]Exports 8 Qty'!AV$986/1000</f>
        <v>0</v>
      </c>
      <c r="BQ13" s="313">
        <f>'[7]Exports 8 Qty'!AW$986/1000</f>
        <v>3229.6060000000002</v>
      </c>
      <c r="BR13" s="351">
        <f>'[7]Exports 8 Qty'!AX$986/1000</f>
        <v>0</v>
      </c>
      <c r="BS13" s="313">
        <f>'[7]Exports 8 Qty'!AY$986/1000</f>
        <v>207</v>
      </c>
      <c r="BT13" s="313">
        <f>'[7]Exports 8 Qty'!AZ$986/1000</f>
        <v>194.82</v>
      </c>
      <c r="BU13" s="313">
        <f>'[7]Exports 8 Qty'!BA$986/1000</f>
        <v>3252.154</v>
      </c>
      <c r="BV13" s="313">
        <f>'[7]Exports 8 Qty'!BB$986/1000</f>
        <v>0</v>
      </c>
      <c r="BW13" s="313">
        <f>'[7]Exports 8 Qty'!BC$986/1000</f>
        <v>0</v>
      </c>
      <c r="BX13" s="313">
        <f>'[7]Exports 8 Qty'!BD$986/1000</f>
        <v>72.536000000000001</v>
      </c>
      <c r="BY13" s="313">
        <f>'[7]Exports 8 Qty'!BE$986/1000</f>
        <v>2801.0360000000001</v>
      </c>
      <c r="BZ13" s="351">
        <f>('[7]Ex-Quantity'!C$261)/1000</f>
        <v>92.590999999999994</v>
      </c>
      <c r="CA13" s="351">
        <f>('[7]Ex-Quantity'!D$261)/1000</f>
        <v>1.7000000000000001E-2</v>
      </c>
      <c r="CB13" s="351">
        <f>('[7]Ex-Quantity'!E$261)/1000</f>
        <v>4.0000000000000001E-3</v>
      </c>
      <c r="CC13" s="351">
        <f>('[7]Ex-Quantity'!F$261)/1000</f>
        <v>1840.662</v>
      </c>
      <c r="CD13" s="351">
        <f>('[7]Ex-Quantity'!G$261)/1000</f>
        <v>13.8</v>
      </c>
      <c r="CE13" s="351">
        <f>('[7]Ex-Quantity'!H$261)/1000</f>
        <v>0</v>
      </c>
      <c r="CF13" s="351">
        <f>('[7]Ex-Quantity'!I$261)/1000</f>
        <v>0</v>
      </c>
      <c r="CG13" s="351">
        <f>('[7]Ex-Quantity'!J$261)/1000</f>
        <v>2277.6880000000001</v>
      </c>
      <c r="CH13" s="351">
        <f>('[7]Ex-Quantity'!K$261)/1000</f>
        <v>12.6</v>
      </c>
      <c r="CI13" s="351">
        <f>('[7]Ex-Quantity'!L$261)/1000</f>
        <v>0</v>
      </c>
      <c r="CJ13" s="351">
        <f>('[7]Ex-Quantity'!M$261)/1000</f>
        <v>10.679</v>
      </c>
      <c r="CK13" s="351">
        <f>('[7]Ex-Quantity'!N$261)/1000</f>
        <v>4178.7110000000002</v>
      </c>
      <c r="CL13" s="351">
        <f>('[7]Ex-Quantity'!O$261)/1000</f>
        <v>0</v>
      </c>
      <c r="CM13" s="351">
        <f>('[7]Ex-Quantity'!P$261)/1000</f>
        <v>0</v>
      </c>
      <c r="CN13" s="351">
        <f>('[7]Ex-Quantity'!Q$261)/1000</f>
        <v>539.83399999999995</v>
      </c>
      <c r="CO13" s="351">
        <f>('[7]Ex-Quantity'!R$261)/1000</f>
        <v>2751.0859999999998</v>
      </c>
      <c r="CP13" s="351">
        <f>('[7]Ex-Quantity'!S$261)/1000</f>
        <v>0</v>
      </c>
      <c r="CQ13" s="351">
        <f>('[7]Ex-Quantity'!T$261)/1000</f>
        <v>21.22</v>
      </c>
      <c r="CR13" s="351">
        <f>('[7]Ex-Quantity'!U$261)/1000</f>
        <v>1058.9549999999999</v>
      </c>
      <c r="CS13" s="351">
        <f>('[7]Ex-Quantity'!V$261)/1000</f>
        <v>2263.672</v>
      </c>
      <c r="CT13" s="351">
        <f>('[7]Ex-Quantity'!W$261)/1000</f>
        <v>0</v>
      </c>
      <c r="CU13" s="351">
        <f>('[7]Ex-Quantity'!X$261)/1000</f>
        <v>48.000999999999998</v>
      </c>
      <c r="CV13" s="351">
        <f>('[7]Ex-Quantity'!Y$261)/1000</f>
        <v>1574.4690000000001</v>
      </c>
      <c r="CW13" s="351">
        <f>('[7]Ex-Quantity'!Z$261)/1000</f>
        <v>3327.0920000000001</v>
      </c>
      <c r="CX13" s="351">
        <f>('[7]Ex-Quantity'!AA$261)/1000</f>
        <v>0</v>
      </c>
      <c r="CY13" s="351">
        <f>('[7]Ex-Quantity'!AB$261)/1000</f>
        <v>0</v>
      </c>
      <c r="CZ13" s="351">
        <f>('[7]Ex-Quantity'!AC$261)/1000</f>
        <v>241.965</v>
      </c>
      <c r="DA13" s="351">
        <f>('[7]Ex-Quantity'!AD$261)/1000</f>
        <v>1114.72</v>
      </c>
      <c r="DB13" s="351">
        <f>('[7]Ex-Quantity'!AE$261)/1000</f>
        <v>0</v>
      </c>
      <c r="DC13" s="351">
        <f>('[7]Ex-Quantity'!AF$261)/1000</f>
        <v>0</v>
      </c>
      <c r="DD13" s="351">
        <f>('[7]Ex-Quantity'!AG$261)/1000</f>
        <v>28.936</v>
      </c>
      <c r="DE13" s="351">
        <f>('[7]Ex-Quantity'!AH$261)/1000</f>
        <v>2127.4319999999998</v>
      </c>
      <c r="DF13" s="351">
        <f>('[7]Ex-Quantity'!AI$261)/1000</f>
        <v>0</v>
      </c>
      <c r="DG13" s="351">
        <f>('[7]Ex-Quantity'!AJ$261)/1000</f>
        <v>0.02</v>
      </c>
      <c r="DH13" s="351">
        <f>('[7]Ex-Quantity'!AK$261)/1000</f>
        <v>643.98400000000004</v>
      </c>
      <c r="DI13" s="351">
        <f>('[7]Ex-Quantity'!AL$261)/1000</f>
        <v>775.45</v>
      </c>
      <c r="DJ13" s="313">
        <f>('[7]Ex-Quantity'!AM$261)/1000</f>
        <v>0</v>
      </c>
      <c r="DK13" s="351">
        <f>('[7]Ex-Quantity'!AN$261)/1000</f>
        <v>0.02</v>
      </c>
      <c r="DL13" s="351">
        <f>('[7]Ex-Quantity'!AO$261)/1000</f>
        <v>37.15</v>
      </c>
      <c r="DM13" s="351">
        <f>('[7]Ex-Quantity'!AP$261)/1000</f>
        <v>447.94600000000003</v>
      </c>
      <c r="DN13" s="351">
        <f>('[7]Ex-Quantity'!AQ$261)/1000</f>
        <v>4.66</v>
      </c>
      <c r="DO13" s="351">
        <f>('[7]Ex-Quantity'!AR$261)/1000</f>
        <v>0</v>
      </c>
      <c r="DP13" s="362">
        <f>('[7]Ex-Quantity'!AS$261)/1000</f>
        <v>0</v>
      </c>
    </row>
    <row r="14" spans="1:127" ht="13.5" customHeight="1" x14ac:dyDescent="0.25">
      <c r="A14" s="715" t="s">
        <v>249</v>
      </c>
      <c r="B14" s="758">
        <f t="shared" ref="B14:G14" si="8">(B12*1000000)/B13</f>
        <v>510023.31218364579</v>
      </c>
      <c r="C14" s="758">
        <f t="shared" si="8"/>
        <v>895584.2493600361</v>
      </c>
      <c r="D14" s="758">
        <f t="shared" si="8"/>
        <v>661322.83834586467</v>
      </c>
      <c r="E14" s="758">
        <f t="shared" si="8"/>
        <v>717054.19240953226</v>
      </c>
      <c r="F14" s="758">
        <f t="shared" si="8"/>
        <v>634981.90839694662</v>
      </c>
      <c r="G14" s="758">
        <f t="shared" si="8"/>
        <v>524445.5436216318</v>
      </c>
      <c r="H14" s="759" t="s">
        <v>454</v>
      </c>
      <c r="I14" s="759" t="s">
        <v>454</v>
      </c>
      <c r="J14" s="758">
        <f t="shared" ref="J14:AW14" si="9">(J12*1000000)/J13</f>
        <v>899.43606212287023</v>
      </c>
      <c r="K14" s="758">
        <f t="shared" si="9"/>
        <v>802.43371091294887</v>
      </c>
      <c r="L14" s="758">
        <f t="shared" si="9"/>
        <v>645.01948724992019</v>
      </c>
      <c r="M14" s="758">
        <f t="shared" si="9"/>
        <v>683.80959357395773</v>
      </c>
      <c r="N14" s="758">
        <f t="shared" si="9"/>
        <v>1043.9039437930267</v>
      </c>
      <c r="O14" s="758">
        <f t="shared" si="9"/>
        <v>989.8730955434072</v>
      </c>
      <c r="P14" s="758">
        <f t="shared" si="9"/>
        <v>1611.3397092418072</v>
      </c>
      <c r="Q14" s="758">
        <f t="shared" si="9"/>
        <v>1019.5637073655114</v>
      </c>
      <c r="R14" s="758">
        <f t="shared" si="9"/>
        <v>1652.4053934918215</v>
      </c>
      <c r="S14" s="758">
        <f t="shared" si="9"/>
        <v>1045.2601117655224</v>
      </c>
      <c r="T14" s="758">
        <f t="shared" si="9"/>
        <v>1090.710081951444</v>
      </c>
      <c r="U14" s="758">
        <f t="shared" si="9"/>
        <v>1072.7235872733906</v>
      </c>
      <c r="V14" s="758">
        <f t="shared" si="9"/>
        <v>1559.8983114356045</v>
      </c>
      <c r="W14" s="758">
        <f t="shared" si="9"/>
        <v>1342.7853244980108</v>
      </c>
      <c r="X14" s="758">
        <f t="shared" ref="X14" si="10">(X12*1000000)/X13</f>
        <v>2109.2727807316301</v>
      </c>
      <c r="Y14" s="349">
        <f t="shared" si="9"/>
        <v>420048.50418827281</v>
      </c>
      <c r="Z14" s="349">
        <v>0</v>
      </c>
      <c r="AA14" s="349">
        <v>0</v>
      </c>
      <c r="AB14" s="349">
        <v>0</v>
      </c>
      <c r="AC14" s="349">
        <f t="shared" si="9"/>
        <v>508912.45136186766</v>
      </c>
      <c r="AD14" s="349">
        <v>0</v>
      </c>
      <c r="AE14" s="349">
        <f>(AE12*1000000)/AE13</f>
        <v>613489.93288590596</v>
      </c>
      <c r="AF14" s="349">
        <v>0</v>
      </c>
      <c r="AG14" s="349">
        <f t="shared" si="9"/>
        <v>895584.2493600361</v>
      </c>
      <c r="AH14" s="349">
        <v>0</v>
      </c>
      <c r="AI14" s="349">
        <v>0</v>
      </c>
      <c r="AJ14" s="349">
        <v>0</v>
      </c>
      <c r="AK14" s="349">
        <f t="shared" si="9"/>
        <v>661322.83834586467</v>
      </c>
      <c r="AL14" s="349">
        <v>0</v>
      </c>
      <c r="AM14" s="349">
        <v>0</v>
      </c>
      <c r="AN14" s="349">
        <v>0</v>
      </c>
      <c r="AO14" s="349">
        <f t="shared" si="9"/>
        <v>717054.19240953226</v>
      </c>
      <c r="AP14" s="349">
        <v>0</v>
      </c>
      <c r="AQ14" s="349">
        <v>0</v>
      </c>
      <c r="AR14" s="349">
        <v>0</v>
      </c>
      <c r="AS14" s="349">
        <f t="shared" si="9"/>
        <v>634981.90839694662</v>
      </c>
      <c r="AT14" s="349">
        <v>0</v>
      </c>
      <c r="AU14" s="349">
        <v>0</v>
      </c>
      <c r="AV14" s="349">
        <v>0</v>
      </c>
      <c r="AW14" s="349">
        <f t="shared" si="9"/>
        <v>524445.5436216318</v>
      </c>
      <c r="AX14" s="349">
        <v>0</v>
      </c>
      <c r="AY14" s="349">
        <v>0</v>
      </c>
      <c r="AZ14" s="315">
        <v>0</v>
      </c>
      <c r="BA14" s="349">
        <v>0</v>
      </c>
      <c r="BB14" s="349">
        <v>0</v>
      </c>
      <c r="BC14" s="349">
        <v>0</v>
      </c>
      <c r="BD14" s="349">
        <v>0</v>
      </c>
      <c r="BE14" s="760" t="s">
        <v>454</v>
      </c>
      <c r="BF14" s="349">
        <v>0</v>
      </c>
      <c r="BG14" s="349">
        <v>0</v>
      </c>
      <c r="BH14" s="349">
        <v>0</v>
      </c>
      <c r="BI14" s="315">
        <f t="shared" ref="BI14:DE14" si="11">(BI12*1000000)/BI13</f>
        <v>899.43785507824168</v>
      </c>
      <c r="BJ14" s="349">
        <v>0</v>
      </c>
      <c r="BK14" s="349">
        <v>0</v>
      </c>
      <c r="BL14" s="349">
        <v>0</v>
      </c>
      <c r="BM14" s="315">
        <f t="shared" si="11"/>
        <v>802.55139955412437</v>
      </c>
      <c r="BN14" s="349">
        <v>0</v>
      </c>
      <c r="BO14" s="315">
        <f t="shared" si="11"/>
        <v>800</v>
      </c>
      <c r="BP14" s="349">
        <v>0</v>
      </c>
      <c r="BQ14" s="315">
        <f t="shared" si="11"/>
        <v>622.26718677138933</v>
      </c>
      <c r="BR14" s="349">
        <v>0</v>
      </c>
      <c r="BS14" s="315">
        <f t="shared" si="11"/>
        <v>1000</v>
      </c>
      <c r="BT14" s="315">
        <f t="shared" si="11"/>
        <v>1000</v>
      </c>
      <c r="BU14" s="315">
        <f t="shared" si="11"/>
        <v>664.86823502208063</v>
      </c>
      <c r="BV14" s="315">
        <v>0</v>
      </c>
      <c r="BW14" s="315">
        <v>0</v>
      </c>
      <c r="BX14" s="315">
        <f t="shared" si="11"/>
        <v>1571.5506782838866</v>
      </c>
      <c r="BY14" s="315">
        <f t="shared" si="11"/>
        <v>1003.1727546522072</v>
      </c>
      <c r="BZ14" s="349">
        <f t="shared" si="11"/>
        <v>1862.2760311477359</v>
      </c>
      <c r="CA14" s="349">
        <f t="shared" si="11"/>
        <v>3529.4117647058815</v>
      </c>
      <c r="CB14" s="349">
        <f t="shared" si="11"/>
        <v>10000</v>
      </c>
      <c r="CC14" s="349">
        <f t="shared" si="11"/>
        <v>985.53183582863119</v>
      </c>
      <c r="CD14" s="349">
        <f t="shared" si="11"/>
        <v>1566.3043478260868</v>
      </c>
      <c r="CE14" s="349">
        <v>0</v>
      </c>
      <c r="CF14" s="349">
        <v>0</v>
      </c>
      <c r="CG14" s="349">
        <f t="shared" si="11"/>
        <v>1614.7215948804226</v>
      </c>
      <c r="CH14" s="349">
        <f t="shared" si="11"/>
        <v>1000</v>
      </c>
      <c r="CI14" s="349">
        <v>0</v>
      </c>
      <c r="CJ14" s="349">
        <f t="shared" si="11"/>
        <v>999.9063582732465</v>
      </c>
      <c r="CK14" s="349">
        <f t="shared" si="11"/>
        <v>1019.6139431513689</v>
      </c>
      <c r="CL14" s="349">
        <v>0</v>
      </c>
      <c r="CM14" s="349">
        <v>0</v>
      </c>
      <c r="CN14" s="349">
        <f t="shared" si="11"/>
        <v>4991.9512294520173</v>
      </c>
      <c r="CO14" s="349">
        <f t="shared" si="11"/>
        <v>997.87247654199132</v>
      </c>
      <c r="CP14" s="349">
        <v>0</v>
      </c>
      <c r="CQ14" s="349">
        <f t="shared" si="11"/>
        <v>1552.3091423185674</v>
      </c>
      <c r="CR14" s="349">
        <f t="shared" si="11"/>
        <v>999.99999999999989</v>
      </c>
      <c r="CS14" s="349">
        <f t="shared" si="11"/>
        <v>1067.3927141387974</v>
      </c>
      <c r="CT14" s="349">
        <v>0</v>
      </c>
      <c r="CU14" s="349">
        <f t="shared" si="11"/>
        <v>999.99999999999989</v>
      </c>
      <c r="CV14" s="349">
        <f t="shared" si="11"/>
        <v>1000.0000000000001</v>
      </c>
      <c r="CW14" s="349">
        <f t="shared" si="11"/>
        <v>1133.6365210219615</v>
      </c>
      <c r="CX14" s="349">
        <v>0</v>
      </c>
      <c r="CY14" s="349">
        <v>0</v>
      </c>
      <c r="CZ14" s="349">
        <f t="shared" si="11"/>
        <v>1000</v>
      </c>
      <c r="DA14" s="349">
        <f t="shared" si="11"/>
        <v>1088.509222046792</v>
      </c>
      <c r="DB14" s="349">
        <v>0</v>
      </c>
      <c r="DC14" s="349">
        <v>0</v>
      </c>
      <c r="DD14" s="349">
        <f t="shared" si="11"/>
        <v>1525.8501520597183</v>
      </c>
      <c r="DE14" s="349">
        <f t="shared" si="11"/>
        <v>1560.3572758142213</v>
      </c>
      <c r="DF14" s="349">
        <v>0</v>
      </c>
      <c r="DG14" s="349">
        <f>(DG12*1000000)/DG13</f>
        <v>2000</v>
      </c>
      <c r="DH14" s="349">
        <f>(DH12*1000000)/DH13</f>
        <v>999.99999999999989</v>
      </c>
      <c r="DI14" s="349">
        <f t="shared" ref="DI14:DN14" si="12">(DI12*1000000)/DI13</f>
        <v>1627.439551228319</v>
      </c>
      <c r="DJ14" s="315">
        <v>0</v>
      </c>
      <c r="DK14" s="349">
        <f t="shared" si="12"/>
        <v>2000</v>
      </c>
      <c r="DL14" s="349">
        <f t="shared" si="12"/>
        <v>3559.6769851951549</v>
      </c>
      <c r="DM14" s="349">
        <f t="shared" si="12"/>
        <v>1979.7163050903459</v>
      </c>
      <c r="DN14" s="349">
        <f t="shared" si="12"/>
        <v>3000.2145922746781</v>
      </c>
      <c r="DO14" s="349">
        <v>0</v>
      </c>
      <c r="DP14" s="361">
        <v>0</v>
      </c>
    </row>
    <row r="15" spans="1:127" ht="20.149999999999999" customHeight="1" x14ac:dyDescent="0.25">
      <c r="A15" s="714" t="s">
        <v>33</v>
      </c>
      <c r="B15" s="667"/>
      <c r="C15" s="667"/>
      <c r="D15" s="667"/>
      <c r="E15" s="667"/>
      <c r="F15" s="667"/>
      <c r="G15" s="667"/>
      <c r="H15" s="667"/>
      <c r="I15" s="667"/>
      <c r="J15" s="668"/>
      <c r="K15" s="668"/>
      <c r="L15" s="66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750"/>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750"/>
      <c r="DK15" s="668"/>
      <c r="DL15" s="668"/>
      <c r="DM15" s="668"/>
      <c r="DN15" s="32"/>
      <c r="DO15" s="822"/>
      <c r="DP15" s="825"/>
      <c r="DR15" s="32"/>
    </row>
    <row r="16" spans="1:127" ht="13.5" customHeight="1" x14ac:dyDescent="0.25">
      <c r="A16" s="715" t="s">
        <v>40</v>
      </c>
      <c r="B16" s="667">
        <f>SUM(AB16:AE16)</f>
        <v>0.30265300000000001</v>
      </c>
      <c r="C16" s="667">
        <f>SUM(AF16:AI16)</f>
        <v>4.9773849999999999</v>
      </c>
      <c r="D16" s="667">
        <f>SUM(AJ16:AM16)</f>
        <v>5.4047679999999998</v>
      </c>
      <c r="E16" s="667">
        <f>SUM(AN16:AQ16)</f>
        <v>1.1042430000000001</v>
      </c>
      <c r="F16" s="667">
        <f>SUM(AR16:AU16)</f>
        <v>0.12203799999999999</v>
      </c>
      <c r="G16" s="667">
        <f>SUM(AV16:AY16)</f>
        <v>0.15674999999999997</v>
      </c>
      <c r="H16" s="667">
        <f>SUM(AZ16:BC16)</f>
        <v>0.14230799999999999</v>
      </c>
      <c r="I16" s="667">
        <f>SUM(BD16:BG16)</f>
        <v>5.829E-3</v>
      </c>
      <c r="J16" s="667">
        <f>SUM(BH16:BK16)</f>
        <v>0.41635700000000003</v>
      </c>
      <c r="K16" s="667">
        <f>SUM(BL16:BO16)</f>
        <v>0.69191448999999994</v>
      </c>
      <c r="L16" s="667">
        <f>SUM(BP16:BS16)</f>
        <v>6.0648880000000002E-2</v>
      </c>
      <c r="M16" s="667">
        <f>SUM(BT16:BW16)</f>
        <v>4.7874680000000003E-2</v>
      </c>
      <c r="N16" s="667">
        <f>SUM(BX16:CA16)</f>
        <v>0.49146300000000004</v>
      </c>
      <c r="O16" s="667">
        <f>SUM(CB16:CE16)</f>
        <v>0.24374200000000001</v>
      </c>
      <c r="P16" s="667">
        <f>SUM(CF16:CI16)</f>
        <v>0.17835299999999998</v>
      </c>
      <c r="Q16" s="667">
        <f>SUM(CJ16:CM16)</f>
        <v>0.89220699999999997</v>
      </c>
      <c r="R16" s="667">
        <f>SUM(CN16:CQ16)</f>
        <v>0.11725400000000001</v>
      </c>
      <c r="S16" s="667">
        <f>SUM(CR16:CU16)</f>
        <v>2.3175000000000001E-2</v>
      </c>
      <c r="T16" s="667">
        <f>SUM(CV16:CY16)</f>
        <v>0.16904999999999998</v>
      </c>
      <c r="U16" s="667">
        <f>SUM(CZ16:DC16)</f>
        <v>0.172675</v>
      </c>
      <c r="V16" s="667">
        <f>SUM(DD16:DG16)</f>
        <v>0.19578999999999999</v>
      </c>
      <c r="W16" s="667">
        <f>SUM(DH16:DK16)</f>
        <v>1.2699999999999999E-2</v>
      </c>
      <c r="X16" s="667">
        <f>SUM(DL16:DO16)</f>
        <v>0.1123</v>
      </c>
      <c r="Y16" s="751">
        <f>'[7]Database Exports'!$AO$66/1000</f>
        <v>1E-4</v>
      </c>
      <c r="Z16" s="751">
        <f>'[7]Database Exports'!$AO$67/1000</f>
        <v>2.6868E-2</v>
      </c>
      <c r="AA16" s="751">
        <f>'[7]Database Exports'!$AO$68/1000</f>
        <v>0.28779399999999999</v>
      </c>
      <c r="AB16" s="751">
        <f>'[7]Database Exports'!$AO$69/1000</f>
        <v>0.217553</v>
      </c>
      <c r="AC16" s="751">
        <f>'[7]Database Exports'!$AO$70/1000</f>
        <v>8.5000000000000006E-2</v>
      </c>
      <c r="AD16" s="751">
        <f>'[7]Database Exports'!$AO$71/1000</f>
        <v>1E-4</v>
      </c>
      <c r="AE16" s="349">
        <f>'[7]Database Exports'!$AO$72/1000</f>
        <v>0</v>
      </c>
      <c r="AF16" s="751">
        <f>'[7]Database Exports'!$AO$73/1000</f>
        <v>4.2067860000000001</v>
      </c>
      <c r="AG16" s="751">
        <f>'[7]Database Exports'!$AO$74/1000</f>
        <v>2.4420000000000001E-2</v>
      </c>
      <c r="AH16" s="751">
        <f>'[7]Database Exports'!$AO$75/1000</f>
        <v>0.11852599999999999</v>
      </c>
      <c r="AI16" s="751">
        <f>'[7]Database Exports'!$AO$76/1000</f>
        <v>0.62765300000000002</v>
      </c>
      <c r="AJ16" s="751">
        <f>'[7]Database Exports'!$AO$77/1000</f>
        <v>5.3518879999999998</v>
      </c>
      <c r="AK16" s="751">
        <f>'[7]Database Exports'!$AO$78/1000</f>
        <v>3.1629999999999998E-2</v>
      </c>
      <c r="AL16" s="349">
        <f>'[7]Database Exports'!$AO$79/1000</f>
        <v>0</v>
      </c>
      <c r="AM16" s="751">
        <f>'[7]Database Exports'!$AO$80/1000</f>
        <v>2.1250000000000002E-2</v>
      </c>
      <c r="AN16" s="751">
        <f>'[7]Database Exports'!$AO$81/1000</f>
        <v>0.64546999999999999</v>
      </c>
      <c r="AO16" s="751">
        <f>'[7]Database Exports'!$AO$82/1000</f>
        <v>0.24623100000000001</v>
      </c>
      <c r="AP16" s="751">
        <f>'[7]Database Exports'!$AO$83/1000</f>
        <v>0.15010400000000002</v>
      </c>
      <c r="AQ16" s="751">
        <f>'[7]Database Exports'!$AO$84/1000</f>
        <v>6.2438E-2</v>
      </c>
      <c r="AR16" s="349">
        <f>'[7]Database Exports'!$AO$85/1000</f>
        <v>0</v>
      </c>
      <c r="AS16" s="751">
        <f>'[7]Database Exports'!$AO$86/1000</f>
        <v>0.12203799999999999</v>
      </c>
      <c r="AT16" s="349">
        <f>'[7]Database Exports'!$AO$87/1000</f>
        <v>0</v>
      </c>
      <c r="AU16" s="349">
        <f>'[7]Database Exports'!$AO$88/1000</f>
        <v>0</v>
      </c>
      <c r="AV16" s="751">
        <f>'[7]Database Exports'!$AO$89/1000</f>
        <v>1.1E-4</v>
      </c>
      <c r="AW16" s="751">
        <f>'[7]Database Exports'!$AO$90/1000</f>
        <v>5.0000000000000001E-4</v>
      </c>
      <c r="AX16" s="751">
        <f>'[7]Database Exports'!$AO$91/1000</f>
        <v>0.15613999999999997</v>
      </c>
      <c r="AY16" s="349">
        <f>'[7]Database Exports'!$AO$92/1000</f>
        <v>0</v>
      </c>
      <c r="AZ16" s="349">
        <f>'[7]Database Exports'!$AO$93/1000</f>
        <v>0</v>
      </c>
      <c r="BA16" s="751">
        <f>'[7]Database Exports'!$AO$94/1000</f>
        <v>0.1052</v>
      </c>
      <c r="BB16" s="751">
        <f>'[7]Database Exports'!$AO$95/1000</f>
        <v>3.7107999999999995E-2</v>
      </c>
      <c r="BC16" s="349">
        <f>'[7]Database Exports'!$AO$96/1000</f>
        <v>0</v>
      </c>
      <c r="BD16" s="349">
        <f>'[7]Database Exports'!$AO$97/1000</f>
        <v>0</v>
      </c>
      <c r="BE16" s="751">
        <f>'[7]Database Exports'!$AO$98/1000</f>
        <v>5.829E-3</v>
      </c>
      <c r="BF16" s="349">
        <f>'[7]Database Exports'!$AO99/1000</f>
        <v>0</v>
      </c>
      <c r="BG16" s="349">
        <f>'[7]Database Exports'!$AO100/1000</f>
        <v>0</v>
      </c>
      <c r="BH16" s="751">
        <f>'[7]Database Exports'!$AO101/1000</f>
        <v>3.9880000000000006E-2</v>
      </c>
      <c r="BI16" s="751">
        <f>'[7]Database Exports'!$AO102/1000</f>
        <v>0.37576700000000002</v>
      </c>
      <c r="BJ16" s="751">
        <f>'[7]Database Exports'!$AO103/1000</f>
        <v>5.5000000000000003E-4</v>
      </c>
      <c r="BK16" s="751">
        <f>'[7]Database Exports'!$AO104/1000</f>
        <v>1.6000000000000001E-4</v>
      </c>
      <c r="BL16" s="751">
        <f>'[7]Database Exports'!$AO105/1000</f>
        <v>1.6073E-2</v>
      </c>
      <c r="BM16" s="751">
        <f>'[7]Database Exports'!$AO106/1000</f>
        <v>0.19789699999999999</v>
      </c>
      <c r="BN16" s="751">
        <f>'[7]Database Exports'!$AO107/1000</f>
        <v>5.0449000000000002E-4</v>
      </c>
      <c r="BO16" s="751">
        <f>'[7]Database Exports'!$AO108/1000</f>
        <v>0.47743999999999998</v>
      </c>
      <c r="BP16" s="349">
        <f>'[7]Database Exports'!$AO109/1000</f>
        <v>0</v>
      </c>
      <c r="BQ16" s="751">
        <f>'[7]Database Exports'!$AO110/1000</f>
        <v>5.8959999999999999E-2</v>
      </c>
      <c r="BR16" s="751">
        <f>'[7]Database Exports'!$AO111/1000</f>
        <v>1.2800000000000001E-3</v>
      </c>
      <c r="BS16" s="751">
        <f>'[7]Database Exports'!$AO112/1000</f>
        <v>4.0888000000000003E-4</v>
      </c>
      <c r="BT16" s="751">
        <f>'[7]Database Exports'!$AO113/1000</f>
        <v>3.823468E-2</v>
      </c>
      <c r="BU16" s="751">
        <f>'[7]Database Exports'!$AO114/1000</f>
        <v>9.640000000000001E-3</v>
      </c>
      <c r="BV16" s="349">
        <f>'[7]Database Exports'!$AO115/1000</f>
        <v>0</v>
      </c>
      <c r="BW16" s="349">
        <f>'[7]Database Exports'!$AO116/1000</f>
        <v>0</v>
      </c>
      <c r="BX16" s="751">
        <f>'[7]Database Exports'!$AO$117/1000</f>
        <v>0.367593</v>
      </c>
      <c r="BY16" s="751">
        <f>'[7]Database Exports'!$AO$118/1000</f>
        <v>0.12386</v>
      </c>
      <c r="BZ16" s="752">
        <f>'[7]Database Exports'!$AO$119/1000</f>
        <v>1.0000000000000001E-5</v>
      </c>
      <c r="CA16" s="349">
        <f>'[7]Database Exports'!$AO$120/1000</f>
        <v>0</v>
      </c>
      <c r="CB16" s="751">
        <f>'[7]Database Exports'!$AO$121/1000</f>
        <v>4.4049999999999999E-2</v>
      </c>
      <c r="CC16" s="751">
        <f>'[7]Database Exports'!$AO$122/1000</f>
        <v>0.125</v>
      </c>
      <c r="CD16" s="751">
        <f>'[7]Database Exports'!$AO$123/1000</f>
        <v>8.0000000000000007E-5</v>
      </c>
      <c r="CE16" s="751">
        <f>'[7]Database Exports'!$AO$124/1000</f>
        <v>7.4611999999999998E-2</v>
      </c>
      <c r="CF16" s="751">
        <f>'[7]Database Exports'!$AO$125/1000</f>
        <v>8.1049999999999997E-2</v>
      </c>
      <c r="CG16" s="751">
        <f>'[7]Database Exports'!$AO$126/1000</f>
        <v>9.7303000000000001E-2</v>
      </c>
      <c r="CH16" s="349">
        <f>'[7]Database Exports'!$AO$127/1000</f>
        <v>0</v>
      </c>
      <c r="CI16" s="349">
        <f>'[7]Database Exports'!$AO$128/1000</f>
        <v>0</v>
      </c>
      <c r="CJ16" s="751">
        <f>'[7]Database Exports'!$AO$129/1000</f>
        <v>0.170207</v>
      </c>
      <c r="CK16" s="751">
        <f>'[7]Database Exports'!$AO$130/1000</f>
        <v>0.72199999999999998</v>
      </c>
      <c r="CL16" s="349">
        <f>'[7]Database Exports'!$AO$131/1000</f>
        <v>0</v>
      </c>
      <c r="CM16" s="349">
        <f>'[7]Database Exports'!$AO$132/1000</f>
        <v>0</v>
      </c>
      <c r="CN16" s="751">
        <f>'[7]Database Exports'!$AO$133/1000</f>
        <v>0.11675400000000001</v>
      </c>
      <c r="CO16" s="751">
        <f>'[7]Database Exports'!$AO$134/1000</f>
        <v>5.0000000000000001E-4</v>
      </c>
      <c r="CP16" s="349">
        <f>'[7]Database Exports'!$AO$135/1000</f>
        <v>0</v>
      </c>
      <c r="CQ16" s="349">
        <f>'[7]Database Exports'!$AO$136/1000</f>
        <v>0</v>
      </c>
      <c r="CR16" s="751">
        <f>'[7]Database Exports'!$AO$137/1000</f>
        <v>1.7774999999999999E-2</v>
      </c>
      <c r="CS16" s="751">
        <f>'[7]Database Exports'!$AO$138/1000</f>
        <v>3.8999999999999998E-3</v>
      </c>
      <c r="CT16" s="751">
        <f>'[7]Database Exports'!$AO$139/1000</f>
        <v>1.5E-3</v>
      </c>
      <c r="CU16" s="349">
        <f>'[7]Database Exports'!$AO$140/1000</f>
        <v>0</v>
      </c>
      <c r="CV16" s="751">
        <f>'[7]Database Exports'!$AO$141/1000</f>
        <v>0.10779999999999999</v>
      </c>
      <c r="CW16" s="751">
        <f>'[7]Database Exports'!$AO$142/1000</f>
        <v>6.1249999999999999E-2</v>
      </c>
      <c r="CX16" s="349">
        <f>'[7]Database Exports'!$AO$143/1000</f>
        <v>0</v>
      </c>
      <c r="CY16" s="349">
        <f>'[7]Database Exports'!$AO$144/1000</f>
        <v>0</v>
      </c>
      <c r="CZ16" s="751">
        <f>'[7]Database Exports'!$AO$145/1000</f>
        <v>2.0000000000000001E-4</v>
      </c>
      <c r="DA16" s="751">
        <f>'[7]Database Exports'!$AO$146/1000</f>
        <v>0.17247499999999999</v>
      </c>
      <c r="DB16" s="349">
        <f>'[7]Database Exports'!$AO$147/1000</f>
        <v>0</v>
      </c>
      <c r="DC16" s="349">
        <f>'[7]Database Exports'!$AO$148/1000</f>
        <v>0</v>
      </c>
      <c r="DD16" s="751">
        <f>'[7]Database Exports'!$AO$149/1000</f>
        <v>5.0000000000000001E-3</v>
      </c>
      <c r="DE16" s="751">
        <f>'[7]Database Exports'!$AO$150/1000</f>
        <v>0.19078999999999999</v>
      </c>
      <c r="DF16" s="349">
        <f>'[7]Database Exports'!$AO$151/1000</f>
        <v>0</v>
      </c>
      <c r="DG16" s="349">
        <f>'[7]Database Exports'!$AO$152/1000</f>
        <v>0</v>
      </c>
      <c r="DH16" s="349">
        <f>'[7]Database Exports'!$AO$153/1000</f>
        <v>0</v>
      </c>
      <c r="DI16" s="751">
        <f>'[7]Database Exports'!$AO$154/1000</f>
        <v>1.2699999999999999E-2</v>
      </c>
      <c r="DJ16" s="315">
        <f>'[7]Database Exports'!$AO$155/1000</f>
        <v>0</v>
      </c>
      <c r="DK16" s="349">
        <f>'[7]Database Exports'!$AO$156/1000</f>
        <v>0</v>
      </c>
      <c r="DL16" s="751">
        <f>'[7]Database Exports'!$AO$157/1000</f>
        <v>1.2999999999999999E-3</v>
      </c>
      <c r="DM16" s="751">
        <f>'[7]Database Exports'!$AO$158/1000</f>
        <v>0.111</v>
      </c>
      <c r="DN16" s="349">
        <f>'[7]Database Exports'!$AO$159/1000</f>
        <v>0</v>
      </c>
      <c r="DO16" s="349">
        <f>'[7]Database Exports'!$AO$160/1000</f>
        <v>0</v>
      </c>
      <c r="DP16" s="361">
        <f>'[7]Database Exports'!$AO$161/1000</f>
        <v>0</v>
      </c>
      <c r="DW16" s="32"/>
    </row>
    <row r="17" spans="1:120" ht="13.5" customHeight="1" x14ac:dyDescent="0.25">
      <c r="A17" s="715" t="s">
        <v>41</v>
      </c>
      <c r="B17" s="667">
        <f>SUM(AB17:AE17)</f>
        <v>2.7029999999999998</v>
      </c>
      <c r="C17" s="667">
        <f>SUM(AF17:AI17)</f>
        <v>15.326000000000001</v>
      </c>
      <c r="D17" s="667">
        <f>SUM(AJ17:AM17)</f>
        <v>19.934000000000001</v>
      </c>
      <c r="E17" s="667">
        <f>SUM(AN17:AQ17)</f>
        <v>9.2360000000000007</v>
      </c>
      <c r="F17" s="667">
        <f>SUM(AR17:AU17)</f>
        <v>2.1640000000000001</v>
      </c>
      <c r="G17" s="667">
        <f>SUM(AV17:AY17)</f>
        <v>8.0810000000000013</v>
      </c>
      <c r="H17" s="667">
        <f>SUM(AZ17:BC17)</f>
        <v>3.4270000000000005</v>
      </c>
      <c r="I17" s="667">
        <f>SUM(BD17:BG17)</f>
        <v>1.665</v>
      </c>
      <c r="J17" s="667">
        <f>SUM(BH17:BK17)</f>
        <v>12.969000000000001</v>
      </c>
      <c r="K17" s="667">
        <f>SUM(BL17:BO17)</f>
        <v>25.250999999999998</v>
      </c>
      <c r="L17" s="667">
        <f>SUM(BP17:BS17)</f>
        <v>1.79</v>
      </c>
      <c r="M17" s="667">
        <f>SUM(BT17:BW17)</f>
        <v>0.96100000000000008</v>
      </c>
      <c r="N17" s="667">
        <f>SUM(BX17:CA17)</f>
        <v>4.4790000000000001</v>
      </c>
      <c r="O17" s="667">
        <f>SUM(CB17:CE17)</f>
        <v>3.0060000000000002</v>
      </c>
      <c r="P17" s="667">
        <f>SUM(CF17:CI17)</f>
        <v>3.4</v>
      </c>
      <c r="Q17" s="667">
        <f>SUM(CJ17:CM17)</f>
        <v>2.42</v>
      </c>
      <c r="R17" s="667">
        <f>SUM(CN17:CQ17)</f>
        <v>0.42000000000000004</v>
      </c>
      <c r="S17" s="667">
        <f>SUM(CR17:CU17)</f>
        <v>7.8319999999999999</v>
      </c>
      <c r="T17" s="667">
        <f>SUM(CV17:CY17)</f>
        <v>7.8450000000000006</v>
      </c>
      <c r="U17" s="667">
        <f>SUM(CZ17:DC17)</f>
        <v>2.0219999999999998</v>
      </c>
      <c r="V17" s="667">
        <f>SUM(DD17:DG17)</f>
        <v>0.32</v>
      </c>
      <c r="W17" s="667">
        <f>SUM(DH17:DK17)</f>
        <v>6.35</v>
      </c>
      <c r="X17" s="667">
        <f>SUM(DL17:DO17)</f>
        <v>0.373</v>
      </c>
      <c r="Y17" s="350">
        <f>'[7]Exports 8 Qty'!E$987</f>
        <v>5.0999999999999997E-2</v>
      </c>
      <c r="Z17" s="350">
        <f>'[7]Exports 8 Qty'!F$987</f>
        <v>1.639</v>
      </c>
      <c r="AA17" s="350">
        <f>'[7]Exports 8 Qty'!G$987</f>
        <v>12.609</v>
      </c>
      <c r="AB17" s="350">
        <f>'[7]Exports 8 Qty'!H$987</f>
        <v>1.623</v>
      </c>
      <c r="AC17" s="350">
        <f>'[7]Exports 8 Qty'!I$987</f>
        <v>1.075</v>
      </c>
      <c r="AD17" s="350">
        <f>'[7]Exports 8 Qty'!J$987</f>
        <v>5.0000000000000001E-3</v>
      </c>
      <c r="AE17" s="351">
        <f>'[7]Exports 8 Qty'!K$987</f>
        <v>0</v>
      </c>
      <c r="AF17" s="350">
        <f>'[7]Exports 8 Qty'!L$987</f>
        <v>12.618</v>
      </c>
      <c r="AG17" s="350">
        <f>'[7]Exports 8 Qty'!M$987</f>
        <v>0.23499999999999999</v>
      </c>
      <c r="AH17" s="350">
        <f>'[7]Exports 8 Qty'!N$987</f>
        <v>0.41699999999999998</v>
      </c>
      <c r="AI17" s="350">
        <f>'[7]Exports 8 Qty'!O$987</f>
        <v>2.056</v>
      </c>
      <c r="AJ17" s="350">
        <f>'[7]Exports 8 Qty'!P$987</f>
        <v>19.59</v>
      </c>
      <c r="AK17" s="350">
        <f>'[7]Exports 8 Qty'!Q$987</f>
        <v>0.13800000000000001</v>
      </c>
      <c r="AL17" s="349">
        <f>'[7]Exports 8 Qty'!R$987</f>
        <v>0</v>
      </c>
      <c r="AM17" s="350">
        <f>'[7]Exports 8 Qty'!S$987</f>
        <v>0.20599999999999999</v>
      </c>
      <c r="AN17" s="350">
        <f>'[7]Exports 8 Qty'!T$987</f>
        <v>4.3</v>
      </c>
      <c r="AO17" s="350">
        <f>'[7]Exports 8 Qty'!U$987</f>
        <v>2.5179999999999998</v>
      </c>
      <c r="AP17" s="350">
        <f>'[7]Exports 8 Qty'!V$987</f>
        <v>1.7430000000000001</v>
      </c>
      <c r="AQ17" s="350">
        <f>'[7]Exports 8 Qty'!W$987</f>
        <v>0.67500000000000004</v>
      </c>
      <c r="AR17" s="349">
        <f>'[7]Exports 8 Qty'!X$987</f>
        <v>0</v>
      </c>
      <c r="AS17" s="350">
        <f>'[7]Exports 8 Qty'!Y$987</f>
        <v>2.1640000000000001</v>
      </c>
      <c r="AT17" s="349">
        <f>'[7]Exports 8 Qty'!Z$987</f>
        <v>0</v>
      </c>
      <c r="AU17" s="349">
        <f>'[7]Exports 8 Qty'!AA$987</f>
        <v>0</v>
      </c>
      <c r="AV17" s="350">
        <f>'[7]Exports 8 Qty'!AB$987</f>
        <v>2.1999999999999999E-2</v>
      </c>
      <c r="AW17" s="350">
        <f>'[7]Exports 8 Qty'!AC$987</f>
        <v>2.5000000000000001E-2</v>
      </c>
      <c r="AX17" s="350">
        <f>'[7]Exports 8 Qty'!AD$987</f>
        <v>8.0340000000000007</v>
      </c>
      <c r="AY17" s="351">
        <f>'[7]Exports 8 Qty'!AE$987</f>
        <v>0</v>
      </c>
      <c r="AZ17" s="351">
        <f>'[7]Exports 8 Qty'!AF$987</f>
        <v>0</v>
      </c>
      <c r="BA17" s="350">
        <f>'[7]Exports 8 Qty'!AG$987</f>
        <v>2.1150000000000002</v>
      </c>
      <c r="BB17" s="350">
        <f>'[7]Exports 8 Qty'!AH$987</f>
        <v>1.3120000000000001</v>
      </c>
      <c r="BC17" s="349">
        <f>'[7]Exports 8 Qty'!AI$987</f>
        <v>0</v>
      </c>
      <c r="BD17" s="349">
        <f>'[7]Exports 8 Qty'!AJ$987</f>
        <v>0</v>
      </c>
      <c r="BE17" s="350">
        <f>'[7]Exports 8 Qty'!AK$987</f>
        <v>1.665</v>
      </c>
      <c r="BF17" s="349">
        <f>'[7]Exports 8 Qty'!AL$987</f>
        <v>0</v>
      </c>
      <c r="BG17" s="349">
        <f>'[7]Exports 8 Qty'!AM$987</f>
        <v>0</v>
      </c>
      <c r="BH17" s="350">
        <f>'[7]Exports 8 Qty'!AN$987</f>
        <v>0.997</v>
      </c>
      <c r="BI17" s="350">
        <f>'[7]Exports 8 Qty'!AO$987</f>
        <v>11.928000000000001</v>
      </c>
      <c r="BJ17" s="350">
        <f>'[7]Exports 8 Qty'!AP$987</f>
        <v>2.1999999999999999E-2</v>
      </c>
      <c r="BK17" s="350">
        <f>'[7]Exports 8 Qty'!AQ$987</f>
        <v>2.1999999999999999E-2</v>
      </c>
      <c r="BL17" s="350">
        <f>'[7]Exports 8 Qty'!AR$987</f>
        <v>0.71799999999999997</v>
      </c>
      <c r="BM17" s="350">
        <f>'[7]Exports 8 Qty'!AS$987</f>
        <v>5.4160000000000004</v>
      </c>
      <c r="BN17" s="350">
        <f>'[7]Exports 8 Qty'!AT$987</f>
        <v>1.9E-2</v>
      </c>
      <c r="BO17" s="350">
        <f>'[7]Exports 8 Qty'!AU$987</f>
        <v>19.097999999999999</v>
      </c>
      <c r="BP17" s="349">
        <f>'[7]Exports 8 Qty'!AV$987</f>
        <v>0</v>
      </c>
      <c r="BQ17" s="350">
        <f>'[7]Exports 8 Qty'!AW$987</f>
        <v>1.71</v>
      </c>
      <c r="BR17" s="350">
        <f>'[7]Exports 8 Qty'!AX$987</f>
        <v>6.4000000000000001E-2</v>
      </c>
      <c r="BS17" s="350">
        <f>'[7]Exports 8 Qty'!AY$987</f>
        <v>1.6E-2</v>
      </c>
      <c r="BT17" s="350">
        <f>'[7]Exports 8 Qty'!AZ$987</f>
        <v>0.76500000000000001</v>
      </c>
      <c r="BU17" s="350">
        <f>'[7]Exports 8 Qty'!BA$987</f>
        <v>0.19600000000000001</v>
      </c>
      <c r="BV17" s="349">
        <f>'[7]Exports 8 Qty'!BB$987</f>
        <v>0</v>
      </c>
      <c r="BW17" s="349">
        <f>'[7]Exports 8 Qty'!BC$987</f>
        <v>0</v>
      </c>
      <c r="BX17" s="350">
        <f>'[7]Exports 8 Qty'!BD$987</f>
        <v>4.34</v>
      </c>
      <c r="BY17" s="350">
        <f>'[7]Exports 8 Qty'!BE$987</f>
        <v>0.13800000000000001</v>
      </c>
      <c r="BZ17" s="350">
        <f>(SUM('[7]Ex-Quantity'!C$347:C$349))/1000</f>
        <v>1E-3</v>
      </c>
      <c r="CA17" s="349">
        <f>(SUM('[7]Ex-Quantity'!D$348:D$350))/1000</f>
        <v>0</v>
      </c>
      <c r="CB17" s="350">
        <f>(SUM('[7]Ex-Quantity'!E$348:E$350))/1000</f>
        <v>0.88100000000000001</v>
      </c>
      <c r="CC17" s="350">
        <f>(SUM('[7]Ex-Quantity'!F$348:F$350))/1000</f>
        <v>1.4490000000000001</v>
      </c>
      <c r="CD17" s="752">
        <f>(SUM('[7]Ex-Quantity'!G$348:G$350))/1000</f>
        <v>1E-3</v>
      </c>
      <c r="CE17" s="350">
        <f>(SUM('[7]Ex-Quantity'!H$348:H$350))/1000</f>
        <v>0.67500000000000004</v>
      </c>
      <c r="CF17" s="350">
        <f>(SUM('[7]Ex-Quantity'!I$348:I$350))/1000</f>
        <v>1.621</v>
      </c>
      <c r="CG17" s="350">
        <f>(SUM('[7]Ex-Quantity'!J$348:J$350))/1000</f>
        <v>1.7789999999999999</v>
      </c>
      <c r="CH17" s="349">
        <f>(SUM('[7]Ex-Quantity'!K$348:K$350))/1000</f>
        <v>0</v>
      </c>
      <c r="CI17" s="349">
        <f>(SUM('[7]Ex-Quantity'!L$348:L$350))/1000</f>
        <v>0</v>
      </c>
      <c r="CJ17" s="350">
        <f>(SUM('[7]Ex-Quantity'!M$348:M$350))/1000</f>
        <v>1.052</v>
      </c>
      <c r="CK17" s="350">
        <f>(SUM('[7]Ex-Quantity'!N$348:N$350))/1000</f>
        <v>1.3680000000000001</v>
      </c>
      <c r="CL17" s="349">
        <f>(SUM('[7]Ex-Quantity'!O$348:O$350))/1000</f>
        <v>0</v>
      </c>
      <c r="CM17" s="349">
        <f>(SUM('[7]Ex-Quantity'!P$348:P$350))/1000</f>
        <v>0</v>
      </c>
      <c r="CN17" s="350">
        <f>(SUM('[7]Ex-Quantity'!Q$348:Q$350))/1000</f>
        <v>0.4</v>
      </c>
      <c r="CO17" s="350">
        <f>(SUM('[7]Ex-Quantity'!R$348:R$350))/1000</f>
        <v>0.02</v>
      </c>
      <c r="CP17" s="349">
        <f>(SUM('[7]Ex-Quantity'!S$348:S$350))/1000</f>
        <v>0</v>
      </c>
      <c r="CQ17" s="349">
        <f>(SUM('[7]Ex-Quantity'!T$348:T$350))/1000</f>
        <v>0</v>
      </c>
      <c r="CR17" s="350">
        <f>(SUM('[7]Ex-Quantity'!U$348:U$350))/1000</f>
        <v>0.30399999999999999</v>
      </c>
      <c r="CS17" s="350">
        <f>(SUM('[7]Ex-Quantity'!V$348:V$350))/1000</f>
        <v>7.8E-2</v>
      </c>
      <c r="CT17" s="350">
        <f>(SUM('[7]Ex-Quantity'!W$348:W$350))/1000</f>
        <v>7.45</v>
      </c>
      <c r="CU17" s="349">
        <f>(SUM('[7]Ex-Quantity'!X$348:X$350))/1000</f>
        <v>0</v>
      </c>
      <c r="CV17" s="350">
        <f>(SUM('[7]Ex-Quantity'!Y$348:Y$350))/1000</f>
        <v>7.5380000000000003</v>
      </c>
      <c r="CW17" s="350">
        <f>(SUM('[7]Ex-Quantity'!Z$348:Z$350))/1000</f>
        <v>0.307</v>
      </c>
      <c r="CX17" s="349">
        <f>(SUM('[7]Ex-Quantity'!AA$348:AA$350))/1000</f>
        <v>0</v>
      </c>
      <c r="CY17" s="349">
        <f>(SUM('[7]Ex-Quantity'!AB$348:AB$350))/1000</f>
        <v>0</v>
      </c>
      <c r="CZ17" s="350">
        <f>(SUM('[7]Ex-Quantity'!AC$348:AC$350))/1000</f>
        <v>5.1999999999999998E-2</v>
      </c>
      <c r="DA17" s="350">
        <f>(SUM('[7]Ex-Quantity'!AD$348:AD$350))/1000</f>
        <v>1.97</v>
      </c>
      <c r="DB17" s="349">
        <f>(SUM('[7]Ex-Quantity'!AE$348:AE$350))/1000</f>
        <v>0</v>
      </c>
      <c r="DC17" s="349">
        <f>(SUM('[7]Ex-Quantity'!AF$348:AF$350))/1000</f>
        <v>0</v>
      </c>
      <c r="DD17" s="350">
        <f>(SUM('[7]Ex-Quantity'!AG$348:AG$350))/1000</f>
        <v>5.0000000000000001E-3</v>
      </c>
      <c r="DE17" s="350">
        <f>(SUM('[7]Ex-Quantity'!AH$348:AH$350))/1000</f>
        <v>0.315</v>
      </c>
      <c r="DF17" s="349">
        <f>(SUM('[7]Ex-Quantity'!AI$348:AI$350))/1000</f>
        <v>0</v>
      </c>
      <c r="DG17" s="349">
        <f>(SUM('[7]Ex-Quantity'!AJ$348:AJ$350))/1000</f>
        <v>0</v>
      </c>
      <c r="DH17" s="349">
        <f>(SUM('[7]Ex-Quantity'!AK$348:AK$350))/1000</f>
        <v>0</v>
      </c>
      <c r="DI17" s="350">
        <f>(SUM('[7]Ex-Quantity'!AL$348:AL$350))/1000</f>
        <v>6.35</v>
      </c>
      <c r="DJ17" s="315">
        <f>(SUM('[7]Ex-Quantity'!AM$348:AM$350))/1000</f>
        <v>0</v>
      </c>
      <c r="DK17" s="349">
        <f>(SUM('[7]Ex-Quantity'!AN$348:AN$350))/1000</f>
        <v>0</v>
      </c>
      <c r="DL17" s="350">
        <f>(SUM('[7]Ex-Quantity'!AO$348:AO$350))/1000</f>
        <v>0.151</v>
      </c>
      <c r="DM17" s="350">
        <f>(SUM('[7]Ex-Quantity'!AP$348:AP$350))/1000</f>
        <v>0.222</v>
      </c>
      <c r="DN17" s="349">
        <f>(SUM('[7]Ex-Quantity'!AQ$348:AQ$350))/1000</f>
        <v>0</v>
      </c>
      <c r="DO17" s="349">
        <f>(SUM('[7]Ex-Quantity'!AR$348:AR$350))/1000</f>
        <v>0</v>
      </c>
      <c r="DP17" s="361">
        <f>(SUM('[7]Ex-Quantity'!AS$348:AS$350))/1000</f>
        <v>0</v>
      </c>
    </row>
    <row r="18" spans="1:120" s="135" customFormat="1" ht="13.5" customHeight="1" x14ac:dyDescent="0.25">
      <c r="A18" s="715" t="s">
        <v>43</v>
      </c>
      <c r="B18" s="748">
        <f t="shared" ref="B18:BO18" si="13">(B16*1000000)/(B17*1000)</f>
        <v>111.96929337772845</v>
      </c>
      <c r="C18" s="748">
        <f t="shared" si="13"/>
        <v>324.76738875114182</v>
      </c>
      <c r="D18" s="748">
        <f t="shared" si="13"/>
        <v>271.13313935988765</v>
      </c>
      <c r="E18" s="748">
        <f t="shared" si="13"/>
        <v>119.55857514075358</v>
      </c>
      <c r="F18" s="748">
        <f t="shared" si="13"/>
        <v>56.394639556377079</v>
      </c>
      <c r="G18" s="748">
        <f t="shared" si="13"/>
        <v>19.397351812894438</v>
      </c>
      <c r="H18" s="748">
        <f t="shared" si="13"/>
        <v>41.525532535745548</v>
      </c>
      <c r="I18" s="748">
        <f t="shared" si="13"/>
        <v>3.5009009009009011</v>
      </c>
      <c r="J18" s="748">
        <f t="shared" si="13"/>
        <v>32.104017271956202</v>
      </c>
      <c r="K18" s="748">
        <f t="shared" si="13"/>
        <v>27.401468852718708</v>
      </c>
      <c r="L18" s="748">
        <f t="shared" si="13"/>
        <v>33.882055865921792</v>
      </c>
      <c r="M18" s="748">
        <f t="shared" si="13"/>
        <v>49.81756503642039</v>
      </c>
      <c r="N18" s="748">
        <f t="shared" si="13"/>
        <v>109.72605492297389</v>
      </c>
      <c r="O18" s="748">
        <f t="shared" si="13"/>
        <v>81.085163007318698</v>
      </c>
      <c r="P18" s="748">
        <f t="shared" si="13"/>
        <v>52.456764705882343</v>
      </c>
      <c r="Q18" s="748">
        <f t="shared" si="13"/>
        <v>368.68057851239672</v>
      </c>
      <c r="R18" s="748">
        <f t="shared" si="13"/>
        <v>279.17619047619047</v>
      </c>
      <c r="S18" s="748">
        <f t="shared" si="13"/>
        <v>2.9590143003064351</v>
      </c>
      <c r="T18" s="748">
        <f t="shared" si="13"/>
        <v>21.548757170172077</v>
      </c>
      <c r="U18" s="748">
        <f t="shared" si="13"/>
        <v>85.398120672601394</v>
      </c>
      <c r="V18" s="748">
        <f t="shared" si="13"/>
        <v>611.84375</v>
      </c>
      <c r="W18" s="748">
        <f t="shared" si="13"/>
        <v>2</v>
      </c>
      <c r="X18" s="748">
        <f t="shared" ref="X18:Y18" si="14">(X16*1000000)/(X17*1000)</f>
        <v>301.07238605898124</v>
      </c>
      <c r="Y18" s="751">
        <f t="shared" si="14"/>
        <v>1.9607843137254901</v>
      </c>
      <c r="Z18" s="761">
        <f t="shared" si="13"/>
        <v>16.392922513727882</v>
      </c>
      <c r="AA18" s="761">
        <f t="shared" si="13"/>
        <v>22.824490443334128</v>
      </c>
      <c r="AB18" s="761">
        <f t="shared" si="13"/>
        <v>134.0437461491066</v>
      </c>
      <c r="AC18" s="761">
        <f t="shared" si="13"/>
        <v>79.069767441860463</v>
      </c>
      <c r="AD18" s="761">
        <f t="shared" si="13"/>
        <v>20</v>
      </c>
      <c r="AE18" s="349">
        <v>0</v>
      </c>
      <c r="AF18" s="761">
        <f t="shared" si="13"/>
        <v>333.3956252971945</v>
      </c>
      <c r="AG18" s="761">
        <f t="shared" si="13"/>
        <v>103.91489361702128</v>
      </c>
      <c r="AH18" s="761">
        <f t="shared" si="13"/>
        <v>284.23501199040766</v>
      </c>
      <c r="AI18" s="761">
        <f t="shared" si="13"/>
        <v>305.2786964980545</v>
      </c>
      <c r="AJ18" s="761">
        <f t="shared" si="13"/>
        <v>273.19489535477283</v>
      </c>
      <c r="AK18" s="761">
        <f t="shared" si="13"/>
        <v>229.20289855072463</v>
      </c>
      <c r="AL18" s="349">
        <v>0</v>
      </c>
      <c r="AM18" s="761">
        <f t="shared" si="13"/>
        <v>103.15533980582525</v>
      </c>
      <c r="AN18" s="761">
        <f t="shared" si="13"/>
        <v>150.10930232558138</v>
      </c>
      <c r="AO18" s="761">
        <f t="shared" si="13"/>
        <v>97.788324066719625</v>
      </c>
      <c r="AP18" s="761">
        <f t="shared" si="13"/>
        <v>86.118187033849708</v>
      </c>
      <c r="AQ18" s="761">
        <f t="shared" si="13"/>
        <v>92.500740740740738</v>
      </c>
      <c r="AR18" s="349">
        <v>0</v>
      </c>
      <c r="AS18" s="761">
        <f t="shared" si="13"/>
        <v>56.394639556377079</v>
      </c>
      <c r="AT18" s="349">
        <v>0</v>
      </c>
      <c r="AU18" s="349">
        <v>0</v>
      </c>
      <c r="AV18" s="761">
        <f t="shared" si="13"/>
        <v>5</v>
      </c>
      <c r="AW18" s="761">
        <f t="shared" si="13"/>
        <v>20</v>
      </c>
      <c r="AX18" s="761">
        <f t="shared" si="13"/>
        <v>19.434901667911372</v>
      </c>
      <c r="AY18" s="349">
        <v>0</v>
      </c>
      <c r="AZ18" s="349">
        <v>0</v>
      </c>
      <c r="BA18" s="761">
        <f t="shared" si="13"/>
        <v>49.739952718676122</v>
      </c>
      <c r="BB18" s="761">
        <f t="shared" si="13"/>
        <v>28.283536585365848</v>
      </c>
      <c r="BC18" s="349">
        <v>0</v>
      </c>
      <c r="BD18" s="349">
        <v>0</v>
      </c>
      <c r="BE18" s="761">
        <f t="shared" si="13"/>
        <v>3.5009009009009011</v>
      </c>
      <c r="BF18" s="349">
        <v>0</v>
      </c>
      <c r="BG18" s="349">
        <v>0</v>
      </c>
      <c r="BH18" s="761">
        <f t="shared" si="13"/>
        <v>40.000000000000007</v>
      </c>
      <c r="BI18" s="761">
        <f t="shared" si="13"/>
        <v>31.502934272300468</v>
      </c>
      <c r="BJ18" s="761">
        <f t="shared" si="13"/>
        <v>25</v>
      </c>
      <c r="BK18" s="761">
        <f t="shared" si="13"/>
        <v>7.2727272727272725</v>
      </c>
      <c r="BL18" s="761">
        <f t="shared" si="13"/>
        <v>22.385793871866294</v>
      </c>
      <c r="BM18" s="761">
        <f t="shared" si="13"/>
        <v>36.539327917282129</v>
      </c>
      <c r="BN18" s="761">
        <f t="shared" si="13"/>
        <v>26.552105263157895</v>
      </c>
      <c r="BO18" s="761">
        <f t="shared" si="13"/>
        <v>24.999476384961778</v>
      </c>
      <c r="BP18" s="349">
        <v>0</v>
      </c>
      <c r="BQ18" s="761">
        <f t="shared" ref="BQ18:BY18" si="15">(BQ16*1000000)/(BQ17*1000)</f>
        <v>34.479532163742689</v>
      </c>
      <c r="BR18" s="761">
        <f t="shared" si="15"/>
        <v>20</v>
      </c>
      <c r="BS18" s="761">
        <f t="shared" si="15"/>
        <v>25.555000000000003</v>
      </c>
      <c r="BT18" s="761">
        <f t="shared" si="15"/>
        <v>49.979973856209149</v>
      </c>
      <c r="BU18" s="761">
        <f t="shared" si="15"/>
        <v>49.183673469387763</v>
      </c>
      <c r="BV18" s="349">
        <v>0</v>
      </c>
      <c r="BW18" s="349">
        <v>0</v>
      </c>
      <c r="BX18" s="761">
        <f t="shared" si="15"/>
        <v>84.698847926267277</v>
      </c>
      <c r="BY18" s="761">
        <f t="shared" si="15"/>
        <v>897.536231884058</v>
      </c>
      <c r="BZ18" s="754">
        <f>(BZ16*1000000)/(BZ17*1000)</f>
        <v>10</v>
      </c>
      <c r="CA18" s="315">
        <v>0</v>
      </c>
      <c r="CB18" s="761">
        <f t="shared" ref="CB18:CG18" si="16">(CB16*1000000)/(CB17*1000)</f>
        <v>50</v>
      </c>
      <c r="CC18" s="761">
        <f t="shared" si="16"/>
        <v>86.266390614216704</v>
      </c>
      <c r="CD18" s="761">
        <f t="shared" si="16"/>
        <v>80</v>
      </c>
      <c r="CE18" s="761">
        <f t="shared" si="16"/>
        <v>110.5362962962963</v>
      </c>
      <c r="CF18" s="761">
        <f t="shared" si="16"/>
        <v>50</v>
      </c>
      <c r="CG18" s="761">
        <f t="shared" si="16"/>
        <v>54.695334457560428</v>
      </c>
      <c r="CH18" s="349">
        <v>0</v>
      </c>
      <c r="CI18" s="349">
        <v>0</v>
      </c>
      <c r="CJ18" s="761">
        <f t="shared" ref="CJ18:CS18" si="17">(CJ16*1000000)/CJ17/1000</f>
        <v>161.79372623574142</v>
      </c>
      <c r="CK18" s="761">
        <f>(CK16*1000000)/CK17/1000</f>
        <v>527.77777777777771</v>
      </c>
      <c r="CL18" s="349">
        <v>0</v>
      </c>
      <c r="CM18" s="349">
        <v>0</v>
      </c>
      <c r="CN18" s="761">
        <f t="shared" si="17"/>
        <v>291.88499999999999</v>
      </c>
      <c r="CO18" s="761">
        <f t="shared" si="17"/>
        <v>25</v>
      </c>
      <c r="CP18" s="349">
        <v>0</v>
      </c>
      <c r="CQ18" s="349">
        <v>0</v>
      </c>
      <c r="CR18" s="761">
        <f t="shared" si="17"/>
        <v>58.47039473684211</v>
      </c>
      <c r="CS18" s="761">
        <f t="shared" si="17"/>
        <v>50</v>
      </c>
      <c r="CT18" s="751">
        <f>(CT16*1000000)/CT17/1000</f>
        <v>0.20134228187919462</v>
      </c>
      <c r="CU18" s="349">
        <v>0</v>
      </c>
      <c r="CV18" s="761">
        <f>(CV16*1000000)/CV17/1000</f>
        <v>14.300875563810028</v>
      </c>
      <c r="CW18" s="761">
        <f>(CW16*1000000)/CW17/1000</f>
        <v>199.51140065146581</v>
      </c>
      <c r="CX18" s="349">
        <v>0</v>
      </c>
      <c r="CY18" s="349">
        <v>0</v>
      </c>
      <c r="CZ18" s="751">
        <f>(CZ16*1000000)/CZ17/1000</f>
        <v>3.8461538461538463</v>
      </c>
      <c r="DA18" s="761">
        <f>(DA16*1000000)/DA17/1000</f>
        <v>87.550761421319791</v>
      </c>
      <c r="DB18" s="349">
        <v>0</v>
      </c>
      <c r="DC18" s="349">
        <v>0</v>
      </c>
      <c r="DD18" s="761">
        <f>(DD16*1000000)/DD17/1000</f>
        <v>1000</v>
      </c>
      <c r="DE18" s="761">
        <f>(DE16*1000000)/DE17/1000</f>
        <v>605.68253968253964</v>
      </c>
      <c r="DF18" s="349">
        <v>0</v>
      </c>
      <c r="DG18" s="349">
        <v>0</v>
      </c>
      <c r="DH18" s="349">
        <v>0</v>
      </c>
      <c r="DI18" s="751">
        <f>(DI16*1000000)/DI17/1000</f>
        <v>2</v>
      </c>
      <c r="DJ18" s="315">
        <v>0</v>
      </c>
      <c r="DK18" s="349">
        <v>0</v>
      </c>
      <c r="DL18" s="751">
        <f>(DL16*1000000)/DL17/1000</f>
        <v>8.6092715231788084</v>
      </c>
      <c r="DM18" s="761">
        <f>(DM16*1000000)/DM17/1000</f>
        <v>500</v>
      </c>
      <c r="DN18" s="349">
        <v>0</v>
      </c>
      <c r="DO18" s="349">
        <v>0</v>
      </c>
      <c r="DP18" s="361">
        <v>0</v>
      </c>
    </row>
    <row r="19" spans="1:120" s="33" customFormat="1" ht="20.149999999999999" customHeight="1" x14ac:dyDescent="0.25">
      <c r="A19" s="714" t="s">
        <v>140</v>
      </c>
      <c r="B19" s="667"/>
      <c r="C19" s="667"/>
      <c r="D19" s="667"/>
      <c r="E19" s="667"/>
      <c r="F19" s="667"/>
      <c r="G19" s="667"/>
      <c r="H19" s="667"/>
      <c r="I19" s="667"/>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70"/>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70"/>
      <c r="DK19" s="669"/>
      <c r="DL19" s="669"/>
      <c r="DM19" s="669"/>
      <c r="DN19" s="32"/>
      <c r="DO19" s="32"/>
      <c r="DP19" s="813"/>
    </row>
    <row r="20" spans="1:120" s="273" customFormat="1" ht="13.5" customHeight="1" x14ac:dyDescent="0.25">
      <c r="A20" s="716" t="s">
        <v>40</v>
      </c>
      <c r="B20" s="667">
        <f>SUM(AB20:AE20)</f>
        <v>0.49053599999999997</v>
      </c>
      <c r="C20" s="667">
        <f>SUM(AF20:AI20)</f>
        <v>0.68464700000000001</v>
      </c>
      <c r="D20" s="667">
        <f>SUM(AJ20:AM20)</f>
        <v>0.85541200000000006</v>
      </c>
      <c r="E20" s="667">
        <f>SUM(AN20:AQ20)</f>
        <v>0.76186999999999994</v>
      </c>
      <c r="F20" s="667">
        <f>SUM(AR20:AU20)</f>
        <v>0.48980400000000002</v>
      </c>
      <c r="G20" s="667">
        <f>SUM(AV20:AY20)</f>
        <v>1.2588080000000001</v>
      </c>
      <c r="H20" s="671">
        <f>SUM(AZ20:BC20)</f>
        <v>0.48589660000000001</v>
      </c>
      <c r="I20" s="667">
        <f>SUM(BD20:BG20)</f>
        <v>0.75313599999999992</v>
      </c>
      <c r="J20" s="670">
        <f>SUM(BH20:BK20)</f>
        <v>0.83561799999999997</v>
      </c>
      <c r="K20" s="670">
        <f>SUM(BL20:BO20)</f>
        <v>0.62437302000000006</v>
      </c>
      <c r="L20" s="670">
        <f>SUM(BP20:BS20)</f>
        <v>1.5592216199999998</v>
      </c>
      <c r="M20" s="670">
        <f>SUM(BT20:BW20)</f>
        <v>1.92041971</v>
      </c>
      <c r="N20" s="670">
        <f>SUM(BX20:CA20)</f>
        <v>2.1594290000000003</v>
      </c>
      <c r="O20" s="671">
        <f>SUM(CB20:CE20)</f>
        <v>3.0562789999999995</v>
      </c>
      <c r="P20" s="671">
        <f>SUM(CF20:CI20)</f>
        <v>5.8543200000000004</v>
      </c>
      <c r="Q20" s="671">
        <f>SUM(CJ20:CM20)</f>
        <v>3.5524779999999998</v>
      </c>
      <c r="R20" s="671">
        <f>SUM(CN20:CQ20)</f>
        <v>2.5262919999999998</v>
      </c>
      <c r="S20" s="671">
        <f>SUM(CR20:CU20)</f>
        <v>3.7718240000000001</v>
      </c>
      <c r="T20" s="671">
        <f>SUM(CV20:CY20)</f>
        <v>5.2240070000000003</v>
      </c>
      <c r="U20" s="671">
        <f>SUM(CZ20:DC20)</f>
        <v>12.530835</v>
      </c>
      <c r="V20" s="671">
        <f>SUM(DD20:DG20)</f>
        <v>8.1137310000000014</v>
      </c>
      <c r="W20" s="671">
        <f>SUM(DH20:DK20)</f>
        <v>7.5882010000000015</v>
      </c>
      <c r="X20" s="671">
        <f>SUM(DL20:DO20)</f>
        <v>3.3093680000000001</v>
      </c>
      <c r="Y20" s="528">
        <f>'[7]Database Exports'!$AJ$66/1000</f>
        <v>0.11487699999999999</v>
      </c>
      <c r="Z20" s="528">
        <f>'[7]Database Exports'!$AJ$67/1000</f>
        <v>3.7366999999999997E-2</v>
      </c>
      <c r="AA20" s="528">
        <f>'[7]Database Exports'!$AJ$68/1000</f>
        <v>4.0284999999999994E-2</v>
      </c>
      <c r="AB20" s="528">
        <f>'[7]Database Exports'!$AJ$69/1000</f>
        <v>8.4586999999999996E-2</v>
      </c>
      <c r="AC20" s="528">
        <f>'[7]Database Exports'!$AJ$70/1000</f>
        <v>0.18829200000000001</v>
      </c>
      <c r="AD20" s="528">
        <f>'[7]Database Exports'!$AJ$71/1000</f>
        <v>0.13071199999999999</v>
      </c>
      <c r="AE20" s="528">
        <f>'[7]Database Exports'!$AJ$72/1000</f>
        <v>8.6944999999999995E-2</v>
      </c>
      <c r="AF20" s="528">
        <f>'[7]Database Exports'!$AJ$73/1000</f>
        <v>0.14407400000000001</v>
      </c>
      <c r="AG20" s="528">
        <f>'[7]Database Exports'!$AJ$74/1000</f>
        <v>0.21695900000000001</v>
      </c>
      <c r="AH20" s="528">
        <f>'[7]Database Exports'!$AJ$75/1000</f>
        <v>0.210228</v>
      </c>
      <c r="AI20" s="528">
        <f>'[7]Database Exports'!$AJ$76/1000</f>
        <v>0.113386</v>
      </c>
      <c r="AJ20" s="528">
        <f>'[7]Database Exports'!$AJ$77/1000</f>
        <v>0.198934</v>
      </c>
      <c r="AK20" s="528">
        <f>'[7]Database Exports'!$AJ$78/1000</f>
        <v>0.21704699999999999</v>
      </c>
      <c r="AL20" s="528">
        <f>'[7]Database Exports'!$AJ$79/1000</f>
        <v>0.26600999999999997</v>
      </c>
      <c r="AM20" s="528">
        <f>'[7]Database Exports'!$AJ$80/1000</f>
        <v>0.17342099999999999</v>
      </c>
      <c r="AN20" s="528">
        <f>'[7]Database Exports'!$AJ$81/1000</f>
        <v>0.26948</v>
      </c>
      <c r="AO20" s="528">
        <f>'[7]Database Exports'!$AJ$82/1000</f>
        <v>0.241727</v>
      </c>
      <c r="AP20" s="528">
        <f>'[7]Database Exports'!$AJ$83/1000</f>
        <v>0.15746199999999999</v>
      </c>
      <c r="AQ20" s="528">
        <f>'[7]Database Exports'!$AJ$84/1000</f>
        <v>9.3200999999999992E-2</v>
      </c>
      <c r="AR20" s="528">
        <f>'[7]Database Exports'!$AJ$85/1000</f>
        <v>0.105474</v>
      </c>
      <c r="AS20" s="528">
        <f>'[7]Database Exports'!$AJ$86/1000</f>
        <v>6.7062999999999998E-2</v>
      </c>
      <c r="AT20" s="528">
        <f>'[7]Database Exports'!$AJ$87/1000</f>
        <v>0.110447</v>
      </c>
      <c r="AU20" s="528">
        <f>'[7]Database Exports'!$AJ$88/1000</f>
        <v>0.20682</v>
      </c>
      <c r="AV20" s="528">
        <f>'[7]Database Exports'!$AJ$89/1000</f>
        <v>0.38937700000000003</v>
      </c>
      <c r="AW20" s="528">
        <f>'[7]Database Exports'!$AJ$90/1000</f>
        <v>0.26291400000000004</v>
      </c>
      <c r="AX20" s="528">
        <f>'[7]Database Exports'!$AJ$91/1000</f>
        <v>0.27637400000000001</v>
      </c>
      <c r="AY20" s="528">
        <f>'[7]Database Exports'!$AJ$92/1000</f>
        <v>0.33014300000000002</v>
      </c>
      <c r="AZ20" s="762">
        <f>'[7]Database Exports'!$AJ$93/1000</f>
        <v>9.6034999999999995E-2</v>
      </c>
      <c r="BA20" s="528">
        <f>'[7]Database Exports'!$AJ$94/1000</f>
        <v>0.102571</v>
      </c>
      <c r="BB20" s="528">
        <f>'[7]Database Exports'!$AJ$95/1000</f>
        <v>8.30766E-2</v>
      </c>
      <c r="BC20" s="528">
        <f>'[7]Database Exports'!$AJ$96/1000</f>
        <v>0.20421400000000001</v>
      </c>
      <c r="BD20" s="528">
        <f>'[7]Database Exports'!$AJ$97/1000</f>
        <v>0.140879</v>
      </c>
      <c r="BE20" s="528">
        <f>'[7]Database Exports'!$AJ$98/1000</f>
        <v>0.28161599999999998</v>
      </c>
      <c r="BF20" s="528">
        <f>'[7]Database Exports'!$AJ99/1000</f>
        <v>0.22440900000000003</v>
      </c>
      <c r="BG20" s="528">
        <f>'[7]Database Exports'!$AJ100/1000</f>
        <v>0.10623199999999999</v>
      </c>
      <c r="BH20" s="528">
        <f>'[7]Database Exports'!$AJ101/1000</f>
        <v>0.16423300000000002</v>
      </c>
      <c r="BI20" s="528">
        <f>'[7]Database Exports'!$AJ102/1000</f>
        <v>0.248753</v>
      </c>
      <c r="BJ20" s="528">
        <f>'[7]Database Exports'!$AJ103/1000</f>
        <v>0.32292300000000002</v>
      </c>
      <c r="BK20" s="528">
        <f>'[7]Database Exports'!$AJ104/1000</f>
        <v>9.9708999999999992E-2</v>
      </c>
      <c r="BL20" s="528">
        <f>'[7]Database Exports'!$AJ105/1000</f>
        <v>0.25698000000000004</v>
      </c>
      <c r="BM20" s="528">
        <f>'[7]Database Exports'!$AJ106/1000</f>
        <v>0.12114358000000001</v>
      </c>
      <c r="BN20" s="528">
        <f>'[7]Database Exports'!$AJ107/1000</f>
        <v>9.7307439999999995E-2</v>
      </c>
      <c r="BO20" s="528">
        <f>'[7]Database Exports'!$AJ108/1000</f>
        <v>0.14894199999999999</v>
      </c>
      <c r="BP20" s="528">
        <f>'[7]Database Exports'!$AJ109/1000</f>
        <v>0.38356126999999995</v>
      </c>
      <c r="BQ20" s="528">
        <f>'[7]Database Exports'!$AJ110/1000</f>
        <v>0.35689723000000001</v>
      </c>
      <c r="BR20" s="528">
        <f>'[7]Database Exports'!$AJ111/1000</f>
        <v>0.28859247999999998</v>
      </c>
      <c r="BS20" s="528">
        <f>'[7]Database Exports'!$AJ112/1000</f>
        <v>0.53017064000000003</v>
      </c>
      <c r="BT20" s="528">
        <f>'[7]Database Exports'!$AJ113/1000</f>
        <v>0.56171199999999999</v>
      </c>
      <c r="BU20" s="528">
        <f>'[7]Database Exports'!$AJ114/1000</f>
        <v>0.64005190000000001</v>
      </c>
      <c r="BV20" s="528">
        <f>'[7]Database Exports'!$AJ115/1000</f>
        <v>0.36201069999999996</v>
      </c>
      <c r="BW20" s="528">
        <f>'[7]Database Exports'!$AJ116/1000</f>
        <v>0.35664510999999999</v>
      </c>
      <c r="BX20" s="528">
        <f>'[7]Database Exports'!$AJ$117/1000</f>
        <v>0.78596199999999994</v>
      </c>
      <c r="BY20" s="528">
        <f>'[7]Database Exports'!$AJ$118/1000</f>
        <v>0.45439200000000002</v>
      </c>
      <c r="BZ20" s="528">
        <f>'[7]Database Exports'!$AJ$119/1000</f>
        <v>0.38428400000000001</v>
      </c>
      <c r="CA20" s="528">
        <f>'[7]Database Exports'!$AJ$120/1000</f>
        <v>0.53479100000000002</v>
      </c>
      <c r="CB20" s="528">
        <f>'[7]Database Exports'!$AJ$121/1000</f>
        <v>0.62202000000000002</v>
      </c>
      <c r="CC20" s="528">
        <f>'[7]Database Exports'!$AJ$122/1000</f>
        <v>0.82089499999999993</v>
      </c>
      <c r="CD20" s="528">
        <f>'[7]Database Exports'!$AJ$123/1000</f>
        <v>0.89115499999999992</v>
      </c>
      <c r="CE20" s="528">
        <f>'[7]Database Exports'!$AJ$124/1000</f>
        <v>0.72220899999999999</v>
      </c>
      <c r="CF20" s="528">
        <f>'[7]Database Exports'!$AJ$125/1000</f>
        <v>0.43122300000000002</v>
      </c>
      <c r="CG20" s="528">
        <f>'[7]Database Exports'!$AJ$126/1000</f>
        <v>4.5865460000000002</v>
      </c>
      <c r="CH20" s="528">
        <f>'[7]Database Exports'!$AJ$127/1000</f>
        <v>0.27709699999999998</v>
      </c>
      <c r="CI20" s="528">
        <f>'[7]Database Exports'!$AJ$128/1000</f>
        <v>0.5594539999999999</v>
      </c>
      <c r="CJ20" s="528">
        <f>'[7]Database Exports'!$AJ$129/1000</f>
        <v>2.5030859999999997</v>
      </c>
      <c r="CK20" s="528">
        <f>'[7]Database Exports'!$AJ$130/1000</f>
        <v>0.45821200000000001</v>
      </c>
      <c r="CL20" s="528">
        <f>'[7]Database Exports'!$AJ$131/1000</f>
        <v>0.193221</v>
      </c>
      <c r="CM20" s="528">
        <f>'[7]Database Exports'!$AJ$132/1000</f>
        <v>0.39795900000000001</v>
      </c>
      <c r="CN20" s="528">
        <f>'[7]Database Exports'!$AJ$133/1000</f>
        <v>0.57677599999999996</v>
      </c>
      <c r="CO20" s="528">
        <f>'[7]Database Exports'!$AJ$134/1000</f>
        <v>0.39897899999999997</v>
      </c>
      <c r="CP20" s="528">
        <f>'[7]Database Exports'!$AJ$135/1000</f>
        <v>0.558199</v>
      </c>
      <c r="CQ20" s="528">
        <f>'[7]Database Exports'!$AJ$136/1000</f>
        <v>0.99233799999999994</v>
      </c>
      <c r="CR20" s="528">
        <f>'[7]Database Exports'!$AJ$137/1000</f>
        <v>1.018947</v>
      </c>
      <c r="CS20" s="528">
        <f>'[7]Database Exports'!$AJ$138/1000</f>
        <v>0.82865999999999995</v>
      </c>
      <c r="CT20" s="528">
        <f>'[7]Database Exports'!$AJ$139/1000</f>
        <v>0.96830700000000003</v>
      </c>
      <c r="CU20" s="528">
        <f>'[7]Database Exports'!$AJ$140/1000</f>
        <v>0.95590999999999993</v>
      </c>
      <c r="CV20" s="528">
        <f>'[7]Database Exports'!$AJ$141/1000</f>
        <v>1.8880040000000002</v>
      </c>
      <c r="CW20" s="528">
        <f>'[7]Database Exports'!$AJ$142/1000</f>
        <v>1.4775830000000001</v>
      </c>
      <c r="CX20" s="528">
        <f>'[7]Database Exports'!$AJ$143/1000</f>
        <v>1.110824</v>
      </c>
      <c r="CY20" s="528">
        <f>'[7]Database Exports'!$AJ$144/1000</f>
        <v>0.74759600000000004</v>
      </c>
      <c r="CZ20" s="528">
        <f>'[7]Database Exports'!$AJ$145/1000</f>
        <v>4.2406009999999998</v>
      </c>
      <c r="DA20" s="528">
        <f>'[7]Database Exports'!$AJ$146/1000</f>
        <v>3.6862850000000003</v>
      </c>
      <c r="DB20" s="528">
        <f>'[7]Database Exports'!$AJ$147/1000</f>
        <v>2.2649320000000004</v>
      </c>
      <c r="DC20" s="528">
        <f>'[7]Database Exports'!$AJ$148/1000</f>
        <v>2.3390169999999997</v>
      </c>
      <c r="DD20" s="528">
        <f>'[7]Database Exports'!$AJ$149/1000</f>
        <v>1.8202529999999999</v>
      </c>
      <c r="DE20" s="528">
        <f>'[7]Database Exports'!$AJ$150/1000</f>
        <v>3.6918160000000002</v>
      </c>
      <c r="DF20" s="528">
        <f>'[7]Database Exports'!$AJ$151/1000</f>
        <v>1.2760039999999999</v>
      </c>
      <c r="DG20" s="528">
        <f>'[7]Database Exports'!$AJ$152/1000</f>
        <v>1.3256580000000002</v>
      </c>
      <c r="DH20" s="528">
        <f>'[7]Database Exports'!$AJ$153/1000</f>
        <v>3.1107130000000001</v>
      </c>
      <c r="DI20" s="528">
        <f>'[7]Database Exports'!$AJ$154/1000</f>
        <v>2.2206600000000005</v>
      </c>
      <c r="DJ20" s="762">
        <f>'[7]Database Exports'!$AJ$155/1000</f>
        <v>0.82884300000000011</v>
      </c>
      <c r="DK20" s="528">
        <f>'[7]Database Exports'!$AJ$156/1000</f>
        <v>1.4279850000000001</v>
      </c>
      <c r="DL20" s="528">
        <f>'[7]Database Exports'!$AJ$157/1000</f>
        <v>0.87420600000000004</v>
      </c>
      <c r="DM20" s="528">
        <f>'[7]Database Exports'!$AJ$158/1000</f>
        <v>0.8019980000000001</v>
      </c>
      <c r="DN20" s="528">
        <f>'[7]Database Exports'!$AJ$159/1000</f>
        <v>1.107118</v>
      </c>
      <c r="DO20" s="528">
        <f>'[7]Database Exports'!$AJ$160/1000</f>
        <v>0.5260459999999999</v>
      </c>
      <c r="DP20" s="763">
        <f>'[7]Database Exports'!$AJ$161/1000</f>
        <v>0.57115500000000008</v>
      </c>
    </row>
    <row r="21" spans="1:120" s="273" customFormat="1" ht="13.5" customHeight="1" x14ac:dyDescent="0.25">
      <c r="A21" s="716" t="s">
        <v>41</v>
      </c>
      <c r="B21" s="747">
        <f>SUM(AB21:AE21)</f>
        <v>25.703000000000003</v>
      </c>
      <c r="C21" s="747">
        <f>SUM(AF21:AI21)</f>
        <v>34.89</v>
      </c>
      <c r="D21" s="747">
        <f>SUM(AJ21:AM21)</f>
        <v>53.99</v>
      </c>
      <c r="E21" s="747">
        <f>SUM(AN21:AQ21)</f>
        <v>35.177999999999997</v>
      </c>
      <c r="F21" s="747">
        <f>SUM(AR21:AU21)</f>
        <v>22.221</v>
      </c>
      <c r="G21" s="747">
        <f>SUM(AV21:AY21)</f>
        <v>80.212000000000003</v>
      </c>
      <c r="H21" s="747">
        <f>SUM(AZ21:BC21)</f>
        <v>10.779</v>
      </c>
      <c r="I21" s="747">
        <f>SUM(BD21:BG21)</f>
        <v>41.758999999999993</v>
      </c>
      <c r="J21" s="747">
        <f>SUM(BH21:BK21)</f>
        <v>46.978000000000009</v>
      </c>
      <c r="K21" s="747">
        <f>SUM(BL21:BO21)</f>
        <v>53.647999999999996</v>
      </c>
      <c r="L21" s="747">
        <f>SUM(BP21:BS21)</f>
        <v>96.375999999999991</v>
      </c>
      <c r="M21" s="747">
        <f>SUM(BT21:BW21)</f>
        <v>100.887</v>
      </c>
      <c r="N21" s="747">
        <f>SUM(BX21:CA21)</f>
        <v>112.476</v>
      </c>
      <c r="O21" s="747">
        <f>SUM(CB21:CE21)</f>
        <v>159.59399999999999</v>
      </c>
      <c r="P21" s="747">
        <f>SUM(CF21:CI21)</f>
        <v>294.37799999999999</v>
      </c>
      <c r="Q21" s="747">
        <f>SUM(CJ21:CM21)</f>
        <v>60.398999999999994</v>
      </c>
      <c r="R21" s="747">
        <f>SUM(CN21:CQ21)</f>
        <v>46.26</v>
      </c>
      <c r="S21" s="747">
        <f>SUM(CR21:CU21)</f>
        <v>43.17</v>
      </c>
      <c r="T21" s="747">
        <f>SUM(CV21:CY21)</f>
        <v>127.54</v>
      </c>
      <c r="U21" s="747">
        <f>SUM(CZ21:DC21)</f>
        <v>195.81899999999999</v>
      </c>
      <c r="V21" s="747">
        <f>SUM(DD21:DG21)</f>
        <v>179.43199999999999</v>
      </c>
      <c r="W21" s="748">
        <f>SUM(DH21:DK21)</f>
        <v>299.173</v>
      </c>
      <c r="X21" s="748">
        <f>SUM(DL21:DO21)</f>
        <v>58.891000000000005</v>
      </c>
      <c r="Y21" s="313">
        <f>'[7]Exports 8 Qty'!E$994</f>
        <v>7.4580000000000002</v>
      </c>
      <c r="Z21" s="313">
        <f>'[7]Exports 8 Qty'!F$994</f>
        <v>3.2709999999999999</v>
      </c>
      <c r="AA21" s="313">
        <f>'[7]Exports 8 Qty'!G$994</f>
        <v>2.85</v>
      </c>
      <c r="AB21" s="313">
        <f>'[7]Exports 8 Qty'!H$994</f>
        <v>4.6040000000000001</v>
      </c>
      <c r="AC21" s="313">
        <f>'[7]Exports 8 Qty'!I$994</f>
        <v>10.33</v>
      </c>
      <c r="AD21" s="313">
        <f>'[7]Exports 8 Qty'!J$994</f>
        <v>6.7050000000000001</v>
      </c>
      <c r="AE21" s="313">
        <f>'[7]Exports 8 Qty'!K$994</f>
        <v>4.0640000000000001</v>
      </c>
      <c r="AF21" s="313">
        <f>'[7]Exports 8 Qty'!L$994</f>
        <v>7.6779999999999999</v>
      </c>
      <c r="AG21" s="313">
        <f>'[7]Exports 8 Qty'!M$994</f>
        <v>10.662000000000001</v>
      </c>
      <c r="AH21" s="313">
        <f>'[7]Exports 8 Qty'!N$994</f>
        <v>9.2550000000000008</v>
      </c>
      <c r="AI21" s="313">
        <f>'[7]Exports 8 Qty'!O$994</f>
        <v>7.2949999999999999</v>
      </c>
      <c r="AJ21" s="313">
        <f>'[7]Exports 8 Qty'!P$994</f>
        <v>25.010999999999999</v>
      </c>
      <c r="AK21" s="313">
        <f>'[7]Exports 8 Qty'!Q$994</f>
        <v>10.224</v>
      </c>
      <c r="AL21" s="313">
        <f>'[7]Exports 8 Qty'!R$994</f>
        <v>10.698</v>
      </c>
      <c r="AM21" s="313">
        <f>'[7]Exports 8 Qty'!S$994</f>
        <v>8.0570000000000004</v>
      </c>
      <c r="AN21" s="313">
        <f>'[7]Exports 8 Qty'!T$994</f>
        <v>11.342000000000001</v>
      </c>
      <c r="AO21" s="313">
        <f>'[7]Exports 8 Qty'!U$994</f>
        <v>12.515000000000001</v>
      </c>
      <c r="AP21" s="313">
        <f>'[7]Exports 8 Qty'!V$994</f>
        <v>7.0919999999999996</v>
      </c>
      <c r="AQ21" s="313">
        <f>'[7]Exports 8 Qty'!W$994</f>
        <v>4.2290000000000001</v>
      </c>
      <c r="AR21" s="313">
        <f>'[7]Exports 8 Qty'!X$994</f>
        <v>4.165</v>
      </c>
      <c r="AS21" s="313">
        <f>'[7]Exports 8 Qty'!Y$994</f>
        <v>3.5630000000000002</v>
      </c>
      <c r="AT21" s="313">
        <f>'[7]Exports 8 Qty'!Z$994</f>
        <v>4.88</v>
      </c>
      <c r="AU21" s="313">
        <f>'[7]Exports 8 Qty'!AA$994</f>
        <v>9.6129999999999995</v>
      </c>
      <c r="AV21" s="313">
        <f>'[7]Exports 8 Qty'!AB$994</f>
        <v>30.997</v>
      </c>
      <c r="AW21" s="313">
        <f>'[7]Exports 8 Qty'!AC$994</f>
        <v>19.818000000000001</v>
      </c>
      <c r="AX21" s="313">
        <f>'[7]Exports 8 Qty'!AD$994</f>
        <v>16.864000000000001</v>
      </c>
      <c r="AY21" s="313">
        <f>'[7]Exports 8 Qty'!AE$994</f>
        <v>12.532999999999999</v>
      </c>
      <c r="AZ21" s="756" t="s">
        <v>454</v>
      </c>
      <c r="BA21" s="313">
        <f>'[7]Exports 8 Qty'!AG$994</f>
        <v>7.2949999999999999</v>
      </c>
      <c r="BB21" s="756" t="s">
        <v>454</v>
      </c>
      <c r="BC21" s="313">
        <f>'[7]Exports 8 Qty'!AI$994</f>
        <v>3.484</v>
      </c>
      <c r="BD21" s="313">
        <f>'[7]Exports 8 Qty'!AJ$994</f>
        <v>9.0719999999999992</v>
      </c>
      <c r="BE21" s="313">
        <f>'[7]Exports 8 Qty'!AK$994</f>
        <v>12.92</v>
      </c>
      <c r="BF21" s="313">
        <f>'[7]Exports 8 Qty'!AL$994</f>
        <v>11.105</v>
      </c>
      <c r="BG21" s="313">
        <f>'[7]Exports 8 Qty'!AM$994</f>
        <v>8.6620000000000008</v>
      </c>
      <c r="BH21" s="313">
        <f>'[7]Exports 8 Qty'!AN$994</f>
        <v>8.1440000000000001</v>
      </c>
      <c r="BI21" s="313">
        <f>'[7]Exports 8 Qty'!AO$994</f>
        <v>10.95</v>
      </c>
      <c r="BJ21" s="313">
        <f>'[7]Exports 8 Qty'!AP$994</f>
        <v>15.663</v>
      </c>
      <c r="BK21" s="313">
        <f>'[7]Exports 8 Qty'!AQ$994</f>
        <v>12.221</v>
      </c>
      <c r="BL21" s="313">
        <f>'[7]Exports 8 Qty'!AR$994</f>
        <v>28.757000000000001</v>
      </c>
      <c r="BM21" s="313">
        <f>'[7]Exports 8 Qty'!AS$994</f>
        <v>5.0419999999999998</v>
      </c>
      <c r="BN21" s="313">
        <f>'[7]Exports 8 Qty'!AT$994</f>
        <v>5.5129999999999999</v>
      </c>
      <c r="BO21" s="313">
        <f>'[7]Exports 8 Qty'!AU$994</f>
        <v>14.336</v>
      </c>
      <c r="BP21" s="313">
        <f>'[7]Exports 8 Qty'!AV$994</f>
        <v>19.045000000000002</v>
      </c>
      <c r="BQ21" s="313">
        <f>'[7]Exports 8 Qty'!AW$994</f>
        <v>28.911000000000001</v>
      </c>
      <c r="BR21" s="313">
        <f>'[7]Exports 8 Qty'!AX$994</f>
        <v>22.9</v>
      </c>
      <c r="BS21" s="313">
        <f>'[7]Exports 8 Qty'!AY$994</f>
        <v>25.52</v>
      </c>
      <c r="BT21" s="313">
        <f>'[7]Exports 8 Qty'!AZ$994</f>
        <v>23.242999999999999</v>
      </c>
      <c r="BU21" s="313">
        <f>'[7]Exports 8 Qty'!BA$994</f>
        <v>46.033999999999999</v>
      </c>
      <c r="BV21" s="313">
        <f>'[7]Exports 8 Qty'!BB$994</f>
        <v>12.762</v>
      </c>
      <c r="BW21" s="313">
        <f>'[7]Exports 8 Qty'!BC$994</f>
        <v>18.847999999999999</v>
      </c>
      <c r="BX21" s="313">
        <f>'[7]Exports 8 Qty'!BD$994</f>
        <v>41.093000000000004</v>
      </c>
      <c r="BY21" s="313">
        <f>'[7]Exports 8 Qty'!BE$994</f>
        <v>24.044</v>
      </c>
      <c r="BZ21" s="313">
        <f>((SUM('[7]Ex-Quantity'!C$376:C$377))+(SUM('[7]Ex-Quantity'!C$389:C$390)))/1000</f>
        <v>19.928999999999998</v>
      </c>
      <c r="CA21" s="313">
        <f>((SUM('[7]Ex-Quantity'!D$376:D$377))+(SUM('[7]Ex-Quantity'!D$389:D$390)))/1000</f>
        <v>27.41</v>
      </c>
      <c r="CB21" s="313">
        <f>((SUM('[7]Ex-Quantity'!E$376:E$377))+(SUM('[7]Ex-Quantity'!E$389:E$390)))/1000</f>
        <v>33.415999999999997</v>
      </c>
      <c r="CC21" s="313">
        <f>((SUM('[7]Ex-Quantity'!F$376:F$377))+(SUM('[7]Ex-Quantity'!F$389:F$390)))/1000</f>
        <v>42.384999999999998</v>
      </c>
      <c r="CD21" s="313">
        <f>((SUM('[7]Ex-Quantity'!G$376:G$377))+(SUM('[7]Ex-Quantity'!G$389:G$390)))/1000</f>
        <v>45.96</v>
      </c>
      <c r="CE21" s="313">
        <f>((SUM('[7]Ex-Quantity'!H$376:H$377))+(SUM('[7]Ex-Quantity'!H$389:H$390)))/1000</f>
        <v>37.832999999999998</v>
      </c>
      <c r="CF21" s="313">
        <f>((SUM('[7]Ex-Quantity'!I$376:I$377))+(SUM('[7]Ex-Quantity'!I$389:I$390)))/1000</f>
        <v>24.021000000000001</v>
      </c>
      <c r="CG21" s="313">
        <f>((SUM('[7]Ex-Quantity'!J$376:J$377))+(SUM('[7]Ex-Quantity'!J$389:J$390)))/1000</f>
        <v>230.70099999999999</v>
      </c>
      <c r="CH21" s="313">
        <f>((SUM('[7]Ex-Quantity'!K$376:K$377))+(SUM('[7]Ex-Quantity'!K$389:K$390)))/1000</f>
        <v>13.281000000000001</v>
      </c>
      <c r="CI21" s="313">
        <f>((SUM('[7]Ex-Quantity'!L$376:L$377))+(SUM('[7]Ex-Quantity'!L$389:L$390)))/1000</f>
        <v>26.375</v>
      </c>
      <c r="CJ21" s="313">
        <f>((SUM('[7]Ex-Quantity'!M$376:M$377))+(SUM('[7]Ex-Quantity'!M$389:M$390)))/1000</f>
        <v>41.356999999999999</v>
      </c>
      <c r="CK21" s="313">
        <f>((SUM('[7]Ex-Quantity'!N$376:N$377))+(SUM('[7]Ex-Quantity'!N$389:N$390)))/1000</f>
        <v>9.6690000000000005</v>
      </c>
      <c r="CL21" s="313">
        <f>((SUM('[7]Ex-Quantity'!O$376:O$377))+(SUM('[7]Ex-Quantity'!O$389:O$390)))/1000</f>
        <v>4.1589999999999998</v>
      </c>
      <c r="CM21" s="313">
        <f>((SUM('[7]Ex-Quantity'!P$376:P$377))+(SUM('[7]Ex-Quantity'!P$389:P$390)))/1000</f>
        <v>5.2140000000000004</v>
      </c>
      <c r="CN21" s="313">
        <f>((SUM('[7]Ex-Quantity'!Q$376:Q$377))+(SUM('[7]Ex-Quantity'!Q$389:Q$390)))/1000</f>
        <v>16.181999999999999</v>
      </c>
      <c r="CO21" s="313">
        <f>((SUM('[7]Ex-Quantity'!R$376:R$377))+(SUM('[7]Ex-Quantity'!R$389:R$390)))/1000</f>
        <v>8.4860000000000007</v>
      </c>
      <c r="CP21" s="313">
        <f>((SUM('[7]Ex-Quantity'!S$376:S$377))+(SUM('[7]Ex-Quantity'!S$389:S$390)))/1000</f>
        <v>9.9740000000000002</v>
      </c>
      <c r="CQ21" s="313">
        <f>((SUM('[7]Ex-Quantity'!T$376:T$377))+(SUM('[7]Ex-Quantity'!T$389:T$390)))/1000</f>
        <v>11.618</v>
      </c>
      <c r="CR21" s="313">
        <f>((SUM('[7]Ex-Quantity'!U$376:U$377))+(SUM('[7]Ex-Quantity'!U$389:U$390)))/1000</f>
        <v>13.342000000000001</v>
      </c>
      <c r="CS21" s="313">
        <f>((SUM('[7]Ex-Quantity'!V$376:V$377))+(SUM('[7]Ex-Quantity'!V$389:V$390)))/1000</f>
        <v>11.051</v>
      </c>
      <c r="CT21" s="313">
        <f>((SUM('[7]Ex-Quantity'!W$376:W$377))+(SUM('[7]Ex-Quantity'!W$389:W$390)))/1000</f>
        <v>9.6</v>
      </c>
      <c r="CU21" s="313">
        <f>((SUM('[7]Ex-Quantity'!X$376:X$377))+(SUM('[7]Ex-Quantity'!X$389:X$390)))/1000</f>
        <v>9.1769999999999996</v>
      </c>
      <c r="CV21" s="313">
        <f>((SUM('[7]Ex-Quantity'!Y$376:Y$377))+(SUM('[7]Ex-Quantity'!Y$389:Y$390)))/1000</f>
        <v>12.78</v>
      </c>
      <c r="CW21" s="313">
        <f>((SUM('[7]Ex-Quantity'!Z$376:Z$377))+(SUM('[7]Ex-Quantity'!Z$389:Z$390)))/1000</f>
        <v>16.260999999999999</v>
      </c>
      <c r="CX21" s="313">
        <f>((SUM('[7]Ex-Quantity'!AA$376:AA$377))+(SUM('[7]Ex-Quantity'!AA$389:AA$390)))/1000</f>
        <v>85.049000000000007</v>
      </c>
      <c r="CY21" s="313">
        <f>((SUM('[7]Ex-Quantity'!AB$376:AB$377))+(SUM('[7]Ex-Quantity'!AB$389:AB$390)))/1000</f>
        <v>13.45</v>
      </c>
      <c r="CZ21" s="313">
        <f>((SUM('[7]Ex-Quantity'!AC$376:AC$377))+(SUM('[7]Ex-Quantity'!AC$389:AC$390)))/1000</f>
        <v>57.847999999999999</v>
      </c>
      <c r="DA21" s="313">
        <f>((SUM('[7]Ex-Quantity'!AD$376:AD$377))+(SUM('[7]Ex-Quantity'!AD$389:AD$390)))/1000</f>
        <v>54.857999999999997</v>
      </c>
      <c r="DB21" s="313">
        <f>((SUM('[7]Ex-Quantity'!AE$376:AE$377))+(SUM('[7]Ex-Quantity'!AE$389:AE$390)))/1000</f>
        <v>40.323</v>
      </c>
      <c r="DC21" s="313">
        <f>((SUM('[7]Ex-Quantity'!AF$376:AF$377))+(SUM('[7]Ex-Quantity'!AF$389:AF$390)))/1000</f>
        <v>42.79</v>
      </c>
      <c r="DD21" s="313">
        <f>((SUM('[7]Ex-Quantity'!AG$376:AG$377))+(SUM('[7]Ex-Quantity'!AG$389:AG$390)))/1000</f>
        <v>40.231999999999999</v>
      </c>
      <c r="DE21" s="313">
        <f>((SUM('[7]Ex-Quantity'!AH$376:AH$377))+(SUM('[7]Ex-Quantity'!AH$389:AH$390)))/1000</f>
        <v>86.956999999999994</v>
      </c>
      <c r="DF21" s="313">
        <f>((SUM('[7]Ex-Quantity'!AI$376:AI$377))+(SUM('[7]Ex-Quantity'!AI$389:AI$390)))/1000</f>
        <v>24.283000000000001</v>
      </c>
      <c r="DG21" s="313">
        <f>((SUM('[7]Ex-Quantity'!AJ$376:AJ$377))+(SUM('[7]Ex-Quantity'!AJ$389:AJ$390)))/1000</f>
        <v>27.96</v>
      </c>
      <c r="DH21" s="313">
        <f>((SUM('[7]Ex-Quantity'!AK$376:AK$377))+(SUM('[7]Ex-Quantity'!AK$389:AK$390)))/1000</f>
        <v>53.414000000000001</v>
      </c>
      <c r="DI21" s="313">
        <f>((SUM('[7]Ex-Quantity'!AL$376:AL$377))+(SUM('[7]Ex-Quantity'!AL$389:AL$390)))/1000</f>
        <v>199.8</v>
      </c>
      <c r="DJ21" s="313">
        <f>((SUM('[7]Ex-Quantity'!AM$376:AM$377))+(SUM('[7]Ex-Quantity'!AM$389:AM$390)))/1000</f>
        <v>14.779</v>
      </c>
      <c r="DK21" s="313">
        <f>((SUM('[7]Ex-Quantity'!AN$376:AN$377))+(SUM('[7]Ex-Quantity'!AN$389:AN$390)))/1000</f>
        <v>31.18</v>
      </c>
      <c r="DL21" s="313">
        <f>((SUM('[7]Ex-Quantity'!AO$376:AO$377))+(SUM('[7]Ex-Quantity'!AO$389:AO$390)))/1000</f>
        <v>7.7329999999999997</v>
      </c>
      <c r="DM21" s="313">
        <f>((SUM('[7]Ex-Quantity'!AP$376:AP$377))+(SUM('[7]Ex-Quantity'!AP$389:AP$390)))/1000</f>
        <v>20.05</v>
      </c>
      <c r="DN21" s="313">
        <f>((SUM('[7]Ex-Quantity'!AQ$376:AQ$377))+(SUM('[7]Ex-Quantity'!AQ$389:AQ$390)))/1000</f>
        <v>23.393000000000001</v>
      </c>
      <c r="DO21" s="313">
        <f>((SUM('[7]Ex-Quantity'!AR$376:AR$377))+(SUM('[7]Ex-Quantity'!AR$389:AR$390)))/1000</f>
        <v>7.7149999999999999</v>
      </c>
      <c r="DP21" s="359">
        <f>((SUM('[7]Ex-Quantity'!AS$376:AS$377))+(SUM('[7]Ex-Quantity'!AS$389:AS$390)))/1000</f>
        <v>6.3029999999999999</v>
      </c>
    </row>
    <row r="22" spans="1:120" s="273" customFormat="1" ht="14.25" customHeight="1" x14ac:dyDescent="0.25">
      <c r="A22" s="717" t="s">
        <v>43</v>
      </c>
      <c r="B22" s="764">
        <f>SUM(AB22:AE22)</f>
        <v>77.488840816552383</v>
      </c>
      <c r="C22" s="765">
        <f>SUM(AF22:AI22)</f>
        <v>77.371378438527856</v>
      </c>
      <c r="D22" s="765">
        <f>SUM(AJ22:AM22)</f>
        <v>75.572686983764385</v>
      </c>
      <c r="E22" s="765">
        <f>SUM(AN22:AQ22)</f>
        <v>87.315767136029592</v>
      </c>
      <c r="F22" s="765">
        <f>SUM(AR22:AU22)</f>
        <v>88.29314720945608</v>
      </c>
      <c r="G22" s="765">
        <f>SUM(AV22:AY22)</f>
        <v>68.558487223452516</v>
      </c>
      <c r="H22" s="766">
        <f>SUM(AZ22:BC22)</f>
        <v>72.675262927205068</v>
      </c>
      <c r="I22" s="765">
        <f>SUM(BD22:BG22)</f>
        <v>69.797960913420326</v>
      </c>
      <c r="J22" s="767">
        <f>SUM(BH22:BK22)</f>
        <v>71.659060123075847</v>
      </c>
      <c r="K22" s="767">
        <f>SUM(BL22:BO22)</f>
        <v>61.003060894854144</v>
      </c>
      <c r="L22" s="767">
        <f>SUM(BP22:BS22)</f>
        <v>65.861425642011184</v>
      </c>
      <c r="M22" s="767">
        <f>SUM(BT22:BW22)</f>
        <v>85.359297956878976</v>
      </c>
      <c r="N22" s="767">
        <f>SUM(BX22:CA22)</f>
        <v>76.818225975824959</v>
      </c>
      <c r="O22" s="766">
        <f>SUM(CB22:CE22)</f>
        <v>76.461207401939561</v>
      </c>
      <c r="P22" s="766">
        <f>SUM(CF22:CI22)</f>
        <v>79.908520783107747</v>
      </c>
      <c r="Q22" s="766">
        <f>SUM(CJ22:CM22)</f>
        <v>230.69728990841395</v>
      </c>
      <c r="R22" s="766">
        <f>SUM(CN22:CQ22)</f>
        <v>224.03845508625926</v>
      </c>
      <c r="S22" s="766">
        <f>SUM(CR22:CU22)</f>
        <v>356.38543536984105</v>
      </c>
      <c r="T22" s="766">
        <f>SUM(CV22:CY22)</f>
        <v>307.24215137257653</v>
      </c>
      <c r="U22" s="766">
        <f>SUM(CZ22:DC22)</f>
        <v>251.3352071129643</v>
      </c>
      <c r="V22" s="766">
        <f>SUM(DD22:DG22)</f>
        <v>187.65943585867092</v>
      </c>
      <c r="W22" s="672">
        <f>SUM(DH22:DK22)</f>
        <v>171.23278817733956</v>
      </c>
      <c r="X22" s="672">
        <f>SUM(DL22:DO22)</f>
        <v>268.56037974848203</v>
      </c>
      <c r="Y22" s="363">
        <f t="shared" ref="Y22" si="18">(Y20*1000000)/Y21/1000</f>
        <v>15.40319120407616</v>
      </c>
      <c r="Z22" s="363">
        <f t="shared" ref="Z22:BY22" si="19">(Z20*1000000)/Z21/1000</f>
        <v>11.423723631916847</v>
      </c>
      <c r="AA22" s="363">
        <f t="shared" si="19"/>
        <v>14.135087719298243</v>
      </c>
      <c r="AB22" s="363">
        <f t="shared" si="19"/>
        <v>18.372502172024326</v>
      </c>
      <c r="AC22" s="363">
        <f t="shared" si="19"/>
        <v>18.227686350435626</v>
      </c>
      <c r="AD22" s="363">
        <f t="shared" si="19"/>
        <v>19.494705443698731</v>
      </c>
      <c r="AE22" s="363">
        <f t="shared" si="19"/>
        <v>21.3939468503937</v>
      </c>
      <c r="AF22" s="363">
        <f t="shared" si="19"/>
        <v>18.76452201094035</v>
      </c>
      <c r="AG22" s="363">
        <f t="shared" si="19"/>
        <v>20.348808853873567</v>
      </c>
      <c r="AH22" s="363">
        <f t="shared" si="19"/>
        <v>22.715072933549433</v>
      </c>
      <c r="AI22" s="363">
        <f t="shared" si="19"/>
        <v>15.542974640164497</v>
      </c>
      <c r="AJ22" s="363">
        <f t="shared" si="19"/>
        <v>7.9538603014673548</v>
      </c>
      <c r="AK22" s="363">
        <f t="shared" si="19"/>
        <v>21.229166666666668</v>
      </c>
      <c r="AL22" s="363">
        <f t="shared" si="19"/>
        <v>24.865395401009529</v>
      </c>
      <c r="AM22" s="363">
        <f t="shared" si="19"/>
        <v>21.524264614620826</v>
      </c>
      <c r="AN22" s="363">
        <f t="shared" si="19"/>
        <v>23.759478046199966</v>
      </c>
      <c r="AO22" s="363">
        <f t="shared" si="19"/>
        <v>19.31498202157411</v>
      </c>
      <c r="AP22" s="363">
        <f t="shared" si="19"/>
        <v>22.202763677382968</v>
      </c>
      <c r="AQ22" s="363">
        <f t="shared" si="19"/>
        <v>22.038543390872544</v>
      </c>
      <c r="AR22" s="363">
        <f t="shared" si="19"/>
        <v>25.32388955582233</v>
      </c>
      <c r="AS22" s="363">
        <f t="shared" si="19"/>
        <v>18.82206006174572</v>
      </c>
      <c r="AT22" s="363">
        <f t="shared" si="19"/>
        <v>22.632581967213113</v>
      </c>
      <c r="AU22" s="363">
        <f t="shared" si="19"/>
        <v>21.514615624674921</v>
      </c>
      <c r="AV22" s="363">
        <f t="shared" si="19"/>
        <v>12.561764041681453</v>
      </c>
      <c r="AW22" s="363">
        <f t="shared" si="19"/>
        <v>13.266424462609752</v>
      </c>
      <c r="AX22" s="363">
        <f t="shared" si="19"/>
        <v>16.388401328273243</v>
      </c>
      <c r="AY22" s="363">
        <f t="shared" si="19"/>
        <v>26.341897390888057</v>
      </c>
      <c r="AZ22" s="768" t="s">
        <v>454</v>
      </c>
      <c r="BA22" s="363">
        <f t="shared" si="19"/>
        <v>14.060452364633312</v>
      </c>
      <c r="BB22" s="768" t="s">
        <v>454</v>
      </c>
      <c r="BC22" s="363">
        <f t="shared" si="19"/>
        <v>58.614810562571755</v>
      </c>
      <c r="BD22" s="363">
        <f t="shared" si="19"/>
        <v>15.528990299823635</v>
      </c>
      <c r="BE22" s="363">
        <f t="shared" si="19"/>
        <v>21.796904024767802</v>
      </c>
      <c r="BF22" s="363">
        <f t="shared" si="19"/>
        <v>20.207924358397122</v>
      </c>
      <c r="BG22" s="363">
        <f t="shared" si="19"/>
        <v>12.264142230431769</v>
      </c>
      <c r="BH22" s="363">
        <f t="shared" si="19"/>
        <v>20.166134577603145</v>
      </c>
      <c r="BI22" s="363">
        <f t="shared" si="19"/>
        <v>22.71716894977169</v>
      </c>
      <c r="BJ22" s="363">
        <f t="shared" si="19"/>
        <v>20.61693162229458</v>
      </c>
      <c r="BK22" s="363">
        <f t="shared" si="19"/>
        <v>8.1588249734064302</v>
      </c>
      <c r="BL22" s="363">
        <f t="shared" si="19"/>
        <v>8.9362589978092295</v>
      </c>
      <c r="BM22" s="363">
        <f t="shared" si="19"/>
        <v>24.026890122967082</v>
      </c>
      <c r="BN22" s="363">
        <f t="shared" si="19"/>
        <v>17.650542354434972</v>
      </c>
      <c r="BO22" s="363">
        <f t="shared" si="19"/>
        <v>10.389369419642858</v>
      </c>
      <c r="BP22" s="363">
        <f t="shared" si="19"/>
        <v>20.13973588868469</v>
      </c>
      <c r="BQ22" s="363">
        <f t="shared" si="19"/>
        <v>12.344686451523641</v>
      </c>
      <c r="BR22" s="363">
        <f t="shared" si="19"/>
        <v>12.602291703056768</v>
      </c>
      <c r="BS22" s="363">
        <f t="shared" si="19"/>
        <v>20.774711598746084</v>
      </c>
      <c r="BT22" s="363">
        <f t="shared" si="19"/>
        <v>24.166931979520715</v>
      </c>
      <c r="BU22" s="363">
        <f t="shared" si="19"/>
        <v>13.90389494721293</v>
      </c>
      <c r="BV22" s="363">
        <f t="shared" si="19"/>
        <v>28.366298385832934</v>
      </c>
      <c r="BW22" s="363">
        <f t="shared" si="19"/>
        <v>18.922172644312397</v>
      </c>
      <c r="BX22" s="363">
        <f t="shared" si="19"/>
        <v>19.126420558245925</v>
      </c>
      <c r="BY22" s="363">
        <f t="shared" si="19"/>
        <v>18.898353019464313</v>
      </c>
      <c r="BZ22" s="363">
        <f>(BZ20*1000000)/BZ21/1000</f>
        <v>19.282653419639722</v>
      </c>
      <c r="CA22" s="363">
        <f>(CA20*1000000)/CA21/1000</f>
        <v>19.510798978475009</v>
      </c>
      <c r="CB22" s="363">
        <f>(CB20*1000000)/CB21/1000</f>
        <v>18.614436198228397</v>
      </c>
      <c r="CC22" s="363">
        <f>(CC20*1000000)/CC21/1000</f>
        <v>19.367582871298808</v>
      </c>
      <c r="CD22" s="363">
        <f>(CD20*1000000)/CD21/1000</f>
        <v>19.389795474325496</v>
      </c>
      <c r="CE22" s="363">
        <f t="shared" ref="CE22:DN22" si="20">(CE20*1000000)/CE21/1000</f>
        <v>19.089392858086857</v>
      </c>
      <c r="CF22" s="363">
        <f t="shared" si="20"/>
        <v>17.951917072561507</v>
      </c>
      <c r="CG22" s="363">
        <f t="shared" si="20"/>
        <v>19.880910789290034</v>
      </c>
      <c r="CH22" s="363">
        <f t="shared" si="20"/>
        <v>20.864166854905502</v>
      </c>
      <c r="CI22" s="363">
        <f t="shared" si="20"/>
        <v>21.211526066350707</v>
      </c>
      <c r="CJ22" s="363">
        <f t="shared" si="20"/>
        <v>60.523877457262365</v>
      </c>
      <c r="CK22" s="363">
        <f t="shared" si="20"/>
        <v>47.389802461474815</v>
      </c>
      <c r="CL22" s="363">
        <f t="shared" si="20"/>
        <v>46.458523683577781</v>
      </c>
      <c r="CM22" s="363">
        <f t="shared" si="20"/>
        <v>76.325086306098967</v>
      </c>
      <c r="CN22" s="363">
        <f t="shared" si="20"/>
        <v>35.643060190334943</v>
      </c>
      <c r="CO22" s="363">
        <f t="shared" si="20"/>
        <v>47.016144237567758</v>
      </c>
      <c r="CP22" s="363">
        <f t="shared" si="20"/>
        <v>55.965410066172041</v>
      </c>
      <c r="CQ22" s="363">
        <f t="shared" si="20"/>
        <v>85.413840592184542</v>
      </c>
      <c r="CR22" s="363">
        <f t="shared" si="20"/>
        <v>76.37138360065957</v>
      </c>
      <c r="CS22" s="363">
        <f t="shared" si="20"/>
        <v>74.985069224504571</v>
      </c>
      <c r="CT22" s="363">
        <f t="shared" si="20"/>
        <v>100.8653125</v>
      </c>
      <c r="CU22" s="363">
        <f t="shared" si="20"/>
        <v>104.16367004467689</v>
      </c>
      <c r="CV22" s="363">
        <f t="shared" si="20"/>
        <v>147.73114241001568</v>
      </c>
      <c r="CW22" s="363">
        <f t="shared" si="20"/>
        <v>90.866674866244381</v>
      </c>
      <c r="CX22" s="363">
        <f t="shared" si="20"/>
        <v>13.060988371409421</v>
      </c>
      <c r="CY22" s="363">
        <f t="shared" si="20"/>
        <v>55.583345724907062</v>
      </c>
      <c r="CZ22" s="363">
        <f t="shared" si="20"/>
        <v>73.305922417369658</v>
      </c>
      <c r="DA22" s="363">
        <f t="shared" si="20"/>
        <v>67.19685369499436</v>
      </c>
      <c r="DB22" s="363">
        <f t="shared" si="20"/>
        <v>56.169729434813888</v>
      </c>
      <c r="DC22" s="363">
        <f t="shared" si="20"/>
        <v>54.662701565786385</v>
      </c>
      <c r="DD22" s="363">
        <f t="shared" si="20"/>
        <v>45.243910320143172</v>
      </c>
      <c r="DE22" s="363">
        <f t="shared" si="20"/>
        <v>42.455650493922285</v>
      </c>
      <c r="DF22" s="363">
        <f t="shared" si="20"/>
        <v>52.547214100399458</v>
      </c>
      <c r="DG22" s="363">
        <f t="shared" si="20"/>
        <v>47.412660944206017</v>
      </c>
      <c r="DH22" s="363">
        <f t="shared" si="20"/>
        <v>58.23778410154641</v>
      </c>
      <c r="DI22" s="363">
        <f t="shared" si="20"/>
        <v>11.114414414414416</v>
      </c>
      <c r="DJ22" s="363">
        <f t="shared" si="20"/>
        <v>56.08248189999324</v>
      </c>
      <c r="DK22" s="363">
        <f t="shared" si="20"/>
        <v>45.798107761385502</v>
      </c>
      <c r="DL22" s="363">
        <f t="shared" si="20"/>
        <v>113.04875210138368</v>
      </c>
      <c r="DM22" s="363">
        <f t="shared" si="20"/>
        <v>39.999900249376566</v>
      </c>
      <c r="DN22" s="363">
        <f t="shared" si="20"/>
        <v>47.326892660197494</v>
      </c>
      <c r="DO22" s="363">
        <f t="shared" ref="DO22:DP22" si="21">(DO20*1000000)/DO21/1000</f>
        <v>68.184834737524284</v>
      </c>
      <c r="DP22" s="769">
        <f t="shared" si="21"/>
        <v>90.61637315564019</v>
      </c>
    </row>
    <row r="23" spans="1:120" s="493" customFormat="1" ht="13.5" customHeight="1" x14ac:dyDescent="0.3">
      <c r="A23" s="489" t="s">
        <v>256</v>
      </c>
      <c r="B23" s="490"/>
      <c r="C23" s="490"/>
      <c r="D23" s="490"/>
      <c r="E23" s="490"/>
      <c r="F23" s="490"/>
      <c r="G23" s="490"/>
      <c r="H23" s="490"/>
      <c r="I23" s="491"/>
      <c r="J23" s="491"/>
      <c r="K23" s="492"/>
      <c r="L23" s="491"/>
      <c r="M23" s="492"/>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2"/>
      <c r="AK23" s="491"/>
      <c r="AL23" s="491"/>
      <c r="AM23" s="491"/>
      <c r="AN23" s="491"/>
      <c r="AO23" s="491"/>
      <c r="DM23" s="495"/>
    </row>
    <row r="24" spans="1:120" s="493" customFormat="1" ht="13.5" customHeight="1" x14ac:dyDescent="0.3">
      <c r="A24" s="187" t="s">
        <v>432</v>
      </c>
      <c r="B24" s="494"/>
      <c r="C24" s="494"/>
      <c r="D24" s="494"/>
      <c r="E24" s="494"/>
      <c r="F24" s="494"/>
      <c r="G24" s="494"/>
      <c r="H24" s="494"/>
      <c r="I24" s="491"/>
      <c r="J24" s="491"/>
      <c r="K24" s="492"/>
      <c r="L24" s="491"/>
      <c r="M24" s="492"/>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Q24" s="495"/>
    </row>
    <row r="25" spans="1:120" s="499" customFormat="1" ht="13" x14ac:dyDescent="0.3">
      <c r="A25" s="242"/>
      <c r="B25" s="496"/>
      <c r="C25" s="496"/>
      <c r="D25" s="496"/>
      <c r="E25" s="496"/>
      <c r="F25" s="496"/>
      <c r="G25" s="496"/>
      <c r="H25" s="496"/>
      <c r="I25" s="242"/>
      <c r="J25" s="242"/>
      <c r="K25" s="497"/>
      <c r="L25" s="242"/>
      <c r="M25" s="497"/>
      <c r="N25" s="242"/>
      <c r="O25" s="242"/>
      <c r="P25" s="242"/>
      <c r="Q25" s="242"/>
      <c r="R25" s="242"/>
      <c r="S25" s="497"/>
      <c r="T25" s="242"/>
      <c r="U25" s="242"/>
      <c r="V25" s="497"/>
      <c r="W25" s="497"/>
      <c r="X25" s="497"/>
      <c r="Y25" s="497"/>
      <c r="Z25" s="242"/>
      <c r="AA25" s="242"/>
      <c r="AB25" s="242"/>
      <c r="AC25" s="242"/>
      <c r="AD25" s="242"/>
      <c r="AE25" s="242"/>
      <c r="AF25" s="242"/>
      <c r="AG25" s="242"/>
      <c r="AH25" s="242"/>
      <c r="AI25" s="242"/>
      <c r="AJ25" s="242"/>
      <c r="AK25" s="242"/>
      <c r="AL25" s="242"/>
      <c r="AM25" s="242"/>
      <c r="AN25" s="242"/>
      <c r="AO25" s="242"/>
      <c r="AP25" s="498"/>
      <c r="AQ25" s="498"/>
      <c r="CD25" s="805"/>
      <c r="CE25" s="805"/>
      <c r="CF25" s="805"/>
      <c r="CG25" s="805"/>
    </row>
    <row r="26" spans="1:120" s="499" customFormat="1" ht="13" x14ac:dyDescent="0.3">
      <c r="A26" s="242"/>
      <c r="B26" s="496"/>
      <c r="C26" s="496"/>
      <c r="D26" s="500"/>
      <c r="E26" s="496"/>
      <c r="F26" s="496"/>
      <c r="G26" s="500"/>
      <c r="H26" s="500"/>
      <c r="I26" s="242"/>
      <c r="J26" s="242"/>
      <c r="K26" s="497"/>
      <c r="L26" s="242"/>
      <c r="M26" s="497"/>
      <c r="N26" s="242"/>
      <c r="O26" s="242"/>
      <c r="P26" s="242"/>
      <c r="Q26" s="242"/>
      <c r="R26" s="242"/>
      <c r="S26" s="497"/>
      <c r="T26" s="242"/>
      <c r="U26" s="242"/>
      <c r="V26" s="497"/>
      <c r="W26" s="242"/>
      <c r="X26" s="242"/>
      <c r="Y26" s="242"/>
      <c r="Z26" s="242"/>
      <c r="AA26" s="242"/>
      <c r="AB26" s="242"/>
      <c r="AC26" s="242"/>
      <c r="AD26" s="242"/>
      <c r="AE26" s="242"/>
      <c r="AF26" s="242"/>
      <c r="AG26" s="242"/>
      <c r="AH26" s="242"/>
      <c r="AI26" s="242"/>
      <c r="AJ26" s="242"/>
      <c r="AK26" s="242"/>
      <c r="AL26" s="497"/>
      <c r="AM26" s="242"/>
      <c r="AN26" s="497"/>
      <c r="AO26" s="242"/>
    </row>
    <row r="27" spans="1:120" s="499" customFormat="1" ht="13" x14ac:dyDescent="0.3">
      <c r="A27" s="242"/>
      <c r="B27" s="496"/>
      <c r="C27" s="496"/>
      <c r="D27" s="500"/>
      <c r="E27" s="500"/>
      <c r="F27" s="500"/>
      <c r="G27" s="500"/>
      <c r="H27" s="500"/>
      <c r="I27" s="242"/>
      <c r="J27" s="242"/>
      <c r="K27" s="497"/>
      <c r="L27" s="242"/>
      <c r="M27" s="497"/>
      <c r="N27" s="242"/>
      <c r="O27" s="242"/>
      <c r="P27" s="242"/>
      <c r="Q27" s="242"/>
      <c r="R27" s="242"/>
      <c r="S27" s="242"/>
      <c r="T27" s="242"/>
      <c r="U27" s="242"/>
      <c r="V27" s="497"/>
      <c r="W27" s="497"/>
      <c r="X27" s="497"/>
      <c r="Y27" s="497"/>
      <c r="Z27" s="242"/>
      <c r="AA27" s="242"/>
      <c r="AB27" s="242"/>
      <c r="AC27" s="242"/>
      <c r="AD27" s="242"/>
      <c r="AE27" s="242"/>
      <c r="AF27" s="242"/>
      <c r="AG27" s="242"/>
      <c r="AH27" s="242"/>
      <c r="AI27" s="242"/>
      <c r="AJ27" s="242"/>
      <c r="AK27" s="242"/>
      <c r="AL27" s="497"/>
      <c r="AM27" s="242"/>
      <c r="AN27" s="242"/>
      <c r="AO27" s="242"/>
    </row>
    <row r="28" spans="1:120" s="499" customFormat="1" ht="13" x14ac:dyDescent="0.3">
      <c r="A28" s="242"/>
      <c r="B28" s="496"/>
      <c r="C28" s="496"/>
      <c r="D28" s="496"/>
      <c r="E28" s="500"/>
      <c r="F28" s="496"/>
      <c r="G28" s="496"/>
      <c r="H28" s="496"/>
      <c r="I28" s="242"/>
      <c r="J28" s="242"/>
      <c r="K28" s="497"/>
      <c r="L28" s="242"/>
      <c r="M28" s="497"/>
      <c r="N28" s="242"/>
      <c r="O28" s="242"/>
      <c r="P28" s="242"/>
      <c r="Q28" s="242"/>
      <c r="R28" s="242"/>
      <c r="S28" s="242"/>
      <c r="T28" s="242"/>
      <c r="U28" s="497"/>
      <c r="V28" s="242"/>
      <c r="W28" s="242"/>
      <c r="X28" s="242"/>
      <c r="Y28" s="242"/>
      <c r="Z28" s="242"/>
      <c r="AA28" s="242"/>
      <c r="AB28" s="242"/>
      <c r="AC28" s="242"/>
      <c r="AD28" s="242"/>
      <c r="AE28" s="242"/>
      <c r="AF28" s="242"/>
      <c r="AG28" s="242"/>
      <c r="AH28" s="242"/>
      <c r="AI28" s="242"/>
      <c r="AJ28" s="242"/>
      <c r="AK28" s="242"/>
      <c r="AL28" s="242"/>
      <c r="AM28" s="242"/>
      <c r="AN28" s="242"/>
      <c r="AO28" s="242"/>
    </row>
  </sheetData>
  <mergeCells count="1">
    <mergeCell ref="A1:BU1"/>
  </mergeCells>
  <printOptions gridLinesSet="0"/>
  <pageMargins left="0.53" right="0.19" top="0.66" bottom="1.9685039370078701" header="0.61" footer="0.5"/>
  <pageSetup paperSize="9" scale="31" orientation="landscape" horizontalDpi="4294967295" verticalDpi="4294967295"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49" transitionEvaluation="1">
    <tabColor rgb="FFFF0000"/>
    <pageSetUpPr fitToPage="1"/>
  </sheetPr>
  <dimension ref="A1:L72"/>
  <sheetViews>
    <sheetView showGridLines="0" showOutlineSymbols="0" zoomScale="110" zoomScaleNormal="110" workbookViewId="0">
      <pane xSplit="1" ySplit="6" topLeftCell="B49" activePane="bottomRight" state="frozen"/>
      <selection activeCell="C8" sqref="C8"/>
      <selection pane="topRight" activeCell="C8" sqref="C8"/>
      <selection pane="bottomLeft" activeCell="C8" sqref="C8"/>
      <selection pane="bottomRight" activeCell="C18" sqref="C18"/>
    </sheetView>
  </sheetViews>
  <sheetFormatPr defaultColWidth="14" defaultRowHeight="10.5" x14ac:dyDescent="0.25"/>
  <cols>
    <col min="1" max="1" width="14.140625" style="35" customWidth="1"/>
    <col min="2" max="2" width="14.140625" style="245" customWidth="1"/>
    <col min="3" max="9" width="14.140625" style="35" customWidth="1"/>
    <col min="10" max="10" width="14" style="501"/>
    <col min="11" max="16384" width="14" style="35"/>
  </cols>
  <sheetData>
    <row r="1" spans="1:11" ht="20.149999999999999" customHeight="1" x14ac:dyDescent="0.25">
      <c r="A1" s="182"/>
      <c r="I1" s="276" t="s">
        <v>444</v>
      </c>
    </row>
    <row r="2" spans="1:11" ht="15" customHeight="1" x14ac:dyDescent="0.3">
      <c r="A2" s="166" t="s">
        <v>136</v>
      </c>
      <c r="B2" s="287"/>
      <c r="C2" s="36"/>
      <c r="D2" s="34"/>
      <c r="E2" s="36"/>
      <c r="F2" s="36"/>
      <c r="G2" s="36"/>
      <c r="H2" s="36"/>
      <c r="I2" s="34"/>
    </row>
    <row r="3" spans="1:11" s="37" customFormat="1" ht="18.75" customHeight="1" x14ac:dyDescent="0.25">
      <c r="A3" s="140" t="s">
        <v>25</v>
      </c>
      <c r="B3" s="288"/>
      <c r="C3" s="141"/>
      <c r="D3" s="141"/>
      <c r="E3" s="141"/>
      <c r="F3" s="141"/>
      <c r="G3" s="141"/>
      <c r="H3" s="141"/>
      <c r="I3" s="141"/>
      <c r="J3" s="502"/>
    </row>
    <row r="4" spans="1:11" ht="15" customHeight="1" x14ac:dyDescent="0.25">
      <c r="A4" s="373"/>
      <c r="B4" s="289" t="s">
        <v>130</v>
      </c>
      <c r="C4" s="190" t="s">
        <v>44</v>
      </c>
      <c r="D4" s="190" t="s">
        <v>44</v>
      </c>
      <c r="E4" s="190" t="s">
        <v>44</v>
      </c>
      <c r="F4" s="190" t="s">
        <v>44</v>
      </c>
      <c r="G4" s="190" t="s">
        <v>44</v>
      </c>
      <c r="H4" s="190" t="s">
        <v>44</v>
      </c>
      <c r="I4" s="191" t="s">
        <v>44</v>
      </c>
    </row>
    <row r="5" spans="1:11" x14ac:dyDescent="0.25">
      <c r="A5" s="39" t="s">
        <v>26</v>
      </c>
      <c r="B5" s="290" t="s">
        <v>137</v>
      </c>
      <c r="C5" s="192" t="s">
        <v>45</v>
      </c>
      <c r="D5" s="192" t="s">
        <v>46</v>
      </c>
      <c r="E5" s="192" t="s">
        <v>47</v>
      </c>
      <c r="F5" s="192" t="s">
        <v>48</v>
      </c>
      <c r="G5" s="192" t="s">
        <v>49</v>
      </c>
      <c r="H5" s="192" t="s">
        <v>211</v>
      </c>
      <c r="I5" s="38" t="s">
        <v>50</v>
      </c>
      <c r="K5" s="40"/>
    </row>
    <row r="6" spans="1:11" ht="15" customHeight="1" x14ac:dyDescent="0.25">
      <c r="A6" s="374"/>
      <c r="B6" s="291" t="s">
        <v>38</v>
      </c>
      <c r="C6" s="41"/>
      <c r="D6" s="326"/>
      <c r="E6" s="41"/>
      <c r="F6" s="41"/>
      <c r="G6" s="42" t="s">
        <v>11</v>
      </c>
      <c r="H6" s="42"/>
      <c r="I6" s="43" t="s">
        <v>260</v>
      </c>
      <c r="J6" s="503"/>
    </row>
    <row r="7" spans="1:11" s="244" customFormat="1" ht="13.65" customHeight="1" x14ac:dyDescent="0.25">
      <c r="A7" s="170" t="s">
        <v>212</v>
      </c>
      <c r="B7" s="663">
        <v>27.286845</v>
      </c>
      <c r="C7" s="663">
        <v>3.260513</v>
      </c>
      <c r="D7" s="663">
        <v>0.37872100000000003</v>
      </c>
      <c r="E7" s="663">
        <v>2.7118120000000001</v>
      </c>
      <c r="F7" s="663">
        <v>7.7188849999999993</v>
      </c>
      <c r="G7" s="663">
        <v>1.819061</v>
      </c>
      <c r="H7" s="663">
        <v>1.3032E-2</v>
      </c>
      <c r="I7" s="718">
        <v>11.384820999999999</v>
      </c>
      <c r="J7" s="504">
        <f>B7-C7-D7-E7-F7-G7-H7-I7</f>
        <v>0</v>
      </c>
    </row>
    <row r="8" spans="1:11" s="244" customFormat="1" ht="13.65" customHeight="1" x14ac:dyDescent="0.25">
      <c r="A8" s="170" t="s">
        <v>214</v>
      </c>
      <c r="B8" s="663">
        <v>35.380592999999998</v>
      </c>
      <c r="C8" s="663">
        <v>3.3493089999999999</v>
      </c>
      <c r="D8" s="663">
        <v>0.58777100000000004</v>
      </c>
      <c r="E8" s="663">
        <v>3.3611490000000002</v>
      </c>
      <c r="F8" s="663">
        <v>8.9574730000000002</v>
      </c>
      <c r="G8" s="663">
        <v>6.0129529999999995</v>
      </c>
      <c r="H8" s="663">
        <v>1.5776999999999999E-2</v>
      </c>
      <c r="I8" s="719">
        <v>13.096160999999999</v>
      </c>
      <c r="J8" s="504">
        <f t="shared" ref="J8:J61" si="0">B8-C8-D8-E8-F8-G8-H8-I8</f>
        <v>0</v>
      </c>
    </row>
    <row r="9" spans="1:11" s="244" customFormat="1" ht="13.65" customHeight="1" x14ac:dyDescent="0.25">
      <c r="A9" s="170" t="s">
        <v>215</v>
      </c>
      <c r="B9" s="663">
        <v>50.583849000000001</v>
      </c>
      <c r="C9" s="663">
        <v>11.447755000000001</v>
      </c>
      <c r="D9" s="663">
        <v>1.0499069999999999</v>
      </c>
      <c r="E9" s="663">
        <v>4.0830779999999995</v>
      </c>
      <c r="F9" s="663">
        <v>16.092858</v>
      </c>
      <c r="G9" s="663">
        <v>11.157076</v>
      </c>
      <c r="H9" s="663">
        <v>1.8090000000000002E-2</v>
      </c>
      <c r="I9" s="719">
        <v>6.7350849999999998</v>
      </c>
      <c r="J9" s="504">
        <f t="shared" si="0"/>
        <v>0</v>
      </c>
    </row>
    <row r="10" spans="1:11" s="244" customFormat="1" ht="13.65" customHeight="1" x14ac:dyDescent="0.25">
      <c r="A10" s="170" t="s">
        <v>226</v>
      </c>
      <c r="B10" s="663">
        <v>45.418320999999999</v>
      </c>
      <c r="C10" s="663">
        <v>11.689159</v>
      </c>
      <c r="D10" s="663">
        <v>1.0059879999999999</v>
      </c>
      <c r="E10" s="663">
        <v>6.0037859999999998</v>
      </c>
      <c r="F10" s="663">
        <v>11.160246999999998</v>
      </c>
      <c r="G10" s="663">
        <v>8.5537929999999989</v>
      </c>
      <c r="H10" s="663">
        <v>0.25253100000000001</v>
      </c>
      <c r="I10" s="719">
        <v>6.7528169999999994</v>
      </c>
      <c r="J10" s="504">
        <f t="shared" si="0"/>
        <v>0</v>
      </c>
    </row>
    <row r="11" spans="1:11" s="244" customFormat="1" ht="13.65" customHeight="1" x14ac:dyDescent="0.25">
      <c r="A11" s="170" t="s">
        <v>234</v>
      </c>
      <c r="B11" s="663">
        <v>31.071545</v>
      </c>
      <c r="C11" s="663">
        <v>5.1539489999999999</v>
      </c>
      <c r="D11" s="663">
        <v>0.47473400000000004</v>
      </c>
      <c r="E11" s="663">
        <v>2.1871590000000003</v>
      </c>
      <c r="F11" s="663">
        <v>8.4022740000000002</v>
      </c>
      <c r="G11" s="663">
        <v>7.2460880000000003</v>
      </c>
      <c r="H11" s="663">
        <v>0.54435999999999996</v>
      </c>
      <c r="I11" s="719">
        <v>7.0629810000000006</v>
      </c>
      <c r="J11" s="504">
        <f t="shared" si="0"/>
        <v>0</v>
      </c>
    </row>
    <row r="12" spans="1:11" s="244" customFormat="1" ht="13.65" customHeight="1" x14ac:dyDescent="0.25">
      <c r="A12" s="170" t="s">
        <v>237</v>
      </c>
      <c r="B12" s="663">
        <v>35.324542999999998</v>
      </c>
      <c r="C12" s="663">
        <v>3.7126769999999998</v>
      </c>
      <c r="D12" s="663">
        <v>0.50295100000000004</v>
      </c>
      <c r="E12" s="663">
        <v>2.730159</v>
      </c>
      <c r="F12" s="663">
        <v>11.428621</v>
      </c>
      <c r="G12" s="663">
        <v>8.238703000000001</v>
      </c>
      <c r="H12" s="663">
        <v>0.82569700000000001</v>
      </c>
      <c r="I12" s="719">
        <v>7.8857350000000004</v>
      </c>
      <c r="J12" s="504">
        <f t="shared" si="0"/>
        <v>0</v>
      </c>
    </row>
    <row r="13" spans="1:11" s="244" customFormat="1" ht="13.65" customHeight="1" x14ac:dyDescent="0.25">
      <c r="A13" s="170" t="s">
        <v>239</v>
      </c>
      <c r="B13" s="663">
        <v>41.029116000000002</v>
      </c>
      <c r="C13" s="663">
        <v>3.7246910000000004</v>
      </c>
      <c r="D13" s="663">
        <v>0.27364200000000005</v>
      </c>
      <c r="E13" s="663">
        <v>2.5296610000000004</v>
      </c>
      <c r="F13" s="663">
        <v>11.135843000000001</v>
      </c>
      <c r="G13" s="663">
        <v>10.493041999999999</v>
      </c>
      <c r="H13" s="663">
        <v>0.42416999999999999</v>
      </c>
      <c r="I13" s="719">
        <v>12.448067</v>
      </c>
      <c r="J13" s="504">
        <f t="shared" si="0"/>
        <v>0</v>
      </c>
    </row>
    <row r="14" spans="1:11" s="244" customFormat="1" ht="13.65" customHeight="1" x14ac:dyDescent="0.25">
      <c r="A14" s="170" t="s">
        <v>241</v>
      </c>
      <c r="B14" s="663">
        <v>36.505079000000002</v>
      </c>
      <c r="C14" s="663">
        <v>3.1767509999999999</v>
      </c>
      <c r="D14" s="663">
        <v>0.29222700000000001</v>
      </c>
      <c r="E14" s="663">
        <v>0.52232099999999992</v>
      </c>
      <c r="F14" s="663">
        <v>15.693102</v>
      </c>
      <c r="G14" s="663">
        <v>7.4066362199999993</v>
      </c>
      <c r="H14" s="663">
        <v>0.38952700000000001</v>
      </c>
      <c r="I14" s="719">
        <v>9.0245147800000005</v>
      </c>
      <c r="J14" s="504">
        <f t="shared" si="0"/>
        <v>0</v>
      </c>
    </row>
    <row r="15" spans="1:11" s="244" customFormat="1" ht="13.65" customHeight="1" x14ac:dyDescent="0.25">
      <c r="A15" s="170" t="s">
        <v>244</v>
      </c>
      <c r="B15" s="663">
        <v>34.143031999999998</v>
      </c>
      <c r="C15" s="663">
        <v>2.5095239999999999</v>
      </c>
      <c r="D15" s="663">
        <v>0.27576899999999999</v>
      </c>
      <c r="E15" s="663">
        <v>0.80917799999999995</v>
      </c>
      <c r="F15" s="663">
        <v>14.310213000000001</v>
      </c>
      <c r="G15" s="663">
        <v>7.1501669999999997</v>
      </c>
      <c r="H15" s="663">
        <v>1.1282E-2</v>
      </c>
      <c r="I15" s="719">
        <v>9.0768990000000009</v>
      </c>
      <c r="J15" s="504">
        <f t="shared" si="0"/>
        <v>0</v>
      </c>
    </row>
    <row r="16" spans="1:11" s="244" customFormat="1" ht="13.65" customHeight="1" x14ac:dyDescent="0.25">
      <c r="A16" s="170" t="s">
        <v>429</v>
      </c>
      <c r="B16" s="663">
        <f>SUM(B56:B59)</f>
        <v>30.337733</v>
      </c>
      <c r="C16" s="663">
        <f t="shared" ref="C16:I16" si="1">SUM(C56:C59)</f>
        <v>5.1722859999999997</v>
      </c>
      <c r="D16" s="663">
        <f t="shared" si="1"/>
        <v>0.81967900000000005</v>
      </c>
      <c r="E16" s="663">
        <f t="shared" si="1"/>
        <v>2.36978</v>
      </c>
      <c r="F16" s="663">
        <f t="shared" si="1"/>
        <v>10.347515000000001</v>
      </c>
      <c r="G16" s="663">
        <f t="shared" si="1"/>
        <v>6.2024800000000004</v>
      </c>
      <c r="H16" s="663">
        <f t="shared" si="1"/>
        <v>0.22479100000000002</v>
      </c>
      <c r="I16" s="719">
        <f t="shared" si="1"/>
        <v>5.2012020000000003</v>
      </c>
      <c r="J16" s="504">
        <f t="shared" si="0"/>
        <v>0</v>
      </c>
    </row>
    <row r="17" spans="1:11" s="244" customFormat="1" ht="13.65" customHeight="1" x14ac:dyDescent="0.25">
      <c r="A17" s="170" t="s">
        <v>455</v>
      </c>
      <c r="B17" s="663">
        <f>SUM(B60:B63)</f>
        <v>21.908525999999998</v>
      </c>
      <c r="C17" s="663">
        <f t="shared" ref="C17:I17" si="2">SUM(C60:C63)</f>
        <v>3.407772</v>
      </c>
      <c r="D17" s="663">
        <f t="shared" si="2"/>
        <v>1.4697390000000001</v>
      </c>
      <c r="E17" s="663">
        <f t="shared" si="2"/>
        <v>0.132855</v>
      </c>
      <c r="F17" s="663">
        <f t="shared" si="2"/>
        <v>10.144349</v>
      </c>
      <c r="G17" s="663">
        <f t="shared" si="2"/>
        <v>4.1421049999999999</v>
      </c>
      <c r="H17" s="663">
        <f t="shared" si="2"/>
        <v>9.7886999999999988E-2</v>
      </c>
      <c r="I17" s="719">
        <f t="shared" si="2"/>
        <v>2.5138190000000002</v>
      </c>
      <c r="J17" s="504">
        <f t="shared" ref="J17" si="3">B17-C17-D17-E17-F17-G17-H17-I17</f>
        <v>0</v>
      </c>
    </row>
    <row r="18" spans="1:11" s="244" customFormat="1" ht="13.65" customHeight="1" x14ac:dyDescent="0.25">
      <c r="A18" s="705" t="s">
        <v>317</v>
      </c>
      <c r="B18" s="706">
        <f>SUM(C18:I18)</f>
        <v>4.5084219999999995</v>
      </c>
      <c r="C18" s="706">
        <f>'[7]Trading partner'!AE$72/1000000</f>
        <v>0.27810600000000002</v>
      </c>
      <c r="D18" s="706">
        <f>'[7]Trading partner'!AE$73/1000000</f>
        <v>0.15565999999999999</v>
      </c>
      <c r="E18" s="706">
        <f>'[7]Trading partner'!AE$74/1000000</f>
        <v>1.737806</v>
      </c>
      <c r="F18" s="706">
        <f>'[7]Trading partner'!AE$75/1000000</f>
        <v>1.0205690000000001</v>
      </c>
      <c r="G18" s="706">
        <f>'[7]Trading partner'!AE$76/1000000</f>
        <v>0.56173499999999998</v>
      </c>
      <c r="H18" s="706">
        <f>'[7]Trading partner'!AE$77/1000000</f>
        <v>6.29E-4</v>
      </c>
      <c r="I18" s="707">
        <f>'[7]Trading partner'!AE$78/1000000</f>
        <v>0.75391699999999995</v>
      </c>
      <c r="J18" s="504">
        <f t="shared" si="0"/>
        <v>0</v>
      </c>
      <c r="K18" s="244" t="s">
        <v>464</v>
      </c>
    </row>
    <row r="19" spans="1:11" s="244" customFormat="1" ht="13.65" customHeight="1" x14ac:dyDescent="0.25">
      <c r="A19" s="705" t="s">
        <v>318</v>
      </c>
      <c r="B19" s="706">
        <f t="shared" ref="B19:B61" si="4">SUM(C19:I19)</f>
        <v>4.8226890000000004</v>
      </c>
      <c r="C19" s="706">
        <f>'[7]Trading partner'!AF$72/1000000</f>
        <v>0.67422800000000005</v>
      </c>
      <c r="D19" s="706">
        <f>'[7]Trading partner'!AF$73/1000000</f>
        <v>0.108581</v>
      </c>
      <c r="E19" s="706">
        <f>'[7]Trading partner'!AF$74/1000000</f>
        <v>3.5209999999999998E-3</v>
      </c>
      <c r="F19" s="706">
        <f>'[7]Trading partner'!AF$75/1000000</f>
        <v>1.94418</v>
      </c>
      <c r="G19" s="706">
        <f>'[7]Trading partner'!AF$76/1000000</f>
        <v>0.90221799999999996</v>
      </c>
      <c r="H19" s="706">
        <f>'[7]Trading partner'!AF$77/1000000</f>
        <v>1.17E-4</v>
      </c>
      <c r="I19" s="707">
        <f>'[7]Trading partner'!AF$78/1000000</f>
        <v>1.1898439999999999</v>
      </c>
      <c r="J19" s="504">
        <f t="shared" si="0"/>
        <v>0</v>
      </c>
    </row>
    <row r="20" spans="1:11" s="244" customFormat="1" ht="13.65" customHeight="1" x14ac:dyDescent="0.25">
      <c r="A20" s="705" t="s">
        <v>319</v>
      </c>
      <c r="B20" s="706">
        <f t="shared" si="4"/>
        <v>6.9219110000000006</v>
      </c>
      <c r="C20" s="706">
        <f>'[7]Trading partner'!AG$72/1000000</f>
        <v>1.4523079999999999</v>
      </c>
      <c r="D20" s="706">
        <f>'[7]Trading partner'!AG$73/1000000</f>
        <v>0.13286400000000001</v>
      </c>
      <c r="E20" s="706">
        <f>'[7]Trading partner'!AG$74/1000000</f>
        <v>3.7060999999999997E-2</v>
      </c>
      <c r="F20" s="706">
        <f>'[7]Trading partner'!AG$75/1000000</f>
        <v>2.5204800000000001</v>
      </c>
      <c r="G20" s="706">
        <f>'[7]Trading partner'!AG$76/1000000</f>
        <v>0.10727200000000001</v>
      </c>
      <c r="H20" s="706">
        <f>'[7]Trading partner'!AG$77/1000000</f>
        <v>9.9839999999999998E-3</v>
      </c>
      <c r="I20" s="707">
        <f>'[7]Trading partner'!AG$78/1000000</f>
        <v>2.6619419999999998</v>
      </c>
      <c r="J20" s="504">
        <f t="shared" si="0"/>
        <v>0</v>
      </c>
    </row>
    <row r="21" spans="1:11" s="244" customFormat="1" ht="13.65" customHeight="1" x14ac:dyDescent="0.25">
      <c r="A21" s="705" t="s">
        <v>320</v>
      </c>
      <c r="B21" s="706">
        <f t="shared" si="4"/>
        <v>8.7984690000000008</v>
      </c>
      <c r="C21" s="706">
        <f>'[7]Trading partner'!AH$72/1000000</f>
        <v>0.59255899999999995</v>
      </c>
      <c r="D21" s="706">
        <f>'[7]Trading partner'!AH$73/1000000</f>
        <v>1.2673E-2</v>
      </c>
      <c r="E21" s="706">
        <f>'[7]Trading partner'!AH$74/1000000</f>
        <v>1.584592</v>
      </c>
      <c r="F21" s="706">
        <f>'[7]Trading partner'!AH$75/1000000</f>
        <v>1.9064369999999999</v>
      </c>
      <c r="G21" s="706">
        <f>'[7]Trading partner'!AH$76/1000000</f>
        <v>0.10022200000000001</v>
      </c>
      <c r="H21" s="706">
        <f>'[7]Trading partner'!AH$77/1000000</f>
        <v>1.8569999999999999E-3</v>
      </c>
      <c r="I21" s="707">
        <f>'[7]Trading partner'!AH$78/1000000</f>
        <v>4.6001289999999999</v>
      </c>
      <c r="J21" s="504">
        <f t="shared" si="0"/>
        <v>0</v>
      </c>
    </row>
    <row r="22" spans="1:11" s="244" customFormat="1" ht="13.65" customHeight="1" x14ac:dyDescent="0.25">
      <c r="A22" s="705" t="s">
        <v>321</v>
      </c>
      <c r="B22" s="706">
        <f t="shared" si="4"/>
        <v>5.3405659999999999</v>
      </c>
      <c r="C22" s="706">
        <f>'[7]Trading partner'!AI$72/1000000</f>
        <v>0.60189300000000001</v>
      </c>
      <c r="D22" s="706">
        <f>'[7]Trading partner'!AI$73/1000000</f>
        <v>0.14368300000000001</v>
      </c>
      <c r="E22" s="706">
        <f>'[7]Trading partner'!AI$74/1000000</f>
        <v>0.62445799999999996</v>
      </c>
      <c r="F22" s="706">
        <f>'[7]Trading partner'!AI$75/1000000</f>
        <v>1.3793299999999999</v>
      </c>
      <c r="G22" s="706">
        <f>'[7]Trading partner'!AI$76/1000000</f>
        <v>0.83919200000000005</v>
      </c>
      <c r="H22" s="706">
        <f>'[7]Trading partner'!AI$77/1000000</f>
        <v>9.1000000000000003E-5</v>
      </c>
      <c r="I22" s="707">
        <f>'[7]Trading partner'!AI$78/1000000</f>
        <v>1.751919</v>
      </c>
      <c r="J22" s="504">
        <f t="shared" si="0"/>
        <v>0</v>
      </c>
    </row>
    <row r="23" spans="1:11" s="244" customFormat="1" ht="13.65" customHeight="1" x14ac:dyDescent="0.25">
      <c r="A23" s="705" t="s">
        <v>322</v>
      </c>
      <c r="B23" s="706">
        <f t="shared" si="4"/>
        <v>6.2258990000000001</v>
      </c>
      <c r="C23" s="706">
        <f>'[7]Trading partner'!AJ$72/1000000</f>
        <v>0.61375299999999999</v>
      </c>
      <c r="D23" s="706">
        <f>'[7]Trading partner'!AJ$73/1000000</f>
        <v>8.9500999999999997E-2</v>
      </c>
      <c r="E23" s="706">
        <f>'[7]Trading partner'!AJ$74/1000000</f>
        <v>0.46570099999999998</v>
      </c>
      <c r="F23" s="706">
        <f>'[7]Trading partner'!AJ$75/1000000</f>
        <v>1.9126380000000001</v>
      </c>
      <c r="G23" s="706">
        <f>'[7]Trading partner'!AJ$76/1000000</f>
        <v>0.77237500000000003</v>
      </c>
      <c r="H23" s="706">
        <f>'[7]Trading partner'!AJ$77/1000000</f>
        <v>1.1000000000000001E-3</v>
      </c>
      <c r="I23" s="707">
        <f>'[7]Trading partner'!AJ$78/1000000</f>
        <v>2.3708309999999999</v>
      </c>
      <c r="J23" s="504">
        <f t="shared" si="0"/>
        <v>0</v>
      </c>
    </row>
    <row r="24" spans="1:11" s="244" customFormat="1" ht="13.65" customHeight="1" x14ac:dyDescent="0.25">
      <c r="A24" s="705" t="s">
        <v>323</v>
      </c>
      <c r="B24" s="706">
        <f t="shared" si="4"/>
        <v>11.288713999999999</v>
      </c>
      <c r="C24" s="706">
        <f>'[7]Trading partner'!AK$72/1000000</f>
        <v>0.57997299999999996</v>
      </c>
      <c r="D24" s="706">
        <f>'[7]Trading partner'!AK$73/1000000</f>
        <v>0.13741</v>
      </c>
      <c r="E24" s="706">
        <f>'[7]Trading partner'!AK$74/1000000</f>
        <v>0.50728899999999999</v>
      </c>
      <c r="F24" s="706">
        <f>'[7]Trading partner'!AK$75/1000000</f>
        <v>2.385173</v>
      </c>
      <c r="G24" s="706">
        <f>'[7]Trading partner'!AK$76/1000000</f>
        <v>1.4597009999999999</v>
      </c>
      <c r="H24" s="706">
        <f>'[7]Trading partner'!AK$77/1000000</f>
        <v>2.702E-3</v>
      </c>
      <c r="I24" s="707">
        <f>'[7]Trading partner'!AK$78/1000000</f>
        <v>6.2164659999999996</v>
      </c>
      <c r="J24" s="504">
        <f t="shared" si="0"/>
        <v>0</v>
      </c>
    </row>
    <row r="25" spans="1:11" s="244" customFormat="1" ht="13.65" customHeight="1" x14ac:dyDescent="0.25">
      <c r="A25" s="705" t="s">
        <v>324</v>
      </c>
      <c r="B25" s="706">
        <f t="shared" si="4"/>
        <v>12.150587999999999</v>
      </c>
      <c r="C25" s="706">
        <f>'[7]Trading partner'!AL$72/1000000</f>
        <v>1.277433</v>
      </c>
      <c r="D25" s="706">
        <f>'[7]Trading partner'!AL$73/1000000</f>
        <v>2.1208999999999999E-2</v>
      </c>
      <c r="E25" s="706">
        <f>'[7]Trading partner'!AL$74/1000000</f>
        <v>2.2109329999999998</v>
      </c>
      <c r="F25" s="706">
        <f>'[7]Trading partner'!AL$75/1000000</f>
        <v>2.4387439999999998</v>
      </c>
      <c r="G25" s="706">
        <f>'[7]Trading partner'!AL$76/1000000</f>
        <v>1.8015650000000001</v>
      </c>
      <c r="H25" s="706">
        <f>'[7]Trading partner'!AL$77/1000000</f>
        <v>7.5709999999999996E-3</v>
      </c>
      <c r="I25" s="707">
        <f>'[7]Trading partner'!AL$78/1000000</f>
        <v>4.3931329999999997</v>
      </c>
      <c r="J25" s="504">
        <f t="shared" si="0"/>
        <v>0</v>
      </c>
    </row>
    <row r="26" spans="1:11" s="244" customFormat="1" ht="13.65" customHeight="1" x14ac:dyDescent="0.25">
      <c r="A26" s="705" t="s">
        <v>325</v>
      </c>
      <c r="B26" s="706">
        <f t="shared" si="4"/>
        <v>6.1779950000000001</v>
      </c>
      <c r="C26" s="706">
        <f>'[7]Trading partner'!AM$72/1000000</f>
        <v>0.79229799999999995</v>
      </c>
      <c r="D26" s="706">
        <f>'[7]Trading partner'!AM$73/1000000</f>
        <v>0.14945600000000001</v>
      </c>
      <c r="E26" s="706">
        <f>'[7]Trading partner'!AM$74/1000000</f>
        <v>0.49715700000000002</v>
      </c>
      <c r="F26" s="706">
        <f>'[7]Trading partner'!AM$75/1000000</f>
        <v>2.232469</v>
      </c>
      <c r="G26" s="706">
        <f>'[7]Trading partner'!AM$76/1000000</f>
        <v>1.1841440000000001</v>
      </c>
      <c r="H26" s="706">
        <f>'[7]Trading partner'!AM$77/1000000</f>
        <v>3.2460000000000002E-3</v>
      </c>
      <c r="I26" s="707">
        <f>'[7]Trading partner'!AM$78/1000000</f>
        <v>1.3192250000000001</v>
      </c>
      <c r="J26" s="504">
        <f t="shared" si="0"/>
        <v>0</v>
      </c>
    </row>
    <row r="27" spans="1:11" s="244" customFormat="1" ht="13.65" customHeight="1" x14ac:dyDescent="0.25">
      <c r="A27" s="705" t="s">
        <v>326</v>
      </c>
      <c r="B27" s="706">
        <f t="shared" si="4"/>
        <v>5.7632959999999995</v>
      </c>
      <c r="C27" s="706">
        <f>'[7]Trading partner'!$AN$72/1000000</f>
        <v>0.69960500000000003</v>
      </c>
      <c r="D27" s="706">
        <f>'[7]Trading partner'!$AN$73/1000000</f>
        <v>0.279696</v>
      </c>
      <c r="E27" s="706">
        <f>'[7]Trading partner'!$AN$74/1000000</f>
        <v>0.14577000000000001</v>
      </c>
      <c r="F27" s="706">
        <f>'[7]Trading partner'!$AN$75/1000000</f>
        <v>1.901087</v>
      </c>
      <c r="G27" s="706">
        <f>'[7]Trading partner'!$AN$76/1000000</f>
        <v>1.5675429999999999</v>
      </c>
      <c r="H27" s="706">
        <f>'[7]Trading partner'!$AN$77/1000000</f>
        <v>2.258E-3</v>
      </c>
      <c r="I27" s="707">
        <f>'[7]Trading partner'!$AN$78/1000000</f>
        <v>1.1673370000000001</v>
      </c>
      <c r="J27" s="504">
        <f t="shared" si="0"/>
        <v>0</v>
      </c>
    </row>
    <row r="28" spans="1:11" s="244" customFormat="1" ht="13.65" customHeight="1" x14ac:dyDescent="0.25">
      <c r="A28" s="705" t="s">
        <v>327</v>
      </c>
      <c r="B28" s="706">
        <f t="shared" si="4"/>
        <v>6.1115340000000007</v>
      </c>
      <c r="C28" s="706">
        <f>'[7]Trading partner'!$AO$72/1000000</f>
        <v>0.59082999999999997</v>
      </c>
      <c r="D28" s="706">
        <f>'[7]Trading partner'!$AO$73/1000000</f>
        <v>0.66428900000000002</v>
      </c>
      <c r="E28" s="706">
        <f>'[7]Trading partner'!$AO$74/1000000</f>
        <v>0.308249</v>
      </c>
      <c r="F28" s="706">
        <f>'[7]Trading partner'!$AO$75/1000000</f>
        <v>2.6201469999999998</v>
      </c>
      <c r="G28" s="706">
        <f>'[7]Trading partner'!$AO$76/1000000</f>
        <v>1.616571</v>
      </c>
      <c r="H28" s="706">
        <f>'[7]Trading partner'!$AO$77/1000000</f>
        <v>2.9260000000000002E-3</v>
      </c>
      <c r="I28" s="707">
        <f>'[7]Trading partner'!$AO$78/1000000</f>
        <v>0.30852200000000002</v>
      </c>
      <c r="J28" s="504">
        <f t="shared" si="0"/>
        <v>0</v>
      </c>
    </row>
    <row r="29" spans="1:11" s="244" customFormat="1" ht="13.65" customHeight="1" x14ac:dyDescent="0.25">
      <c r="A29" s="705" t="s">
        <v>328</v>
      </c>
      <c r="B29" s="706">
        <f t="shared" si="4"/>
        <v>19.252891999999999</v>
      </c>
      <c r="C29" s="706">
        <f>'[7]Trading partner'!$AP$72/1000000</f>
        <v>2.8653469999999999</v>
      </c>
      <c r="D29" s="706">
        <f>'[7]Trading partner'!$AP$73/1000000</f>
        <v>6.8377999999999994E-2</v>
      </c>
      <c r="E29" s="706">
        <f>'[7]Trading partner'!$AP$74/1000000</f>
        <v>2.4434269999999998</v>
      </c>
      <c r="F29" s="706">
        <f>'[7]Trading partner'!$AP$75/1000000</f>
        <v>5.103891</v>
      </c>
      <c r="G29" s="706">
        <f>'[7]Trading partner'!$AP$76/1000000</f>
        <v>6.1503069999999997</v>
      </c>
      <c r="H29" s="706">
        <f>'[7]Trading partner'!$AP$77/1000000</f>
        <v>1.0670000000000001E-2</v>
      </c>
      <c r="I29" s="707">
        <f>'[7]Trading partner'!$AP$78/1000000</f>
        <v>2.6108720000000001</v>
      </c>
      <c r="J29" s="504">
        <f t="shared" si="0"/>
        <v>0</v>
      </c>
    </row>
    <row r="30" spans="1:11" s="244" customFormat="1" ht="13.65" customHeight="1" x14ac:dyDescent="0.25">
      <c r="A30" s="705" t="s">
        <v>329</v>
      </c>
      <c r="B30" s="706">
        <f t="shared" si="4"/>
        <v>9.8978459999999995</v>
      </c>
      <c r="C30" s="706">
        <f>'[7]Trading partner'!$AQ$72/1000000</f>
        <v>1.42316</v>
      </c>
      <c r="D30" s="706">
        <f>'[7]Trading partner'!$AQ$73/1000000</f>
        <v>0.15087400000000001</v>
      </c>
      <c r="E30" s="706">
        <f>'[7]Trading partner'!$AQ$74/1000000</f>
        <v>0.88714800000000005</v>
      </c>
      <c r="F30" s="706">
        <f>'[7]Trading partner'!$AQ$75/1000000</f>
        <v>2.3507169999999999</v>
      </c>
      <c r="G30" s="706">
        <f>'[7]Trading partner'!$AQ$76/1000000</f>
        <v>1.7560290000000001</v>
      </c>
      <c r="H30" s="706">
        <f>'[7]Trading partner'!$AQ$77/1000000</f>
        <v>4.4339999999999996E-3</v>
      </c>
      <c r="I30" s="707">
        <f>'[7]Trading partner'!$AQ$78/1000000</f>
        <v>3.3254839999999999</v>
      </c>
      <c r="J30" s="504">
        <f t="shared" si="0"/>
        <v>0</v>
      </c>
    </row>
    <row r="31" spans="1:11" s="244" customFormat="1" ht="13.65" customHeight="1" x14ac:dyDescent="0.25">
      <c r="A31" s="705" t="s">
        <v>330</v>
      </c>
      <c r="B31" s="706">
        <f t="shared" si="4"/>
        <v>15.321577</v>
      </c>
      <c r="C31" s="706">
        <f>'[7]Trading partner'!$AR$72/1000000</f>
        <v>6.5684180000000003</v>
      </c>
      <c r="D31" s="706">
        <f>'[7]Trading partner'!$AR$73/1000000</f>
        <v>0.16636600000000001</v>
      </c>
      <c r="E31" s="706">
        <f>'[7]Trading partner'!$AR$74/1000000</f>
        <v>0.44425399999999998</v>
      </c>
      <c r="F31" s="706">
        <f>'[7]Trading partner'!$AR$75/1000000</f>
        <v>6.018103</v>
      </c>
      <c r="G31" s="706">
        <f>'[7]Trading partner'!$AR$76/1000000</f>
        <v>1.634169</v>
      </c>
      <c r="H31" s="706">
        <f>'[7]Trading partner'!$AR$77/1000000</f>
        <v>6.0000000000000002E-5</v>
      </c>
      <c r="I31" s="707">
        <f>'[7]Trading partner'!$AR$78/1000000</f>
        <v>0.490207</v>
      </c>
      <c r="J31" s="504">
        <f t="shared" si="0"/>
        <v>-6.6613381477509392E-16</v>
      </c>
    </row>
    <row r="32" spans="1:11" s="244" customFormat="1" ht="13.65" customHeight="1" x14ac:dyDescent="0.25">
      <c r="A32" s="705" t="s">
        <v>331</v>
      </c>
      <c r="B32" s="706">
        <f t="shared" si="4"/>
        <v>13.122337999999999</v>
      </c>
      <c r="C32" s="706">
        <f>'[7]Trading partner'!$BE$72/1000000</f>
        <v>1.0860240000000001</v>
      </c>
      <c r="D32" s="706">
        <f>'[7]Trading partner'!$BE$73/1000000</f>
        <v>0.107492</v>
      </c>
      <c r="E32" s="706">
        <f>'[7]Trading partner'!$BE$74/1000000</f>
        <v>0.87562099999999998</v>
      </c>
      <c r="F32" s="706">
        <f>'[7]Trading partner'!$BE$75/1000000</f>
        <v>4.1315790000000003</v>
      </c>
      <c r="G32" s="706">
        <f>'[7]Trading partner'!$BE$76/1000000</f>
        <v>2.7751139999999999</v>
      </c>
      <c r="H32" s="706">
        <f>'[7]Trading partner'!$BE$77/1000000</f>
        <v>0.242261</v>
      </c>
      <c r="I32" s="707">
        <f>'[7]Trading partner'!$BE$78/1000000</f>
        <v>3.9042469999999998</v>
      </c>
      <c r="J32" s="504">
        <f t="shared" si="0"/>
        <v>0</v>
      </c>
    </row>
    <row r="33" spans="1:10" s="244" customFormat="1" ht="13.65" customHeight="1" x14ac:dyDescent="0.25">
      <c r="A33" s="705" t="s">
        <v>332</v>
      </c>
      <c r="B33" s="706">
        <f t="shared" si="4"/>
        <v>11.970248</v>
      </c>
      <c r="C33" s="706">
        <f>'[7]Trading partner'!$AT$72/1000000</f>
        <v>1.9333579999999999</v>
      </c>
      <c r="D33" s="706">
        <f>'[7]Trading partner'!$AT$73/1000000</f>
        <v>0.28788599999999998</v>
      </c>
      <c r="E33" s="706">
        <f>'[7]Trading partner'!$AT$74/1000000</f>
        <v>2.80619</v>
      </c>
      <c r="F33" s="706">
        <f>'[7]Trading partner'!$AT$75/1000000</f>
        <v>2.3492190000000002</v>
      </c>
      <c r="G33" s="706">
        <f>'[7]Trading partner'!$AT$76/1000000</f>
        <v>2.2777910000000001</v>
      </c>
      <c r="H33" s="706">
        <f>'[7]Trading partner'!$AT$77/1000000</f>
        <v>4.3219E-2</v>
      </c>
      <c r="I33" s="707">
        <f>'[7]Trading partner'!$AT$78/1000000</f>
        <v>2.2725849999999999</v>
      </c>
      <c r="J33" s="504">
        <f t="shared" si="0"/>
        <v>0</v>
      </c>
    </row>
    <row r="34" spans="1:10" s="244" customFormat="1" ht="13.65" customHeight="1" x14ac:dyDescent="0.25">
      <c r="A34" s="705" t="s">
        <v>333</v>
      </c>
      <c r="B34" s="706">
        <f t="shared" si="4"/>
        <v>9.7921019999999999</v>
      </c>
      <c r="C34" s="706">
        <f>'[7]Trading partner'!$AU$72/1000000</f>
        <v>1.615378</v>
      </c>
      <c r="D34" s="706">
        <f>'[7]Trading partner'!$AU$73/1000000</f>
        <v>0.15285699999999999</v>
      </c>
      <c r="E34" s="706">
        <f>'[7]Trading partner'!$AU$74/1000000</f>
        <v>2.5595780000000001</v>
      </c>
      <c r="F34" s="706">
        <f>'[7]Trading partner'!$AU$75/1000000</f>
        <v>2.1597119999999999</v>
      </c>
      <c r="G34" s="706">
        <f>'[7]Trading partner'!$AU$76/1000000</f>
        <v>0.120384</v>
      </c>
      <c r="H34" s="706">
        <f>'[7]Trading partner'!$AU$77/1000000</f>
        <v>4.2370999999999999E-2</v>
      </c>
      <c r="I34" s="707">
        <f>'[7]Trading partner'!$AU$78/1000000</f>
        <v>3.1418219999999999</v>
      </c>
      <c r="J34" s="504">
        <f t="shared" si="0"/>
        <v>0</v>
      </c>
    </row>
    <row r="35" spans="1:10" s="244" customFormat="1" ht="13.65" customHeight="1" x14ac:dyDescent="0.25">
      <c r="A35" s="705" t="s">
        <v>334</v>
      </c>
      <c r="B35" s="706">
        <f t="shared" si="4"/>
        <v>13.305197</v>
      </c>
      <c r="C35" s="706">
        <f>'[7]Trading partner'!$AV$72/1000000</f>
        <v>7.2185360000000003</v>
      </c>
      <c r="D35" s="706">
        <f>'[7]Trading partner'!$AV$73/1000000</f>
        <v>0.25752399999999998</v>
      </c>
      <c r="E35" s="706">
        <f>'[7]Trading partner'!$AV$74/1000000</f>
        <v>0.371195</v>
      </c>
      <c r="F35" s="706">
        <f>'[7]Trading partner'!$AV$75/1000000</f>
        <v>2.8711700000000002</v>
      </c>
      <c r="G35" s="706">
        <f>'[7]Trading partner'!$AV$76/1000000</f>
        <v>1.923238</v>
      </c>
      <c r="H35" s="706">
        <f>'[7]Trading partner'!$AV$77/1000000</f>
        <v>6.1539000000000003E-2</v>
      </c>
      <c r="I35" s="707">
        <f>'[7]Trading partner'!$AV$78/1000000</f>
        <v>0.60199499999999995</v>
      </c>
      <c r="J35" s="504">
        <f t="shared" si="0"/>
        <v>-9.9920072216264089E-16</v>
      </c>
    </row>
    <row r="36" spans="1:10" s="244" customFormat="1" ht="13.65" customHeight="1" x14ac:dyDescent="0.25">
      <c r="A36" s="705" t="s">
        <v>335</v>
      </c>
      <c r="B36" s="706">
        <f t="shared" si="4"/>
        <v>9.1009390000000003</v>
      </c>
      <c r="C36" s="706">
        <f>'[7]Trading partner'!$AW$72/1000000</f>
        <v>1.048872</v>
      </c>
      <c r="D36" s="706">
        <f>'[7]Trading partner'!$AW$73/1000000</f>
        <v>0.10986700000000001</v>
      </c>
      <c r="E36" s="706">
        <f>'[7]Trading partner'!$AW$74/1000000</f>
        <v>0.57528199999999996</v>
      </c>
      <c r="F36" s="706">
        <f>'[7]Trading partner'!$AW$75/1000000</f>
        <v>2.8460239999999999</v>
      </c>
      <c r="G36" s="706">
        <f>'[7]Trading partner'!$AW$76/1000000</f>
        <v>1.9277260000000001</v>
      </c>
      <c r="H36" s="706">
        <f>'[7]Trading partner'!$AW$77/1000000</f>
        <v>0.240559</v>
      </c>
      <c r="I36" s="707">
        <f>'[7]Trading partner'!$AW$78/1000000</f>
        <v>2.3526090000000002</v>
      </c>
      <c r="J36" s="504">
        <f t="shared" si="0"/>
        <v>0</v>
      </c>
    </row>
    <row r="37" spans="1:10" s="244" customFormat="1" ht="13.65" customHeight="1" x14ac:dyDescent="0.25">
      <c r="A37" s="705" t="s">
        <v>336</v>
      </c>
      <c r="B37" s="706">
        <f t="shared" si="4"/>
        <v>9.4191639999999985</v>
      </c>
      <c r="C37" s="706">
        <f>'[7]Trading partner'!$AX$72/1000000</f>
        <v>0.89848600000000001</v>
      </c>
      <c r="D37" s="706">
        <f>'[7]Trading partner'!$AX$73/1000000</f>
        <v>9.0425000000000005E-2</v>
      </c>
      <c r="E37" s="706">
        <f>'[7]Trading partner'!$AX$74/1000000</f>
        <v>1.1628069999999999</v>
      </c>
      <c r="F37" s="706">
        <f>'[7]Trading partner'!$AX$75/1000000</f>
        <v>2.997846</v>
      </c>
      <c r="G37" s="706">
        <f>'[7]Trading partner'!$AX$76/1000000</f>
        <v>2.017909</v>
      </c>
      <c r="H37" s="706">
        <f>'[7]Trading partner'!$AX$77/1000000</f>
        <v>0.15592500000000001</v>
      </c>
      <c r="I37" s="707">
        <f>'[7]Trading partner'!$AX$78/1000000</f>
        <v>2.0957659999999998</v>
      </c>
      <c r="J37" s="504">
        <f t="shared" si="0"/>
        <v>0</v>
      </c>
    </row>
    <row r="38" spans="1:10" s="244" customFormat="1" ht="13.65" customHeight="1" x14ac:dyDescent="0.25">
      <c r="A38" s="705" t="s">
        <v>337</v>
      </c>
      <c r="B38" s="706">
        <f t="shared" si="4"/>
        <v>6.8246649999999995</v>
      </c>
      <c r="C38" s="706">
        <f>'[7]Trading partner'!$AY$72/1000000</f>
        <v>1.60039</v>
      </c>
      <c r="D38" s="706">
        <f>'[7]Trading partner'!$AY$73/1000000</f>
        <v>0.197324</v>
      </c>
      <c r="E38" s="706">
        <f>'[7]Trading partner'!$AY$74/1000000</f>
        <v>0.38805000000000001</v>
      </c>
      <c r="F38" s="706">
        <f>'[7]Trading partner'!$AY$75/1000000</f>
        <v>2.0398130000000001</v>
      </c>
      <c r="G38" s="706">
        <f>'[7]Trading partner'!$AY$76/1000000</f>
        <v>2.0724010000000002</v>
      </c>
      <c r="H38" s="706">
        <f>'[7]Trading partner'!$AY$77/1000000</f>
        <v>5.9035999999999998E-2</v>
      </c>
      <c r="I38" s="707">
        <f>'[7]Trading partner'!$AY$78/1000000</f>
        <v>0.46765099999999998</v>
      </c>
      <c r="J38" s="504">
        <f t="shared" si="0"/>
        <v>-4.9960036108132044E-16</v>
      </c>
    </row>
    <row r="39" spans="1:10" s="244" customFormat="1" ht="13.65" customHeight="1" x14ac:dyDescent="0.25">
      <c r="A39" s="705" t="s">
        <v>338</v>
      </c>
      <c r="B39" s="706">
        <f t="shared" si="4"/>
        <v>5.7267770000000002</v>
      </c>
      <c r="C39" s="706">
        <f>'[7]Trading partner'!$AZ$72/1000000</f>
        <v>1.606201</v>
      </c>
      <c r="D39" s="706">
        <f>'[7]Trading partner'!$AZ$73/1000000</f>
        <v>7.7118000000000006E-2</v>
      </c>
      <c r="E39" s="706">
        <f>'[7]Trading partner'!$AZ$74/1000000</f>
        <v>6.1019999999999998E-2</v>
      </c>
      <c r="F39" s="706">
        <f>'[7]Trading partner'!$AZ$75/1000000</f>
        <v>0.51859100000000002</v>
      </c>
      <c r="G39" s="706">
        <f>'[7]Trading partner'!$AZ$76/1000000</f>
        <v>1.2280519999999999</v>
      </c>
      <c r="H39" s="706">
        <f>'[7]Trading partner'!$AZ$77/1000000</f>
        <v>8.8840000000000002E-2</v>
      </c>
      <c r="I39" s="707">
        <f>'[7]Trading partner'!$AZ$78/1000000</f>
        <v>2.1469550000000002</v>
      </c>
      <c r="J39" s="504">
        <f t="shared" si="0"/>
        <v>0</v>
      </c>
    </row>
    <row r="40" spans="1:10" s="244" customFormat="1" ht="13.65" customHeight="1" x14ac:dyDescent="0.25">
      <c r="A40" s="705" t="s">
        <v>339</v>
      </c>
      <c r="B40" s="706">
        <f t="shared" si="4"/>
        <v>6.8154780000000006</v>
      </c>
      <c r="C40" s="706">
        <f>'[7]Trading partner'!$BA$72/1000000</f>
        <v>0.30733100000000002</v>
      </c>
      <c r="D40" s="706">
        <f>'[7]Trading partner'!$BA$73/1000000</f>
        <v>6.9237999999999994E-2</v>
      </c>
      <c r="E40" s="706">
        <f>'[7]Trading partner'!$BA$74/1000000</f>
        <v>7.2820999999999997E-2</v>
      </c>
      <c r="F40" s="706">
        <f>'[7]Trading partner'!$BA$75/1000000</f>
        <v>2.8772139999999999</v>
      </c>
      <c r="G40" s="706">
        <f>'[7]Trading partner'!$BA$76/1000000</f>
        <v>1.7360770000000001</v>
      </c>
      <c r="H40" s="706">
        <f>'[7]Trading partner'!$BA$77/1000000</f>
        <v>0.32501799999999997</v>
      </c>
      <c r="I40" s="707">
        <f>'[7]Trading partner'!$BA$78/1000000</f>
        <v>1.4277789999999999</v>
      </c>
      <c r="J40" s="504">
        <f t="shared" si="0"/>
        <v>0</v>
      </c>
    </row>
    <row r="41" spans="1:10" s="244" customFormat="1" ht="13.65" customHeight="1" x14ac:dyDescent="0.25">
      <c r="A41" s="705" t="s">
        <v>340</v>
      </c>
      <c r="B41" s="706">
        <f t="shared" si="4"/>
        <v>9.6530089999999991</v>
      </c>
      <c r="C41" s="706">
        <f>'[7]Trading partner'!$BB$72/1000000</f>
        <v>1.0114369999999999</v>
      </c>
      <c r="D41" s="706">
        <f>'[7]Trading partner'!$BB$73/1000000</f>
        <v>0.15612699999999999</v>
      </c>
      <c r="E41" s="706">
        <f>'[7]Trading partner'!$BB$74/1000000</f>
        <v>1.1581379999999999</v>
      </c>
      <c r="F41" s="706">
        <f>'[7]Trading partner'!$BB$75/1000000</f>
        <v>2.8133910000000002</v>
      </c>
      <c r="G41" s="706">
        <f>'[7]Trading partner'!$BB$76/1000000</f>
        <v>2.2480009999999999</v>
      </c>
      <c r="H41" s="706">
        <f>'[7]Trading partner'!$BB$77/1000000</f>
        <v>1.4562E-2</v>
      </c>
      <c r="I41" s="707">
        <f>'[7]Trading partner'!$BB$78/1000000</f>
        <v>2.2513529999999999</v>
      </c>
      <c r="J41" s="504">
        <f t="shared" si="0"/>
        <v>0</v>
      </c>
    </row>
    <row r="42" spans="1:10" s="244" customFormat="1" ht="13.65" customHeight="1" x14ac:dyDescent="0.25">
      <c r="A42" s="705" t="s">
        <v>341</v>
      </c>
      <c r="B42" s="706">
        <f t="shared" si="4"/>
        <v>7.020327</v>
      </c>
      <c r="C42" s="706">
        <f>'[7]Trading partner'!$BC$72/1000000</f>
        <v>1.0973809999999999</v>
      </c>
      <c r="D42" s="706">
        <f>'[7]Trading partner'!$BC$73/1000000</f>
        <v>0.121864</v>
      </c>
      <c r="E42" s="706">
        <f>'[7]Trading partner'!$BC$74/1000000</f>
        <v>0.22158700000000001</v>
      </c>
      <c r="F42" s="706">
        <f>'[7]Trading partner'!$BC$75/1000000</f>
        <v>2.0337139999999998</v>
      </c>
      <c r="G42" s="706">
        <f>'[7]Trading partner'!$BC$76/1000000</f>
        <v>1.8135870000000001</v>
      </c>
      <c r="H42" s="706">
        <f>'[7]Trading partner'!$BC$77/1000000</f>
        <v>0.29178199999999999</v>
      </c>
      <c r="I42" s="707">
        <f>'[7]Trading partner'!$BC$78/1000000</f>
        <v>1.440412</v>
      </c>
      <c r="J42" s="504">
        <f t="shared" si="0"/>
        <v>0</v>
      </c>
    </row>
    <row r="43" spans="1:10" s="244" customFormat="1" ht="13.65" customHeight="1" x14ac:dyDescent="0.25">
      <c r="A43" s="705" t="s">
        <v>342</v>
      </c>
      <c r="B43" s="706">
        <f t="shared" si="4"/>
        <v>11.835729000000001</v>
      </c>
      <c r="C43" s="706">
        <f>'[7]Trading partner'!$BD$72/1000000</f>
        <v>1.2965279999999999</v>
      </c>
      <c r="D43" s="706">
        <f>'[7]Trading partner'!$BD$73/1000000</f>
        <v>0.155722</v>
      </c>
      <c r="E43" s="706">
        <f>'[7]Trading partner'!$BD$74/1000000</f>
        <v>1.2776130000000001</v>
      </c>
      <c r="F43" s="706">
        <f>'[7]Trading partner'!$BD$75/1000000</f>
        <v>3.7043020000000002</v>
      </c>
      <c r="G43" s="706">
        <f>'[7]Trading partner'!$BD$76/1000000</f>
        <v>2.4410379999999998</v>
      </c>
      <c r="H43" s="706">
        <f>'[7]Trading partner'!$BD$77/1000000</f>
        <v>0.19433500000000001</v>
      </c>
      <c r="I43" s="707">
        <f>'[7]Trading partner'!$BD$78/1000000</f>
        <v>2.7661910000000001</v>
      </c>
      <c r="J43" s="504">
        <f t="shared" si="0"/>
        <v>0</v>
      </c>
    </row>
    <row r="44" spans="1:10" s="244" customFormat="1" ht="13.65" customHeight="1" x14ac:dyDescent="0.25">
      <c r="A44" s="705" t="s">
        <v>343</v>
      </c>
      <c r="B44" s="706">
        <f t="shared" si="4"/>
        <v>13.122337999999999</v>
      </c>
      <c r="C44" s="706">
        <f>'[7]Trading partner'!$BE$72/1000000</f>
        <v>1.0860240000000001</v>
      </c>
      <c r="D44" s="706">
        <f>'[7]Trading partner'!$BE$73/1000000</f>
        <v>0.107492</v>
      </c>
      <c r="E44" s="706">
        <f>'[7]Trading partner'!$BE$74/1000000</f>
        <v>0.87562099999999998</v>
      </c>
      <c r="F44" s="706">
        <f>'[7]Trading partner'!$BE$75/1000000</f>
        <v>4.1315790000000003</v>
      </c>
      <c r="G44" s="706">
        <f>'[7]Trading partner'!$BE$76/1000000</f>
        <v>2.7751139999999999</v>
      </c>
      <c r="H44" s="706">
        <f>'[7]Trading partner'!$BE$77/1000000</f>
        <v>0.242261</v>
      </c>
      <c r="I44" s="707">
        <f>'[7]Trading partner'!$BE$78/1000000</f>
        <v>3.9042469999999998</v>
      </c>
      <c r="J44" s="504">
        <f t="shared" si="0"/>
        <v>0</v>
      </c>
    </row>
    <row r="45" spans="1:10" s="244" customFormat="1" ht="13.65" customHeight="1" x14ac:dyDescent="0.25">
      <c r="A45" s="705" t="s">
        <v>344</v>
      </c>
      <c r="B45" s="706">
        <f t="shared" si="4"/>
        <v>14.390323</v>
      </c>
      <c r="C45" s="706">
        <f>'[7]Trading partner'!$BF$72/1000000</f>
        <v>1.474032</v>
      </c>
      <c r="D45" s="706">
        <f>'[7]Trading partner'!$BF$73/1000000</f>
        <v>0.123943</v>
      </c>
      <c r="E45" s="706">
        <f>'[7]Trading partner'!$BF$74/1000000</f>
        <v>1.363909</v>
      </c>
      <c r="F45" s="706">
        <f>'[7]Trading partner'!$BF$75/1000000</f>
        <v>3.6436329999999999</v>
      </c>
      <c r="G45" s="706">
        <f>'[7]Trading partner'!$BF$76/1000000</f>
        <v>2.4162720000000002</v>
      </c>
      <c r="H45" s="706">
        <f>'[7]Trading partner'!$BF$77/1000000</f>
        <v>0.137104</v>
      </c>
      <c r="I45" s="707">
        <f>'[7]Trading partner'!$BF$78/1000000</f>
        <v>5.2314299999999996</v>
      </c>
      <c r="J45" s="504">
        <f t="shared" si="0"/>
        <v>0</v>
      </c>
    </row>
    <row r="46" spans="1:10" s="244" customFormat="1" ht="13.65" customHeight="1" x14ac:dyDescent="0.25">
      <c r="A46" s="705" t="s">
        <v>345</v>
      </c>
      <c r="B46" s="706">
        <f t="shared" si="4"/>
        <v>9.6385959999999997</v>
      </c>
      <c r="C46" s="706">
        <f>'[7]Trading partner'!$BG$72/1000000</f>
        <v>0.74688299999999996</v>
      </c>
      <c r="D46" s="706">
        <f>'[7]Trading partner'!$BG$73/1000000</f>
        <v>3.4249000000000002E-2</v>
      </c>
      <c r="E46" s="706">
        <f>'[7]Trading partner'!$BG$74/1000000</f>
        <v>0.26753399999999999</v>
      </c>
      <c r="F46" s="706">
        <f>'[7]Trading partner'!$BG$75/1000000</f>
        <v>2.0475219999999998</v>
      </c>
      <c r="G46" s="706">
        <f>'[7]Trading partner'!$BG$76/1000000</f>
        <v>4.0408010000000001</v>
      </c>
      <c r="H46" s="706">
        <f>'[7]Trading partner'!$BG$77/1000000</f>
        <v>1.6292999999999998E-2</v>
      </c>
      <c r="I46" s="707">
        <f>'[7]Trading partner'!$BG$78/1000000</f>
        <v>2.4853139999999998</v>
      </c>
      <c r="J46" s="504">
        <f t="shared" si="0"/>
        <v>0</v>
      </c>
    </row>
    <row r="47" spans="1:10" s="244" customFormat="1" ht="13.65" customHeight="1" x14ac:dyDescent="0.25">
      <c r="A47" s="705" t="s">
        <v>346</v>
      </c>
      <c r="B47" s="706">
        <f t="shared" si="4"/>
        <v>3.8778589999999999</v>
      </c>
      <c r="C47" s="706">
        <f>'[7]Trading partner'!$BH$72/1000000</f>
        <v>0.41775200000000001</v>
      </c>
      <c r="D47" s="706">
        <f>'[7]Trading partner'!$BH$73/1000000</f>
        <v>7.9579999999999998E-3</v>
      </c>
      <c r="E47" s="706">
        <f>'[7]Trading partner'!$BH$74/1000000</f>
        <v>2.2596999999999999E-2</v>
      </c>
      <c r="F47" s="706">
        <f>'[7]Trading partner'!$BH$75/1000000</f>
        <v>1.3131090000000001</v>
      </c>
      <c r="G47" s="706">
        <f>'[7]Trading partner'!$BH$76/1000000</f>
        <v>1.2608550000000001</v>
      </c>
      <c r="H47" s="706">
        <f>'[7]Trading partner'!$BH$77/1000000</f>
        <v>2.8511999999999999E-2</v>
      </c>
      <c r="I47" s="707">
        <f>'[7]Trading partner'!$BH$78/1000000</f>
        <v>0.82707600000000003</v>
      </c>
      <c r="J47" s="504">
        <f t="shared" si="0"/>
        <v>0</v>
      </c>
    </row>
    <row r="48" spans="1:10" s="244" customFormat="1" ht="13.65" customHeight="1" x14ac:dyDescent="0.25">
      <c r="A48" s="705" t="s">
        <v>347</v>
      </c>
      <c r="B48" s="706">
        <f t="shared" si="4"/>
        <v>9.6602259999999998</v>
      </c>
      <c r="C48" s="706">
        <f>'[7]Trading partner'!$BI$72/1000000</f>
        <v>0.75922500000000004</v>
      </c>
      <c r="D48" s="706">
        <f>'[7]Trading partner'!$BI$73/1000000</f>
        <v>9.8139999999999998E-3</v>
      </c>
      <c r="E48" s="706">
        <f>'[7]Trading partner'!$BI$74/1000000</f>
        <v>0.22632099999999999</v>
      </c>
      <c r="F48" s="706">
        <f>'[7]Trading partner'!$BI$75/1000000</f>
        <v>5.1859109999999999</v>
      </c>
      <c r="G48" s="706">
        <f>'[7]Trading partner'!$BI$76/1000000</f>
        <v>2.0338379999999998</v>
      </c>
      <c r="H48" s="706">
        <f>'[7]Trading partner'!$BI$77/1000000</f>
        <v>0</v>
      </c>
      <c r="I48" s="707">
        <f>'[7]Trading partner'!$BI$78/1000000</f>
        <v>1.445117</v>
      </c>
      <c r="J48" s="504">
        <f t="shared" si="0"/>
        <v>0</v>
      </c>
    </row>
    <row r="49" spans="1:12" s="244" customFormat="1" ht="13.65" customHeight="1" x14ac:dyDescent="0.25">
      <c r="A49" s="705" t="s">
        <v>348</v>
      </c>
      <c r="B49" s="706">
        <f t="shared" si="4"/>
        <v>12.224403000000001</v>
      </c>
      <c r="C49" s="706">
        <f>'[7]Trading partner'!$BJ$72/1000000</f>
        <v>0.43967200000000001</v>
      </c>
      <c r="D49" s="706">
        <f>'[7]Trading partner'!$BJ$73/1000000</f>
        <v>3.9199999999999999E-2</v>
      </c>
      <c r="E49" s="706">
        <f>'[7]Trading partner'!$BJ$74/1000000</f>
        <v>0.14894399999999999</v>
      </c>
      <c r="F49" s="706">
        <f>'[7]Trading partner'!$BJ$75/1000000</f>
        <v>4.7567620000000002</v>
      </c>
      <c r="G49" s="706">
        <f>'[7]Trading partner'!$BJ$76/1000000</f>
        <v>1.824411</v>
      </c>
      <c r="H49" s="706">
        <f>'[7]Trading partner'!$BJ$77/1000000</f>
        <v>0.37829499999999999</v>
      </c>
      <c r="I49" s="707">
        <f>'[7]Trading partner'!$BJ$78/1000000</f>
        <v>4.6371190000000002</v>
      </c>
      <c r="J49" s="504">
        <f t="shared" si="0"/>
        <v>0</v>
      </c>
    </row>
    <row r="50" spans="1:12" s="244" customFormat="1" ht="13.65" customHeight="1" x14ac:dyDescent="0.25">
      <c r="A50" s="705" t="s">
        <v>369</v>
      </c>
      <c r="B50" s="706">
        <f t="shared" si="4"/>
        <v>7.3446870000000004</v>
      </c>
      <c r="C50" s="706">
        <f>'[7]Trading partner'!$BK$72/1000000</f>
        <v>1.2153069999999999</v>
      </c>
      <c r="D50" s="706">
        <f>'[7]Trading partner'!$BK$73/1000000</f>
        <v>0.18709999999999999</v>
      </c>
      <c r="E50" s="706">
        <f>'[7]Trading partner'!$BK$74/1000000</f>
        <v>0.14685599999999999</v>
      </c>
      <c r="F50" s="706">
        <f>'[7]Trading partner'!$BK$75/1000000</f>
        <v>2.525836</v>
      </c>
      <c r="G50" s="706">
        <f>'[7]Trading partner'!$BK$76/1000000</f>
        <v>2.1595472199999999</v>
      </c>
      <c r="H50" s="706">
        <f>'[7]Trading partner'!$BK$77/1000000</f>
        <v>0</v>
      </c>
      <c r="I50" s="707">
        <f>'[7]Trading partner'!$BK$78/1000000</f>
        <v>1.1100407800000003</v>
      </c>
      <c r="J50" s="504">
        <f t="shared" si="0"/>
        <v>0</v>
      </c>
    </row>
    <row r="51" spans="1:12" s="244" customFormat="1" ht="13.65" customHeight="1" x14ac:dyDescent="0.25">
      <c r="A51" s="705" t="s">
        <v>350</v>
      </c>
      <c r="B51" s="706">
        <f t="shared" si="4"/>
        <v>7.2757629999999995</v>
      </c>
      <c r="C51" s="706">
        <f>'[7]Trading partner'!$BL$72/1000000</f>
        <v>0.76254699999999997</v>
      </c>
      <c r="D51" s="706">
        <f>'[7]Trading partner'!$BL$73/1000000</f>
        <v>5.6113000000000003E-2</v>
      </c>
      <c r="E51" s="706">
        <f>'[7]Trading partner'!$BL$74/1000000</f>
        <v>2.0000000000000001E-4</v>
      </c>
      <c r="F51" s="706">
        <f>'[7]Trading partner'!$BL$75/1000000</f>
        <v>3.224593</v>
      </c>
      <c r="G51" s="706">
        <f>'[7]Trading partner'!$BL$76/1000000</f>
        <v>1.3888400000000001</v>
      </c>
      <c r="H51" s="706">
        <f>'[7]Trading partner'!$BL$77/1000000</f>
        <v>1.1232000000000001E-2</v>
      </c>
      <c r="I51" s="707">
        <f>'[7]Trading partner'!$BL$78/1000000</f>
        <v>1.832238</v>
      </c>
      <c r="J51" s="504">
        <f t="shared" si="0"/>
        <v>0</v>
      </c>
    </row>
    <row r="52" spans="1:12" s="244" customFormat="1" ht="13.65" customHeight="1" x14ac:dyDescent="0.25">
      <c r="A52" s="705" t="s">
        <v>351</v>
      </c>
      <c r="B52" s="706">
        <f t="shared" si="4"/>
        <v>7.4230399999999994</v>
      </c>
      <c r="C52" s="706">
        <f>'[7]Trading partner'!$BM$72/1000000</f>
        <v>0.64690700000000001</v>
      </c>
      <c r="D52" s="706">
        <f>'[7]Trading partner'!$BM$73/1000000</f>
        <v>0.106738</v>
      </c>
      <c r="E52" s="706">
        <f>'[7]Trading partner'!$BM$74/1000000</f>
        <v>0.36445499999999997</v>
      </c>
      <c r="F52" s="706">
        <f>'[7]Trading partner'!$BM$75/1000000</f>
        <v>2.9479039999999999</v>
      </c>
      <c r="G52" s="706">
        <f>'[7]Trading partner'!$BM$76/1000000</f>
        <v>1.5888709999999999</v>
      </c>
      <c r="H52" s="706">
        <f>'[7]Trading partner'!$BM$77/1000000</f>
        <v>5.0000000000000002E-5</v>
      </c>
      <c r="I52" s="707">
        <f>'[7]Trading partner'!$BM$78/1000000</f>
        <v>1.7681150000000001</v>
      </c>
      <c r="J52" s="504">
        <f t="shared" si="0"/>
        <v>0</v>
      </c>
    </row>
    <row r="53" spans="1:12" s="244" customFormat="1" ht="13.65" customHeight="1" x14ac:dyDescent="0.25">
      <c r="A53" s="705" t="s">
        <v>352</v>
      </c>
      <c r="B53" s="706">
        <f t="shared" si="4"/>
        <v>13.817240999999999</v>
      </c>
      <c r="C53" s="706">
        <f>'[7]Trading partner'!$BN$72/1000000</f>
        <v>0.58957800000000005</v>
      </c>
      <c r="D53" s="706">
        <f>'[7]Trading partner'!$BN$73/1000000</f>
        <v>9.3159000000000006E-2</v>
      </c>
      <c r="E53" s="706">
        <f>'[7]Trading partner'!$BN$74/1000000</f>
        <v>0.32601400000000003</v>
      </c>
      <c r="F53" s="706">
        <f>'[7]Trading partner'!$BN$75/1000000</f>
        <v>5.7104030000000003</v>
      </c>
      <c r="G53" s="706">
        <f>'[7]Trading partner'!$BN$76/1000000</f>
        <v>1.9980340000000001</v>
      </c>
      <c r="H53" s="706">
        <f>'[7]Trading partner'!$BN$77/1000000</f>
        <v>0</v>
      </c>
      <c r="I53" s="707">
        <f>'[7]Trading partner'!$BN$78/1000000</f>
        <v>5.1000529999999999</v>
      </c>
      <c r="J53" s="504">
        <f t="shared" si="0"/>
        <v>0</v>
      </c>
    </row>
    <row r="54" spans="1:12" s="244" customFormat="1" ht="13.65" customHeight="1" x14ac:dyDescent="0.25">
      <c r="A54" s="705" t="s">
        <v>373</v>
      </c>
      <c r="B54" s="706">
        <f t="shared" si="4"/>
        <v>5.4151090000000002</v>
      </c>
      <c r="C54" s="706">
        <f>'[7]Trading partner'!$BO$72/1000000</f>
        <v>0.30309799999999998</v>
      </c>
      <c r="D54" s="706">
        <f>'[7]Trading partner'!$BO$73/1000000</f>
        <v>5.1289999999999999E-3</v>
      </c>
      <c r="E54" s="706">
        <f>'[7]Trading partner'!$BO$74/1000000</f>
        <v>0.100082</v>
      </c>
      <c r="F54" s="706">
        <f>'[7]Trading partner'!$BO$75/1000000</f>
        <v>2.6851630000000002</v>
      </c>
      <c r="G54" s="706">
        <f>'[7]Trading partner'!$BO$76/1000000</f>
        <v>1.9379169999999999</v>
      </c>
      <c r="H54" s="706">
        <f>'[7]Trading partner'!$BO$77/1000000</f>
        <v>0</v>
      </c>
      <c r="I54" s="707">
        <f>'[7]Trading partner'!$BO$78/1000000</f>
        <v>0.38372000000000001</v>
      </c>
      <c r="J54" s="504">
        <f t="shared" si="0"/>
        <v>0</v>
      </c>
    </row>
    <row r="55" spans="1:12" s="244" customFormat="1" ht="13.65" customHeight="1" x14ac:dyDescent="0.25">
      <c r="A55" s="705" t="s">
        <v>431</v>
      </c>
      <c r="B55" s="706">
        <f t="shared" si="4"/>
        <v>7.4876420000000001</v>
      </c>
      <c r="C55" s="706">
        <f>'[7]Trading partner'!$BP$72/1000000</f>
        <v>0.96994100000000005</v>
      </c>
      <c r="D55" s="706">
        <f>'[7]Trading partner'!$BP$73/1000000</f>
        <v>7.0743E-2</v>
      </c>
      <c r="E55" s="706">
        <f>'[7]Trading partner'!$BP$74/1000000</f>
        <v>1.8627000000000001E-2</v>
      </c>
      <c r="F55" s="706">
        <f>'[7]Trading partner'!$BP$75/1000000</f>
        <v>2.9667430000000001</v>
      </c>
      <c r="G55" s="706">
        <f>'[7]Trading partner'!$BP$76/1000000</f>
        <v>1.625345</v>
      </c>
      <c r="H55" s="706">
        <f>'[7]Trading partner'!$BP$77/1000000</f>
        <v>1.1232000000000001E-2</v>
      </c>
      <c r="I55" s="707">
        <f>'[7]Trading partner'!$BP$78/1000000</f>
        <v>1.8250109999999999</v>
      </c>
      <c r="J55" s="504">
        <f t="shared" si="0"/>
        <v>0</v>
      </c>
    </row>
    <row r="56" spans="1:12" s="244" customFormat="1" ht="13.25" customHeight="1" x14ac:dyDescent="0.25">
      <c r="A56" s="705" t="s">
        <v>438</v>
      </c>
      <c r="B56" s="706">
        <f t="shared" si="4"/>
        <v>8.302289</v>
      </c>
      <c r="C56" s="706">
        <f>'[7]Trading partner'!$BQ$72/1000000</f>
        <v>1.512445</v>
      </c>
      <c r="D56" s="706">
        <f>'[7]Trading partner'!$BQ$73/1000000</f>
        <v>1.6299999999999999E-2</v>
      </c>
      <c r="E56" s="706">
        <f>'[7]Trading partner'!$BQ$74/1000000</f>
        <v>1.1620630000000001</v>
      </c>
      <c r="F56" s="706">
        <f>'[7]Trading partner'!$BQ$75/1000000</f>
        <v>2.889767</v>
      </c>
      <c r="G56" s="706">
        <f>'[7]Trading partner'!$BQ$76/1000000</f>
        <v>1.5093460000000001</v>
      </c>
      <c r="H56" s="706">
        <f>'[7]Trading partner'!$BQ$77/1000000</f>
        <v>0</v>
      </c>
      <c r="I56" s="707">
        <f>'[7]Trading partner'!$BQ$78/1000000</f>
        <v>1.2123679999999999</v>
      </c>
      <c r="J56" s="504">
        <f t="shared" si="0"/>
        <v>0</v>
      </c>
    </row>
    <row r="57" spans="1:12" s="244" customFormat="1" ht="13.75" customHeight="1" x14ac:dyDescent="0.25">
      <c r="A57" s="705" t="s">
        <v>356</v>
      </c>
      <c r="B57" s="706">
        <f t="shared" si="4"/>
        <v>9.8759870000000003</v>
      </c>
      <c r="C57" s="706">
        <f>'[7]Trading partner'!$BR$72/1000000</f>
        <v>2.2940680000000002</v>
      </c>
      <c r="D57" s="706">
        <f>'[7]Trading partner'!$BR$73/1000000</f>
        <v>0.17255699999999999</v>
      </c>
      <c r="E57" s="706">
        <f>'[7]Trading partner'!$BR$74/1000000</f>
        <v>4.3837000000000001E-2</v>
      </c>
      <c r="F57" s="706">
        <f>'[7]Trading partner'!$BR$75/1000000</f>
        <v>3.662642</v>
      </c>
      <c r="G57" s="706">
        <f>'[7]Trading partner'!$BR$76/1000000</f>
        <v>2.1583640000000002</v>
      </c>
      <c r="H57" s="706">
        <f>'[7]Trading partner'!$BR$77/1000000</f>
        <v>0</v>
      </c>
      <c r="I57" s="707">
        <f>'[7]Trading partner'!$BR$78/1000000</f>
        <v>1.544519</v>
      </c>
      <c r="J57" s="504">
        <f t="shared" si="0"/>
        <v>0</v>
      </c>
    </row>
    <row r="58" spans="1:12" s="245" customFormat="1" ht="13.75" customHeight="1" x14ac:dyDescent="0.25">
      <c r="A58" s="705" t="s">
        <v>456</v>
      </c>
      <c r="B58" s="706">
        <f t="shared" si="4"/>
        <v>5.0492539999999995</v>
      </c>
      <c r="C58" s="706">
        <f>'[7]Trading partner'!$BS$72/1000000</f>
        <v>0.53456099999999995</v>
      </c>
      <c r="D58" s="706">
        <f>'[7]Trading partner'!$BS$73/1000000</f>
        <v>0.34073999999999999</v>
      </c>
      <c r="E58" s="706">
        <f>'[7]Trading partner'!$BS$74/1000000</f>
        <v>1.1452530000000001</v>
      </c>
      <c r="F58" s="706">
        <f>'[7]Trading partner'!$BS$75/1000000</f>
        <v>1.5366</v>
      </c>
      <c r="G58" s="706">
        <f>'[7]Trading partner'!$BS$76/1000000</f>
        <v>1.167235</v>
      </c>
      <c r="H58" s="706">
        <f>'[7]Trading partner'!$BS$77/1000000</f>
        <v>4.8494000000000002E-2</v>
      </c>
      <c r="I58" s="707">
        <f>'[7]Trading partner'!$BS$78/1000000</f>
        <v>0.27637099999999998</v>
      </c>
      <c r="J58" s="504">
        <f t="shared" si="0"/>
        <v>-1.1102230246251565E-15</v>
      </c>
    </row>
    <row r="59" spans="1:12" s="245" customFormat="1" ht="13.75" customHeight="1" x14ac:dyDescent="0.25">
      <c r="A59" s="705" t="s">
        <v>428</v>
      </c>
      <c r="B59" s="706">
        <f t="shared" si="4"/>
        <v>7.1102030000000003</v>
      </c>
      <c r="C59" s="706">
        <f>'[7]Trading partner'!$BT$72/1000000</f>
        <v>0.83121199999999995</v>
      </c>
      <c r="D59" s="706">
        <f>'[7]Trading partner'!$BT$73/1000000</f>
        <v>0.29008200000000001</v>
      </c>
      <c r="E59" s="706">
        <f>'[7]Trading partner'!$BT$74/1000000</f>
        <v>1.8627000000000001E-2</v>
      </c>
      <c r="F59" s="706">
        <f>'[7]Trading partner'!$BT$75/1000000</f>
        <v>2.2585060000000001</v>
      </c>
      <c r="G59" s="706">
        <f>'[7]Trading partner'!$BT$76/1000000</f>
        <v>1.3675349999999999</v>
      </c>
      <c r="H59" s="706">
        <f>'[7]Trading partner'!$BT$77/1000000</f>
        <v>0.17629700000000001</v>
      </c>
      <c r="I59" s="707">
        <f>'[7]Trading partner'!$BT$78/1000000</f>
        <v>2.1679439999999999</v>
      </c>
      <c r="J59" s="504">
        <f t="shared" si="0"/>
        <v>0</v>
      </c>
    </row>
    <row r="60" spans="1:12" ht="13.75" customHeight="1" x14ac:dyDescent="0.25">
      <c r="A60" s="705" t="s">
        <v>433</v>
      </c>
      <c r="B60" s="706">
        <f t="shared" si="4"/>
        <v>4.5265050000000002</v>
      </c>
      <c r="C60" s="706">
        <f>'[7]Trading partner'!$BU$72/1000000</f>
        <v>1.181119</v>
      </c>
      <c r="D60" s="706">
        <f>'[7]Trading partner'!$BU$73/1000000</f>
        <v>0.210699</v>
      </c>
      <c r="E60" s="706">
        <f>'[7]Trading partner'!$BU$74/1000000</f>
        <v>8.2734000000000002E-2</v>
      </c>
      <c r="F60" s="706">
        <f>'[7]Trading partner'!$BU$75/1000000</f>
        <v>2.1708880000000002</v>
      </c>
      <c r="G60" s="706">
        <f>'[7]Trading partner'!$BU$76/1000000</f>
        <v>0.62295100000000003</v>
      </c>
      <c r="H60" s="706">
        <f>'[7]Trading partner'!$BU$77/1000000</f>
        <v>1.4331E-2</v>
      </c>
      <c r="I60" s="707">
        <f>'[7]Trading partner'!$BU$78/1000000</f>
        <v>0.243783</v>
      </c>
      <c r="J60" s="504">
        <f t="shared" si="0"/>
        <v>3.8857805861880479E-16</v>
      </c>
    </row>
    <row r="61" spans="1:12" ht="13.75" customHeight="1" x14ac:dyDescent="0.25">
      <c r="A61" s="705" t="s">
        <v>467</v>
      </c>
      <c r="B61" s="706">
        <f t="shared" si="4"/>
        <v>7.7704589999999998</v>
      </c>
      <c r="C61" s="706">
        <f>'[7]Trading partner'!$BV$72/1000000</f>
        <v>0.96514200000000006</v>
      </c>
      <c r="D61" s="706">
        <f>'[7]Trading partner'!$BV$73/1000000</f>
        <v>0.37837300000000001</v>
      </c>
      <c r="E61" s="706">
        <f>'[7]Trading partner'!$BV$74/1000000</f>
        <v>1.1360000000000001E-3</v>
      </c>
      <c r="F61" s="706">
        <f>'[7]Trading partner'!$BV$75/1000000</f>
        <v>3.6838419999999998</v>
      </c>
      <c r="G61" s="706">
        <f>'[7]Trading partner'!$BV$76/1000000</f>
        <v>1.2322070000000001</v>
      </c>
      <c r="H61" s="706">
        <f>'[7]Trading partner'!$BV$77/1000000</f>
        <v>8.2519999999999996E-2</v>
      </c>
      <c r="I61" s="707">
        <f>'[7]Trading partner'!$BV$78/1000000</f>
        <v>1.4272389999999999</v>
      </c>
      <c r="J61" s="504">
        <f t="shared" si="0"/>
        <v>0</v>
      </c>
      <c r="K61" s="506"/>
      <c r="L61" s="506"/>
    </row>
    <row r="62" spans="1:12" ht="13.75" customHeight="1" x14ac:dyDescent="0.25">
      <c r="A62" s="705" t="s">
        <v>473</v>
      </c>
      <c r="B62" s="706">
        <f>SUM(C62:I62)</f>
        <v>4.7792509999999995</v>
      </c>
      <c r="C62" s="706">
        <f>'[7]Trading partner'!$BW$72/1000000</f>
        <v>0.50553800000000004</v>
      </c>
      <c r="D62" s="706">
        <f>'[7]Trading partner'!$BW$73/1000000</f>
        <v>0.58581300000000003</v>
      </c>
      <c r="E62" s="706">
        <f>'[7]Trading partner'!$BW$74/1000000</f>
        <v>2.5107000000000001E-2</v>
      </c>
      <c r="F62" s="706">
        <f>'[7]Trading partner'!$BW$75/1000000</f>
        <v>1.380555</v>
      </c>
      <c r="G62" s="706">
        <f>'[7]Trading partner'!$BW$76/1000000</f>
        <v>1.6063670000000001</v>
      </c>
      <c r="H62" s="706">
        <f>'[7]Trading partner'!$BW$77/1000000</f>
        <v>1.036E-3</v>
      </c>
      <c r="I62" s="707">
        <f>'[7]Trading partner'!$BW$78/1000000</f>
        <v>0.67483499999999996</v>
      </c>
      <c r="J62" s="504">
        <f>B62-C62-D62-E62-F62-G62-H62-I62</f>
        <v>-1.4432899320127035E-15</v>
      </c>
      <c r="K62" s="506"/>
    </row>
    <row r="63" spans="1:12" ht="13.75" customHeight="1" x14ac:dyDescent="0.25">
      <c r="A63" s="705" t="s">
        <v>474</v>
      </c>
      <c r="B63" s="706">
        <f>SUM(C63:I63)</f>
        <v>4.8323109999999998</v>
      </c>
      <c r="C63" s="706">
        <f>'[7]Trading partner'!$BX$72/1000000</f>
        <v>0.75597300000000001</v>
      </c>
      <c r="D63" s="706">
        <f>'[7]Trading partner'!$BX$73/1000000</f>
        <v>0.294854</v>
      </c>
      <c r="E63" s="706">
        <f>'[7]Trading partner'!$BX$74/1000000</f>
        <v>2.3878E-2</v>
      </c>
      <c r="F63" s="706">
        <f>'[7]Trading partner'!$BX$75/1000000</f>
        <v>2.9090639999999999</v>
      </c>
      <c r="G63" s="706">
        <f>'[7]Trading partner'!$BX$76/1000000</f>
        <v>0.68057999999999996</v>
      </c>
      <c r="H63" s="706">
        <f>'[7]Trading partner'!$BX$77/1000000</f>
        <v>0</v>
      </c>
      <c r="I63" s="707">
        <f>'[7]Trading partner'!$BX$78/1000000</f>
        <v>0.167962</v>
      </c>
      <c r="J63" s="504">
        <f>B63-C63-D63-E63-F63-G63-H63-I63</f>
        <v>0</v>
      </c>
      <c r="K63" s="506"/>
    </row>
    <row r="64" spans="1:12" ht="13.75" customHeight="1" x14ac:dyDescent="0.25">
      <c r="A64" s="720" t="s">
        <v>475</v>
      </c>
      <c r="B64" s="708">
        <f>SUM(C64:I64)</f>
        <v>5.8823540000000003</v>
      </c>
      <c r="C64" s="708">
        <f>'[7]Trading partner'!$BY$72/1000000</f>
        <v>1.220737</v>
      </c>
      <c r="D64" s="708">
        <f>'[7]Trading partner'!$BY$73/1000000</f>
        <v>0.41211900000000001</v>
      </c>
      <c r="E64" s="708">
        <f>'[7]Trading partner'!$BY$74/1000000</f>
        <v>6.7679999999999997E-3</v>
      </c>
      <c r="F64" s="708">
        <f>'[7]Trading partner'!$BY$75/1000000</f>
        <v>1.8600890000000001</v>
      </c>
      <c r="G64" s="708">
        <f>'[7]Trading partner'!$BY$76/1000000</f>
        <v>1.214488</v>
      </c>
      <c r="H64" s="708">
        <f>'[7]Trading partner'!$BY$77/1000000</f>
        <v>5.9100000000000005E-4</v>
      </c>
      <c r="I64" s="709">
        <f>'[7]Trading partner'!$BY$78/1000000</f>
        <v>1.167562</v>
      </c>
      <c r="J64" s="504">
        <f>B64-C64-D64-E64-F64-G64-H64-I64</f>
        <v>0</v>
      </c>
      <c r="K64" s="506"/>
    </row>
    <row r="65" spans="1:9" ht="13" x14ac:dyDescent="0.3">
      <c r="A65" s="505" t="s">
        <v>257</v>
      </c>
      <c r="B65" s="311"/>
      <c r="C65" s="271"/>
      <c r="D65" s="271"/>
      <c r="E65" s="243"/>
      <c r="F65" s="245"/>
      <c r="G65" s="271"/>
      <c r="H65" s="271"/>
      <c r="I65" s="271"/>
    </row>
    <row r="66" spans="1:9" x14ac:dyDescent="0.25">
      <c r="A66" s="187" t="s">
        <v>432</v>
      </c>
      <c r="C66" s="245"/>
      <c r="D66" s="245"/>
      <c r="E66" s="245"/>
      <c r="F66" s="271"/>
      <c r="G66" s="245"/>
      <c r="H66" s="245"/>
      <c r="I66" s="271"/>
    </row>
    <row r="67" spans="1:9" x14ac:dyDescent="0.25">
      <c r="B67" s="246"/>
    </row>
    <row r="71" spans="1:9" x14ac:dyDescent="0.25">
      <c r="B71" s="292"/>
      <c r="F71" s="44"/>
      <c r="G71" s="44"/>
      <c r="H71" s="44"/>
      <c r="I71" s="44"/>
    </row>
    <row r="72" spans="1:9" x14ac:dyDescent="0.25">
      <c r="B72" s="292"/>
      <c r="F72" s="44"/>
      <c r="G72" s="44"/>
      <c r="H72" s="44"/>
      <c r="I72" s="44"/>
    </row>
  </sheetData>
  <printOptions gridLinesSet="0"/>
  <pageMargins left="0.59055118110236204" right="1.9685039370078701" top="0.59050000000000002" bottom="1.99" header="0.5" footer="0.5"/>
  <pageSetup paperSize="9" scale="83" orientation="portrait" horizontalDpi="4294967295" verticalDpi="4294967295"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B114" transitionEvaluation="1">
    <tabColor rgb="FFFF0000"/>
    <pageSetUpPr fitToPage="1"/>
  </sheetPr>
  <dimension ref="A1:N130"/>
  <sheetViews>
    <sheetView showGridLines="0" showOutlineSymbols="0" zoomScale="110" zoomScaleNormal="110" zoomScaleSheetLayoutView="85" workbookViewId="0">
      <pane xSplit="1" ySplit="7" topLeftCell="B114" activePane="bottomRight" state="frozen"/>
      <selection activeCell="C8" sqref="C8"/>
      <selection pane="topRight" activeCell="C8" sqref="C8"/>
      <selection pane="bottomLeft" activeCell="C8" sqref="C8"/>
      <selection pane="bottomRight" activeCell="E133" sqref="E133"/>
    </sheetView>
  </sheetViews>
  <sheetFormatPr defaultColWidth="14" defaultRowHeight="13" x14ac:dyDescent="0.3"/>
  <cols>
    <col min="1" max="1" width="11.140625" style="237" customWidth="1"/>
    <col min="2" max="2" width="11.140625" style="532" customWidth="1"/>
    <col min="3" max="9" width="11.140625" style="236" customWidth="1"/>
    <col min="10" max="10" width="14.85546875" style="238" bestFit="1" customWidth="1"/>
    <col min="11" max="11" width="13.85546875" style="238" customWidth="1"/>
    <col min="12" max="16384" width="14" style="238"/>
  </cols>
  <sheetData>
    <row r="1" spans="1:10" x14ac:dyDescent="0.3">
      <c r="A1" s="277" t="s">
        <v>440</v>
      </c>
      <c r="B1" s="529"/>
      <c r="C1" s="239"/>
      <c r="D1" s="239"/>
      <c r="E1" s="239"/>
      <c r="F1" s="239"/>
      <c r="G1" s="239"/>
      <c r="H1" s="239"/>
      <c r="I1" s="257"/>
    </row>
    <row r="2" spans="1:10" s="232" customFormat="1" ht="14" x14ac:dyDescent="0.3">
      <c r="A2" s="847" t="s">
        <v>52</v>
      </c>
      <c r="B2" s="847"/>
      <c r="C2" s="847"/>
      <c r="D2" s="847"/>
      <c r="E2" s="847"/>
      <c r="F2" s="847"/>
      <c r="G2" s="847"/>
      <c r="H2" s="847"/>
      <c r="I2" s="847"/>
    </row>
    <row r="3" spans="1:10" s="232" customFormat="1" ht="14" x14ac:dyDescent="0.3">
      <c r="A3" s="848" t="s">
        <v>204</v>
      </c>
      <c r="B3" s="848"/>
      <c r="C3" s="848"/>
      <c r="D3" s="848"/>
      <c r="E3" s="848"/>
      <c r="F3" s="848"/>
      <c r="G3" s="848"/>
      <c r="H3" s="848"/>
      <c r="I3" s="848"/>
    </row>
    <row r="4" spans="1:10" s="233" customFormat="1" ht="10.5" x14ac:dyDescent="0.25">
      <c r="A4" s="235"/>
      <c r="B4" s="46" t="s">
        <v>210</v>
      </c>
      <c r="C4" s="46" t="s">
        <v>53</v>
      </c>
      <c r="D4" s="849" t="s">
        <v>202</v>
      </c>
      <c r="E4" s="849"/>
      <c r="F4" s="849"/>
      <c r="G4" s="849"/>
      <c r="H4" s="849"/>
      <c r="I4" s="850"/>
    </row>
    <row r="5" spans="1:10" s="233" customFormat="1" ht="10.5" x14ac:dyDescent="0.25">
      <c r="A5" s="45" t="s">
        <v>26</v>
      </c>
      <c r="B5" s="193" t="s">
        <v>54</v>
      </c>
      <c r="C5" s="193" t="s">
        <v>55</v>
      </c>
      <c r="D5" s="46" t="s">
        <v>1</v>
      </c>
      <c r="E5" s="533" t="s">
        <v>56</v>
      </c>
      <c r="F5" s="46" t="s">
        <v>56</v>
      </c>
      <c r="G5" s="46" t="s">
        <v>56</v>
      </c>
      <c r="H5" s="46" t="s">
        <v>56</v>
      </c>
      <c r="I5" s="224" t="s">
        <v>56</v>
      </c>
    </row>
    <row r="6" spans="1:10" s="233" customFormat="1" ht="10.5" x14ac:dyDescent="0.25">
      <c r="A6" s="47"/>
      <c r="B6" s="523" t="s">
        <v>227</v>
      </c>
      <c r="C6" s="523" t="s">
        <v>200</v>
      </c>
      <c r="D6" s="225"/>
      <c r="E6" s="193" t="s">
        <v>45</v>
      </c>
      <c r="F6" s="523" t="s">
        <v>48</v>
      </c>
      <c r="G6" s="523" t="s">
        <v>49</v>
      </c>
      <c r="H6" s="523" t="s">
        <v>57</v>
      </c>
      <c r="I6" s="48" t="s">
        <v>50</v>
      </c>
    </row>
    <row r="7" spans="1:10" s="233" customFormat="1" ht="10.5" x14ac:dyDescent="0.25">
      <c r="A7" s="49"/>
      <c r="B7" s="50" t="s">
        <v>201</v>
      </c>
      <c r="C7" s="50" t="s">
        <v>58</v>
      </c>
      <c r="D7" s="50" t="s">
        <v>203</v>
      </c>
      <c r="E7" s="534" t="s">
        <v>58</v>
      </c>
      <c r="F7" s="50" t="s">
        <v>58</v>
      </c>
      <c r="G7" s="50" t="s">
        <v>58</v>
      </c>
      <c r="H7" s="50" t="s">
        <v>58</v>
      </c>
      <c r="I7" s="51" t="s">
        <v>58</v>
      </c>
    </row>
    <row r="8" spans="1:10" s="206" customFormat="1" ht="13.65" customHeight="1" x14ac:dyDescent="0.3">
      <c r="A8" s="770" t="s">
        <v>169</v>
      </c>
      <c r="B8" s="523">
        <f>SUM(B34:B37)</f>
        <v>12362.614629999996</v>
      </c>
      <c r="C8" s="193" t="s">
        <v>454</v>
      </c>
      <c r="D8" s="193" t="s">
        <v>454</v>
      </c>
      <c r="E8" s="193" t="s">
        <v>454</v>
      </c>
      <c r="F8" s="193" t="s">
        <v>454</v>
      </c>
      <c r="G8" s="193" t="s">
        <v>454</v>
      </c>
      <c r="H8" s="193" t="s">
        <v>454</v>
      </c>
      <c r="I8" s="833" t="s">
        <v>454</v>
      </c>
      <c r="J8" s="832"/>
    </row>
    <row r="9" spans="1:10" s="206" customFormat="1" ht="13.65" customHeight="1" x14ac:dyDescent="0.3">
      <c r="A9" s="662" t="s">
        <v>187</v>
      </c>
      <c r="B9" s="660">
        <f>SUM(B38:B41)</f>
        <v>25661.533050000002</v>
      </c>
      <c r="C9" s="660">
        <f t="shared" ref="C9:I9" si="0">SUM(C38:C41)</f>
        <v>5163</v>
      </c>
      <c r="D9" s="660">
        <f t="shared" si="0"/>
        <v>37146</v>
      </c>
      <c r="E9" s="660">
        <f t="shared" si="0"/>
        <v>6085</v>
      </c>
      <c r="F9" s="660">
        <f t="shared" si="0"/>
        <v>9976</v>
      </c>
      <c r="G9" s="660">
        <f t="shared" si="0"/>
        <v>5919</v>
      </c>
      <c r="H9" s="660">
        <f t="shared" si="0"/>
        <v>2909</v>
      </c>
      <c r="I9" s="661">
        <f t="shared" si="0"/>
        <v>12257</v>
      </c>
      <c r="J9" s="832"/>
    </row>
    <row r="10" spans="1:10" s="206" customFormat="1" ht="13.65" customHeight="1" x14ac:dyDescent="0.3">
      <c r="A10" s="662" t="s">
        <v>189</v>
      </c>
      <c r="B10" s="660">
        <f>SUM(B42:B45)</f>
        <v>30417.735094</v>
      </c>
      <c r="C10" s="660">
        <f t="shared" ref="C10:I10" si="1">SUM(C42:C45)</f>
        <v>3424</v>
      </c>
      <c r="D10" s="660">
        <f t="shared" si="1"/>
        <v>38650</v>
      </c>
      <c r="E10" s="660">
        <f t="shared" si="1"/>
        <v>7897</v>
      </c>
      <c r="F10" s="660">
        <f t="shared" si="1"/>
        <v>13020</v>
      </c>
      <c r="G10" s="660">
        <f t="shared" si="1"/>
        <v>7222</v>
      </c>
      <c r="H10" s="660">
        <f t="shared" si="1"/>
        <v>2751</v>
      </c>
      <c r="I10" s="661">
        <f t="shared" si="1"/>
        <v>7760</v>
      </c>
      <c r="J10" s="832"/>
    </row>
    <row r="11" spans="1:10" s="206" customFormat="1" ht="13.65" customHeight="1" x14ac:dyDescent="0.3">
      <c r="A11" s="662" t="s">
        <v>190</v>
      </c>
      <c r="B11" s="660">
        <f>SUM(B46:B49)</f>
        <v>25647.703630000004</v>
      </c>
      <c r="C11" s="660">
        <f t="shared" ref="C11:I11" si="2">SUM(C46:C49)</f>
        <v>9623</v>
      </c>
      <c r="D11" s="660">
        <f t="shared" si="2"/>
        <v>38586</v>
      </c>
      <c r="E11" s="660">
        <f t="shared" si="2"/>
        <v>6554</v>
      </c>
      <c r="F11" s="660">
        <f t="shared" si="2"/>
        <v>12018</v>
      </c>
      <c r="G11" s="660">
        <f t="shared" si="2"/>
        <v>6198</v>
      </c>
      <c r="H11" s="660">
        <f t="shared" si="2"/>
        <v>2775</v>
      </c>
      <c r="I11" s="661">
        <f t="shared" si="2"/>
        <v>11041</v>
      </c>
      <c r="J11" s="832"/>
    </row>
    <row r="12" spans="1:10" s="234" customFormat="1" ht="13.65" customHeight="1" x14ac:dyDescent="0.3">
      <c r="A12" s="662" t="s">
        <v>191</v>
      </c>
      <c r="B12" s="660">
        <f>SUM(B50:B53)</f>
        <v>26974.361489999999</v>
      </c>
      <c r="C12" s="660">
        <f t="shared" ref="C12:I12" si="3">SUM(C50:C53)</f>
        <v>14103</v>
      </c>
      <c r="D12" s="660">
        <f t="shared" si="3"/>
        <v>45807</v>
      </c>
      <c r="E12" s="660">
        <f t="shared" si="3"/>
        <v>8364</v>
      </c>
      <c r="F12" s="660">
        <f t="shared" si="3"/>
        <v>12983</v>
      </c>
      <c r="G12" s="660">
        <f t="shared" si="3"/>
        <v>6403</v>
      </c>
      <c r="H12" s="660">
        <f t="shared" si="3"/>
        <v>2318</v>
      </c>
      <c r="I12" s="661">
        <f t="shared" si="3"/>
        <v>15739</v>
      </c>
      <c r="J12" s="832"/>
    </row>
    <row r="13" spans="1:10" s="234" customFormat="1" ht="13.65" customHeight="1" x14ac:dyDescent="0.3">
      <c r="A13" s="662" t="s">
        <v>192</v>
      </c>
      <c r="B13" s="660">
        <f>SUM(B54:B57)</f>
        <v>24166.987229999999</v>
      </c>
      <c r="C13" s="660">
        <f t="shared" ref="C13:I13" si="4">SUM(C54:C57)</f>
        <v>8362</v>
      </c>
      <c r="D13" s="660">
        <f t="shared" si="4"/>
        <v>41722</v>
      </c>
      <c r="E13" s="660">
        <f t="shared" si="4"/>
        <v>7724</v>
      </c>
      <c r="F13" s="660">
        <f t="shared" si="4"/>
        <v>12860</v>
      </c>
      <c r="G13" s="660">
        <f t="shared" si="4"/>
        <v>5433</v>
      </c>
      <c r="H13" s="660">
        <f t="shared" si="4"/>
        <v>1798</v>
      </c>
      <c r="I13" s="661">
        <f t="shared" si="4"/>
        <v>13907</v>
      </c>
      <c r="J13" s="832"/>
    </row>
    <row r="14" spans="1:10" s="234" customFormat="1" ht="13.65" customHeight="1" x14ac:dyDescent="0.3">
      <c r="A14" s="662" t="s">
        <v>193</v>
      </c>
      <c r="B14" s="660">
        <f>SUM(B58:B61)</f>
        <v>41566.596847000008</v>
      </c>
      <c r="C14" s="660">
        <f t="shared" ref="C14:I14" si="5">SUM(C58:C61)</f>
        <v>10608</v>
      </c>
      <c r="D14" s="660">
        <f t="shared" si="5"/>
        <v>51297</v>
      </c>
      <c r="E14" s="660">
        <f t="shared" si="5"/>
        <v>9946</v>
      </c>
      <c r="F14" s="660">
        <f t="shared" si="5"/>
        <v>15656</v>
      </c>
      <c r="G14" s="660">
        <f t="shared" si="5"/>
        <v>5686</v>
      </c>
      <c r="H14" s="660">
        <f t="shared" si="5"/>
        <v>2649</v>
      </c>
      <c r="I14" s="661">
        <f t="shared" si="5"/>
        <v>17360</v>
      </c>
      <c r="J14" s="832"/>
    </row>
    <row r="15" spans="1:10" s="234" customFormat="1" ht="13.65" customHeight="1" x14ac:dyDescent="0.3">
      <c r="A15" s="662" t="s">
        <v>194</v>
      </c>
      <c r="B15" s="660">
        <f>SUM(B62:B65)</f>
        <v>57855.787179999999</v>
      </c>
      <c r="C15" s="660">
        <f t="shared" ref="C15:I15" si="6">SUM(C62:C65)</f>
        <v>24895</v>
      </c>
      <c r="D15" s="660">
        <f t="shared" si="6"/>
        <v>52375</v>
      </c>
      <c r="E15" s="660">
        <f t="shared" si="6"/>
        <v>9891</v>
      </c>
      <c r="F15" s="660">
        <f t="shared" si="6"/>
        <v>16263</v>
      </c>
      <c r="G15" s="660">
        <f t="shared" si="6"/>
        <v>5850</v>
      </c>
      <c r="H15" s="660">
        <f t="shared" si="6"/>
        <v>3157</v>
      </c>
      <c r="I15" s="661">
        <f t="shared" si="6"/>
        <v>17214</v>
      </c>
      <c r="J15" s="832"/>
    </row>
    <row r="16" spans="1:10" s="234" customFormat="1" ht="13.65" customHeight="1" x14ac:dyDescent="0.3">
      <c r="A16" s="662" t="s">
        <v>197</v>
      </c>
      <c r="B16" s="660">
        <v>50144.307993999995</v>
      </c>
      <c r="C16" s="660">
        <v>18442</v>
      </c>
      <c r="D16" s="660">
        <v>45969</v>
      </c>
      <c r="E16" s="660">
        <v>9347</v>
      </c>
      <c r="F16" s="660">
        <v>17360</v>
      </c>
      <c r="G16" s="660">
        <v>5562</v>
      </c>
      <c r="H16" s="660">
        <v>2347</v>
      </c>
      <c r="I16" s="661">
        <v>11353</v>
      </c>
      <c r="J16" s="832"/>
    </row>
    <row r="17" spans="1:11" s="234" customFormat="1" ht="13.65" customHeight="1" x14ac:dyDescent="0.3">
      <c r="A17" s="662" t="s">
        <v>198</v>
      </c>
      <c r="B17" s="660">
        <v>60898.661039999992</v>
      </c>
      <c r="C17" s="660">
        <v>17953</v>
      </c>
      <c r="D17" s="660">
        <v>48223</v>
      </c>
      <c r="E17" s="660">
        <v>9680</v>
      </c>
      <c r="F17" s="660">
        <v>18502</v>
      </c>
      <c r="G17" s="660">
        <v>5684</v>
      </c>
      <c r="H17" s="660">
        <v>2649</v>
      </c>
      <c r="I17" s="661">
        <v>11708</v>
      </c>
      <c r="J17" s="832"/>
    </row>
    <row r="18" spans="1:11" s="234" customFormat="1" ht="13.65" customHeight="1" x14ac:dyDescent="0.3">
      <c r="A18" s="662" t="s">
        <v>199</v>
      </c>
      <c r="B18" s="660">
        <v>64130.978419999999</v>
      </c>
      <c r="C18" s="660">
        <v>14375</v>
      </c>
      <c r="D18" s="660">
        <v>47967</v>
      </c>
      <c r="E18" s="660">
        <v>9047</v>
      </c>
      <c r="F18" s="660">
        <v>18317</v>
      </c>
      <c r="G18" s="660">
        <v>5029</v>
      </c>
      <c r="H18" s="660">
        <v>2444</v>
      </c>
      <c r="I18" s="661">
        <v>13130</v>
      </c>
      <c r="J18" s="832"/>
    </row>
    <row r="19" spans="1:11" s="358" customFormat="1" ht="13.65" customHeight="1" x14ac:dyDescent="0.3">
      <c r="A19" s="662" t="s">
        <v>205</v>
      </c>
      <c r="B19" s="660">
        <v>70146.588699999993</v>
      </c>
      <c r="C19" s="660">
        <v>9572</v>
      </c>
      <c r="D19" s="660">
        <v>49776</v>
      </c>
      <c r="E19" s="660">
        <v>10686</v>
      </c>
      <c r="F19" s="660">
        <v>23482</v>
      </c>
      <c r="G19" s="660">
        <v>6008</v>
      </c>
      <c r="H19" s="660">
        <v>2642</v>
      </c>
      <c r="I19" s="661">
        <v>6958</v>
      </c>
      <c r="J19" s="832"/>
      <c r="K19" s="375"/>
    </row>
    <row r="20" spans="1:11" s="358" customFormat="1" ht="13.65" customHeight="1" x14ac:dyDescent="0.3">
      <c r="A20" s="539" t="s">
        <v>212</v>
      </c>
      <c r="B20" s="660">
        <v>71794.96841999999</v>
      </c>
      <c r="C20" s="660">
        <v>13832</v>
      </c>
      <c r="D20" s="660">
        <v>50352</v>
      </c>
      <c r="E20" s="660">
        <v>10060</v>
      </c>
      <c r="F20" s="660">
        <v>22960</v>
      </c>
      <c r="G20" s="660">
        <v>5187</v>
      </c>
      <c r="H20" s="660">
        <v>2252</v>
      </c>
      <c r="I20" s="661">
        <v>9893</v>
      </c>
      <c r="J20" s="832"/>
    </row>
    <row r="21" spans="1:11" s="358" customFormat="1" ht="13.65" customHeight="1" x14ac:dyDescent="0.3">
      <c r="A21" s="539" t="s">
        <v>214</v>
      </c>
      <c r="B21" s="660">
        <v>75683.036937921454</v>
      </c>
      <c r="C21" s="660">
        <v>14141</v>
      </c>
      <c r="D21" s="660">
        <v>53742</v>
      </c>
      <c r="E21" s="660">
        <v>11432</v>
      </c>
      <c r="F21" s="660">
        <v>25418</v>
      </c>
      <c r="G21" s="660">
        <v>6549</v>
      </c>
      <c r="H21" s="660">
        <v>2694</v>
      </c>
      <c r="I21" s="661">
        <v>7649</v>
      </c>
      <c r="J21" s="832"/>
    </row>
    <row r="22" spans="1:11" s="206" customFormat="1" ht="13.65" customHeight="1" x14ac:dyDescent="0.3">
      <c r="A22" s="539" t="s">
        <v>215</v>
      </c>
      <c r="B22" s="660">
        <v>84168.534679999982</v>
      </c>
      <c r="C22" s="660">
        <v>18163</v>
      </c>
      <c r="D22" s="660">
        <v>58903</v>
      </c>
      <c r="E22" s="660">
        <v>12862</v>
      </c>
      <c r="F22" s="660">
        <v>27348</v>
      </c>
      <c r="G22" s="660">
        <v>7335</v>
      </c>
      <c r="H22" s="660">
        <v>3436</v>
      </c>
      <c r="I22" s="661">
        <v>7922</v>
      </c>
      <c r="J22" s="832"/>
    </row>
    <row r="23" spans="1:11" s="206" customFormat="1" ht="13.65" customHeight="1" x14ac:dyDescent="0.3">
      <c r="A23" s="539" t="s">
        <v>226</v>
      </c>
      <c r="B23" s="660">
        <v>108762.0467145273</v>
      </c>
      <c r="C23" s="660">
        <v>26399</v>
      </c>
      <c r="D23" s="660">
        <v>59859</v>
      </c>
      <c r="E23" s="660">
        <v>12329</v>
      </c>
      <c r="F23" s="660">
        <v>27365</v>
      </c>
      <c r="G23" s="660">
        <v>7848</v>
      </c>
      <c r="H23" s="660">
        <v>3284</v>
      </c>
      <c r="I23" s="661">
        <v>9033</v>
      </c>
      <c r="J23" s="832"/>
    </row>
    <row r="24" spans="1:11" s="206" customFormat="1" ht="13.65" customHeight="1" x14ac:dyDescent="0.3">
      <c r="A24" s="539" t="s">
        <v>234</v>
      </c>
      <c r="B24" s="660">
        <v>111222.22277211775</v>
      </c>
      <c r="C24" s="660">
        <v>22892</v>
      </c>
      <c r="D24" s="660">
        <v>61971</v>
      </c>
      <c r="E24" s="660">
        <v>8950</v>
      </c>
      <c r="F24" s="660">
        <v>20511</v>
      </c>
      <c r="G24" s="660">
        <v>5177</v>
      </c>
      <c r="H24" s="660">
        <v>2039</v>
      </c>
      <c r="I24" s="661">
        <v>12557</v>
      </c>
      <c r="J24" s="832"/>
    </row>
    <row r="25" spans="1:11" s="206" customFormat="1" ht="13.65" customHeight="1" x14ac:dyDescent="0.3">
      <c r="A25" s="539" t="s">
        <v>237</v>
      </c>
      <c r="B25" s="660">
        <v>129385.97642269731</v>
      </c>
      <c r="C25" s="660">
        <v>22755</v>
      </c>
      <c r="D25" s="660">
        <v>59637</v>
      </c>
      <c r="E25" s="660">
        <v>4904</v>
      </c>
      <c r="F25" s="660">
        <v>12624</v>
      </c>
      <c r="G25" s="660">
        <v>4034</v>
      </c>
      <c r="H25" s="660">
        <v>1730</v>
      </c>
      <c r="I25" s="661">
        <v>2963</v>
      </c>
      <c r="J25" s="832"/>
    </row>
    <row r="26" spans="1:11" s="206" customFormat="1" ht="13.65" customHeight="1" x14ac:dyDescent="0.3">
      <c r="A26" s="539" t="s">
        <v>239</v>
      </c>
      <c r="B26" s="660">
        <v>108090.33097850713</v>
      </c>
      <c r="C26" s="660">
        <v>11054</v>
      </c>
      <c r="D26" s="660">
        <v>51417</v>
      </c>
      <c r="E26" s="660">
        <v>9523</v>
      </c>
      <c r="F26" s="660">
        <v>23784</v>
      </c>
      <c r="G26" s="660">
        <v>7561</v>
      </c>
      <c r="H26" s="660">
        <v>2065</v>
      </c>
      <c r="I26" s="661">
        <v>8484</v>
      </c>
      <c r="J26" s="832"/>
    </row>
    <row r="27" spans="1:11" s="206" customFormat="1" ht="13.65" customHeight="1" x14ac:dyDescent="0.3">
      <c r="A27" s="539" t="s">
        <v>241</v>
      </c>
      <c r="B27" s="660">
        <v>20725.29489401076</v>
      </c>
      <c r="C27" s="660">
        <v>0</v>
      </c>
      <c r="D27" s="660">
        <v>232</v>
      </c>
      <c r="E27" s="660">
        <v>31</v>
      </c>
      <c r="F27" s="660">
        <v>108</v>
      </c>
      <c r="G27" s="660">
        <v>21</v>
      </c>
      <c r="H27" s="660">
        <v>49</v>
      </c>
      <c r="I27" s="661">
        <v>23</v>
      </c>
      <c r="J27" s="832"/>
    </row>
    <row r="28" spans="1:11" s="206" customFormat="1" ht="13.65" customHeight="1" x14ac:dyDescent="0.3">
      <c r="A28" s="539" t="s">
        <v>244</v>
      </c>
      <c r="B28" s="660">
        <v>22670.229656580872</v>
      </c>
      <c r="C28" s="660">
        <v>0</v>
      </c>
      <c r="D28" s="660">
        <v>646</v>
      </c>
      <c r="E28" s="660">
        <v>94</v>
      </c>
      <c r="F28" s="660">
        <v>247</v>
      </c>
      <c r="G28" s="660">
        <v>64</v>
      </c>
      <c r="H28" s="660">
        <v>70</v>
      </c>
      <c r="I28" s="661">
        <v>171</v>
      </c>
      <c r="J28" s="832"/>
    </row>
    <row r="29" spans="1:11" s="206" customFormat="1" ht="13.65" customHeight="1" x14ac:dyDescent="0.3">
      <c r="A29" s="539" t="s">
        <v>429</v>
      </c>
      <c r="B29" s="660">
        <f>SUM(B118:B121)</f>
        <v>102995.11126826293</v>
      </c>
      <c r="C29" s="660">
        <f t="shared" ref="C29:I29" si="7">SUM(C118:C121)</f>
        <v>10053</v>
      </c>
      <c r="D29" s="660">
        <f t="shared" si="7"/>
        <v>39946</v>
      </c>
      <c r="E29" s="660">
        <f t="shared" si="7"/>
        <v>7344</v>
      </c>
      <c r="F29" s="660">
        <f t="shared" si="7"/>
        <v>21728</v>
      </c>
      <c r="G29" s="660">
        <f t="shared" si="7"/>
        <v>5717</v>
      </c>
      <c r="H29" s="660">
        <f t="shared" si="7"/>
        <v>2753</v>
      </c>
      <c r="I29" s="661">
        <f t="shared" si="7"/>
        <v>2404</v>
      </c>
      <c r="J29" s="832"/>
    </row>
    <row r="30" spans="1:11" s="206" customFormat="1" ht="13.65" customHeight="1" x14ac:dyDescent="0.3">
      <c r="A30" s="539" t="s">
        <v>455</v>
      </c>
      <c r="B30" s="660">
        <f>SUM(B122:B125)</f>
        <v>146259.6274613773</v>
      </c>
      <c r="C30" s="660">
        <f t="shared" ref="C30:I30" si="8">SUM(C122:C125)</f>
        <v>21400</v>
      </c>
      <c r="D30" s="660">
        <f t="shared" si="8"/>
        <v>61319</v>
      </c>
      <c r="E30" s="660">
        <f t="shared" si="8"/>
        <v>11383</v>
      </c>
      <c r="F30" s="660">
        <f t="shared" si="8"/>
        <v>27664</v>
      </c>
      <c r="G30" s="660">
        <f t="shared" si="8"/>
        <v>9729</v>
      </c>
      <c r="H30" s="660">
        <f t="shared" si="8"/>
        <v>3751</v>
      </c>
      <c r="I30" s="661">
        <f t="shared" si="8"/>
        <v>8792</v>
      </c>
      <c r="J30" s="832"/>
    </row>
    <row r="31" spans="1:11" s="206" customFormat="1" ht="13.65" customHeight="1" x14ac:dyDescent="0.3">
      <c r="A31" s="771" t="s">
        <v>268</v>
      </c>
      <c r="B31" s="535">
        <f>('[5]Bank Data Unadjusted'!$BA1156*3)*1000</f>
        <v>3053.3600500000002</v>
      </c>
      <c r="C31" s="772" t="s">
        <v>454</v>
      </c>
      <c r="D31" s="772" t="s">
        <v>454</v>
      </c>
      <c r="E31" s="772" t="s">
        <v>454</v>
      </c>
      <c r="F31" s="772" t="s">
        <v>454</v>
      </c>
      <c r="G31" s="772" t="s">
        <v>454</v>
      </c>
      <c r="H31" s="772" t="s">
        <v>454</v>
      </c>
      <c r="I31" s="773" t="s">
        <v>454</v>
      </c>
      <c r="J31" s="832"/>
    </row>
    <row r="32" spans="1:11" s="206" customFormat="1" ht="13.65" customHeight="1" x14ac:dyDescent="0.3">
      <c r="A32" s="771" t="s">
        <v>269</v>
      </c>
      <c r="B32" s="535">
        <f>('[5]Bank Data Unadjusted'!$BA1159*3)*1000</f>
        <v>3479.4656199999995</v>
      </c>
      <c r="C32" s="772" t="s">
        <v>454</v>
      </c>
      <c r="D32" s="772" t="s">
        <v>454</v>
      </c>
      <c r="E32" s="772" t="s">
        <v>454</v>
      </c>
      <c r="F32" s="772" t="s">
        <v>454</v>
      </c>
      <c r="G32" s="772" t="s">
        <v>454</v>
      </c>
      <c r="H32" s="772" t="s">
        <v>454</v>
      </c>
      <c r="I32" s="773" t="s">
        <v>454</v>
      </c>
      <c r="J32" s="832"/>
    </row>
    <row r="33" spans="1:10" s="206" customFormat="1" ht="13.65" customHeight="1" x14ac:dyDescent="0.3">
      <c r="A33" s="771" t="s">
        <v>270</v>
      </c>
      <c r="B33" s="535">
        <f>('[5]Bank Data Unadjusted'!$BA1162*3)*1000</f>
        <v>3134.3738499999995</v>
      </c>
      <c r="C33" s="772" t="s">
        <v>454</v>
      </c>
      <c r="D33" s="772" t="s">
        <v>454</v>
      </c>
      <c r="E33" s="772" t="s">
        <v>454</v>
      </c>
      <c r="F33" s="772" t="s">
        <v>454</v>
      </c>
      <c r="G33" s="772" t="s">
        <v>454</v>
      </c>
      <c r="H33" s="772" t="s">
        <v>454</v>
      </c>
      <c r="I33" s="773" t="s">
        <v>454</v>
      </c>
      <c r="J33" s="832"/>
    </row>
    <row r="34" spans="1:10" s="206" customFormat="1" ht="13.65" customHeight="1" x14ac:dyDescent="0.3">
      <c r="A34" s="771" t="s">
        <v>271</v>
      </c>
      <c r="B34" s="535">
        <f>('[5]Bank Data Unadjusted'!$BA1165*3)*1000</f>
        <v>3789.9842099999992</v>
      </c>
      <c r="C34" s="772" t="s">
        <v>454</v>
      </c>
      <c r="D34" s="772" t="s">
        <v>454</v>
      </c>
      <c r="E34" s="772" t="s">
        <v>454</v>
      </c>
      <c r="F34" s="772" t="s">
        <v>454</v>
      </c>
      <c r="G34" s="772" t="s">
        <v>454</v>
      </c>
      <c r="H34" s="772" t="s">
        <v>454</v>
      </c>
      <c r="I34" s="773" t="s">
        <v>454</v>
      </c>
      <c r="J34" s="832"/>
    </row>
    <row r="35" spans="1:10" s="206" customFormat="1" ht="13.65" customHeight="1" x14ac:dyDescent="0.3">
      <c r="A35" s="771" t="s">
        <v>272</v>
      </c>
      <c r="B35" s="535">
        <f>('[5]Bank Data Unadjusted'!$BA1168*3)*1000</f>
        <v>3733.2071099999994</v>
      </c>
      <c r="C35" s="772" t="s">
        <v>454</v>
      </c>
      <c r="D35" s="772" t="s">
        <v>454</v>
      </c>
      <c r="E35" s="772" t="s">
        <v>454</v>
      </c>
      <c r="F35" s="772" t="s">
        <v>454</v>
      </c>
      <c r="G35" s="772" t="s">
        <v>454</v>
      </c>
      <c r="H35" s="772" t="s">
        <v>454</v>
      </c>
      <c r="I35" s="773" t="s">
        <v>454</v>
      </c>
      <c r="J35" s="832"/>
    </row>
    <row r="36" spans="1:10" s="206" customFormat="1" ht="13.65" customHeight="1" x14ac:dyDescent="0.3">
      <c r="A36" s="771" t="s">
        <v>273</v>
      </c>
      <c r="B36" s="535">
        <f>('[5]Bank Data Unadjusted'!$BA1171*3)*1000</f>
        <v>2333.1801099999998</v>
      </c>
      <c r="C36" s="535">
        <f>SUM([8]Database!$L$11:$L$13)</f>
        <v>1524</v>
      </c>
      <c r="D36" s="535">
        <f>SUM([8]Database!$T$11:$T$13)</f>
        <v>6479</v>
      </c>
      <c r="E36" s="535">
        <f>SUM([8]Database!$AD$11:$AD$13)</f>
        <v>1000</v>
      </c>
      <c r="F36" s="535">
        <f>SUM([8]Database!$AE$11:$AE$13)</f>
        <v>1906</v>
      </c>
      <c r="G36" s="535">
        <f>SUM([8]Database!$AV$11:$AV$13)</f>
        <v>1020</v>
      </c>
      <c r="H36" s="536">
        <f>SUM([8]Database!$AF$11:$AF$13)+SUM([8]Database!$AG$11:$AG$13)+SUM([8]Database!$AH$11:$AH$13)+SUM([8]Database!$AJ$11:$AJ$13)</f>
        <v>741</v>
      </c>
      <c r="I36" s="538">
        <f t="shared" ref="I36:I63" si="9">D36-SUM(E36:H36)</f>
        <v>1812</v>
      </c>
      <c r="J36" s="832"/>
    </row>
    <row r="37" spans="1:10" s="206" customFormat="1" ht="13.65" customHeight="1" x14ac:dyDescent="0.3">
      <c r="A37" s="771" t="s">
        <v>274</v>
      </c>
      <c r="B37" s="535">
        <f>('[5]Bank Data Unadjusted'!$BA1174*3)*1000</f>
        <v>2506.2431999999999</v>
      </c>
      <c r="C37" s="535">
        <f>SUM([8]Database!$L$14:$L$16)</f>
        <v>3596</v>
      </c>
      <c r="D37" s="535">
        <f>SUM([8]Database!$T$14:$T$16)</f>
        <v>9821</v>
      </c>
      <c r="E37" s="535">
        <f>SUM([8]Database!$AD$14:$AD$16)</f>
        <v>1393</v>
      </c>
      <c r="F37" s="535">
        <f>SUM([8]Database!$AE$14:$AE$16)</f>
        <v>2692</v>
      </c>
      <c r="G37" s="535">
        <f>SUM([8]Database!$AV$14:$AV$16)</f>
        <v>1663</v>
      </c>
      <c r="H37" s="536">
        <f>SUM([8]Database!$AF$14:$AF$16)+SUM([8]Database!$AG$14:$AG$16)+SUM([8]Database!$AH$14:$AH$16)+SUM([8]Database!$AJ$14:$AJ$16)</f>
        <v>982</v>
      </c>
      <c r="I37" s="538">
        <f t="shared" si="9"/>
        <v>3091</v>
      </c>
      <c r="J37" s="832"/>
    </row>
    <row r="38" spans="1:10" s="206" customFormat="1" ht="13.65" customHeight="1" x14ac:dyDescent="0.3">
      <c r="A38" s="771" t="s">
        <v>276</v>
      </c>
      <c r="B38" s="535">
        <f>('[5]Bank Data Unadjusted'!$BA1177*3)*1000</f>
        <v>4512.7818299999999</v>
      </c>
      <c r="C38" s="535">
        <f>SUM([8]Database!$L$17:$L$19)</f>
        <v>325</v>
      </c>
      <c r="D38" s="535">
        <f>SUM([8]Database!$T$17:$T$19)</f>
        <v>10409</v>
      </c>
      <c r="E38" s="535">
        <f>SUM([8]Database!$AD$17:$AD$19)</f>
        <v>1624</v>
      </c>
      <c r="F38" s="535">
        <f>SUM([8]Database!$AE$17:$AE$19)</f>
        <v>3057</v>
      </c>
      <c r="G38" s="535">
        <f>SUM([8]Database!$AV$17:$AV$19)</f>
        <v>1825</v>
      </c>
      <c r="H38" s="536">
        <f>SUM([8]Database!$AF$17:$AF$19)+SUM([8]Database!$AG$17:$AG$19)+SUM([8]Database!$AH$17:$AH$19)+SUM([8]Database!$AJ$17:$AJ$19)</f>
        <v>718</v>
      </c>
      <c r="I38" s="538">
        <f t="shared" si="9"/>
        <v>3185</v>
      </c>
      <c r="J38" s="832"/>
    </row>
    <row r="39" spans="1:10" s="206" customFormat="1" ht="13.65" customHeight="1" x14ac:dyDescent="0.3">
      <c r="A39" s="771" t="s">
        <v>277</v>
      </c>
      <c r="B39" s="535">
        <f>('[5]Bank Data Unadjusted'!$BA1180*3)*1000</f>
        <v>7922.7126700000008</v>
      </c>
      <c r="C39" s="535">
        <f>SUM([8]Database!$L$20:$L$22)</f>
        <v>431</v>
      </c>
      <c r="D39" s="535">
        <f>SUM([8]Database!$T$20:$T$22)</f>
        <v>10298</v>
      </c>
      <c r="E39" s="535">
        <f>SUM([8]Database!$AD$20:$AD$22)</f>
        <v>1681</v>
      </c>
      <c r="F39" s="535">
        <f>SUM([8]Database!$AE$20:$AE$22)</f>
        <v>2612</v>
      </c>
      <c r="G39" s="535">
        <f>SUM([8]Database!$AV$20:$AV$22)</f>
        <v>1448</v>
      </c>
      <c r="H39" s="536">
        <f>SUM([8]Database!$AF$20:$AF$22)+SUM([8]Database!$AG$20:$AG$22)+SUM([8]Database!$AH$20:$AH$22)+SUM([8]Database!$AJ$20:$AJ$22)</f>
        <v>832</v>
      </c>
      <c r="I39" s="538">
        <f t="shared" si="9"/>
        <v>3725</v>
      </c>
      <c r="J39" s="832"/>
    </row>
    <row r="40" spans="1:10" s="206" customFormat="1" ht="13.65" customHeight="1" x14ac:dyDescent="0.3">
      <c r="A40" s="771" t="s">
        <v>278</v>
      </c>
      <c r="B40" s="535">
        <f>('[5]Bank Data Unadjusted'!$BA1183*3)*1000</f>
        <v>7928.0805200000013</v>
      </c>
      <c r="C40" s="535">
        <f>SUM([8]Database!$L$23:$L$25)</f>
        <v>3701</v>
      </c>
      <c r="D40" s="535">
        <f>SUM([8]Database!$T$23:$T$25)</f>
        <v>6060</v>
      </c>
      <c r="E40" s="535">
        <f>SUM([8]Database!$AD$23:$AD$25)</f>
        <v>1061</v>
      </c>
      <c r="F40" s="535">
        <f>SUM([8]Database!$AE$23:$AE$25)</f>
        <v>1629</v>
      </c>
      <c r="G40" s="535">
        <f>SUM([8]Database!$AV$23:$AV$25)</f>
        <v>875</v>
      </c>
      <c r="H40" s="536">
        <f>SUM([8]Database!$AF$23:$AF$25)+SUM([8]Database!$AG$23:$AG$25)+SUM([8]Database!$AH$23:$AH$25)+SUM([8]Database!$AJ$23:$AJ$25)</f>
        <v>586</v>
      </c>
      <c r="I40" s="538">
        <f t="shared" si="9"/>
        <v>1909</v>
      </c>
      <c r="J40" s="832"/>
    </row>
    <row r="41" spans="1:10" s="206" customFormat="1" ht="13.65" customHeight="1" x14ac:dyDescent="0.3">
      <c r="A41" s="771" t="s">
        <v>279</v>
      </c>
      <c r="B41" s="535">
        <f>('[5]Bank Data Unadjusted'!$BA1186*3)*1000</f>
        <v>5297.9580299999989</v>
      </c>
      <c r="C41" s="535">
        <f>SUM([8]Database!$L$26:$L$28)</f>
        <v>706</v>
      </c>
      <c r="D41" s="535">
        <f>SUM([8]Database!$T$26:$T$28)</f>
        <v>10379</v>
      </c>
      <c r="E41" s="535">
        <f>SUM([8]Database!$AD$26:$AD$28)</f>
        <v>1719</v>
      </c>
      <c r="F41" s="535">
        <f>SUM([8]Database!$AE$26:$AE$28)</f>
        <v>2678</v>
      </c>
      <c r="G41" s="535">
        <f>SUM([8]Database!$AV$26:$AV$28)</f>
        <v>1771</v>
      </c>
      <c r="H41" s="536">
        <f>SUM([8]Database!$AF$26:$AF$28)+SUM([8]Database!$AG$26:$AG$28)+SUM([8]Database!$AH$26:$AH$28)+SUM([8]Database!$AJ$26:$AJ$28)</f>
        <v>773</v>
      </c>
      <c r="I41" s="538">
        <f t="shared" si="9"/>
        <v>3438</v>
      </c>
      <c r="J41" s="832"/>
    </row>
    <row r="42" spans="1:10" s="206" customFormat="1" ht="13.65" customHeight="1" x14ac:dyDescent="0.3">
      <c r="A42" s="771" t="s">
        <v>275</v>
      </c>
      <c r="B42" s="535">
        <f>('[5]Bank Data Unadjusted'!$BA1189*3)*1000</f>
        <v>9179.7051299999985</v>
      </c>
      <c r="C42" s="535">
        <f>SUM([8]Database!$L$29:$L$31)</f>
        <v>156</v>
      </c>
      <c r="D42" s="535">
        <f>SUM([8]Database!$T$29:$T$31)</f>
        <v>11249</v>
      </c>
      <c r="E42" s="535">
        <f>SUM([8]Database!$AD$29:$AD$31)</f>
        <v>2001</v>
      </c>
      <c r="F42" s="535">
        <f>SUM([8]Database!$AE$29:$AE$31)</f>
        <v>3247</v>
      </c>
      <c r="G42" s="535">
        <f>SUM([8]Database!$AV$29:$AV$31)</f>
        <v>1870</v>
      </c>
      <c r="H42" s="536">
        <f>SUM([8]Database!$AF$29:$AF$31)+SUM([8]Database!$AG$29:$AG$31)+SUM([8]Database!$AH$29:$AH$31)+SUM([8]Database!$AJ$29:$AJ$31)</f>
        <v>637</v>
      </c>
      <c r="I42" s="538">
        <f t="shared" si="9"/>
        <v>3494</v>
      </c>
      <c r="J42" s="832"/>
    </row>
    <row r="43" spans="1:10" s="206" customFormat="1" ht="13.65" customHeight="1" x14ac:dyDescent="0.3">
      <c r="A43" s="771" t="s">
        <v>280</v>
      </c>
      <c r="B43" s="535">
        <f>('[5]Bank Data Unadjusted'!$BA1192*3)*1000</f>
        <v>7345.1432640000003</v>
      </c>
      <c r="C43" s="535">
        <f>SUM([8]Database!$L$32:$L$34)</f>
        <v>191</v>
      </c>
      <c r="D43" s="535">
        <f>SUM([8]Database!$T$32:$T$34)</f>
        <v>12528</v>
      </c>
      <c r="E43" s="535">
        <f>SUM([8]Database!$AD$32:$AD$34)</f>
        <v>2360</v>
      </c>
      <c r="F43" s="535">
        <f>SUM([8]Database!$AE$32:$AE$34)</f>
        <v>3144</v>
      </c>
      <c r="G43" s="535">
        <f>SUM([8]Database!$AV$32:$AV$34)</f>
        <v>1638</v>
      </c>
      <c r="H43" s="536">
        <f>SUM([8]Database!$AF$32:$AF$34)+SUM([8]Database!$AG$32:$AG$34)+SUM([8]Database!$AH$32:$AH$34)+SUM([8]Database!$AJ$32:$AJ$34)</f>
        <v>610</v>
      </c>
      <c r="I43" s="538">
        <f t="shared" si="9"/>
        <v>4776</v>
      </c>
      <c r="J43" s="832"/>
    </row>
    <row r="44" spans="1:10" s="206" customFormat="1" ht="13.65" customHeight="1" x14ac:dyDescent="0.3">
      <c r="A44" s="771" t="s">
        <v>281</v>
      </c>
      <c r="B44" s="535">
        <f>('[5]Bank Data Unadjusted'!$BA1195*3)*1000</f>
        <v>6821.5236600000007</v>
      </c>
      <c r="C44" s="535">
        <f>SUM([8]Database!$L$35:$L$37)</f>
        <v>3077</v>
      </c>
      <c r="D44" s="535">
        <f>SUM([8]Database!$T$35:$T$37)</f>
        <v>5916</v>
      </c>
      <c r="E44" s="535">
        <f>SUM([8]Database!$AD$35:$AD$37)</f>
        <v>1360</v>
      </c>
      <c r="F44" s="535">
        <f>SUM([8]Database!$AE$35:$AE$37)</f>
        <v>2225</v>
      </c>
      <c r="G44" s="535">
        <f>SUM([8]Database!$AV$35:$AV$37)</f>
        <v>1223</v>
      </c>
      <c r="H44" s="536">
        <f>SUM([8]Database!$AF$35:$AF$37)+SUM([8]Database!$AG$35:$AG$37)+SUM([8]Database!$AH$35:$AH$37)+SUM([8]Database!$AJ$35:$AJ$37)</f>
        <v>612</v>
      </c>
      <c r="I44" s="538">
        <f t="shared" si="9"/>
        <v>496</v>
      </c>
      <c r="J44" s="832"/>
    </row>
    <row r="45" spans="1:10" ht="13.65" customHeight="1" x14ac:dyDescent="0.3">
      <c r="A45" s="771" t="s">
        <v>282</v>
      </c>
      <c r="B45" s="535">
        <f>('[5]Bank Data Unadjusted'!$BA1198*3)*1000</f>
        <v>7071.3630399999993</v>
      </c>
      <c r="C45" s="535">
        <f>SUM([8]Database!$L$38:$L$40)</f>
        <v>0</v>
      </c>
      <c r="D45" s="535">
        <f>SUM([8]Database!$T$38:$T$40)</f>
        <v>8957</v>
      </c>
      <c r="E45" s="535">
        <f>SUM([8]Database!$AD$38:$AD$40)</f>
        <v>2176</v>
      </c>
      <c r="F45" s="535">
        <f>SUM([8]Database!$AE$38:$AE$40)</f>
        <v>4404</v>
      </c>
      <c r="G45" s="535">
        <f>SUM([8]Database!$AV$38:$AV$40)</f>
        <v>2491</v>
      </c>
      <c r="H45" s="536">
        <f>SUM([8]Database!$AF$38:$AF$40)+SUM([8]Database!$AG$38:$AG$40)+SUM([8]Database!$AH$38:$AH$40)+SUM([8]Database!$AJ$38:$AJ$40)</f>
        <v>892</v>
      </c>
      <c r="I45" s="538">
        <f t="shared" si="9"/>
        <v>-1006</v>
      </c>
      <c r="J45" s="832"/>
    </row>
    <row r="46" spans="1:10" ht="13.65" customHeight="1" x14ac:dyDescent="0.3">
      <c r="A46" s="771" t="s">
        <v>283</v>
      </c>
      <c r="B46" s="535">
        <f>('[5]Bank Data Unadjusted'!$BA1201*3)*1000</f>
        <v>9135.6320000000014</v>
      </c>
      <c r="C46" s="535">
        <f>SUM([8]Database!$L$41:$L$43)</f>
        <v>2533</v>
      </c>
      <c r="D46" s="535">
        <f>SUM([8]Database!$T$41:$T$43)</f>
        <v>11249</v>
      </c>
      <c r="E46" s="535">
        <f>SUM([8]Database!$AD$41:$AD$43)</f>
        <v>1659</v>
      </c>
      <c r="F46" s="535">
        <f>SUM([8]Database!$AE$41:$AE$43)</f>
        <v>3624</v>
      </c>
      <c r="G46" s="535">
        <f>SUM([8]Database!$AV$41:$AV$43)</f>
        <v>2004</v>
      </c>
      <c r="H46" s="536">
        <f>SUM([8]Database!$AF$41:$AF$43)+SUM([8]Database!$AG$41:$AG$43)+SUM([8]Database!$AH$41:$AH$43)+SUM([8]Database!$AJ$41:$AJ$43)</f>
        <v>657</v>
      </c>
      <c r="I46" s="538">
        <f t="shared" si="9"/>
        <v>3305</v>
      </c>
      <c r="J46" s="832"/>
    </row>
    <row r="47" spans="1:10" ht="13.65" customHeight="1" x14ac:dyDescent="0.3">
      <c r="A47" s="771" t="s">
        <v>284</v>
      </c>
      <c r="B47" s="535">
        <f>('[5]Bank Data Unadjusted'!$BA1204*3)*1000</f>
        <v>6342.3743300000024</v>
      </c>
      <c r="C47" s="535">
        <f>SUM([8]Database!$L$44:$L$46)</f>
        <v>217</v>
      </c>
      <c r="D47" s="535">
        <f>SUM([8]Database!$T$44:$T$46)</f>
        <v>9833</v>
      </c>
      <c r="E47" s="535">
        <f>SUM([8]Database!$AD$44:$AD$46)</f>
        <v>2189</v>
      </c>
      <c r="F47" s="535">
        <f>SUM([8]Database!$AE$44:$AE$46)</f>
        <v>3447</v>
      </c>
      <c r="G47" s="535">
        <f>SUM([8]Database!$AV$44:$AV$46)</f>
        <v>1562</v>
      </c>
      <c r="H47" s="536">
        <f>SUM([8]Database!$AF$44:$AF$46)+SUM([8]Database!$AG$44:$AG$46)+SUM([8]Database!$AH$44:$AH$46)+SUM([8]Database!$AJ$44:$AJ$46)</f>
        <v>942</v>
      </c>
      <c r="I47" s="538">
        <f t="shared" si="9"/>
        <v>1693</v>
      </c>
      <c r="J47" s="832"/>
    </row>
    <row r="48" spans="1:10" ht="13.65" customHeight="1" x14ac:dyDescent="0.3">
      <c r="A48" s="771" t="s">
        <v>285</v>
      </c>
      <c r="B48" s="535">
        <f>('[5]Bank Data Unadjusted'!$BA1207*3)*1000</f>
        <v>4820.13688</v>
      </c>
      <c r="C48" s="535">
        <f>SUM([8]Database!$L$47:$L$49)</f>
        <v>6873</v>
      </c>
      <c r="D48" s="535">
        <f>SUM([8]Database!$T$47:$T$49)</f>
        <v>6782</v>
      </c>
      <c r="E48" s="535">
        <f>SUM([8]Database!$AD$47:$AD$49)</f>
        <v>1111</v>
      </c>
      <c r="F48" s="535">
        <f>SUM([8]Database!$AE$47:$AE$49)</f>
        <v>1918</v>
      </c>
      <c r="G48" s="535">
        <f>SUM([8]Database!$AV$47:$AV$49)</f>
        <v>1026</v>
      </c>
      <c r="H48" s="536">
        <f>SUM([8]Database!$AF$47:$AF$49)+SUM([8]Database!$AG$47:$AG$49)+SUM([8]Database!$AH$47:$AH$49)+SUM([8]Database!$AJ$47:$AJ$49)</f>
        <v>601</v>
      </c>
      <c r="I48" s="538">
        <f t="shared" si="9"/>
        <v>2126</v>
      </c>
      <c r="J48" s="832"/>
    </row>
    <row r="49" spans="1:10" ht="13.65" customHeight="1" x14ac:dyDescent="0.3">
      <c r="A49" s="771" t="s">
        <v>286</v>
      </c>
      <c r="B49" s="535">
        <f>('[5]Bank Data Unadjusted'!$BA1210*3)*1000</f>
        <v>5349.5604199999998</v>
      </c>
      <c r="C49" s="535">
        <f>SUM([8]Database!$L$50:$L$52)</f>
        <v>0</v>
      </c>
      <c r="D49" s="535">
        <f>SUM([8]Database!$T$50:$T$52)</f>
        <v>10722</v>
      </c>
      <c r="E49" s="535">
        <f>SUM([8]Database!$AD$50:$AD$52)</f>
        <v>1595</v>
      </c>
      <c r="F49" s="535">
        <f>SUM([8]Database!$AE$50:$AE$52)</f>
        <v>3029</v>
      </c>
      <c r="G49" s="535">
        <f>SUM([8]Database!$AV$50:$AV$52)</f>
        <v>1606</v>
      </c>
      <c r="H49" s="536">
        <f>SUM([8]Database!$AF$50:$AF$52)+SUM([8]Database!$AG$50:$AG$52)+SUM([8]Database!$AH$50:$AH$52)+SUM([8]Database!$AJ$50:$AJ$52)</f>
        <v>575</v>
      </c>
      <c r="I49" s="538">
        <f t="shared" si="9"/>
        <v>3917</v>
      </c>
      <c r="J49" s="832"/>
    </row>
    <row r="50" spans="1:10" ht="13.65" customHeight="1" x14ac:dyDescent="0.3">
      <c r="A50" s="771" t="s">
        <v>287</v>
      </c>
      <c r="B50" s="535">
        <f>('[5]Bank Data Unadjusted'!$BA1213*3)*1000</f>
        <v>6781.4018500000002</v>
      </c>
      <c r="C50" s="535">
        <f>SUM([8]Database!$L$53:$L$55)</f>
        <v>1963</v>
      </c>
      <c r="D50" s="535">
        <f>SUM([8]Database!$T$53:$T$55)</f>
        <v>10956</v>
      </c>
      <c r="E50" s="535">
        <f>SUM([8]Database!$AD$53:$AD$55)</f>
        <v>1685</v>
      </c>
      <c r="F50" s="535">
        <f>SUM([8]Database!$AE$53:$AE$55)</f>
        <v>3457</v>
      </c>
      <c r="G50" s="535">
        <f>SUM([8]Database!$AV$53:$AV$55)</f>
        <v>1784</v>
      </c>
      <c r="H50" s="536">
        <f>SUM([8]Database!$AF$53:$AF$55)+SUM([8]Database!$AG$53:$AG$55)+SUM([8]Database!$AH$53:$AH$55)+SUM([8]Database!$AJ$53:$AJ$55)</f>
        <v>612</v>
      </c>
      <c r="I50" s="538">
        <f t="shared" si="9"/>
        <v>3418</v>
      </c>
      <c r="J50" s="832"/>
    </row>
    <row r="51" spans="1:10" ht="13.65" customHeight="1" x14ac:dyDescent="0.3">
      <c r="A51" s="771" t="s">
        <v>288</v>
      </c>
      <c r="B51" s="535">
        <f>('[5]Bank Data Unadjusted'!$BA1216*3)*1000</f>
        <v>5622.7081699999999</v>
      </c>
      <c r="C51" s="535">
        <f>SUM([8]Database!$L$56:$L$58)</f>
        <v>3004</v>
      </c>
      <c r="D51" s="535">
        <f>SUM([8]Database!$T$56:$T$58)</f>
        <v>14920</v>
      </c>
      <c r="E51" s="535">
        <f>SUM([8]Database!$AD$56:$AD$58)</f>
        <v>2895</v>
      </c>
      <c r="F51" s="535">
        <f>SUM([8]Database!$AE$56:$AE$58)</f>
        <v>4072</v>
      </c>
      <c r="G51" s="535">
        <f>SUM([8]Database!$AV$56:$AV$58)</f>
        <v>1854</v>
      </c>
      <c r="H51" s="536">
        <f>SUM([8]Database!$AF$56:$AF$58)+SUM([8]Database!$AG$56:$AG$58)+SUM([8]Database!$AH$56:$AH$58)+SUM([8]Database!$AJ$56:$AJ$58)</f>
        <v>672</v>
      </c>
      <c r="I51" s="538">
        <f t="shared" si="9"/>
        <v>5427</v>
      </c>
      <c r="J51" s="832"/>
    </row>
    <row r="52" spans="1:10" ht="13.65" customHeight="1" x14ac:dyDescent="0.3">
      <c r="A52" s="771" t="s">
        <v>289</v>
      </c>
      <c r="B52" s="535">
        <f>('[5]Bank Data Unadjusted'!$BA1219*3)*1000</f>
        <v>7513.2041800000025</v>
      </c>
      <c r="C52" s="535">
        <f>SUM([8]Database!$L$59:$L$61)</f>
        <v>2760</v>
      </c>
      <c r="D52" s="535">
        <f>SUM([8]Database!$T$59:$T$61)</f>
        <v>8056</v>
      </c>
      <c r="E52" s="535">
        <f>SUM([8]Database!$AD$59:$AD$61)</f>
        <v>1522</v>
      </c>
      <c r="F52" s="535">
        <f>SUM([8]Database!$AE$59:$AE$61)</f>
        <v>2165</v>
      </c>
      <c r="G52" s="535">
        <f>SUM([8]Database!$AV$59:$AV$61)</f>
        <v>1096</v>
      </c>
      <c r="H52" s="536">
        <f>SUM([8]Database!$AF$59:$AF$61)+SUM([8]Database!$AG$59:$AG$61)+SUM([8]Database!$AH$59:$AH$61)+SUM([8]Database!$AJ$59:$AJ$61)</f>
        <v>448</v>
      </c>
      <c r="I52" s="538">
        <f t="shared" si="9"/>
        <v>2825</v>
      </c>
      <c r="J52" s="832"/>
    </row>
    <row r="53" spans="1:10" ht="13.65" customHeight="1" x14ac:dyDescent="0.3">
      <c r="A53" s="771" t="s">
        <v>290</v>
      </c>
      <c r="B53" s="535">
        <f>('[5]Bank Data Unadjusted'!$BA1222*3)*1000</f>
        <v>7057.0472899999995</v>
      </c>
      <c r="C53" s="535">
        <f>SUM([8]Database!$L$62:$L$64)</f>
        <v>6376</v>
      </c>
      <c r="D53" s="535">
        <f>SUM([8]Database!$T$62:$T$64)</f>
        <v>11875</v>
      </c>
      <c r="E53" s="535">
        <f>SUM([8]Database!$AD$62:$AD$64)</f>
        <v>2262</v>
      </c>
      <c r="F53" s="535">
        <f>SUM([8]Database!$AE$62:$AE$64)</f>
        <v>3289</v>
      </c>
      <c r="G53" s="535">
        <f>SUM([8]Database!$AV$62:$AV$64)</f>
        <v>1669</v>
      </c>
      <c r="H53" s="536">
        <f>SUM([8]Database!$AF$62:$AF$64)+SUM([8]Database!$AG$62:$AG$64)+SUM([8]Database!$AH$62:$AH$64)+SUM([8]Database!$AJ$62:$AJ$64)</f>
        <v>586</v>
      </c>
      <c r="I53" s="538">
        <f t="shared" si="9"/>
        <v>4069</v>
      </c>
      <c r="J53" s="832"/>
    </row>
    <row r="54" spans="1:10" ht="13.65" customHeight="1" x14ac:dyDescent="0.3">
      <c r="A54" s="771" t="s">
        <v>291</v>
      </c>
      <c r="B54" s="535">
        <f>('[5]Bank Data Unadjusted'!$BA1225*3)*1000</f>
        <v>9601.8867799999989</v>
      </c>
      <c r="C54" s="535">
        <f>SUM([8]Database!$L$65:$L$67)</f>
        <v>284</v>
      </c>
      <c r="D54" s="535">
        <f>SUM([8]Database!$T$65:$T$67)</f>
        <v>14367</v>
      </c>
      <c r="E54" s="535">
        <f>SUM([8]Database!$AD$65:$AD$67)</f>
        <v>2518</v>
      </c>
      <c r="F54" s="535">
        <f>SUM([8]Database!$AE$65:$AE$67)</f>
        <v>4417</v>
      </c>
      <c r="G54" s="535">
        <f>SUM([8]Database!$AV$65:$AV$67)</f>
        <v>2093</v>
      </c>
      <c r="H54" s="536">
        <f>SUM([8]Database!$AF$65:$AF$67)+SUM([8]Database!$AG$65:$AG$67)+SUM([8]Database!$AH$65:$AH$67)+SUM([8]Database!$AJ$65:$AJ$67)</f>
        <v>614</v>
      </c>
      <c r="I54" s="538">
        <f t="shared" si="9"/>
        <v>4725</v>
      </c>
      <c r="J54" s="832"/>
    </row>
    <row r="55" spans="1:10" ht="13.65" customHeight="1" x14ac:dyDescent="0.3">
      <c r="A55" s="771" t="s">
        <v>292</v>
      </c>
      <c r="B55" s="535">
        <f>('[5]Bank Data Unadjusted'!$BA1228*3)*1000</f>
        <v>4819.4976399999996</v>
      </c>
      <c r="C55" s="535">
        <f>SUM([8]Database!$L$68:$L$70)</f>
        <v>1389</v>
      </c>
      <c r="D55" s="535">
        <f>SUM([8]Database!$T$68:$T$70)</f>
        <v>12838</v>
      </c>
      <c r="E55" s="535">
        <f>SUM([8]Database!$AD$68:$AD$70)</f>
        <v>2568</v>
      </c>
      <c r="F55" s="535">
        <f>SUM([8]Database!$AE$68:$AE$70)</f>
        <v>3785</v>
      </c>
      <c r="G55" s="535">
        <f>SUM([8]Database!$AV$68:$AV$70)</f>
        <v>1512</v>
      </c>
      <c r="H55" s="536">
        <f>SUM([8]Database!$AF$68:$AF$70)+SUM([8]Database!$AG$68:$AG$70)+SUM([8]Database!$AH$68:$AH$70)+SUM([8]Database!$AJ$68:$AJ$70)</f>
        <v>445</v>
      </c>
      <c r="I55" s="538">
        <f t="shared" si="9"/>
        <v>4528</v>
      </c>
      <c r="J55" s="832"/>
    </row>
    <row r="56" spans="1:10" ht="13.65" customHeight="1" x14ac:dyDescent="0.3">
      <c r="A56" s="771" t="s">
        <v>293</v>
      </c>
      <c r="B56" s="535">
        <f>('[5]Bank Data Unadjusted'!$BA1231*3)*1000</f>
        <v>3639.1569699999991</v>
      </c>
      <c r="C56" s="535">
        <f>SUM([8]Database!$L$71:$L$73)</f>
        <v>4312</v>
      </c>
      <c r="D56" s="535">
        <f>SUM([8]Database!$T$71:$T$73)</f>
        <v>4826</v>
      </c>
      <c r="E56" s="535">
        <f>SUM([8]Database!$AD$71:$AD$73)</f>
        <v>937</v>
      </c>
      <c r="F56" s="535">
        <f>SUM([8]Database!$AE$71:$AE$73)</f>
        <v>1455</v>
      </c>
      <c r="G56" s="535">
        <f>SUM([8]Database!$AV$71:$AV$73)</f>
        <v>568</v>
      </c>
      <c r="H56" s="536">
        <f>SUM([8]Database!$AF$71:$AF$73)+SUM([8]Database!$AG$71:$AG$73)+SUM([8]Database!$AH$71:$AH$73)+SUM([8]Database!$AJ$71:$AJ$73)</f>
        <v>289</v>
      </c>
      <c r="I56" s="538">
        <f t="shared" si="9"/>
        <v>1577</v>
      </c>
      <c r="J56" s="832"/>
    </row>
    <row r="57" spans="1:10" s="297" customFormat="1" ht="13.65" customHeight="1" x14ac:dyDescent="0.3">
      <c r="A57" s="771" t="s">
        <v>294</v>
      </c>
      <c r="B57" s="535">
        <f>('[5]Bank Data Unadjusted'!$BA1234*3)*1000</f>
        <v>6106.4458399999994</v>
      </c>
      <c r="C57" s="535">
        <f>SUM([8]Database!$L$74:$L$76)</f>
        <v>2377</v>
      </c>
      <c r="D57" s="535">
        <f>SUM([8]Database!$T$74:$T$76)</f>
        <v>9691</v>
      </c>
      <c r="E57" s="535">
        <f>SUM([8]Database!$AD$74:$AD$76)</f>
        <v>1701</v>
      </c>
      <c r="F57" s="535">
        <f>SUM([8]Database!$AE$74:$AE$76)</f>
        <v>3203</v>
      </c>
      <c r="G57" s="535">
        <f>SUM([8]Database!$AV$74:$AV$76)</f>
        <v>1260</v>
      </c>
      <c r="H57" s="536">
        <f>SUM([8]Database!$AF$74:$AF$76)+SUM([8]Database!$AG$74:$AG$76)+SUM([8]Database!$AH$74:$AH$76)+SUM([8]Database!$AJ$74:$AJ$76)</f>
        <v>450</v>
      </c>
      <c r="I57" s="538">
        <f t="shared" si="9"/>
        <v>3077</v>
      </c>
      <c r="J57" s="832"/>
    </row>
    <row r="58" spans="1:10" s="297" customFormat="1" ht="13.65" customHeight="1" x14ac:dyDescent="0.3">
      <c r="A58" s="771" t="s">
        <v>295</v>
      </c>
      <c r="B58" s="535">
        <f>('[5]Bank Data Unadjusted'!$BA1237*3)*1000</f>
        <v>10838.351840000001</v>
      </c>
      <c r="C58" s="535">
        <f>SUM([8]Database!$L$77:$L$79)</f>
        <v>0</v>
      </c>
      <c r="D58" s="535">
        <f>SUM([8]Database!$T$77:$T$79)</f>
        <v>13892</v>
      </c>
      <c r="E58" s="535">
        <f>SUM([8]Database!$AD$77:$AD$79)</f>
        <v>2995</v>
      </c>
      <c r="F58" s="535">
        <f>SUM([8]Database!$AE$77:$AE$79)</f>
        <v>4651</v>
      </c>
      <c r="G58" s="535">
        <f>SUM([8]Database!$AV$77:$AV$79)</f>
        <v>1542</v>
      </c>
      <c r="H58" s="536">
        <f>SUM([8]Database!$AF$77:$AF$79)+SUM([8]Database!$AG$77:$AG$79)+SUM([8]Database!$AH$77:$AH$79)+SUM([8]Database!$AJ$77:$AJ$79)</f>
        <v>566</v>
      </c>
      <c r="I58" s="538">
        <f t="shared" si="9"/>
        <v>4138</v>
      </c>
      <c r="J58" s="832"/>
    </row>
    <row r="59" spans="1:10" s="297" customFormat="1" ht="13.65" customHeight="1" x14ac:dyDescent="0.3">
      <c r="A59" s="771" t="s">
        <v>296</v>
      </c>
      <c r="B59" s="535">
        <f>('[5]Bank Data Unadjusted'!$BA1240*3)*1000</f>
        <v>11923.14525</v>
      </c>
      <c r="C59" s="535">
        <f>SUM([8]Database!$L$80:$L$82)</f>
        <v>2101</v>
      </c>
      <c r="D59" s="535">
        <f>SUM([8]Database!$T$80:$T$82)</f>
        <v>16075</v>
      </c>
      <c r="E59" s="535">
        <f>SUM([8]Database!$AD$80:$AD$82)</f>
        <v>3019</v>
      </c>
      <c r="F59" s="535">
        <f>SUM([8]Database!$AE$80:$AE$82)</f>
        <v>4768</v>
      </c>
      <c r="G59" s="535">
        <f>SUM([8]Database!$AV$80:$AV$82)</f>
        <v>1669</v>
      </c>
      <c r="H59" s="536">
        <f>SUM([8]Database!$AF$80:$AF$82)+SUM([8]Database!$AG$80:$AG$82)+SUM([8]Database!$AH$80:$AH$82)+SUM([8]Database!$AJ$80:$AJ$82)</f>
        <v>830</v>
      </c>
      <c r="I59" s="538">
        <f t="shared" si="9"/>
        <v>5789</v>
      </c>
      <c r="J59" s="832"/>
    </row>
    <row r="60" spans="1:10" s="297" customFormat="1" ht="13.65" customHeight="1" x14ac:dyDescent="0.3">
      <c r="A60" s="771" t="s">
        <v>297</v>
      </c>
      <c r="B60" s="535">
        <f>('[5]Bank Data Unadjusted'!$BA1243*3)*1000</f>
        <v>11402.978640000001</v>
      </c>
      <c r="C60" s="535">
        <f>SUM([8]Database!$L$83:$L$85)</f>
        <v>4232</v>
      </c>
      <c r="D60" s="535">
        <f>SUM([8]Database!$T$83:$T$85)</f>
        <v>8946</v>
      </c>
      <c r="E60" s="535">
        <f>SUM([8]Database!$AD$83:$AD$85)</f>
        <v>1680</v>
      </c>
      <c r="F60" s="535">
        <f>SUM([8]Database!$AE$83:$AE$85)</f>
        <v>2705</v>
      </c>
      <c r="G60" s="535">
        <f>SUM([8]Database!$AV$83:$AV$85)</f>
        <v>997</v>
      </c>
      <c r="H60" s="536">
        <f>SUM([8]Database!$AF$83:$AF$85)+SUM([8]Database!$AG$83:$AG$85)+SUM([8]Database!$AH$83:$AH$85)+SUM([8]Database!$AJ$83:$AJ$85)</f>
        <v>514</v>
      </c>
      <c r="I60" s="538">
        <f t="shared" si="9"/>
        <v>3050</v>
      </c>
      <c r="J60" s="832"/>
    </row>
    <row r="61" spans="1:10" s="297" customFormat="1" ht="13.65" customHeight="1" x14ac:dyDescent="0.3">
      <c r="A61" s="771" t="s">
        <v>298</v>
      </c>
      <c r="B61" s="535">
        <f>('[5]Bank Data Unadjusted'!$BA1246*3)*1000</f>
        <v>7402.1211169999997</v>
      </c>
      <c r="C61" s="535">
        <f>SUM([8]Database!$L$86:$L$88)</f>
        <v>4275</v>
      </c>
      <c r="D61" s="535">
        <f>SUM([8]Database!$T$86:$T$88)</f>
        <v>12384</v>
      </c>
      <c r="E61" s="535">
        <f>SUM([8]Database!$AD$86:$AD$88)</f>
        <v>2252</v>
      </c>
      <c r="F61" s="535">
        <f>SUM([8]Database!$AE$86:$AE$88)</f>
        <v>3532</v>
      </c>
      <c r="G61" s="535">
        <f>SUM([8]Database!$AV$86:$AV$88)</f>
        <v>1478</v>
      </c>
      <c r="H61" s="536">
        <f>SUM([8]Database!$AF$86:$AF$88)+SUM([8]Database!$AG$86:$AG$88)+SUM([8]Database!$AH$86:$AH$88)+SUM([8]Database!$AJ$86:$AJ$88)</f>
        <v>739</v>
      </c>
      <c r="I61" s="538">
        <f t="shared" si="9"/>
        <v>4383</v>
      </c>
      <c r="J61" s="832"/>
    </row>
    <row r="62" spans="1:10" s="297" customFormat="1" ht="13.65" customHeight="1" x14ac:dyDescent="0.3">
      <c r="A62" s="771" t="s">
        <v>299</v>
      </c>
      <c r="B62" s="535">
        <f>('[5]Bank Data Unadjusted'!$BA1249*3)*1000</f>
        <v>18886.959650000001</v>
      </c>
      <c r="C62" s="535">
        <f>SUM([8]Database!$L$89:$L$91)</f>
        <v>2930</v>
      </c>
      <c r="D62" s="535">
        <f>SUM([8]Database!$T$89:$T$91)</f>
        <v>15983</v>
      </c>
      <c r="E62" s="535">
        <f>SUM([8]Database!$AD$89:$AD$91)</f>
        <v>3077</v>
      </c>
      <c r="F62" s="535">
        <f>SUM([8]Database!$AE$89:$AE$91)</f>
        <v>4845</v>
      </c>
      <c r="G62" s="535">
        <f>SUM([8]Database!$AV$89:$AV$91)</f>
        <v>1804</v>
      </c>
      <c r="H62" s="536">
        <f>SUM([8]Database!$AF$89:$AF$91)+SUM([8]Database!$AG$89:$AG$91)+SUM([8]Database!$AH$89:$AH$91)+SUM([8]Database!$AJ$89:$AJ$91)</f>
        <v>988</v>
      </c>
      <c r="I62" s="538">
        <f t="shared" si="9"/>
        <v>5269</v>
      </c>
      <c r="J62" s="832"/>
    </row>
    <row r="63" spans="1:10" s="297" customFormat="1" ht="13.65" customHeight="1" x14ac:dyDescent="0.3">
      <c r="A63" s="771" t="s">
        <v>300</v>
      </c>
      <c r="B63" s="535">
        <f>('[5]Bank Data Unadjusted'!$BA1252*3)*1000</f>
        <v>14227.875919999999</v>
      </c>
      <c r="C63" s="535">
        <f>SUM([8]Database!$L$92:$L$94)</f>
        <v>3162</v>
      </c>
      <c r="D63" s="535">
        <f>SUM([8]Database!$T$92:$T$94)</f>
        <v>14977</v>
      </c>
      <c r="E63" s="535">
        <f>SUM([8]Database!$AD$92:$AD$94)</f>
        <v>2726</v>
      </c>
      <c r="F63" s="535">
        <f>SUM([8]Database!$AE$92:$AE$94)</f>
        <v>4772</v>
      </c>
      <c r="G63" s="535">
        <f>SUM([8]Database!$AV$92:$AV$94)</f>
        <v>1404</v>
      </c>
      <c r="H63" s="536">
        <f>SUM([8]Database!$AF$92:$AF$94)+SUM([8]Database!$AG$92:$AG$94)+SUM([8]Database!$AH$92:$AH$94)+SUM([8]Database!$AJ$92:$AJ$94)</f>
        <v>926</v>
      </c>
      <c r="I63" s="538">
        <f t="shared" si="9"/>
        <v>5149</v>
      </c>
      <c r="J63" s="832"/>
    </row>
    <row r="64" spans="1:10" s="297" customFormat="1" ht="13.65" customHeight="1" x14ac:dyDescent="0.3">
      <c r="A64" s="771" t="s">
        <v>301</v>
      </c>
      <c r="B64" s="535">
        <f>('[5]Bank Data Unadjusted'!$BA1255*3)*1000</f>
        <v>13080.0771</v>
      </c>
      <c r="C64" s="536">
        <f>SUM([8]Database!$L$95:$L$97)</f>
        <v>9285</v>
      </c>
      <c r="D64" s="536">
        <f>SUM([8]Database!$T$95:$T$97)</f>
        <v>9187</v>
      </c>
      <c r="E64" s="536">
        <f>SUM([8]Database!$AD$95:$AD$97)</f>
        <v>1760</v>
      </c>
      <c r="F64" s="536">
        <f>SUM([8]Database!$AE$95:$AE$97)</f>
        <v>2858</v>
      </c>
      <c r="G64" s="536">
        <f>SUM([8]Database!$AV$95:$AV$97)</f>
        <v>1129</v>
      </c>
      <c r="H64" s="536">
        <f>SUM([8]Database!$AF$95:$AF$97)+SUM([8]Database!$AG$95:$AG$97)+SUM([8]Database!$AH$95:$AH$97)+SUM([8]Database!$AJ$95:$AJ$97)</f>
        <v>565</v>
      </c>
      <c r="I64" s="538">
        <f>D64-SUM(E64:H64)</f>
        <v>2875</v>
      </c>
      <c r="J64" s="832"/>
    </row>
    <row r="65" spans="1:11" s="297" customFormat="1" ht="13.65" customHeight="1" x14ac:dyDescent="0.3">
      <c r="A65" s="771" t="s">
        <v>302</v>
      </c>
      <c r="B65" s="535">
        <f>('[5]Bank Data Unadjusted'!$BA$1258*3)*1000</f>
        <v>11660.87451</v>
      </c>
      <c r="C65" s="536">
        <f>SUM([8]Database!$L$98:$L$100)</f>
        <v>9518</v>
      </c>
      <c r="D65" s="536">
        <f>SUM([8]Database!$T$98:$T$100)</f>
        <v>12228</v>
      </c>
      <c r="E65" s="536">
        <f>SUM([8]Database!$AD$98:$AD$100)</f>
        <v>2328</v>
      </c>
      <c r="F65" s="536">
        <f>SUM([8]Database!$AE$98:$AE$100)</f>
        <v>3788</v>
      </c>
      <c r="G65" s="536">
        <f>SUM([8]Database!$AV$98:$AV$100)</f>
        <v>1513</v>
      </c>
      <c r="H65" s="536">
        <f>SUM([8]Database!$AF$98:$AF$100)+SUM([8]Database!$AG$98:$AG$100)+SUM([8]Database!$AH$98:$AH$100)+SUM([8]Database!$AJ$98:$AJ$100)</f>
        <v>678</v>
      </c>
      <c r="I65" s="538">
        <f>D65-SUM(E65:H65)</f>
        <v>3921</v>
      </c>
      <c r="J65" s="832"/>
    </row>
    <row r="66" spans="1:11" s="297" customFormat="1" ht="13.65" customHeight="1" x14ac:dyDescent="0.3">
      <c r="A66" s="537" t="s">
        <v>303</v>
      </c>
      <c r="B66" s="535">
        <f>('[5]Bank Data Unadjusted'!$BA$1261*3)*1000</f>
        <v>14351.477374000002</v>
      </c>
      <c r="C66" s="536">
        <f>SUM([8]Database!$L$101:$L$103)</f>
        <v>5506</v>
      </c>
      <c r="D66" s="536">
        <f>SUM([8]Database!$T$101:$T$103)</f>
        <v>13235</v>
      </c>
      <c r="E66" s="536">
        <f>SUM([8]Database!$AD$101:$AD$103)</f>
        <v>2812</v>
      </c>
      <c r="F66" s="536">
        <f>SUM([8]Database!$AE$101:$AE$103)</f>
        <v>4475</v>
      </c>
      <c r="G66" s="536">
        <f>SUM([8]Database!$AV$101:$AV$103)</f>
        <v>1515</v>
      </c>
      <c r="H66" s="536">
        <f>SUM([8]Database!$AF$101:$AF$103)+SUM([8]Database!$AG$101:$AG$103)+SUM([8]Database!$AH$101:$AH$103)+SUM([8]Database!$AJ$101:$AJ$103)</f>
        <v>560</v>
      </c>
      <c r="I66" s="538">
        <f t="shared" ref="I66:I121" si="10">D66-SUM(E66:H66)</f>
        <v>3873</v>
      </c>
      <c r="J66" s="832"/>
    </row>
    <row r="67" spans="1:11" s="297" customFormat="1" ht="13.65" customHeight="1" x14ac:dyDescent="0.3">
      <c r="A67" s="537" t="s">
        <v>304</v>
      </c>
      <c r="B67" s="535">
        <f>('[5]Bank Data Unadjusted'!$BA$1264*3)*1000</f>
        <v>12172.013429999999</v>
      </c>
      <c r="C67" s="536">
        <f>SUM([8]Database!$L$104:$L$106)</f>
        <v>3332</v>
      </c>
      <c r="D67" s="536">
        <f>SUM([8]Database!$T$104:$T$106)</f>
        <v>12378</v>
      </c>
      <c r="E67" s="536">
        <f>SUM([8]Database!$AD$104:$AD$106)</f>
        <v>2470</v>
      </c>
      <c r="F67" s="536">
        <f>SUM([8]Database!$AE$104:$AE$106)</f>
        <v>3929</v>
      </c>
      <c r="G67" s="536">
        <f>SUM([8]Database!$AV$104:$AV$106)</f>
        <v>1268</v>
      </c>
      <c r="H67" s="536">
        <f>SUM([8]Database!$AF$104:$AF$106)+SUM([8]Database!$AG$104:$AG$106)+SUM([8]Database!$AH$104:$AH$106)+SUM([8]Database!$AJ$104:$AJ$106)</f>
        <v>467</v>
      </c>
      <c r="I67" s="538">
        <f t="shared" si="10"/>
        <v>4244</v>
      </c>
      <c r="J67" s="832"/>
    </row>
    <row r="68" spans="1:11" s="297" customFormat="1" ht="13.65" customHeight="1" x14ac:dyDescent="0.3">
      <c r="A68" s="537" t="s">
        <v>305</v>
      </c>
      <c r="B68" s="535">
        <f>('[5]Bank Data Unadjusted'!$BA$1267*3)*1000</f>
        <v>11445.83497</v>
      </c>
      <c r="C68" s="536">
        <f>SUM([8]Database!$L$107:$L$109)</f>
        <v>1499</v>
      </c>
      <c r="D68" s="536">
        <f>SUM([8]Database!$T$107:$T$109)</f>
        <v>8685</v>
      </c>
      <c r="E68" s="536">
        <f>SUM([8]Database!$AD$107:$AD$109)</f>
        <v>1737</v>
      </c>
      <c r="F68" s="536">
        <f>SUM([8]Database!$AE$107:$AE$109)</f>
        <v>4039</v>
      </c>
      <c r="G68" s="536">
        <f>SUM([8]Database!$AV$107:$AV$109)</f>
        <v>1045</v>
      </c>
      <c r="H68" s="536">
        <f>SUM([8]Database!$AF$107:$AF$109)+SUM([8]Database!$AG$107:$AG$109)+SUM([8]Database!$AH$107:$AH$109)+SUM([8]Database!$AJ$107:$AJ$109)</f>
        <v>522</v>
      </c>
      <c r="I68" s="538">
        <f t="shared" si="10"/>
        <v>1342</v>
      </c>
      <c r="J68" s="832"/>
    </row>
    <row r="69" spans="1:11" s="297" customFormat="1" ht="13.65" customHeight="1" x14ac:dyDescent="0.3">
      <c r="A69" s="537" t="s">
        <v>306</v>
      </c>
      <c r="B69" s="535">
        <f>('[5]Bank Data Unadjusted'!$BA$1270*3)*1000</f>
        <v>12174.982219999996</v>
      </c>
      <c r="C69" s="536">
        <f>SUM([8]Database!$L$110:$L$112)</f>
        <v>8105</v>
      </c>
      <c r="D69" s="536">
        <f>SUM([8]Database!$T$110:$T$112)</f>
        <v>11671</v>
      </c>
      <c r="E69" s="536">
        <f>SUM([8]Database!$AD$110:$AD$112)</f>
        <v>2328</v>
      </c>
      <c r="F69" s="536">
        <f>SUM([8]Database!$AE$110:$AE$112)</f>
        <v>4917</v>
      </c>
      <c r="G69" s="536">
        <f>SUM([8]Database!$AV$110:$AV$112)</f>
        <v>1734</v>
      </c>
      <c r="H69" s="536">
        <f>SUM([8]Database!$AF$110:$AF$112)+SUM([8]Database!$AG$110:$AG$112)+SUM([8]Database!$AH$110:$AH$112)+SUM([8]Database!$AJ$110:$AJ$112)</f>
        <v>798</v>
      </c>
      <c r="I69" s="538">
        <f t="shared" si="10"/>
        <v>1894</v>
      </c>
      <c r="J69" s="832"/>
    </row>
    <row r="70" spans="1:11" s="297" customFormat="1" ht="13.65" customHeight="1" x14ac:dyDescent="0.3">
      <c r="A70" s="537" t="s">
        <v>307</v>
      </c>
      <c r="B70" s="535">
        <f>('[5]Bank Data Unadjusted'!$BA$1273*3)*1000</f>
        <v>18399.323849999997</v>
      </c>
      <c r="C70" s="536">
        <f>SUM([8]Database!$L$113:$L$115)</f>
        <v>5275</v>
      </c>
      <c r="D70" s="536">
        <f>SUM([8]Database!$T$113:$T$115)</f>
        <v>14364</v>
      </c>
      <c r="E70" s="536">
        <f>SUM([8]Database!$AD$113:$AD$115)</f>
        <v>3188</v>
      </c>
      <c r="F70" s="536">
        <f>SUM([8]Database!$AE$113:$AE$115)</f>
        <v>6230</v>
      </c>
      <c r="G70" s="536">
        <f>SUM([8]Database!$AV$113:$AV$115)</f>
        <v>1671</v>
      </c>
      <c r="H70" s="536">
        <f>SUM([8]Database!$AF$113:$AF$115)+SUM([8]Database!$AG$113:$AG$115)+SUM([8]Database!$AH$113:$AH$115)+SUM([8]Database!$AJ$113:$AJ$115)</f>
        <v>646</v>
      </c>
      <c r="I70" s="538">
        <f t="shared" si="10"/>
        <v>2629</v>
      </c>
      <c r="J70" s="832"/>
    </row>
    <row r="71" spans="1:11" s="297" customFormat="1" ht="13.65" customHeight="1" x14ac:dyDescent="0.3">
      <c r="A71" s="537" t="s">
        <v>308</v>
      </c>
      <c r="B71" s="535">
        <f>('[5]Bank Data Unadjusted'!$BA$1276*3)*1000</f>
        <v>16276.503269999999</v>
      </c>
      <c r="C71" s="536">
        <f>SUM([8]Database!$L$116:$L$118)</f>
        <v>1386</v>
      </c>
      <c r="D71" s="536">
        <f>SUM([8]Database!$T$116:$T$118)</f>
        <v>14020</v>
      </c>
      <c r="E71" s="536">
        <f>SUM([8]Database!$AD$116:$AD$118)</f>
        <v>3139</v>
      </c>
      <c r="F71" s="536">
        <f>SUM([8]Database!$AE$116:$AE$118)</f>
        <v>6444</v>
      </c>
      <c r="G71" s="536">
        <f>SUM([8]Database!$AV$116:$AV$118)</f>
        <v>1922</v>
      </c>
      <c r="H71" s="536">
        <f>SUM([8]Database!$AF$116:$AF$118)+SUM([8]Database!$AG$116:$AG$118)+SUM([8]Database!$AH$116:$AH$118)+SUM([8]Database!$AJ$116:$AJ$118)</f>
        <v>868</v>
      </c>
      <c r="I71" s="538">
        <f t="shared" si="10"/>
        <v>1647</v>
      </c>
      <c r="J71" s="832"/>
    </row>
    <row r="72" spans="1:11" s="297" customFormat="1" ht="13.65" customHeight="1" x14ac:dyDescent="0.3">
      <c r="A72" s="537" t="s">
        <v>309</v>
      </c>
      <c r="B72" s="535">
        <f>('[5]Bank Data Unadjusted'!$BA$1279*3)*1000</f>
        <v>12692.929389999999</v>
      </c>
      <c r="C72" s="536">
        <f>SUM([8]Database!$L$119:$L$121)</f>
        <v>8254</v>
      </c>
      <c r="D72" s="536">
        <f>SUM([8]Database!$T$119:$T$121)</f>
        <v>7655</v>
      </c>
      <c r="E72" s="536">
        <f>SUM([8]Database!$AD$119:$AD$121)</f>
        <v>1332</v>
      </c>
      <c r="F72" s="536">
        <f>SUM([8]Database!$AE$119:$AE$121)</f>
        <v>2361</v>
      </c>
      <c r="G72" s="536">
        <f>SUM([8]Database!$AV$119:$AV$121)</f>
        <v>813</v>
      </c>
      <c r="H72" s="536">
        <f>SUM([8]Database!$AF$119:$AF$121)+SUM([8]Database!$AG$119:$AG$121)+SUM([8]Database!$AH$119:$AH$121)+SUM([8]Database!$AJ$119:$AJ$121)</f>
        <v>531</v>
      </c>
      <c r="I72" s="538">
        <f t="shared" si="10"/>
        <v>2618</v>
      </c>
      <c r="J72" s="832"/>
    </row>
    <row r="73" spans="1:11" s="297" customFormat="1" ht="13.65" customHeight="1" x14ac:dyDescent="0.3">
      <c r="A73" s="537" t="s">
        <v>310</v>
      </c>
      <c r="B73" s="535">
        <f>('[5]Bank Data Unadjusted'!$BA$1282*3)*1000</f>
        <v>13529.90453</v>
      </c>
      <c r="C73" s="536">
        <f>SUM([8]Database!$L$122:$L$124)</f>
        <v>3038</v>
      </c>
      <c r="D73" s="536">
        <f>SUM([8]Database!$T$122:$T$124)</f>
        <v>12184</v>
      </c>
      <c r="E73" s="536">
        <f>SUM([8]Database!$AD$122:$AD$124)</f>
        <v>2021</v>
      </c>
      <c r="F73" s="536">
        <f>SUM([8]Database!$AE$122:$AE$124)</f>
        <v>3467</v>
      </c>
      <c r="G73" s="536">
        <f>SUM([8]Database!$AV$122:$AV$124)</f>
        <v>1278</v>
      </c>
      <c r="H73" s="536">
        <f>SUM([8]Database!$AF$122:$AF$124)+SUM([8]Database!$AG$122:$AG$124)+SUM([8]Database!$AH$122:$AH$124)+SUM([8]Database!$AJ$122:$AJ$124)</f>
        <v>604</v>
      </c>
      <c r="I73" s="538">
        <f t="shared" si="10"/>
        <v>4814</v>
      </c>
      <c r="J73" s="832"/>
    </row>
    <row r="74" spans="1:11" s="297" customFormat="1" ht="13.65" customHeight="1" x14ac:dyDescent="0.3">
      <c r="A74" s="537" t="s">
        <v>311</v>
      </c>
      <c r="B74" s="535">
        <f>('[5]Bank Data Unadjusted'!$BA$1285*3)*1000</f>
        <v>16113.228459999998</v>
      </c>
      <c r="C74" s="536">
        <f>SUM([8]Database!$L$125:$L$127)</f>
        <v>2376</v>
      </c>
      <c r="D74" s="536">
        <f>SUM([8]Database!$T$125:$T$127)</f>
        <v>14227</v>
      </c>
      <c r="E74" s="536">
        <f>SUM([8]Database!$AD$125:$AD$127)</f>
        <v>2752</v>
      </c>
      <c r="F74" s="536">
        <f>SUM([8]Database!$AE$125:$AE$127)</f>
        <v>4542</v>
      </c>
      <c r="G74" s="536">
        <f>SUM([8]Database!$AV$125:$AV$127)</f>
        <v>1430</v>
      </c>
      <c r="H74" s="536">
        <f>SUM([8]Database!$AF$125:$AF$127)+SUM([8]Database!$AG$125:$AG$127)+SUM([8]Database!$AH$125:$AH$127)+SUM([8]Database!$AJ$125:$AJ$127)</f>
        <v>607</v>
      </c>
      <c r="I74" s="538">
        <f t="shared" si="10"/>
        <v>4896</v>
      </c>
      <c r="J74" s="832"/>
    </row>
    <row r="75" spans="1:11" s="297" customFormat="1" ht="13.65" customHeight="1" x14ac:dyDescent="0.3">
      <c r="A75" s="537" t="s">
        <v>312</v>
      </c>
      <c r="B75" s="535">
        <f>('[5]Bank Data Unadjusted'!$BA$1288*3)*1000</f>
        <v>13665.412899999998</v>
      </c>
      <c r="C75" s="536">
        <f>SUM([8]Database!$L$128:$L$130)</f>
        <v>6851</v>
      </c>
      <c r="D75" s="536">
        <f>SUM([8]Database!$T$128:$T$130)</f>
        <v>13788</v>
      </c>
      <c r="E75" s="536">
        <f>SUM([8]Database!$AD$128:$AD$130)</f>
        <v>2411</v>
      </c>
      <c r="F75" s="536">
        <f>SUM([8]Database!$AE$128:$AE$130)</f>
        <v>4424</v>
      </c>
      <c r="G75" s="536">
        <f>SUM([8]Database!$AV$128:$AV$130)</f>
        <v>1107</v>
      </c>
      <c r="H75" s="536">
        <f>SUM([8]Database!$AF$128:$AF$130)+SUM([8]Database!$AG$128:$AG$130)+SUM([8]Database!$AH$128:$AH$130)+SUM([8]Database!$AJ$128:$AJ$130)</f>
        <v>519</v>
      </c>
      <c r="I75" s="538">
        <f t="shared" si="10"/>
        <v>5327</v>
      </c>
      <c r="J75" s="832"/>
      <c r="K75" s="507"/>
    </row>
    <row r="76" spans="1:11" s="297" customFormat="1" ht="13.65" customHeight="1" x14ac:dyDescent="0.3">
      <c r="A76" s="537" t="s">
        <v>313</v>
      </c>
      <c r="B76" s="535">
        <f>('[5]Bank Data Unadjusted'!$BA$1291*3)*1000</f>
        <v>13786.000270000006</v>
      </c>
      <c r="C76" s="536">
        <f>SUM([8]Database!$L$131:$L$133)</f>
        <v>2085</v>
      </c>
      <c r="D76" s="536">
        <f>SUM([8]Database!$T$131:$T$133)</f>
        <v>7932</v>
      </c>
      <c r="E76" s="536">
        <f>SUM([8]Database!$AD$131:$AD$133)</f>
        <v>1670</v>
      </c>
      <c r="F76" s="536">
        <f>SUM([8]Database!$AE$131:$AE$133)</f>
        <v>3752</v>
      </c>
      <c r="G76" s="536">
        <f>SUM([8]Database!$AV$131:$AV$133)</f>
        <v>900</v>
      </c>
      <c r="H76" s="536">
        <f>SUM([8]Database!$AF$131:$AF$133)+SUM([8]Database!$AG$131:$AG$133)+SUM([8]Database!$AH$131:$AH$133)+SUM([8]Database!$AJ$131:$AJ$133)</f>
        <v>569</v>
      </c>
      <c r="I76" s="538">
        <f t="shared" si="10"/>
        <v>1041</v>
      </c>
      <c r="J76" s="832"/>
      <c r="K76" s="508"/>
    </row>
    <row r="77" spans="1:11" s="297" customFormat="1" ht="13.65" customHeight="1" x14ac:dyDescent="0.3">
      <c r="A77" s="537" t="s">
        <v>314</v>
      </c>
      <c r="B77" s="535">
        <f>('[5]Bank Data Unadjusted'!$BA$1294*3)*1000</f>
        <v>20566.336790000001</v>
      </c>
      <c r="C77" s="536">
        <f>SUM([8]Database!$L$134:$L$136)</f>
        <v>3063</v>
      </c>
      <c r="D77" s="536">
        <f>SUM([8]Database!$T$134:$T$136)</f>
        <v>12020</v>
      </c>
      <c r="E77" s="536">
        <f>SUM([8]Database!$AD$134:$AD$136)</f>
        <v>2214</v>
      </c>
      <c r="F77" s="536">
        <f>SUM([8]Database!$AE$134:$AE$136)</f>
        <v>5599</v>
      </c>
      <c r="G77" s="536">
        <f>SUM([8]Database!$AV$134:$AV$136)</f>
        <v>1592</v>
      </c>
      <c r="H77" s="536">
        <f>SUM([8]Database!$AF$134:$AF$136)+SUM([8]Database!$AG$134:$AG$136)+SUM([8]Database!$AH$134:$AH$136)+SUM([8]Database!$AJ$134:$AJ$136)</f>
        <v>749</v>
      </c>
      <c r="I77" s="538">
        <f t="shared" si="10"/>
        <v>1866</v>
      </c>
      <c r="J77" s="832"/>
      <c r="K77" s="508"/>
    </row>
    <row r="78" spans="1:11" s="297" customFormat="1" ht="13.65" customHeight="1" x14ac:dyDescent="0.3">
      <c r="A78" s="537" t="s">
        <v>315</v>
      </c>
      <c r="B78" s="535">
        <f>('[5]Bank Data Unadjusted'!$BA$1297*3)*1000</f>
        <v>17192.137060000001</v>
      </c>
      <c r="C78" s="536">
        <f>SUM([8]Database!$L$137:$L$139)</f>
        <v>0</v>
      </c>
      <c r="D78" s="536">
        <f>SUM([8]Database!$T$137:$T$139)</f>
        <v>15071</v>
      </c>
      <c r="E78" s="536">
        <f>SUM([8]Database!$AD$137:$AD$139)</f>
        <v>3486</v>
      </c>
      <c r="F78" s="536">
        <f>SUM([8]Database!$AE$137:$AE$139)</f>
        <v>6499</v>
      </c>
      <c r="G78" s="536">
        <f>SUM([8]Database!$AV$137:$AV$139)</f>
        <v>1933</v>
      </c>
      <c r="H78" s="536">
        <f>SUM([8]Database!$AF$137:$AF$139)+SUM([8]Database!$AG$137:$AG$139)+SUM([8]Database!$AH$137:$AH$139)+SUM([8]Database!$AJ$137:$AJ$139)</f>
        <v>654</v>
      </c>
      <c r="I78" s="538">
        <f t="shared" si="10"/>
        <v>2499</v>
      </c>
      <c r="J78" s="832"/>
      <c r="K78" s="508"/>
    </row>
    <row r="79" spans="1:11" s="297" customFormat="1" ht="13.65" customHeight="1" x14ac:dyDescent="0.3">
      <c r="A79" s="537" t="s">
        <v>316</v>
      </c>
      <c r="B79" s="535">
        <f>('[5]Bank Data Unadjusted'!$BA$1300*3)*1000</f>
        <v>19616.654640000001</v>
      </c>
      <c r="C79" s="536">
        <f>SUM([8]Database!$L$140:$L$142)</f>
        <v>2809</v>
      </c>
      <c r="D79" s="536">
        <f>SUM([8]Database!$T$140:$T$142)</f>
        <v>14331</v>
      </c>
      <c r="E79" s="536">
        <f>SUM([8]Database!$AD$140:$AD$142)</f>
        <v>3458</v>
      </c>
      <c r="F79" s="536">
        <f>SUM([8]Database!$AE$140:$AE$142)</f>
        <v>7223</v>
      </c>
      <c r="G79" s="536">
        <f>SUM([8]Database!$AV$140:$AV$142)</f>
        <v>1269</v>
      </c>
      <c r="H79" s="536">
        <f>SUM([8]Database!$AF$140:$AF$142)+SUM([8]Database!$AG$140:$AG$142)+SUM([8]Database!$AH$140:$AH$142)+SUM([8]Database!$AJ$140:$AJ$142)</f>
        <v>708</v>
      </c>
      <c r="I79" s="538">
        <f t="shared" si="10"/>
        <v>1673</v>
      </c>
      <c r="J79" s="832"/>
      <c r="K79" s="508"/>
    </row>
    <row r="80" spans="1:11" s="297" customFormat="1" ht="13.65" customHeight="1" x14ac:dyDescent="0.3">
      <c r="A80" s="537" t="s">
        <v>317</v>
      </c>
      <c r="B80" s="535">
        <f>('[5]Bank Data Unadjusted'!$BA$1303*3)*1000</f>
        <v>15923.52211</v>
      </c>
      <c r="C80" s="536">
        <f>SUM([8]Database!$L$143:$L$145)</f>
        <v>2858</v>
      </c>
      <c r="D80" s="536">
        <f>SUM([8]Database!$T$143:$T$145)</f>
        <v>8068</v>
      </c>
      <c r="E80" s="536">
        <f>SUM([8]Database!$AD$143:$AD$145)</f>
        <v>1461</v>
      </c>
      <c r="F80" s="536">
        <f>SUM([8]Database!$AE$143:$AE$145)</f>
        <v>4036</v>
      </c>
      <c r="G80" s="536">
        <f>SUM([8]Database!$AV$143:$AV$145)</f>
        <v>934</v>
      </c>
      <c r="H80" s="536">
        <f>SUM([8]Database!$AF$143:$AF$145)+SUM([8]Database!$AG$143:$AG$145)+SUM([8]Database!$AH$143:$AH$145)+SUM([8]Database!$AJ$143:$AJ$145)</f>
        <v>607</v>
      </c>
      <c r="I80" s="538">
        <f t="shared" si="10"/>
        <v>1030</v>
      </c>
      <c r="J80" s="832"/>
      <c r="K80" s="508"/>
    </row>
    <row r="81" spans="1:14" s="297" customFormat="1" ht="13.65" customHeight="1" x14ac:dyDescent="0.3">
      <c r="A81" s="537" t="s">
        <v>318</v>
      </c>
      <c r="B81" s="535">
        <f>('[5]Bank Data Unadjusted'!$BA$1306*3)*1000</f>
        <v>17414.274890000001</v>
      </c>
      <c r="C81" s="536">
        <f>SUM([8]Database!$L$146:$L$148)</f>
        <v>3905</v>
      </c>
      <c r="D81" s="536">
        <f>SUM([8]Database!$T$146:$T$148)</f>
        <v>12306</v>
      </c>
      <c r="E81" s="536">
        <f>SUM([8]Database!$AD$146:$AD$148)</f>
        <v>2281</v>
      </c>
      <c r="F81" s="536">
        <f>SUM([8]Database!$AE$146:$AE$148)</f>
        <v>5724</v>
      </c>
      <c r="G81" s="536">
        <f>SUM([8]Database!$AV$146:$AV$148)</f>
        <v>1872</v>
      </c>
      <c r="H81" s="536">
        <f>SUM([8]Database!$AF$146:$AF$148)+SUM([8]Database!$AG$146:$AG$148)+SUM([8]Database!$AH$146:$AH$148)+SUM([8]Database!$AJ$146:$AJ$148)</f>
        <v>673</v>
      </c>
      <c r="I81" s="538">
        <f t="shared" si="10"/>
        <v>1756</v>
      </c>
      <c r="J81" s="832"/>
      <c r="K81" s="508"/>
    </row>
    <row r="82" spans="1:14" s="297" customFormat="1" ht="13.65" customHeight="1" x14ac:dyDescent="0.3">
      <c r="A82" s="537" t="s">
        <v>319</v>
      </c>
      <c r="B82" s="535">
        <f>('[5]Bank Data Unadjusted'!$BA$1309*3)*1000</f>
        <v>24274.733409999997</v>
      </c>
      <c r="C82" s="536">
        <f>SUM([8]Database!$L$149:$L$151)</f>
        <v>1954</v>
      </c>
      <c r="D82" s="536">
        <f>SUM([8]Database!$T$149:$T$151)</f>
        <v>15162</v>
      </c>
      <c r="E82" s="536">
        <f>SUM([8]Database!$AD$149:$AD$151)</f>
        <v>2934</v>
      </c>
      <c r="F82" s="536">
        <f>SUM([8]Database!$AE$149:$AE$151)</f>
        <v>6963</v>
      </c>
      <c r="G82" s="536">
        <f>SUM([8]Database!$AV$149:$AV$151)</f>
        <v>1410</v>
      </c>
      <c r="H82" s="536">
        <f>SUM([8]Database!$AF$149:$AF$151)+SUM([8]Database!$AG$149:$AG$151)+SUM([8]Database!$AH$149:$AH$151)+SUM([8]Database!$AJ$149:$AJ$151)</f>
        <v>604</v>
      </c>
      <c r="I82" s="538">
        <f t="shared" si="10"/>
        <v>3251</v>
      </c>
      <c r="J82" s="832"/>
      <c r="K82" s="508"/>
    </row>
    <row r="83" spans="1:14" s="297" customFormat="1" ht="13.65" customHeight="1" x14ac:dyDescent="0.3">
      <c r="A83" s="537" t="s">
        <v>320</v>
      </c>
      <c r="B83" s="535">
        <f>('[5]Bank Data Unadjusted'!$BA$1312*3)*1000</f>
        <v>19425.083450000002</v>
      </c>
      <c r="C83" s="536">
        <f>SUM([8]Database!$L$152:$L$154)</f>
        <v>715</v>
      </c>
      <c r="D83" s="536">
        <f>SUM([8]Database!$T$152:$T$154)</f>
        <v>14398</v>
      </c>
      <c r="E83" s="536">
        <f>SUM([8]Database!$AD$152:$AD$154)</f>
        <v>2851</v>
      </c>
      <c r="F83" s="536">
        <f>SUM([8]Database!$AE$152:$AE$154)</f>
        <v>6147</v>
      </c>
      <c r="G83" s="536">
        <f>SUM([8]Database!$AV$152:$AV$154)</f>
        <v>1252</v>
      </c>
      <c r="H83" s="536">
        <f>SUM([8]Database!$AF$152:$AF$154)+SUM([8]Database!$AG$152:$AG$154)+SUM([8]Database!$AH$152:$AH$154)+SUM([8]Database!$AJ$152:$AJ$154)</f>
        <v>483</v>
      </c>
      <c r="I83" s="538">
        <f t="shared" si="10"/>
        <v>3665</v>
      </c>
      <c r="J83" s="832"/>
      <c r="K83" s="508"/>
    </row>
    <row r="84" spans="1:14" s="297" customFormat="1" ht="13.65" customHeight="1" x14ac:dyDescent="0.3">
      <c r="A84" s="537" t="s">
        <v>321</v>
      </c>
      <c r="B84" s="535">
        <f>('[5]Bank Data Unadjusted'!$BA$1315*3)*1000</f>
        <v>15422.85902</v>
      </c>
      <c r="C84" s="536">
        <f>SUM([8]Database!$L$155:$L$157)</f>
        <v>6940</v>
      </c>
      <c r="D84" s="536">
        <f>SUM([8]Database!$T$155:$T$157)</f>
        <v>8221</v>
      </c>
      <c r="E84" s="536">
        <f>SUM([8]Database!$AD$155:$AD$157)</f>
        <v>1662</v>
      </c>
      <c r="F84" s="536">
        <f>SUM([8]Database!$AE$155:$AE$157)</f>
        <v>3872</v>
      </c>
      <c r="G84" s="536">
        <f>SUM([8]Database!$AV$155:$AV$157)</f>
        <v>878</v>
      </c>
      <c r="H84" s="536">
        <f>SUM([8]Database!$AF$155:$AF$157)+SUM([8]Database!$AG$155:$AG$157)+SUM([8]Database!$AH$155:$AH$157)+SUM([8]Database!$AJ$155:$AJ$157)</f>
        <v>623</v>
      </c>
      <c r="I84" s="538">
        <f t="shared" si="10"/>
        <v>1186</v>
      </c>
      <c r="J84" s="832"/>
      <c r="K84" s="508"/>
    </row>
    <row r="85" spans="1:14" s="297" customFormat="1" ht="13.65" customHeight="1" x14ac:dyDescent="0.3">
      <c r="A85" s="537" t="s">
        <v>322</v>
      </c>
      <c r="B85" s="535">
        <f>('[5]Bank Data Unadjusted'!$BA$1318*3)*1000</f>
        <v>12672.292539999993</v>
      </c>
      <c r="C85" s="536">
        <f>SUM([8]Database!$L$158:$L$160)</f>
        <v>4223</v>
      </c>
      <c r="D85" s="536">
        <f>SUM([8]Database!$T$158:$T$160)</f>
        <v>12571</v>
      </c>
      <c r="E85" s="536">
        <f>SUM([8]Database!$AD$158:$AD$160)</f>
        <v>2613</v>
      </c>
      <c r="F85" s="536">
        <f>SUM([8]Database!$AE$158:$AE$160)</f>
        <v>5978</v>
      </c>
      <c r="G85" s="536">
        <f>SUM([8]Database!$AV$158:$AV$160)</f>
        <v>1647</v>
      </c>
      <c r="H85" s="536">
        <f>SUM([8]Database!$AF$158:$AF$160)+SUM([8]Database!$AG$158:$AG$160)+SUM([8]Database!$AH$158:$AH$160)+SUM([8]Database!$AJ$158:$AJ$160)</f>
        <v>542</v>
      </c>
      <c r="I85" s="538">
        <f t="shared" si="10"/>
        <v>1791</v>
      </c>
      <c r="J85" s="832"/>
      <c r="K85" s="508"/>
    </row>
    <row r="86" spans="1:14" s="297" customFormat="1" ht="12.75" customHeight="1" x14ac:dyDescent="0.3">
      <c r="A86" s="537" t="s">
        <v>323</v>
      </c>
      <c r="B86" s="535">
        <f>SUM([6]Breakdown!$J$16:$L$16)</f>
        <v>19676.173780000001</v>
      </c>
      <c r="C86" s="536">
        <f>SUM([8]Database!$L$161:$L$163)</f>
        <v>308</v>
      </c>
      <c r="D86" s="536">
        <f>SUM([8]Database!$T$161:$T$163)</f>
        <v>15989</v>
      </c>
      <c r="E86" s="536">
        <f>SUM([8]Database!$AD$161:$AD$163)</f>
        <v>3445</v>
      </c>
      <c r="F86" s="536">
        <f>SUM([8]Database!$AE$161:$AE$163)</f>
        <v>6962</v>
      </c>
      <c r="G86" s="536">
        <f>SUM([8]Database!$AV$161:$AV$163)</f>
        <v>1879</v>
      </c>
      <c r="H86" s="536">
        <f>SUM([8]Database!$AF$161:$AF$163)+SUM([8]Database!$AG$161:$AG$163)+SUM([8]Database!$AH$161:$AH$163)+SUM([8]Database!$AJ$161:$AJ$163)</f>
        <v>780</v>
      </c>
      <c r="I86" s="538">
        <f t="shared" si="10"/>
        <v>2923</v>
      </c>
      <c r="J86" s="832"/>
    </row>
    <row r="87" spans="1:14" s="297" customFormat="1" ht="12.75" customHeight="1" x14ac:dyDescent="0.3">
      <c r="A87" s="537" t="s">
        <v>324</v>
      </c>
      <c r="B87" s="535">
        <f>SUM([6]Breakdown!$M$16:$O$16)</f>
        <v>17458.217557921445</v>
      </c>
      <c r="C87" s="536">
        <f>SUM([8]Database!$L$164:$L$166)</f>
        <v>2262</v>
      </c>
      <c r="D87" s="536">
        <f>SUM([8]Database!$T$164:$T$166)</f>
        <v>15287</v>
      </c>
      <c r="E87" s="536">
        <f>SUM([8]Database!$AD$164:$AD$166)</f>
        <v>3430</v>
      </c>
      <c r="F87" s="536">
        <f>SUM([8]Database!$AE$164:$AE$166)</f>
        <v>7985</v>
      </c>
      <c r="G87" s="536">
        <f>SUM([8]Database!$AV$164:$AV$166)</f>
        <v>1538</v>
      </c>
      <c r="H87" s="536">
        <f>SUM([8]Database!$AF$164:$AF$166)+SUM([8]Database!$AG$164:$AG$166)+SUM([8]Database!$AH$164:$AH$166)+SUM([8]Database!$AJ$164:$AJ$166)</f>
        <v>783</v>
      </c>
      <c r="I87" s="538">
        <f t="shared" si="10"/>
        <v>1551</v>
      </c>
      <c r="J87" s="832"/>
    </row>
    <row r="88" spans="1:14" s="297" customFormat="1" ht="12.75" customHeight="1" x14ac:dyDescent="0.3">
      <c r="A88" s="537" t="s">
        <v>325</v>
      </c>
      <c r="B88" s="535">
        <f>SUM([6]Breakdown!$P$16:$R$16)</f>
        <v>15710.686650000003</v>
      </c>
      <c r="C88" s="536">
        <f>SUM([8]Database!$L$167:$L$169)</f>
        <v>7319</v>
      </c>
      <c r="D88" s="536">
        <f>SUM([8]Database!$T$167:$T$169)</f>
        <v>8717</v>
      </c>
      <c r="E88" s="536">
        <f>SUM([8]Database!$AD$167:$AD$169)</f>
        <v>2048</v>
      </c>
      <c r="F88" s="536">
        <f>SUM([8]Database!$AE$167:$AE$169)</f>
        <v>4238</v>
      </c>
      <c r="G88" s="536">
        <f>SUM([8]Database!$AV$167:$AV$169)</f>
        <v>856</v>
      </c>
      <c r="H88" s="536">
        <f>SUM([8]Database!$AF$167:$AF$169)+SUM([8]Database!$AG$167:$AG$169)+SUM([8]Database!$AH$167:$AH$169)+SUM([8]Database!$AJ$167:$AJ$169)</f>
        <v>484</v>
      </c>
      <c r="I88" s="538">
        <f t="shared" si="10"/>
        <v>1091</v>
      </c>
      <c r="J88" s="832"/>
    </row>
    <row r="89" spans="1:14" s="297" customFormat="1" ht="12.75" customHeight="1" x14ac:dyDescent="0.3">
      <c r="A89" s="537" t="s">
        <v>326</v>
      </c>
      <c r="B89" s="535">
        <f>SUM([6]Breakdown!$R$16:$U$16)</f>
        <v>22837.95895</v>
      </c>
      <c r="C89" s="536">
        <f>SUM([8]Database!$L$170:$L$172)</f>
        <v>4252</v>
      </c>
      <c r="D89" s="536">
        <f>SUM([8]Database!$T$170:$T$172)</f>
        <v>13749</v>
      </c>
      <c r="E89" s="536">
        <f>SUM([8]Database!$AD$170:$AD$172)</f>
        <v>2509</v>
      </c>
      <c r="F89" s="536">
        <f>SUM([8]Database!$AE$170:$AE$172)</f>
        <v>6233</v>
      </c>
      <c r="G89" s="536">
        <f>SUM([8]Database!$AV$170:$AV$172)</f>
        <v>2276</v>
      </c>
      <c r="H89" s="536">
        <f>SUM([8]Database!$AF$170:$AF$172)+SUM([8]Database!$AG$170:$AG$172)+SUM([8]Database!$AH$170:$AH$172)+SUM([8]Database!$AJ$170:$AJ$172)</f>
        <v>647</v>
      </c>
      <c r="I89" s="538">
        <f t="shared" si="10"/>
        <v>2084</v>
      </c>
      <c r="J89" s="832"/>
    </row>
    <row r="90" spans="1:14" s="297" customFormat="1" ht="12.75" customHeight="1" x14ac:dyDescent="0.3">
      <c r="A90" s="537" t="s">
        <v>327</v>
      </c>
      <c r="B90" s="535">
        <f>SUM([6]Breakdown!$V$16:$X$16)</f>
        <v>26066.187549999995</v>
      </c>
      <c r="C90" s="536">
        <f>SUM([8]Database!$L$173:$L$175)</f>
        <v>1953</v>
      </c>
      <c r="D90" s="536">
        <f>SUM([8]Database!$T$173:$T$175)</f>
        <v>16374</v>
      </c>
      <c r="E90" s="536">
        <f>SUM([8]Database!$AD$173:$AD$175)</f>
        <v>3543</v>
      </c>
      <c r="F90" s="536">
        <f>SUM([8]Database!$AE$173:$AE$175)</f>
        <v>6986</v>
      </c>
      <c r="G90" s="536">
        <f>SUM([8]Database!$AV$173:$AV$175)</f>
        <v>1930</v>
      </c>
      <c r="H90" s="536">
        <f>SUM([8]Database!$AF$173:$AF$175)+SUM([8]Database!$AG$173:$AG$175)+SUM([8]Database!$AH$173:$AH$175)+SUM([8]Database!$AJ$173:$AJ$175)</f>
        <v>956</v>
      </c>
      <c r="I90" s="538">
        <f t="shared" si="10"/>
        <v>2959</v>
      </c>
      <c r="J90" s="832"/>
    </row>
    <row r="91" spans="1:14" s="297" customFormat="1" ht="12.75" customHeight="1" x14ac:dyDescent="0.3">
      <c r="A91" s="537" t="s">
        <v>328</v>
      </c>
      <c r="B91" s="535">
        <f>SUM([6]Breakdown!$Y$16:$AA$16)</f>
        <v>20257.02533</v>
      </c>
      <c r="C91" s="536">
        <f>SUM([8]Database!$L$176:$L$178)</f>
        <v>3851</v>
      </c>
      <c r="D91" s="536">
        <f>SUM([8]Database!$T$176:$T$178)</f>
        <v>16338</v>
      </c>
      <c r="E91" s="536">
        <f>SUM([8]Database!$AD$176:$AD$178)</f>
        <v>3830</v>
      </c>
      <c r="F91" s="536">
        <f>SUM([8]Database!$AE$176:$AE$178)</f>
        <v>8381</v>
      </c>
      <c r="G91" s="536">
        <f>SUM([8]Database!$AV$176:$AV$178)</f>
        <v>1656</v>
      </c>
      <c r="H91" s="536">
        <f>SUM([8]Database!$AF$176:$AF$178)+SUM([8]Database!$AG$176:$AG$178)+SUM([8]Database!$AH$176:$AH$178)+SUM([8]Database!$AJ$176:$AJ$178)</f>
        <v>810</v>
      </c>
      <c r="I91" s="538">
        <f t="shared" si="10"/>
        <v>1661</v>
      </c>
      <c r="J91" s="832"/>
    </row>
    <row r="92" spans="1:14" s="297" customFormat="1" ht="12.75" customHeight="1" x14ac:dyDescent="0.3">
      <c r="A92" s="537" t="s">
        <v>329</v>
      </c>
      <c r="B92" s="535">
        <f>SUM([6]Breakdown!$AB$16:$AD$16)</f>
        <v>16406.547030000002</v>
      </c>
      <c r="C92" s="536">
        <f>SUM([8]Database!$L$179:$L$181)</f>
        <v>6885</v>
      </c>
      <c r="D92" s="536">
        <f>SUM([8]Database!$T$179:$T$181)</f>
        <v>10159</v>
      </c>
      <c r="E92" s="536">
        <f>SUM([8]Database!$AD$179:$AD$181)</f>
        <v>2019</v>
      </c>
      <c r="F92" s="536">
        <f>SUM([8]Database!$AE$179:$AE$181)</f>
        <v>5029</v>
      </c>
      <c r="G92" s="536">
        <f>SUM([8]Database!$AV$179:$AV$181)</f>
        <v>1067</v>
      </c>
      <c r="H92" s="536">
        <f>SUM([8]Database!$AF$179:$AF$181)+SUM([8]Database!$AG$179:$AG$181)+SUM([8]Database!$AH$179:$AH$181)+SUM([8]Database!$AJ$179:$AJ$181)</f>
        <v>681</v>
      </c>
      <c r="I92" s="538">
        <f t="shared" si="10"/>
        <v>1363</v>
      </c>
      <c r="J92" s="832"/>
      <c r="N92" s="376"/>
    </row>
    <row r="93" spans="1:14" s="297" customFormat="1" ht="12.75" customHeight="1" x14ac:dyDescent="0.3">
      <c r="A93" s="537" t="s">
        <v>330</v>
      </c>
      <c r="B93" s="535">
        <f>SUM([6]Breakdown!$AE$16:$AG$16)</f>
        <v>21438.774769999996</v>
      </c>
      <c r="C93" s="536">
        <f>SUM([8]Database!$L$182:$L$184)</f>
        <v>5474</v>
      </c>
      <c r="D93" s="536">
        <f>SUM([8]Database!$T$182:$T$184)</f>
        <v>16032</v>
      </c>
      <c r="E93" s="536">
        <f>SUM([8]Database!$AD$182:$AD$184)</f>
        <v>3470</v>
      </c>
      <c r="F93" s="536">
        <f>SUM([8]Database!$AE$182:$AE$184)</f>
        <v>6952</v>
      </c>
      <c r="G93" s="536">
        <f>SUM([8]Database!$AV$182:$AV$184)</f>
        <v>2682</v>
      </c>
      <c r="H93" s="536">
        <f>SUM([8]Database!$AF$182:$AF$184)+SUM([8]Database!$AG$182:$AG$184)+SUM([8]Database!$AH$182:$AH$184)+SUM([8]Database!$AJ$182:$AJ$184)</f>
        <v>989</v>
      </c>
      <c r="I93" s="538">
        <f t="shared" si="10"/>
        <v>1939</v>
      </c>
      <c r="J93" s="832"/>
    </row>
    <row r="94" spans="1:14" s="233" customFormat="1" ht="12" customHeight="1" x14ac:dyDescent="0.3">
      <c r="A94" s="537" t="s">
        <v>331</v>
      </c>
      <c r="B94" s="535">
        <f>SUM([6]Breakdown!$AH$16:$AJ$16)</f>
        <v>29396.733809999998</v>
      </c>
      <c r="C94" s="536">
        <f>SUM([8]Database!$L$185:$L$187)</f>
        <v>1394</v>
      </c>
      <c r="D94" s="536">
        <f>SUM([8]Database!$T$185:$T$187)</f>
        <v>18028</v>
      </c>
      <c r="E94" s="536">
        <f>SUM([8]Database!$AD$185:$AD$187)</f>
        <v>3792</v>
      </c>
      <c r="F94" s="536">
        <f>SUM([8]Database!$AE$185:$AE$187)</f>
        <v>7398</v>
      </c>
      <c r="G94" s="536">
        <f>SUM([8]Database!$AV$185:$AV$187)</f>
        <v>2360</v>
      </c>
      <c r="H94" s="536">
        <f>SUM([8]Database!$AF$185:$AF$187)+SUM([8]Database!$AG$185:$AG$187)+SUM([8]Database!$AH$185:$AH$187)+SUM([8]Database!$AJ$185:$AJ$187)</f>
        <v>942</v>
      </c>
      <c r="I94" s="538">
        <f t="shared" si="10"/>
        <v>3536</v>
      </c>
      <c r="J94" s="832"/>
    </row>
    <row r="95" spans="1:14" ht="12.65" customHeight="1" x14ac:dyDescent="0.3">
      <c r="A95" s="537" t="s">
        <v>332</v>
      </c>
      <c r="B95" s="535">
        <f>SUM([6]Breakdown!$AK$16:$AM$16)</f>
        <v>28620.729985000009</v>
      </c>
      <c r="C95" s="536">
        <f>SUM([8]Database!$L$188:$L$190)</f>
        <v>11961</v>
      </c>
      <c r="D95" s="536">
        <f>SUM([8]Database!$T$188:$T$190)</f>
        <v>16729</v>
      </c>
      <c r="E95" s="536">
        <f>SUM([8]Database!$AD$188:$AD$190)</f>
        <v>3672</v>
      </c>
      <c r="F95" s="536">
        <f>SUM([8]Database!$AE$188:$AE$190)</f>
        <v>8166</v>
      </c>
      <c r="G95" s="536">
        <f>SUM([8]Database!$AV$188:$AV$190)</f>
        <v>1998</v>
      </c>
      <c r="H95" s="536">
        <f>SUM([8]Database!$AF$188:$AF$190)+SUM([8]Database!$AG$188:$AG$190)+SUM([8]Database!$AH$188:$AH$190)+SUM([8]Database!$AJ$188:$AJ$190)</f>
        <v>948</v>
      </c>
      <c r="I95" s="538">
        <f t="shared" si="10"/>
        <v>1945</v>
      </c>
      <c r="J95" s="832"/>
    </row>
    <row r="96" spans="1:14" x14ac:dyDescent="0.3">
      <c r="A96" s="537" t="s">
        <v>333</v>
      </c>
      <c r="B96" s="535">
        <f>SUM([6]Breakdown!$AN$16:$AP$16)</f>
        <v>23227.002210000006</v>
      </c>
      <c r="C96" s="536">
        <f>SUM([8]Database!$L$191:$L$193)</f>
        <v>9668</v>
      </c>
      <c r="D96" s="536">
        <f>SUM([8]Database!$T$191:$T$193)</f>
        <v>8865</v>
      </c>
      <c r="E96" s="536">
        <f>SUM([8]Database!$AD$191:$AD$193)</f>
        <v>1670</v>
      </c>
      <c r="F96" s="536">
        <f>SUM([8]Database!$AE$191:$AE$193)</f>
        <v>4214</v>
      </c>
      <c r="G96" s="536">
        <f>SUM([8]Database!$AV$191:$AV$193)</f>
        <v>1105</v>
      </c>
      <c r="H96" s="536">
        <f>SUM([8]Database!$AF$191:$AF$193)+SUM([8]Database!$AG$191:$AG$193)+SUM([8]Database!$AH$191:$AH$193)+SUM([8]Database!$AJ$191:$AJ$193)</f>
        <v>581</v>
      </c>
      <c r="I96" s="538">
        <f t="shared" si="10"/>
        <v>1295</v>
      </c>
      <c r="J96" s="832"/>
    </row>
    <row r="97" spans="1:10" x14ac:dyDescent="0.3">
      <c r="A97" s="537" t="s">
        <v>334</v>
      </c>
      <c r="B97" s="535">
        <f>SUM([6]Breakdown!$AQ$16:$AS$16)</f>
        <v>27517.580709527283</v>
      </c>
      <c r="C97" s="536">
        <f>SUM([8]Database!$L$194:$L$196)</f>
        <v>3376</v>
      </c>
      <c r="D97" s="536">
        <f>SUM([8]Database!$T$194:$T$196)</f>
        <v>16237</v>
      </c>
      <c r="E97" s="536">
        <f>SUM([8]Database!$AD$194:$AD$196)</f>
        <v>3195</v>
      </c>
      <c r="F97" s="536">
        <f>SUM([8]Database!$AE$194:$AE$196)</f>
        <v>7587</v>
      </c>
      <c r="G97" s="536">
        <f>SUM([8]Database!$AV$194:$AV$196)</f>
        <v>2385</v>
      </c>
      <c r="H97" s="536">
        <f>SUM([8]Database!$AF$194:$AF$196)+SUM([8]Database!$AG$194:$AG$196)+SUM([8]Database!$AH$194:$AH$196)+SUM([8]Database!$AJ$194:$AJ$196)</f>
        <v>813</v>
      </c>
      <c r="I97" s="538">
        <f t="shared" si="10"/>
        <v>2257</v>
      </c>
      <c r="J97" s="832"/>
    </row>
    <row r="98" spans="1:10" x14ac:dyDescent="0.3">
      <c r="A98" s="540" t="s">
        <v>335</v>
      </c>
      <c r="B98" s="535">
        <f>SUM([6]Breakdown!$AT$16:$AV$16)</f>
        <v>35760.897578310338</v>
      </c>
      <c r="C98" s="536">
        <f>SUM([8]Database!$L$197:$L$199)</f>
        <v>5073</v>
      </c>
      <c r="D98" s="536">
        <f>SUM([8]Database!$T$197:$T$199)</f>
        <v>20714</v>
      </c>
      <c r="E98" s="536">
        <f>SUM([8]Database!$AD$197:$AD$199)</f>
        <v>3992</v>
      </c>
      <c r="F98" s="536">
        <f>SUM([8]Database!$AE$197:$AE$199)</f>
        <v>8495</v>
      </c>
      <c r="G98" s="536">
        <f>SUM([8]Database!$AV$197:$AV$199)</f>
        <v>2486</v>
      </c>
      <c r="H98" s="536">
        <f>SUM([8]Database!$AF$197:$AF$199)+SUM([8]Database!$AG$197:$AG$199)+SUM([8]Database!$AH$197:$AH$199)+SUM([8]Database!$AJ$197:$AJ$199)</f>
        <v>925</v>
      </c>
      <c r="I98" s="538">
        <f t="shared" si="10"/>
        <v>4816</v>
      </c>
      <c r="J98" s="832"/>
    </row>
    <row r="99" spans="1:10" x14ac:dyDescent="0.3">
      <c r="A99" s="540" t="s">
        <v>336</v>
      </c>
      <c r="B99" s="535">
        <f>SUM([6]Breakdown!$AW$16:$AY$16)</f>
        <v>26948.641922777977</v>
      </c>
      <c r="C99" s="536">
        <f>SUM([8]Database!$L$200:$L$202)</f>
        <v>3602</v>
      </c>
      <c r="D99" s="536">
        <f>SUM([8]Database!$T$200:$T$202)</f>
        <v>19034</v>
      </c>
      <c r="E99" s="536">
        <f>SUM([8]Database!$AD$200:$AD$202)</f>
        <v>4074</v>
      </c>
      <c r="F99" s="536">
        <f>SUM([8]Database!$AE$200:$AE$202)</f>
        <v>9729</v>
      </c>
      <c r="G99" s="536">
        <f>SUM([8]Database!$AV$200:$AV$202)</f>
        <v>2227</v>
      </c>
      <c r="H99" s="536">
        <f>SUM([8]Database!$AF$200:$AF$202)+SUM([8]Database!$AG$200:$AG$202)+SUM([8]Database!$AH$200:$AH$202)+SUM([8]Database!$AJ$200:$AJ$202)</f>
        <v>908</v>
      </c>
      <c r="I99" s="538">
        <f t="shared" si="10"/>
        <v>2096</v>
      </c>
      <c r="J99" s="832"/>
    </row>
    <row r="100" spans="1:10" x14ac:dyDescent="0.3">
      <c r="A100" s="537" t="s">
        <v>337</v>
      </c>
      <c r="B100" s="541">
        <f>SUM([6]Breakdown!$AZ$16:$BB$16)</f>
        <v>23034.316241686371</v>
      </c>
      <c r="C100" s="542">
        <f>SUM([8]Database!$L$203:$L$205)</f>
        <v>7928</v>
      </c>
      <c r="D100" s="542">
        <f>SUM([8]Database!$T$203:$T$205)</f>
        <v>9486</v>
      </c>
      <c r="E100" s="542">
        <f>SUM([8]Database!$AD$203:$AD$205)</f>
        <v>884</v>
      </c>
      <c r="F100" s="542">
        <f>SUM([8]Database!$AE$203:$AE$205)</f>
        <v>2287</v>
      </c>
      <c r="G100" s="542">
        <f>SUM([8]Database!$AV$203:$AV$205)</f>
        <v>464</v>
      </c>
      <c r="H100" s="542">
        <f>SUM([8]Database!$AF$203:$AF$205)+SUM([8]Database!$AG$203:$AG$205)+SUM([8]Database!$AH$203:$AH$205)+SUM([8]Database!$AJ$203:$AJ$205)</f>
        <v>206</v>
      </c>
      <c r="I100" s="538">
        <f t="shared" si="10"/>
        <v>5645</v>
      </c>
      <c r="J100" s="832"/>
    </row>
    <row r="101" spans="1:10" x14ac:dyDescent="0.3">
      <c r="A101" s="537" t="s">
        <v>338</v>
      </c>
      <c r="B101" s="541">
        <f>SUM([6]Breakdown!$BC$16:$BE$16)</f>
        <v>25478.367029343062</v>
      </c>
      <c r="C101" s="542">
        <f>SUM([8]Database!$L$206:$L$208)</f>
        <v>6289</v>
      </c>
      <c r="D101" s="542">
        <f>SUM([8]Database!$T$206:$T$208)</f>
        <v>12737</v>
      </c>
      <c r="E101" s="542">
        <f>SUM([8]Database!$AD$206:$AD$208)</f>
        <v>0</v>
      </c>
      <c r="F101" s="542">
        <f>SUM([8]Database!$AE$206:$AE$208)</f>
        <v>0</v>
      </c>
      <c r="G101" s="542">
        <f>SUM([8]Database!$AV$206:$AV$208)</f>
        <v>0</v>
      </c>
      <c r="H101" s="542">
        <f>SUM([8]Database!$AF$206:$AF$208)+SUM([8]Database!$AG$206:$AG$208)+SUM([8]Database!$AH$206:$AH$208)+SUM([8]Database!$AJ$206:$AJ$208)</f>
        <v>0</v>
      </c>
      <c r="I101" s="543">
        <v>0</v>
      </c>
      <c r="J101" s="832"/>
    </row>
    <row r="102" spans="1:10" x14ac:dyDescent="0.3">
      <c r="A102" s="540" t="s">
        <v>339</v>
      </c>
      <c r="B102" s="541">
        <f>SUM([6]Breakdown!$BF$16:$BH$16)</f>
        <v>35585.757447547192</v>
      </c>
      <c r="C102" s="542">
        <f>SUM([8]Database!$L$209:$L$211)</f>
        <v>1861</v>
      </c>
      <c r="D102" s="542">
        <f>SUM([8]Database!$T$209:$T$211)</f>
        <v>18609</v>
      </c>
      <c r="E102" s="542">
        <f>SUM([8]Database!$AD$209:$AD$211)</f>
        <v>0</v>
      </c>
      <c r="F102" s="542">
        <f>SUM([8]Database!$AE$209:$AE$211)</f>
        <v>0</v>
      </c>
      <c r="G102" s="542">
        <f>SUM([8]Database!$AV$209:$AV$211)</f>
        <v>0</v>
      </c>
      <c r="H102" s="542">
        <f>SUM([8]Database!$AF$209:$AF$211)+SUM([8]Database!$AG$209:$AG$211)+SUM([8]Database!$AH$209:$AH$211)+SUM([8]Database!$AJ$209:$AJ$211)</f>
        <v>0</v>
      </c>
      <c r="I102" s="543">
        <v>0</v>
      </c>
      <c r="J102" s="832"/>
    </row>
    <row r="103" spans="1:10" x14ac:dyDescent="0.3">
      <c r="A103" s="537" t="s">
        <v>340</v>
      </c>
      <c r="B103" s="541">
        <f>SUM([6]Breakdown!$BI$16:$BK$16)</f>
        <v>34033.497850502703</v>
      </c>
      <c r="C103" s="542">
        <f>SUM([8]Database!$L212:$L214)</f>
        <v>5630</v>
      </c>
      <c r="D103" s="542">
        <f>SUM([8]Database!$T212:$T214)</f>
        <v>14773</v>
      </c>
      <c r="E103" s="542">
        <f>SUM([8]Database!$AD212:$AD214)</f>
        <v>0</v>
      </c>
      <c r="F103" s="542">
        <f>SUM([8]Database!$AE212:$AE214)</f>
        <v>0</v>
      </c>
      <c r="G103" s="542">
        <f>SUM([8]Database!$AV212:$AV214)</f>
        <v>0</v>
      </c>
      <c r="H103" s="542">
        <f>SUM([8]Database!$AF$212:$AF$214)+SUM([8]Database!$AG$212:$AG$214)+SUM([8]Database!$AH$212:$AH$214)+SUM([8]Database!$AJ$212:$AJ$214)</f>
        <v>0</v>
      </c>
      <c r="I103" s="543">
        <v>0</v>
      </c>
      <c r="J103" s="832"/>
    </row>
    <row r="104" spans="1:10" x14ac:dyDescent="0.3">
      <c r="A104" s="537" t="s">
        <v>341</v>
      </c>
      <c r="B104" s="541">
        <f>SUM([6]Breakdown!$BL$16:$BN$16)</f>
        <v>27744.614869239489</v>
      </c>
      <c r="C104" s="542">
        <f>SUM([8]Database!$L$215:$L$217)</f>
        <v>9331</v>
      </c>
      <c r="D104" s="542">
        <f>SUM([8]Database!$T$215:$T$217)</f>
        <v>10200</v>
      </c>
      <c r="E104" s="542">
        <f>SUM([8]Database!$AD$215:$AD$217)</f>
        <v>1922</v>
      </c>
      <c r="F104" s="542">
        <f>SUM([8]Database!$AE$215:$AE$217)</f>
        <v>4787</v>
      </c>
      <c r="G104" s="542">
        <f>SUM([8]Database!$AV$215:$AV$217)</f>
        <v>1445</v>
      </c>
      <c r="H104" s="542">
        <f>SUM([8]Database!$AF$215:$AF$217)+SUM([8]Database!$AG$215:$AG$217)+SUM([8]Database!$AH$215:$AH$217)+SUM([8]Database!$AJ$215:$AJ$217)</f>
        <v>639</v>
      </c>
      <c r="I104" s="538">
        <f t="shared" si="10"/>
        <v>1407</v>
      </c>
      <c r="J104" s="832"/>
    </row>
    <row r="105" spans="1:10" x14ac:dyDescent="0.3">
      <c r="A105" s="537" t="s">
        <v>342</v>
      </c>
      <c r="B105" s="541">
        <f>SUM([6]Breakdown!$BO$16:$BQ$16)</f>
        <v>32022.106255407918</v>
      </c>
      <c r="C105" s="542">
        <f>SUM([8]Database!$L$218:$L$220)</f>
        <v>5933</v>
      </c>
      <c r="D105" s="542">
        <f>SUM([8]Database!$T$218:$T$220)</f>
        <v>16055</v>
      </c>
      <c r="E105" s="542">
        <f>SUM([8]Database!$AD$218:$AD$220)</f>
        <v>2982</v>
      </c>
      <c r="F105" s="542">
        <f>SUM([8]Database!$AE$218:$AE$220)</f>
        <v>7837</v>
      </c>
      <c r="G105" s="542">
        <f>SUM([8]Database!$AV$218:$AV$220)</f>
        <v>2589</v>
      </c>
      <c r="H105" s="542">
        <f>SUM([8]Database!$AF$218:$AF$220)+SUM([8]Database!$AG$218:$AG$220)+SUM([8]Database!$AH$218:$AH$220)+SUM([8]Database!$AJ$218:$AJ$220)</f>
        <v>1091</v>
      </c>
      <c r="I105" s="538">
        <f t="shared" si="10"/>
        <v>1556</v>
      </c>
      <c r="J105" s="832"/>
    </row>
    <row r="106" spans="1:10" x14ac:dyDescent="0.3">
      <c r="A106" s="537" t="s">
        <v>343</v>
      </c>
      <c r="B106" s="541">
        <f>SUM([6]Breakdown!$BR$16:$BT$16)</f>
        <v>40601.567069200602</v>
      </c>
      <c r="C106" s="542">
        <f>SUM([8]Database!$L$221:$L$223)</f>
        <v>636</v>
      </c>
      <c r="D106" s="542">
        <f>SUM([8]Database!$T$221:$T$223)</f>
        <v>23686</v>
      </c>
      <c r="E106" s="542">
        <f>SUM([8]Database!$AD$221:$AD$223)</f>
        <v>4325</v>
      </c>
      <c r="F106" s="542">
        <f>SUM([8]Database!$AE$221:$AE$223)</f>
        <v>9768</v>
      </c>
      <c r="G106" s="542">
        <f>SUM([8]Database!$AV$221:$AV$223)</f>
        <v>3601</v>
      </c>
      <c r="H106" s="542">
        <f>SUM([8]Database!$AF$221:$AF$223)+SUM([8]Database!$AG$221:$AG$223)+SUM([8]Database!$AH$221:$AH$223)+SUM([8]Database!$AJ$221:$AJ$223)</f>
        <v>882</v>
      </c>
      <c r="I106" s="538">
        <f t="shared" si="10"/>
        <v>5110</v>
      </c>
      <c r="J106" s="832"/>
    </row>
    <row r="107" spans="1:10" x14ac:dyDescent="0.3">
      <c r="A107" s="537" t="s">
        <v>374</v>
      </c>
      <c r="B107" s="541">
        <f>SUM([6]Breakdown!$BU$16:$BW$16)</f>
        <v>35000.998017281461</v>
      </c>
      <c r="C107" s="542">
        <f>SUM([8]Database!$L$224:$L$226)</f>
        <v>7888</v>
      </c>
      <c r="D107" s="542">
        <f>SUM([8]Database!$T$224:$T$226)</f>
        <v>18793</v>
      </c>
      <c r="E107" s="542">
        <f>SUM([8]Database!$AD$224:$AD$226)</f>
        <v>3497</v>
      </c>
      <c r="F107" s="542">
        <f>SUM([8]Database!$AE$224:$AE$226)</f>
        <v>9574</v>
      </c>
      <c r="G107" s="542">
        <f>SUM([8]Database!$AV$224:$AV$226)</f>
        <v>2694</v>
      </c>
      <c r="H107" s="542">
        <f>SUM([8]Database!$AF$224:$AF$226)+SUM([8]Database!$AG$224:$AG$226)+SUM([8]Database!$AH$224:$AH$226)+SUM([8]Database!$AJ$224:$AJ$226)</f>
        <v>732</v>
      </c>
      <c r="I107" s="538">
        <f t="shared" si="10"/>
        <v>2296</v>
      </c>
      <c r="J107" s="832"/>
    </row>
    <row r="108" spans="1:10" x14ac:dyDescent="0.3">
      <c r="A108" s="537" t="s">
        <v>345</v>
      </c>
      <c r="B108" s="541">
        <f>SUM([6]Breakdown!$BX$16:$BZ$16)</f>
        <v>25086.634439045258</v>
      </c>
      <c r="C108" s="542">
        <f>SUM([8]Database!$L$227:$L$229)</f>
        <v>2530</v>
      </c>
      <c r="D108" s="542">
        <f>SUM([8]Database!$T$227:$T$229)</f>
        <v>8938</v>
      </c>
      <c r="E108" s="542">
        <f>SUM([8]Database!$AD$227:$AD$229)</f>
        <v>1701</v>
      </c>
      <c r="F108" s="542">
        <f>SUM([8]Database!$AE$227:$AE$229)</f>
        <v>4442</v>
      </c>
      <c r="G108" s="542">
        <f>SUM([8]Database!$AV$227:$AV$229)</f>
        <v>1266</v>
      </c>
      <c r="H108" s="542">
        <f>SUM([8]Database!$AF$227:$AF$229)+SUM([8]Database!$AG$227:$AG$229)+SUM([8]Database!$AH$227:$AH$229)+SUM([8]Database!$AJ$227:$AJ$229)</f>
        <v>451</v>
      </c>
      <c r="I108" s="538">
        <f t="shared" si="10"/>
        <v>1078</v>
      </c>
      <c r="J108" s="832"/>
    </row>
    <row r="109" spans="1:10" x14ac:dyDescent="0.3">
      <c r="A109" s="537" t="s">
        <v>346</v>
      </c>
      <c r="B109" s="541">
        <f>SUM([6]Breakdown!$CA$16:$CC$16)</f>
        <v>7401.1314529798128</v>
      </c>
      <c r="C109" s="542">
        <f>SUM([8]Database!$L$230:$L$232)</f>
        <v>0</v>
      </c>
      <c r="D109" s="542">
        <f>SUM([8]Database!$T$230:$T$232)</f>
        <v>0</v>
      </c>
      <c r="E109" s="542">
        <f>SUM([8]Database!$AD$230:$AD$232)</f>
        <v>0</v>
      </c>
      <c r="F109" s="542">
        <f>SUM([8]Database!$AE$230:$AE$232)</f>
        <v>0</v>
      </c>
      <c r="G109" s="542">
        <f>SUM([8]Database!$AV$230:$AV$232)</f>
        <v>0</v>
      </c>
      <c r="H109" s="542">
        <f>SUM([8]Database!$AF$230:$AF$232)+SUM([8]Database!$AG$230:$AG$232)+SUM([8]Database!$AH$230:$AH$232)+SUM([8]Database!$AJ$230:$AJ$232)</f>
        <v>0</v>
      </c>
      <c r="I109" s="538">
        <f t="shared" si="10"/>
        <v>0</v>
      </c>
      <c r="J109" s="832"/>
    </row>
    <row r="110" spans="1:10" x14ac:dyDescent="0.3">
      <c r="A110" s="537" t="s">
        <v>347</v>
      </c>
      <c r="B110" s="541">
        <f>SUM([6]Breakdown!$CD$16:$CF$16)</f>
        <v>5612.9239600516121</v>
      </c>
      <c r="C110" s="542">
        <f>SUM([8]Database!$L$233:$L$235)</f>
        <v>0</v>
      </c>
      <c r="D110" s="542">
        <f>SUM([8]Database!$T$233:$T$235)</f>
        <v>22</v>
      </c>
      <c r="E110" s="542">
        <f>SUM([8]Database!$AD$233:$AD$235)</f>
        <v>0</v>
      </c>
      <c r="F110" s="542">
        <f>SUM([8]Database!$AE$233:$AE$235)</f>
        <v>5</v>
      </c>
      <c r="G110" s="542">
        <f>SUM([8]Database!$AV$233:$AV$235)</f>
        <v>4</v>
      </c>
      <c r="H110" s="542">
        <f>SUM([8]Database!$AF$233:$AF$235)+SUM([8]Database!$AG$233:$AG$235)+SUM([8]Database!$AH$233:$AH$235)+SUM([8]Database!$AJ$233:$AJ$235)</f>
        <v>12</v>
      </c>
      <c r="I110" s="538">
        <f t="shared" si="10"/>
        <v>1</v>
      </c>
      <c r="J110" s="832"/>
    </row>
    <row r="111" spans="1:10" x14ac:dyDescent="0.3">
      <c r="A111" s="537" t="s">
        <v>348</v>
      </c>
      <c r="B111" s="541">
        <f>SUM([6]Breakdown!$CG$16:$CI$16)</f>
        <v>5476.7450410211768</v>
      </c>
      <c r="C111" s="542">
        <f>SUM([8]Database!$L$236:$L$238)</f>
        <v>0</v>
      </c>
      <c r="D111" s="542">
        <f>SUM([8]Database!$T$236:$T$238)</f>
        <v>56</v>
      </c>
      <c r="E111" s="542">
        <f>SUM([8]Database!$AD$236:$AD$238)</f>
        <v>6</v>
      </c>
      <c r="F111" s="542">
        <f>SUM([8]Database!$AE$236:$AE$238)</f>
        <v>25</v>
      </c>
      <c r="G111" s="542">
        <f>SUM([8]Database!$AV$236:$AV$238)</f>
        <v>5</v>
      </c>
      <c r="H111" s="542">
        <f>SUM([8]Database!$AF$236:$AF$238)+SUM([8]Database!$AG$236:$AG$238)+SUM([8]Database!$AH$236:$AH$238)+SUM([8]Database!$AJ$236:$AJ$238)</f>
        <v>20</v>
      </c>
      <c r="I111" s="538">
        <f t="shared" si="10"/>
        <v>0</v>
      </c>
      <c r="J111" s="832"/>
    </row>
    <row r="112" spans="1:10" s="239" customFormat="1" x14ac:dyDescent="0.3">
      <c r="A112" s="540" t="s">
        <v>369</v>
      </c>
      <c r="B112" s="541">
        <f>SUM([6]Breakdown!$CJ$16:$CL$16)</f>
        <v>4746.0386347022959</v>
      </c>
      <c r="C112" s="542">
        <f>SUM([8]Database!$L$239:$L$241)</f>
        <v>0</v>
      </c>
      <c r="D112" s="542">
        <f>SUM([8]Database!$T$239:$T$241)</f>
        <v>82</v>
      </c>
      <c r="E112" s="542">
        <f>SUM([8]Database!$AD$239:$AD$241)</f>
        <v>20</v>
      </c>
      <c r="F112" s="542">
        <f>SUM([8]Database!$AE$239:$AE$241)</f>
        <v>41</v>
      </c>
      <c r="G112" s="542">
        <f>SUM([8]Database!$AV$239:$AV$241)</f>
        <v>3</v>
      </c>
      <c r="H112" s="544">
        <f>SUM([8]Database!$AF$239:$AF$241)+SUM([8]Database!$AG$239:$AG$241)+SUM([8]Database!$AH$239:$AH$241)+SUM([8]Database!$AJ$239:$AJ$241)</f>
        <v>13</v>
      </c>
      <c r="I112" s="538">
        <f t="shared" si="10"/>
        <v>5</v>
      </c>
      <c r="J112" s="832"/>
    </row>
    <row r="113" spans="1:11" x14ac:dyDescent="0.3">
      <c r="A113" s="540" t="s">
        <v>350</v>
      </c>
      <c r="B113" s="541">
        <f>SUM([6]Breakdown!$CM$16:$CO$16)</f>
        <v>4889.5872582356742</v>
      </c>
      <c r="C113" s="542">
        <f>SUM([8]Database!$L$242:$L$244)</f>
        <v>0</v>
      </c>
      <c r="D113" s="542">
        <f>SUM([8]Database!$T$242:$T$244)</f>
        <v>72</v>
      </c>
      <c r="E113" s="542">
        <f>SUM([8]Database!$AD$242:$AD$244)</f>
        <v>5</v>
      </c>
      <c r="F113" s="542">
        <f>SUM([8]Database!$AE$242:$AE$244)</f>
        <v>37</v>
      </c>
      <c r="G113" s="542">
        <f>SUM([8]Database!$AV$242:$AV$244)</f>
        <v>9</v>
      </c>
      <c r="H113" s="544">
        <f>SUM([8]Database!$AF$242:$AF$244)+SUM([8]Database!$AG$242:$AG$244)+SUM([8]Database!$AH$242:$AH$244)+SUM([8]Database!$AJ$242:$AJ$244)</f>
        <v>4</v>
      </c>
      <c r="I113" s="538">
        <f t="shared" si="10"/>
        <v>17</v>
      </c>
      <c r="J113" s="832"/>
    </row>
    <row r="114" spans="1:11" s="239" customFormat="1" x14ac:dyDescent="0.3">
      <c r="A114" s="545" t="s">
        <v>351</v>
      </c>
      <c r="B114" s="541">
        <f>SUM([6]Breakdown!$CP$16:$CR$16)</f>
        <v>5136.3031652343852</v>
      </c>
      <c r="C114" s="542">
        <f>SUM([8]Database!$L$245:$L$247)</f>
        <v>0</v>
      </c>
      <c r="D114" s="542">
        <f>SUM([8]Database!$T$245:$T$247)</f>
        <v>40</v>
      </c>
      <c r="E114" s="542">
        <f>SUM([8]Database!$AD$245:$AD$247)</f>
        <v>6</v>
      </c>
      <c r="F114" s="542">
        <f>SUM([8]Database!$AE$245:$AE$247)</f>
        <v>11</v>
      </c>
      <c r="G114" s="542">
        <f>SUM([8]Database!$AV$245:$AV$247)</f>
        <v>3</v>
      </c>
      <c r="H114" s="544">
        <f>SUM([8]Database!$AF$245:$AF$247)+SUM([8]Database!$AG$245:$AG$247)+SUM([8]Database!$AH$245:$AH$247)+SUM([8]Database!$AJ$245:$AJ$247)</f>
        <v>4</v>
      </c>
      <c r="I114" s="538">
        <f t="shared" si="10"/>
        <v>16</v>
      </c>
      <c r="J114" s="832"/>
    </row>
    <row r="115" spans="1:11" s="239" customFormat="1" x14ac:dyDescent="0.3">
      <c r="A115" s="545" t="s">
        <v>352</v>
      </c>
      <c r="B115" s="541">
        <f>SUM([6]Breakdown!$CS$16:$CU$16)</f>
        <v>7287.1123841997069</v>
      </c>
      <c r="C115" s="542">
        <f>SUM([8]Database!$L$248:$L$250)</f>
        <v>0</v>
      </c>
      <c r="D115" s="542">
        <f>SUM([8]Database!$T$248:$T$250)</f>
        <v>8</v>
      </c>
      <c r="E115" s="542">
        <f>SUM([8]Database!$AD$248:$AD$250)</f>
        <v>2</v>
      </c>
      <c r="F115" s="542">
        <f>SUM([8]Database!$AE$248:$AE$250)</f>
        <v>2</v>
      </c>
      <c r="G115" s="542">
        <f>SUM([8]Database!$AV$248:$AV$250)</f>
        <v>0</v>
      </c>
      <c r="H115" s="544">
        <f>SUM([8]Database!$AF$248:$AF$250)+SUM([8]Database!$AG$248:$AG$250)+SUM([8]Database!$AH$248:$AH$250)+SUM([8]Database!$AJ$248:$AJ$250)</f>
        <v>0</v>
      </c>
      <c r="I115" s="538">
        <f t="shared" si="10"/>
        <v>4</v>
      </c>
      <c r="J115" s="832"/>
    </row>
    <row r="116" spans="1:11" x14ac:dyDescent="0.3">
      <c r="A116" s="545" t="s">
        <v>375</v>
      </c>
      <c r="B116" s="541">
        <f>SUM([6]Breakdown!$CV$16:$CX$16)</f>
        <v>3756.7937272966537</v>
      </c>
      <c r="C116" s="542">
        <f>SUM([8]Database!$L$251:$L$253)</f>
        <v>0</v>
      </c>
      <c r="D116" s="542">
        <f>SUM([8]Database!$T$251:$T$253)</f>
        <v>146</v>
      </c>
      <c r="E116" s="542">
        <f>SUM([8]Database!$AD$251:$AD$253)</f>
        <v>25</v>
      </c>
      <c r="F116" s="542">
        <f>SUM([8]Database!$AE$251:$AE$253)</f>
        <v>49</v>
      </c>
      <c r="G116" s="542">
        <f>SUM([8]Database!$AV$251:$AV$253)</f>
        <v>16</v>
      </c>
      <c r="H116" s="544">
        <f>SUM([8]Database!$AF$251:$AF$253)+SUM([8]Database!$AG$251:$AG$253)+SUM([8]Database!$AH$251:$AH$253)+SUM([8]Database!$AJ$251:$AJ$253)</f>
        <v>28</v>
      </c>
      <c r="I116" s="538">
        <f t="shared" si="10"/>
        <v>28</v>
      </c>
      <c r="J116" s="832"/>
    </row>
    <row r="117" spans="1:11" x14ac:dyDescent="0.3">
      <c r="A117" s="545" t="s">
        <v>376</v>
      </c>
      <c r="B117" s="541">
        <f>SUM([6]Breakdown!$CY$16:$DA$16)</f>
        <v>6490.0203798501243</v>
      </c>
      <c r="C117" s="542">
        <f>SUM([8]Database!$L$254:$L$256)</f>
        <v>0</v>
      </c>
      <c r="D117" s="542">
        <f>SUM([8]Database!$T$254:$T$256)</f>
        <v>452</v>
      </c>
      <c r="E117" s="542">
        <f>SUM([8]Database!$AD$254:$AD$256)</f>
        <v>61</v>
      </c>
      <c r="F117" s="542">
        <f>SUM([8]Database!$AE$254:$AE$256)</f>
        <v>185</v>
      </c>
      <c r="G117" s="542">
        <f>SUM([8]Database!$AV$254:$AV$256)</f>
        <v>45</v>
      </c>
      <c r="H117" s="544">
        <f>SUM([8]Database!$AF$254:$AF$256)+SUM([8]Database!$AG$254:$AG$256)+SUM([8]Database!$AH$254:$AH$256)+SUM([8]Database!$AJ$254:$AJ$256)</f>
        <v>38</v>
      </c>
      <c r="I117" s="538">
        <f t="shared" si="10"/>
        <v>123</v>
      </c>
      <c r="J117" s="832"/>
    </row>
    <row r="118" spans="1:11" x14ac:dyDescent="0.3">
      <c r="A118" s="545" t="s">
        <v>377</v>
      </c>
      <c r="B118" s="541">
        <f>SUM([6]Breakdown!$DB$16:$DD$16)</f>
        <v>15201.089361021335</v>
      </c>
      <c r="C118" s="542">
        <f>SUM([8]Database!$L$257:$L$259)</f>
        <v>0</v>
      </c>
      <c r="D118" s="542">
        <f>SUM([8]Database!$T$257:$T$259)</f>
        <v>4698</v>
      </c>
      <c r="E118" s="542">
        <f>SUM([8]Database!$AD$257:$AD$259)</f>
        <v>887</v>
      </c>
      <c r="F118" s="542">
        <f>SUM([8]Database!$AE$257:$AE$259)</f>
        <v>2590</v>
      </c>
      <c r="G118" s="542">
        <f>SUM([8]Database!$AV$257:$AV$259)</f>
        <v>588</v>
      </c>
      <c r="H118" s="544">
        <f>SUM([8]Database!$AF$257:$AF$259)+SUM([8]Database!$AG$257:$AG$259)+SUM([8]Database!$AH$257:$AH$259)+SUM([8]Database!$AJ$257:$AJ$259)</f>
        <v>292</v>
      </c>
      <c r="I118" s="546">
        <f t="shared" si="10"/>
        <v>341</v>
      </c>
      <c r="J118" s="832"/>
    </row>
    <row r="119" spans="1:11" x14ac:dyDescent="0.3">
      <c r="A119" s="545" t="s">
        <v>356</v>
      </c>
      <c r="B119" s="541">
        <f>SUM([6]Breakdown!$DE$16:$DG$16)</f>
        <v>30776.174976814815</v>
      </c>
      <c r="C119" s="542">
        <f>SUM([8]Database!$L$260:$L$262)</f>
        <v>3799</v>
      </c>
      <c r="D119" s="542">
        <f>SUM([8]Database!$T$260:$T$262)</f>
        <v>13223</v>
      </c>
      <c r="E119" s="542">
        <f>SUM([8]Database!$AD$260:$AD$262)</f>
        <v>2320</v>
      </c>
      <c r="F119" s="542">
        <f>SUM([8]Database!$AE$260:$AE$262)</f>
        <v>7456</v>
      </c>
      <c r="G119" s="542">
        <f>SUM([8]Database!$AV$260:$AV$262)</f>
        <v>1698</v>
      </c>
      <c r="H119" s="544">
        <f>SUM([8]Database!$AF$260:$AF$262)+SUM([8]Database!$AG$260:$AG$262)+SUM([8]Database!$AH$260:$AH$262)+SUM([8]Database!$AJ$260:$AJ$262)</f>
        <v>883</v>
      </c>
      <c r="I119" s="546">
        <f t="shared" si="10"/>
        <v>866</v>
      </c>
      <c r="J119" s="832"/>
    </row>
    <row r="120" spans="1:11" x14ac:dyDescent="0.3">
      <c r="A120" s="545" t="s">
        <v>427</v>
      </c>
      <c r="B120" s="541">
        <f>SUM([6]Breakdown!$DH$16:$DJ$16)</f>
        <v>27150.476595618908</v>
      </c>
      <c r="C120" s="542">
        <f>SUM([8]Database!$L$263:$L$265)</f>
        <v>3382</v>
      </c>
      <c r="D120" s="542">
        <f>SUM([8]Database!$T$263:$T$265)</f>
        <v>9086</v>
      </c>
      <c r="E120" s="542">
        <f>SUM([8]Database!$AD$263:$AD$265)</f>
        <v>1566</v>
      </c>
      <c r="F120" s="542">
        <f>SUM([8]Database!$AE$263:$AE$265)</f>
        <v>4684</v>
      </c>
      <c r="G120" s="542">
        <f>SUM([8]Database!$AV$263:$AV$265)</f>
        <v>1198</v>
      </c>
      <c r="H120" s="544">
        <f>SUM([8]Database!$AF$263:$AF$265)+SUM([8]Database!$AG$263:$AG$265)+SUM([8]Database!$AH$263:$AH$265)+SUM([8]Database!$AJ$263:$AJ$265)</f>
        <v>772</v>
      </c>
      <c r="I120" s="546">
        <f t="shared" si="10"/>
        <v>866</v>
      </c>
      <c r="J120" s="832"/>
    </row>
    <row r="121" spans="1:11" x14ac:dyDescent="0.3">
      <c r="A121" s="545" t="s">
        <v>428</v>
      </c>
      <c r="B121" s="541">
        <f>SUM([6]Breakdown!$DK$16:$DM$16)</f>
        <v>29867.370334807871</v>
      </c>
      <c r="C121" s="542">
        <f>SUM([8]Database!$L$266:$L$268)</f>
        <v>2872</v>
      </c>
      <c r="D121" s="542">
        <f>SUM([8]Database!$T$266:$T$268)</f>
        <v>12939</v>
      </c>
      <c r="E121" s="542">
        <f>SUM([8]Database!$AD$266:$AD$268)</f>
        <v>2571</v>
      </c>
      <c r="F121" s="542">
        <f>SUM([8]Database!$AE$266:$AE$268)</f>
        <v>6998</v>
      </c>
      <c r="G121" s="542">
        <f>SUM([8]Database!$AV$266:$AV$268)</f>
        <v>2233</v>
      </c>
      <c r="H121" s="544">
        <f>SUM([8]Database!$AF$266:$AF$268)+SUM([8]Database!$AG$268:$AG$268)+SUM([8]Database!$AH$266:$AH$268)+SUM([8]Database!$AJ$266:$AJ$268)</f>
        <v>806</v>
      </c>
      <c r="I121" s="546">
        <f t="shared" si="10"/>
        <v>331</v>
      </c>
      <c r="J121" s="832"/>
    </row>
    <row r="122" spans="1:11" x14ac:dyDescent="0.3">
      <c r="A122" s="545" t="s">
        <v>433</v>
      </c>
      <c r="B122" s="541">
        <f>SUM([6]Breakdown!$DN$16:$DP$16)</f>
        <v>40781.974462652492</v>
      </c>
      <c r="C122" s="542">
        <f>SUM([8]Database!$L$269:$L$271)</f>
        <v>7201</v>
      </c>
      <c r="D122" s="542">
        <f>SUM([8]Database!$T$269:$T$271)</f>
        <v>18558</v>
      </c>
      <c r="E122" s="542">
        <f>SUM([8]Database!$AD$269:$AD$271)</f>
        <v>3427</v>
      </c>
      <c r="F122" s="542">
        <f>SUM([8]Database!$AE$269:$AE$271)</f>
        <v>6894</v>
      </c>
      <c r="G122" s="542">
        <f>SUM([8]Database!$AV$269:$AV$271)</f>
        <v>2981</v>
      </c>
      <c r="H122" s="544">
        <f>SUM([8]Database!$AF$269:$AF$271)+SUM([8]Database!$AG$269:$AG$271)+SUM([8]Database!$AH$269:$AH$271)+SUM([8]Database!$AJ$269:$AJ$271)</f>
        <v>989</v>
      </c>
      <c r="I122" s="546">
        <f t="shared" ref="I122:I127" si="11">D122-SUM(E122:H122)</f>
        <v>4267</v>
      </c>
      <c r="J122" s="832"/>
    </row>
    <row r="123" spans="1:11" x14ac:dyDescent="0.3">
      <c r="A123" s="545" t="s">
        <v>437</v>
      </c>
      <c r="B123" s="541">
        <f>SUM([6]Breakdown!$DQ$16:$DS$16)</f>
        <v>35452.135173391616</v>
      </c>
      <c r="C123" s="542">
        <f>SUM([8]Database!$L$272:$L$274)</f>
        <v>10488</v>
      </c>
      <c r="D123" s="542">
        <f>SUM([8]Database!$T$272:$T$274)</f>
        <v>16001</v>
      </c>
      <c r="E123" s="542">
        <f>SUM([8]Database!$AD$272:$AD$274)</f>
        <v>3028</v>
      </c>
      <c r="F123" s="542">
        <f>SUM([8]Database!$AE$272:$AE$274)</f>
        <v>7951</v>
      </c>
      <c r="G123" s="542">
        <f>SUM([8]Database!$AV$272:$AV$274)</f>
        <v>2214</v>
      </c>
      <c r="H123" s="544">
        <f>SUM([8]Database!$AF$272:$AF$274)+SUM([8]Database!$AG$272:$AG$274)+SUM([8]Database!$AH$272:$AH$274)+SUM([8]Database!$AJ$272:$AJ$274)</f>
        <v>875</v>
      </c>
      <c r="I123" s="546">
        <f t="shared" si="11"/>
        <v>1933</v>
      </c>
      <c r="J123" s="832"/>
    </row>
    <row r="124" spans="1:11" x14ac:dyDescent="0.3">
      <c r="A124" s="734" t="s">
        <v>449</v>
      </c>
      <c r="B124" s="541">
        <f>SUM([6]Breakdown!$DT$16:$DV$16)</f>
        <v>30911.36239502547</v>
      </c>
      <c r="C124" s="542">
        <f>SUM([8]Database!$L$275:$L$277)</f>
        <v>2428</v>
      </c>
      <c r="D124" s="542">
        <f>SUM([8]Database!$T$275:$T$277)</f>
        <v>10533</v>
      </c>
      <c r="E124" s="542">
        <f>SUM([8]Database!$AD$275:$AD$277)</f>
        <v>1827</v>
      </c>
      <c r="F124" s="542">
        <f>SUM([8]Database!$AE$275:$AE$277)</f>
        <v>5087</v>
      </c>
      <c r="G124" s="542">
        <f>SUM([8]Database!$AV$275:$AV$277)</f>
        <v>1546</v>
      </c>
      <c r="H124" s="544">
        <f>SUM([8]Database!$AF$275:$AF$277)+SUM([8]Database!$AG$275:$AG$277)+SUM([8]Database!$AH$275:$AH$277)+SUM([8]Database!$AJ$275:$AJ$277)</f>
        <v>879</v>
      </c>
      <c r="I124" s="546">
        <f t="shared" si="11"/>
        <v>1194</v>
      </c>
      <c r="J124" s="832"/>
    </row>
    <row r="125" spans="1:11" x14ac:dyDescent="0.3">
      <c r="A125" s="734" t="s">
        <v>450</v>
      </c>
      <c r="B125" s="541">
        <f>SUM([6]Breakdown!$DW$16:$DY$16)</f>
        <v>39114.155430307714</v>
      </c>
      <c r="C125" s="542">
        <f>SUM([8]Database!$L$278:$L$280)</f>
        <v>1283</v>
      </c>
      <c r="D125" s="542">
        <f>SUM([8]Database!$T$278:$T$280)</f>
        <v>16227</v>
      </c>
      <c r="E125" s="542">
        <f>SUM([8]Database!$AD$278:$AD$280)</f>
        <v>3101</v>
      </c>
      <c r="F125" s="542">
        <f>SUM([8]Database!$AE$278:$AE$280)</f>
        <v>7732</v>
      </c>
      <c r="G125" s="542">
        <f>SUM([8]Database!$AV$278:$AV$280)</f>
        <v>2988</v>
      </c>
      <c r="H125" s="544">
        <f>SUM([8]Database!$AF$278:$AF$280)+SUM([8]Database!$AG$278:$AG$280)+SUM([8]Database!$AH$278:$AH$280)+SUM([8]Database!$AJ$278:$AJ$280)</f>
        <v>1008</v>
      </c>
      <c r="I125" s="546">
        <f t="shared" si="11"/>
        <v>1398</v>
      </c>
      <c r="J125" s="832"/>
    </row>
    <row r="126" spans="1:11" x14ac:dyDescent="0.3">
      <c r="A126" s="734" t="s">
        <v>451</v>
      </c>
      <c r="B126" s="541">
        <f>SUM([6]Breakdown!$DZ$16:$EB$16)</f>
        <v>51152.08973549142</v>
      </c>
      <c r="C126" s="542">
        <f>SUM([8]Database!$L$281:$L$283)</f>
        <v>5055</v>
      </c>
      <c r="D126" s="542">
        <f>SUM([8]Database!$T$281:$T$283)</f>
        <v>21129</v>
      </c>
      <c r="E126" s="542">
        <f>SUM([8]Database!$AD$281:$AD$283)</f>
        <v>3938</v>
      </c>
      <c r="F126" s="542">
        <f>SUM([8]Database!$AE$281:$AE$283)</f>
        <v>7602</v>
      </c>
      <c r="G126" s="542">
        <f>SUM([8]Database!$AV$281:$AV$283)</f>
        <v>3229</v>
      </c>
      <c r="H126" s="544">
        <f>SUM([8]Database!$AF$281:$AF$283)+SUM([8]Database!$AG$281:$AG$283)+SUM([8]Database!$AH$281:$AH$283)+SUM([8]Database!$AJ$281:$AJ$283)</f>
        <v>1467</v>
      </c>
      <c r="I126" s="546">
        <f t="shared" si="11"/>
        <v>4893</v>
      </c>
      <c r="J126" s="832"/>
    </row>
    <row r="127" spans="1:11" x14ac:dyDescent="0.3">
      <c r="A127" s="734" t="s">
        <v>465</v>
      </c>
      <c r="B127" s="541">
        <f>SUM([6]Breakdown!$EC$16:$EE$16)</f>
        <v>44292.005375469736</v>
      </c>
      <c r="C127" s="542">
        <f>SUM([8]Database!$L$284:$L$286)</f>
        <v>1158</v>
      </c>
      <c r="D127" s="542">
        <f>SUM([8]Database!$T$284:$T$286)</f>
        <v>21135</v>
      </c>
      <c r="E127" s="542">
        <f>SUM([8]Database!$AD$284:$AD$286)</f>
        <v>3180</v>
      </c>
      <c r="F127" s="542">
        <f>SUM([8]Database!$AE$284:$AE$286)</f>
        <v>8137</v>
      </c>
      <c r="G127" s="542">
        <f>SUM([8]Database!$AV$284:$AV$286)</f>
        <v>2301</v>
      </c>
      <c r="H127" s="544">
        <f>SUM([8]Database!$AF$284:$AF$286)+SUM([8]Database!$AG$284:$AG$286)+SUM([8]Database!$AH$284:$AH$286)+SUM([8]Database!$AJ$284:$AJ$286)</f>
        <v>948</v>
      </c>
      <c r="I127" s="546">
        <f t="shared" si="11"/>
        <v>6569</v>
      </c>
      <c r="J127" s="832"/>
    </row>
    <row r="128" spans="1:11" x14ac:dyDescent="0.3">
      <c r="A128" s="735" t="s">
        <v>470</v>
      </c>
      <c r="B128" s="696">
        <f>SUM([6]Breakdown!$EF$16:$EH$16)</f>
        <v>35962.339101158388</v>
      </c>
      <c r="C128" s="697">
        <f>SUM([8]Database!$L$287:$L$289)</f>
        <v>4103</v>
      </c>
      <c r="D128" s="697">
        <f>SUM([8]Database!$T$287:$T$289)</f>
        <v>9908</v>
      </c>
      <c r="E128" s="697">
        <f>SUM([8]Database!$AD$287:$AD$289)</f>
        <v>1807</v>
      </c>
      <c r="F128" s="697">
        <f>SUM([8]Database!$AE$287:$AE$289)</f>
        <v>4400</v>
      </c>
      <c r="G128" s="697">
        <f>SUM([8]Database!$AV$287:$AV$289)</f>
        <v>1471</v>
      </c>
      <c r="H128" s="698">
        <f>SUM([8]Database!$AF$287:$AF$289)+SUM([8]Database!$AG$287:$AG$289)+SUM([8]Database!$AH$287:$AH$289)+SUM([8]Database!$AJ$287:$AJ$289)</f>
        <v>938</v>
      </c>
      <c r="I128" s="699">
        <f t="shared" ref="I128" si="12">D128-SUM(E128:H128)</f>
        <v>1292</v>
      </c>
      <c r="K128" s="831" t="s">
        <v>485</v>
      </c>
    </row>
    <row r="129" spans="1:9" x14ac:dyDescent="0.3">
      <c r="A129" s="238" t="s">
        <v>258</v>
      </c>
      <c r="B129" s="530"/>
      <c r="C129" s="298"/>
      <c r="D129" s="298"/>
      <c r="E129" s="298"/>
      <c r="F129" s="298"/>
      <c r="G129" s="298"/>
      <c r="H129" s="298"/>
      <c r="I129" s="310"/>
    </row>
    <row r="130" spans="1:9" x14ac:dyDescent="0.3">
      <c r="A130" s="187" t="s">
        <v>432</v>
      </c>
      <c r="B130" s="531"/>
      <c r="C130" s="297"/>
      <c r="D130" s="297"/>
      <c r="E130" s="297"/>
      <c r="F130" s="297"/>
      <c r="G130" s="297"/>
      <c r="H130" s="297"/>
      <c r="I130" s="297"/>
    </row>
  </sheetData>
  <mergeCells count="3">
    <mergeCell ref="A2:I2"/>
    <mergeCell ref="A3:I3"/>
    <mergeCell ref="D4:I4"/>
  </mergeCells>
  <printOptions gridLinesSet="0"/>
  <pageMargins left="0.59050000000000002" right="1.9684999999999999" top="0.52" bottom="2.37" header="0.5" footer="0.5"/>
  <pageSetup paperSize="9" scale="83" orientation="portrait" horizontalDpi="4294967295" verticalDpi="4294967295"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15" transitionEvaluation="1">
    <tabColor rgb="FFFF0000"/>
    <pageSetUpPr fitToPage="1"/>
  </sheetPr>
  <dimension ref="A1:M128"/>
  <sheetViews>
    <sheetView showGridLines="0" showOutlineSymbols="0" zoomScaleNormal="100" workbookViewId="0">
      <pane ySplit="6" topLeftCell="A115" activePane="bottomLeft" state="frozen"/>
      <selection pane="bottomLeft" activeCell="J127" sqref="J127"/>
    </sheetView>
  </sheetViews>
  <sheetFormatPr defaultColWidth="14" defaultRowHeight="10.5" x14ac:dyDescent="0.25"/>
  <cols>
    <col min="1" max="8" width="14.85546875" style="14" customWidth="1"/>
    <col min="9" max="16384" width="14" style="14"/>
  </cols>
  <sheetData>
    <row r="1" spans="1:9" ht="14.4" customHeight="1" x14ac:dyDescent="0.25">
      <c r="A1" s="183"/>
      <c r="H1" s="159" t="s">
        <v>439</v>
      </c>
    </row>
    <row r="2" spans="1:9" ht="15" customHeight="1" x14ac:dyDescent="0.3">
      <c r="A2" s="15" t="s">
        <v>59</v>
      </c>
      <c r="B2" s="16"/>
      <c r="C2" s="16"/>
      <c r="D2" s="16"/>
      <c r="E2" s="16"/>
      <c r="F2" s="16"/>
      <c r="G2" s="16"/>
      <c r="H2" s="218"/>
    </row>
    <row r="3" spans="1:9" ht="14.25" customHeight="1" x14ac:dyDescent="0.3">
      <c r="A3" s="142" t="s">
        <v>25</v>
      </c>
      <c r="B3" s="143"/>
      <c r="C3" s="143"/>
      <c r="D3" s="143"/>
      <c r="E3" s="143"/>
      <c r="F3" s="143"/>
      <c r="G3" s="143"/>
      <c r="H3" s="143"/>
    </row>
    <row r="4" spans="1:9" ht="11.4" customHeight="1" x14ac:dyDescent="0.25">
      <c r="A4" s="194"/>
      <c r="B4" s="195" t="s">
        <v>1</v>
      </c>
      <c r="C4" s="195" t="s">
        <v>168</v>
      </c>
      <c r="D4" s="195" t="s">
        <v>61</v>
      </c>
      <c r="E4" s="195" t="s">
        <v>60</v>
      </c>
      <c r="F4" s="196" t="s">
        <v>62</v>
      </c>
      <c r="G4" s="195" t="s">
        <v>158</v>
      </c>
      <c r="H4" s="851" t="s">
        <v>159</v>
      </c>
    </row>
    <row r="5" spans="1:9" ht="11.4" customHeight="1" x14ac:dyDescent="0.25">
      <c r="A5" s="18" t="s">
        <v>63</v>
      </c>
      <c r="B5" s="19" t="s">
        <v>64</v>
      </c>
      <c r="C5" s="19" t="s">
        <v>160</v>
      </c>
      <c r="D5" s="19" t="s">
        <v>161</v>
      </c>
      <c r="E5" s="19" t="s">
        <v>65</v>
      </c>
      <c r="F5" s="19" t="s">
        <v>66</v>
      </c>
      <c r="G5" s="19" t="s">
        <v>70</v>
      </c>
      <c r="H5" s="852"/>
    </row>
    <row r="6" spans="1:9" s="20" customFormat="1" ht="11.4" customHeight="1" x14ac:dyDescent="0.25">
      <c r="A6" s="17"/>
      <c r="B6" s="19" t="s">
        <v>67</v>
      </c>
      <c r="C6" s="19" t="s">
        <v>162</v>
      </c>
      <c r="D6" s="19" t="s">
        <v>163</v>
      </c>
      <c r="E6" s="19" t="s">
        <v>68</v>
      </c>
      <c r="F6" s="19" t="s">
        <v>69</v>
      </c>
      <c r="G6" s="19" t="s">
        <v>164</v>
      </c>
      <c r="H6" s="852"/>
    </row>
    <row r="7" spans="1:9" s="20" customFormat="1" ht="11.4" customHeight="1" x14ac:dyDescent="0.25">
      <c r="A7" s="648"/>
      <c r="B7" s="652"/>
      <c r="C7" s="649" t="s">
        <v>165</v>
      </c>
      <c r="D7" s="649" t="s">
        <v>166</v>
      </c>
      <c r="E7" s="652"/>
      <c r="F7" s="649" t="s">
        <v>71</v>
      </c>
      <c r="G7" s="649" t="s">
        <v>72</v>
      </c>
      <c r="H7" s="853"/>
      <c r="I7" s="132" t="s">
        <v>16</v>
      </c>
    </row>
    <row r="8" spans="1:9" s="189" customFormat="1" ht="15.65" customHeight="1" x14ac:dyDescent="0.25">
      <c r="A8" s="125" t="s">
        <v>169</v>
      </c>
      <c r="B8" s="650">
        <f>SUM(B34:B37)</f>
        <v>190.33762963000001</v>
      </c>
      <c r="C8" s="650">
        <f t="shared" ref="C8:H8" si="0">SUM(C34:C37)</f>
        <v>53.255890219999991</v>
      </c>
      <c r="D8" s="650">
        <f t="shared" si="0"/>
        <v>41.147598070000008</v>
      </c>
      <c r="E8" s="650">
        <f t="shared" si="0"/>
        <v>13.943253880000002</v>
      </c>
      <c r="F8" s="650">
        <f t="shared" si="0"/>
        <v>22.323235860000004</v>
      </c>
      <c r="G8" s="650">
        <f t="shared" si="0"/>
        <v>34.74624012000001</v>
      </c>
      <c r="H8" s="651">
        <f t="shared" si="0"/>
        <v>24.921411480000003</v>
      </c>
      <c r="I8" s="774">
        <f t="shared" ref="I8:I15" si="1">B8-C8-D8-E8-F8-G8-H8</f>
        <v>0</v>
      </c>
    </row>
    <row r="9" spans="1:9" s="189" customFormat="1" ht="15.65" customHeight="1" x14ac:dyDescent="0.25">
      <c r="A9" s="125" t="s">
        <v>187</v>
      </c>
      <c r="B9" s="650">
        <f t="shared" ref="B9:H15" si="2">SUM(B35:B38)</f>
        <v>195.50604387999999</v>
      </c>
      <c r="C9" s="650">
        <f t="shared" si="2"/>
        <v>56.312274779999996</v>
      </c>
      <c r="D9" s="650">
        <f t="shared" si="2"/>
        <v>42.671103549999998</v>
      </c>
      <c r="E9" s="650">
        <f t="shared" si="2"/>
        <v>15.26726933</v>
      </c>
      <c r="F9" s="650">
        <f t="shared" si="2"/>
        <v>23.087449900000003</v>
      </c>
      <c r="G9" s="650">
        <f t="shared" si="2"/>
        <v>32.236878780000005</v>
      </c>
      <c r="H9" s="651">
        <f t="shared" si="2"/>
        <v>25.931067540000004</v>
      </c>
      <c r="I9" s="774">
        <f t="shared" si="1"/>
        <v>0</v>
      </c>
    </row>
    <row r="10" spans="1:9" s="189" customFormat="1" ht="15.65" customHeight="1" x14ac:dyDescent="0.25">
      <c r="A10" s="125" t="s">
        <v>189</v>
      </c>
      <c r="B10" s="650">
        <f t="shared" si="2"/>
        <v>195.13037464999999</v>
      </c>
      <c r="C10" s="650">
        <f t="shared" si="2"/>
        <v>53.786484539999996</v>
      </c>
      <c r="D10" s="650">
        <f t="shared" si="2"/>
        <v>38.560047150000003</v>
      </c>
      <c r="E10" s="650">
        <f t="shared" si="2"/>
        <v>15.078741439999998</v>
      </c>
      <c r="F10" s="650">
        <f t="shared" si="2"/>
        <v>23.635052060000003</v>
      </c>
      <c r="G10" s="650">
        <f t="shared" si="2"/>
        <v>37.591272090000004</v>
      </c>
      <c r="H10" s="651">
        <f t="shared" si="2"/>
        <v>26.478777370000003</v>
      </c>
      <c r="I10" s="774">
        <f t="shared" si="1"/>
        <v>-2.8421709430404007E-14</v>
      </c>
    </row>
    <row r="11" spans="1:9" s="189" customFormat="1" ht="15.65" customHeight="1" x14ac:dyDescent="0.25">
      <c r="A11" s="125" t="s">
        <v>190</v>
      </c>
      <c r="B11" s="650">
        <f t="shared" si="2"/>
        <v>195.94840644999999</v>
      </c>
      <c r="C11" s="650">
        <f t="shared" si="2"/>
        <v>53.430951359999995</v>
      </c>
      <c r="D11" s="650">
        <f t="shared" si="2"/>
        <v>40.911274390000003</v>
      </c>
      <c r="E11" s="650">
        <f t="shared" si="2"/>
        <v>15.136148049999999</v>
      </c>
      <c r="F11" s="650">
        <f t="shared" si="2"/>
        <v>25.692306719999998</v>
      </c>
      <c r="G11" s="650">
        <f t="shared" si="2"/>
        <v>40.26358986000001</v>
      </c>
      <c r="H11" s="651">
        <f t="shared" si="2"/>
        <v>20.514136070000003</v>
      </c>
      <c r="I11" s="774">
        <f t="shared" si="1"/>
        <v>0</v>
      </c>
    </row>
    <row r="12" spans="1:9" s="189" customFormat="1" ht="15.65" customHeight="1" x14ac:dyDescent="0.25">
      <c r="A12" s="125" t="s">
        <v>191</v>
      </c>
      <c r="B12" s="650">
        <f t="shared" si="2"/>
        <v>187.21093636000001</v>
      </c>
      <c r="C12" s="650">
        <f t="shared" si="2"/>
        <v>52.519927559999999</v>
      </c>
      <c r="D12" s="650">
        <f t="shared" si="2"/>
        <v>43.335937229999999</v>
      </c>
      <c r="E12" s="650">
        <f t="shared" si="2"/>
        <v>14.601232289999999</v>
      </c>
      <c r="F12" s="650">
        <f t="shared" si="2"/>
        <v>19.887945439999999</v>
      </c>
      <c r="G12" s="650">
        <f t="shared" si="2"/>
        <v>33.907298270000005</v>
      </c>
      <c r="H12" s="651">
        <f t="shared" si="2"/>
        <v>22.958595570000004</v>
      </c>
      <c r="I12" s="774">
        <f t="shared" si="1"/>
        <v>0</v>
      </c>
    </row>
    <row r="13" spans="1:9" s="189" customFormat="1" ht="15.65" customHeight="1" x14ac:dyDescent="0.25">
      <c r="A13" s="125" t="s">
        <v>192</v>
      </c>
      <c r="B13" s="650">
        <f t="shared" si="2"/>
        <v>189.25737357000003</v>
      </c>
      <c r="C13" s="650">
        <f t="shared" si="2"/>
        <v>51.824746339999997</v>
      </c>
      <c r="D13" s="650">
        <f t="shared" si="2"/>
        <v>44.087848600000001</v>
      </c>
      <c r="E13" s="650">
        <f t="shared" si="2"/>
        <v>14.819073179999997</v>
      </c>
      <c r="F13" s="650">
        <f t="shared" si="2"/>
        <v>18.823287139999998</v>
      </c>
      <c r="G13" s="650">
        <f t="shared" si="2"/>
        <v>32.695959820000006</v>
      </c>
      <c r="H13" s="651">
        <f t="shared" si="2"/>
        <v>27.00645849</v>
      </c>
      <c r="I13" s="774">
        <f t="shared" si="1"/>
        <v>2.8421709430404007E-14</v>
      </c>
    </row>
    <row r="14" spans="1:9" s="131" customFormat="1" ht="15.65" customHeight="1" x14ac:dyDescent="0.25">
      <c r="A14" s="125" t="s">
        <v>193</v>
      </c>
      <c r="B14" s="650">
        <f t="shared" si="2"/>
        <v>199.21434822999998</v>
      </c>
      <c r="C14" s="650">
        <f t="shared" si="2"/>
        <v>54.599852240000004</v>
      </c>
      <c r="D14" s="650">
        <f t="shared" si="2"/>
        <v>51.229406519999998</v>
      </c>
      <c r="E14" s="650">
        <f t="shared" si="2"/>
        <v>15.850690869999998</v>
      </c>
      <c r="F14" s="650">
        <f t="shared" si="2"/>
        <v>18.939997909999995</v>
      </c>
      <c r="G14" s="650">
        <f t="shared" si="2"/>
        <v>30.57814965</v>
      </c>
      <c r="H14" s="651">
        <f t="shared" si="2"/>
        <v>28.01625104</v>
      </c>
      <c r="I14" s="774">
        <f t="shared" si="1"/>
        <v>0</v>
      </c>
    </row>
    <row r="15" spans="1:9" s="131" customFormat="1" ht="15.65" customHeight="1" x14ac:dyDescent="0.25">
      <c r="A15" s="125" t="s">
        <v>194</v>
      </c>
      <c r="B15" s="650">
        <f t="shared" si="2"/>
        <v>197.95238855999997</v>
      </c>
      <c r="C15" s="650">
        <f t="shared" si="2"/>
        <v>57.515299050000003</v>
      </c>
      <c r="D15" s="650">
        <f t="shared" si="2"/>
        <v>51.181025730000002</v>
      </c>
      <c r="E15" s="650">
        <f t="shared" si="2"/>
        <v>15.812892779999999</v>
      </c>
      <c r="F15" s="650">
        <f t="shared" si="2"/>
        <v>16.88532343</v>
      </c>
      <c r="G15" s="650">
        <f t="shared" si="2"/>
        <v>29.703709140000004</v>
      </c>
      <c r="H15" s="651">
        <f t="shared" si="2"/>
        <v>26.854138429999999</v>
      </c>
      <c r="I15" s="774">
        <f t="shared" si="1"/>
        <v>-3.907985046680551E-14</v>
      </c>
    </row>
    <row r="16" spans="1:9" s="131" customFormat="1" ht="15.65" customHeight="1" x14ac:dyDescent="0.25">
      <c r="A16" s="125" t="s">
        <v>197</v>
      </c>
      <c r="B16" s="650">
        <v>285.754075</v>
      </c>
      <c r="C16" s="650">
        <v>96.355999999999995</v>
      </c>
      <c r="D16" s="650">
        <v>83.492999999999995</v>
      </c>
      <c r="E16" s="650">
        <v>16.53</v>
      </c>
      <c r="F16" s="650">
        <v>22.777999999999999</v>
      </c>
      <c r="G16" s="650">
        <v>57.656000000000006</v>
      </c>
      <c r="H16" s="651">
        <v>8.9410749999999997</v>
      </c>
      <c r="I16" s="774">
        <f>B16-C16-D16-E16-F16-G16-H16</f>
        <v>0</v>
      </c>
    </row>
    <row r="17" spans="1:9" s="131" customFormat="1" ht="15.65" customHeight="1" x14ac:dyDescent="0.25">
      <c r="A17" s="125" t="s">
        <v>198</v>
      </c>
      <c r="B17" s="650">
        <v>317.62678625529998</v>
      </c>
      <c r="C17" s="650">
        <v>90.980432484999994</v>
      </c>
      <c r="D17" s="650">
        <v>100.8785589403</v>
      </c>
      <c r="E17" s="650">
        <v>21.845173959999997</v>
      </c>
      <c r="F17" s="650">
        <v>37.385785220000002</v>
      </c>
      <c r="G17" s="650">
        <v>59.88284732999999</v>
      </c>
      <c r="H17" s="651">
        <v>6.6539883199999998</v>
      </c>
      <c r="I17" s="774">
        <f t="shared" ref="I17:I83" si="3">B17-C17-D17-E17-F17-G17-H17</f>
        <v>0</v>
      </c>
    </row>
    <row r="18" spans="1:9" s="131" customFormat="1" ht="15.65" customHeight="1" x14ac:dyDescent="0.25">
      <c r="A18" s="125" t="s">
        <v>199</v>
      </c>
      <c r="B18" s="650">
        <v>345.41026429999999</v>
      </c>
      <c r="C18" s="650">
        <v>99.423262000000008</v>
      </c>
      <c r="D18" s="650">
        <v>111.561178</v>
      </c>
      <c r="E18" s="650">
        <v>21.899272</v>
      </c>
      <c r="F18" s="650">
        <v>34.990429300000002</v>
      </c>
      <c r="G18" s="650">
        <v>69.411163000000002</v>
      </c>
      <c r="H18" s="651">
        <v>8.1249599999999997</v>
      </c>
      <c r="I18" s="774">
        <f t="shared" si="3"/>
        <v>0</v>
      </c>
    </row>
    <row r="19" spans="1:9" s="131" customFormat="1" ht="15.65" customHeight="1" x14ac:dyDescent="0.25">
      <c r="A19" s="125" t="s">
        <v>205</v>
      </c>
      <c r="B19" s="650">
        <v>345.66128200000003</v>
      </c>
      <c r="C19" s="650">
        <v>105.66357400000001</v>
      </c>
      <c r="D19" s="650">
        <v>105.797544</v>
      </c>
      <c r="E19" s="650">
        <v>21.702905999999999</v>
      </c>
      <c r="F19" s="650">
        <v>27.063238999999999</v>
      </c>
      <c r="G19" s="650">
        <v>66.804896999999997</v>
      </c>
      <c r="H19" s="651">
        <v>18.629121999999999</v>
      </c>
      <c r="I19" s="774">
        <f t="shared" si="3"/>
        <v>3.907985046680551E-14</v>
      </c>
    </row>
    <row r="20" spans="1:9" s="131" customFormat="1" ht="15.65" customHeight="1" x14ac:dyDescent="0.25">
      <c r="A20" s="125" t="s">
        <v>212</v>
      </c>
      <c r="B20" s="650">
        <v>361.63908700000002</v>
      </c>
      <c r="C20" s="650">
        <v>107.45240500000001</v>
      </c>
      <c r="D20" s="650">
        <v>106.00635</v>
      </c>
      <c r="E20" s="650">
        <v>20.157335000000003</v>
      </c>
      <c r="F20" s="650">
        <v>28.508353</v>
      </c>
      <c r="G20" s="650">
        <v>83.725094999999996</v>
      </c>
      <c r="H20" s="651">
        <v>15.789549000000001</v>
      </c>
      <c r="I20" s="774">
        <f t="shared" si="3"/>
        <v>3.5527136788005009E-14</v>
      </c>
    </row>
    <row r="21" spans="1:9" s="189" customFormat="1" ht="15" customHeight="1" x14ac:dyDescent="0.25">
      <c r="A21" s="125" t="s">
        <v>214</v>
      </c>
      <c r="B21" s="650">
        <v>428.85939800000006</v>
      </c>
      <c r="C21" s="650">
        <v>116.43310099999999</v>
      </c>
      <c r="D21" s="650">
        <v>114.362523</v>
      </c>
      <c r="E21" s="650">
        <v>25.211314999999999</v>
      </c>
      <c r="F21" s="650">
        <v>36.261428000000002</v>
      </c>
      <c r="G21" s="650">
        <v>117.928642</v>
      </c>
      <c r="H21" s="651">
        <v>18.662389000000001</v>
      </c>
      <c r="I21" s="774">
        <f t="shared" si="3"/>
        <v>7.460698725481052E-14</v>
      </c>
    </row>
    <row r="22" spans="1:9" s="189" customFormat="1" ht="15" customHeight="1" x14ac:dyDescent="0.25">
      <c r="A22" s="125" t="s">
        <v>215</v>
      </c>
      <c r="B22" s="650">
        <v>478.33991700000001</v>
      </c>
      <c r="C22" s="650">
        <v>133.48776000000001</v>
      </c>
      <c r="D22" s="650">
        <v>116.962361</v>
      </c>
      <c r="E22" s="650">
        <v>29.563098</v>
      </c>
      <c r="F22" s="650">
        <v>47.038648999999999</v>
      </c>
      <c r="G22" s="650">
        <v>134.88484199999999</v>
      </c>
      <c r="H22" s="651">
        <v>16.403207000000002</v>
      </c>
      <c r="I22" s="774">
        <f t="shared" si="3"/>
        <v>6.3948846218409017E-14</v>
      </c>
    </row>
    <row r="23" spans="1:9" s="189" customFormat="1" ht="15" customHeight="1" x14ac:dyDescent="0.25">
      <c r="A23" s="125" t="s">
        <v>226</v>
      </c>
      <c r="B23" s="650">
        <v>508.52731300000005</v>
      </c>
      <c r="C23" s="650">
        <v>154.805666</v>
      </c>
      <c r="D23" s="650">
        <v>108.83234100000001</v>
      </c>
      <c r="E23" s="650">
        <v>31.043427000000001</v>
      </c>
      <c r="F23" s="650">
        <v>60.874937000000003</v>
      </c>
      <c r="G23" s="650">
        <v>134.58411799999999</v>
      </c>
      <c r="H23" s="651">
        <v>18.386824000000001</v>
      </c>
      <c r="I23" s="774">
        <f t="shared" si="3"/>
        <v>4.6185277824406512E-14</v>
      </c>
    </row>
    <row r="24" spans="1:9" s="189" customFormat="1" ht="15.75" customHeight="1" x14ac:dyDescent="0.25">
      <c r="A24" s="125" t="s">
        <v>234</v>
      </c>
      <c r="B24" s="650">
        <v>533.86815000000001</v>
      </c>
      <c r="C24" s="650">
        <v>159.79565700000001</v>
      </c>
      <c r="D24" s="650">
        <v>140.03789399999999</v>
      </c>
      <c r="E24" s="650">
        <v>30.472887</v>
      </c>
      <c r="F24" s="650">
        <v>56.244714000000002</v>
      </c>
      <c r="G24" s="650">
        <v>130.14189999999999</v>
      </c>
      <c r="H24" s="651">
        <v>17.175097999999998</v>
      </c>
      <c r="I24" s="774">
        <f t="shared" si="3"/>
        <v>0</v>
      </c>
    </row>
    <row r="25" spans="1:9" s="189" customFormat="1" ht="15" customHeight="1" x14ac:dyDescent="0.25">
      <c r="A25" s="125" t="s">
        <v>237</v>
      </c>
      <c r="B25" s="650">
        <v>563.77721599999995</v>
      </c>
      <c r="C25" s="650">
        <v>138.10977800000001</v>
      </c>
      <c r="D25" s="650">
        <v>147.81144899999998</v>
      </c>
      <c r="E25" s="650">
        <v>34.610005000000001</v>
      </c>
      <c r="F25" s="650">
        <v>55.167890999999997</v>
      </c>
      <c r="G25" s="650">
        <v>172.93549000000002</v>
      </c>
      <c r="H25" s="651">
        <v>15.142602999999999</v>
      </c>
      <c r="I25" s="774">
        <f t="shared" si="3"/>
        <v>-4.7961634663806763E-14</v>
      </c>
    </row>
    <row r="26" spans="1:9" s="189" customFormat="1" ht="15" customHeight="1" x14ac:dyDescent="0.25">
      <c r="A26" s="125" t="s">
        <v>239</v>
      </c>
      <c r="B26" s="650">
        <v>542.62595699999997</v>
      </c>
      <c r="C26" s="650">
        <v>139.02540199999999</v>
      </c>
      <c r="D26" s="650">
        <v>142.95527799999999</v>
      </c>
      <c r="E26" s="650">
        <v>28.019835</v>
      </c>
      <c r="F26" s="650">
        <v>47.559099000000003</v>
      </c>
      <c r="G26" s="650">
        <v>173.297777</v>
      </c>
      <c r="H26" s="651">
        <v>11.768565999999998</v>
      </c>
      <c r="I26" s="774">
        <f t="shared" si="3"/>
        <v>-3.3750779948604759E-14</v>
      </c>
    </row>
    <row r="27" spans="1:9" s="189" customFormat="1" ht="15" customHeight="1" x14ac:dyDescent="0.25">
      <c r="A27" s="125" t="s">
        <v>241</v>
      </c>
      <c r="B27" s="650">
        <v>580.86482813999999</v>
      </c>
      <c r="C27" s="650">
        <v>197.012145</v>
      </c>
      <c r="D27" s="650">
        <v>129.43635699999999</v>
      </c>
      <c r="E27" s="650">
        <v>33.897419140000004</v>
      </c>
      <c r="F27" s="650">
        <v>52.260455</v>
      </c>
      <c r="G27" s="650">
        <v>153.745192</v>
      </c>
      <c r="H27" s="651">
        <v>14.513260000000002</v>
      </c>
      <c r="I27" s="774">
        <f t="shared" si="3"/>
        <v>-5.6843418860808015E-14</v>
      </c>
    </row>
    <row r="28" spans="1:9" s="189" customFormat="1" ht="15" customHeight="1" x14ac:dyDescent="0.25">
      <c r="A28" s="125" t="s">
        <v>244</v>
      </c>
      <c r="B28" s="650">
        <v>548.65169000000003</v>
      </c>
      <c r="C28" s="650">
        <v>173.94035400000001</v>
      </c>
      <c r="D28" s="650">
        <v>154.76245900000001</v>
      </c>
      <c r="E28" s="650">
        <v>25.439260999999998</v>
      </c>
      <c r="F28" s="650">
        <v>50.682646999999996</v>
      </c>
      <c r="G28" s="650">
        <v>129.811545</v>
      </c>
      <c r="H28" s="651">
        <v>14.015423999999999</v>
      </c>
      <c r="I28" s="774">
        <f t="shared" si="3"/>
        <v>2.4868995751603507E-14</v>
      </c>
    </row>
    <row r="29" spans="1:9" s="189" customFormat="1" ht="15" customHeight="1" x14ac:dyDescent="0.25">
      <c r="A29" s="125" t="s">
        <v>429</v>
      </c>
      <c r="B29" s="650">
        <f>SUM(B118:B121)</f>
        <v>658.6924919999999</v>
      </c>
      <c r="C29" s="650">
        <f t="shared" ref="C29:H29" si="4">SUM(C118:C121)</f>
        <v>194.92997800000001</v>
      </c>
      <c r="D29" s="650">
        <f t="shared" si="4"/>
        <v>178.23462400000003</v>
      </c>
      <c r="E29" s="650">
        <f t="shared" si="4"/>
        <v>35.814295000000001</v>
      </c>
      <c r="F29" s="650">
        <f t="shared" si="4"/>
        <v>67.752493999999999</v>
      </c>
      <c r="G29" s="650">
        <f t="shared" si="4"/>
        <v>161.261009</v>
      </c>
      <c r="H29" s="651">
        <f t="shared" si="4"/>
        <v>20.700091999999998</v>
      </c>
      <c r="I29" s="774">
        <f t="shared" si="3"/>
        <v>-1.8474111129762605E-13</v>
      </c>
    </row>
    <row r="30" spans="1:9" s="189" customFormat="1" ht="15" customHeight="1" x14ac:dyDescent="0.25">
      <c r="A30" s="125" t="s">
        <v>455</v>
      </c>
      <c r="B30" s="650">
        <f>SUM(B122:B125)</f>
        <v>660.2785530000001</v>
      </c>
      <c r="C30" s="650">
        <f t="shared" ref="C30:H30" si="5">SUM(C122:C125)</f>
        <v>208.50621599999999</v>
      </c>
      <c r="D30" s="650">
        <f t="shared" si="5"/>
        <v>175.56409500000001</v>
      </c>
      <c r="E30" s="650">
        <f t="shared" si="5"/>
        <v>30.722319999999996</v>
      </c>
      <c r="F30" s="650">
        <f t="shared" si="5"/>
        <v>66.541454000000002</v>
      </c>
      <c r="G30" s="650">
        <f t="shared" si="5"/>
        <v>157.99371200000002</v>
      </c>
      <c r="H30" s="651">
        <f t="shared" si="5"/>
        <v>20.950755999999998</v>
      </c>
      <c r="I30" s="774">
        <f t="shared" si="3"/>
        <v>7.1054273576010019E-14</v>
      </c>
    </row>
    <row r="31" spans="1:9" s="189" customFormat="1" ht="15" customHeight="1" x14ac:dyDescent="0.25">
      <c r="A31" s="547" t="s">
        <v>268</v>
      </c>
      <c r="B31" s="647">
        <f t="shared" ref="B31" si="6">SUM(C31:H31)</f>
        <v>40.184195950000003</v>
      </c>
      <c r="C31" s="653">
        <f>'[7]Database Imports'!$K66/1000</f>
        <v>13.549155289999998</v>
      </c>
      <c r="D31" s="653">
        <f>'[7]Database Imports'!$P66/1000</f>
        <v>9.1967190800000012</v>
      </c>
      <c r="E31" s="653">
        <f>'[7]Database Imports'!$AH66/1000</f>
        <v>2.9609970100000007</v>
      </c>
      <c r="F31" s="653">
        <f>'[7]Database Imports'!$AN66/1000</f>
        <v>4.7982808600000029</v>
      </c>
      <c r="G31" s="653">
        <f>'[7]Database Imports'!$AT66/1000</f>
        <v>4.8075594400000004</v>
      </c>
      <c r="H31" s="654">
        <f>'[7]Database Imports'!$AX66/1000</f>
        <v>4.8714842700000007</v>
      </c>
      <c r="I31" s="774">
        <f t="shared" si="3"/>
        <v>0</v>
      </c>
    </row>
    <row r="32" spans="1:9" s="189" customFormat="1" ht="15" customHeight="1" x14ac:dyDescent="0.25">
      <c r="A32" s="547" t="s">
        <v>269</v>
      </c>
      <c r="B32" s="647">
        <f t="shared" ref="B32:B95" si="7">SUM(C32:H32)</f>
        <v>30.232347000000001</v>
      </c>
      <c r="C32" s="653">
        <f>'[7]Database Imports'!$K67/1000</f>
        <v>8.4298649999999995</v>
      </c>
      <c r="D32" s="653">
        <f>'[7]Database Imports'!$P67/1000</f>
        <v>7.039987</v>
      </c>
      <c r="E32" s="653">
        <f>'[7]Database Imports'!$AH67/1000</f>
        <v>2.7623959999999999</v>
      </c>
      <c r="F32" s="653">
        <f>'[7]Database Imports'!$AN67/1000</f>
        <v>3.6340700000000004</v>
      </c>
      <c r="G32" s="653">
        <f>'[7]Database Imports'!$AT67/1000</f>
        <v>2.595119</v>
      </c>
      <c r="H32" s="654">
        <f>'[7]Database Imports'!$AX67/1000</f>
        <v>5.7709099999999998</v>
      </c>
      <c r="I32" s="774">
        <f t="shared" si="3"/>
        <v>0</v>
      </c>
    </row>
    <row r="33" spans="1:9" s="189" customFormat="1" ht="15" customHeight="1" x14ac:dyDescent="0.25">
      <c r="A33" s="547" t="s">
        <v>270</v>
      </c>
      <c r="B33" s="647">
        <f t="shared" si="7"/>
        <v>34.694834229999998</v>
      </c>
      <c r="C33" s="653">
        <f>'[7]Database Imports'!$K68/1000</f>
        <v>12.039033899999998</v>
      </c>
      <c r="D33" s="653">
        <f>'[7]Database Imports'!$P68/1000</f>
        <v>9.99126096</v>
      </c>
      <c r="E33" s="653">
        <f>'[7]Database Imports'!$AH68/1000</f>
        <v>2.1680838000000002</v>
      </c>
      <c r="F33" s="653">
        <f>'[7]Database Imports'!$AN68/1000</f>
        <v>3.83271637</v>
      </c>
      <c r="G33" s="653">
        <f>'[7]Database Imports'!$AT68/1000</f>
        <v>3.0780311999999999</v>
      </c>
      <c r="H33" s="654">
        <f>'[7]Database Imports'!$AX68/1000</f>
        <v>3.5857079999999995</v>
      </c>
      <c r="I33" s="774">
        <f t="shared" si="3"/>
        <v>0</v>
      </c>
    </row>
    <row r="34" spans="1:9" s="189" customFormat="1" ht="15" customHeight="1" x14ac:dyDescent="0.25">
      <c r="A34" s="547" t="s">
        <v>271</v>
      </c>
      <c r="B34" s="647">
        <f t="shared" si="7"/>
        <v>44.85698446</v>
      </c>
      <c r="C34" s="653">
        <f>'[7]Database Imports'!$K69/1000</f>
        <v>11.634771379999998</v>
      </c>
      <c r="D34" s="653">
        <f>'[7]Database Imports'!$P69/1000</f>
        <v>10.43624063</v>
      </c>
      <c r="E34" s="653">
        <f>'[7]Database Imports'!$AH69/1000</f>
        <v>2.9502406300000001</v>
      </c>
      <c r="F34" s="653">
        <f>'[7]Database Imports'!$AN69/1000</f>
        <v>4.3057077399999999</v>
      </c>
      <c r="G34" s="653">
        <f>'[7]Database Imports'!$AT69/1000</f>
        <v>11.635904950000002</v>
      </c>
      <c r="H34" s="654">
        <f>'[7]Database Imports'!$AX69/1000</f>
        <v>3.8941191300000004</v>
      </c>
      <c r="I34" s="774">
        <f t="shared" si="3"/>
        <v>0</v>
      </c>
    </row>
    <row r="35" spans="1:9" s="189" customFormat="1" ht="15" customHeight="1" x14ac:dyDescent="0.25">
      <c r="A35" s="547" t="s">
        <v>272</v>
      </c>
      <c r="B35" s="647">
        <f t="shared" si="7"/>
        <v>45.308317010000003</v>
      </c>
      <c r="C35" s="653">
        <f>'[7]Database Imports'!$K70/1000</f>
        <v>15.73573852</v>
      </c>
      <c r="D35" s="653">
        <f>'[7]Database Imports'!$P70/1000</f>
        <v>10.75799672</v>
      </c>
      <c r="E35" s="653">
        <f>'[7]Database Imports'!$AH70/1000</f>
        <v>4.5639465100000018</v>
      </c>
      <c r="F35" s="653">
        <f>'[7]Database Imports'!$AN70/1000</f>
        <v>4.2809511500000008</v>
      </c>
      <c r="G35" s="653">
        <f>'[7]Database Imports'!$AT70/1000</f>
        <v>5.0827224700000002</v>
      </c>
      <c r="H35" s="654">
        <f>'[7]Database Imports'!$AX70/1000</f>
        <v>4.8869616400000018</v>
      </c>
      <c r="I35" s="774">
        <f t="shared" si="3"/>
        <v>0</v>
      </c>
    </row>
    <row r="36" spans="1:9" s="189" customFormat="1" ht="15" customHeight="1" x14ac:dyDescent="0.25">
      <c r="A36" s="547" t="s">
        <v>273</v>
      </c>
      <c r="B36" s="647">
        <f t="shared" si="7"/>
        <v>44.231923399999999</v>
      </c>
      <c r="C36" s="653">
        <f>'[7]Database Imports'!$K71/1000</f>
        <v>11.422174750000002</v>
      </c>
      <c r="D36" s="653">
        <f>'[7]Database Imports'!$P71/1000</f>
        <v>9.3897178700000019</v>
      </c>
      <c r="E36" s="653">
        <f>'[7]Database Imports'!$AH71/1000</f>
        <v>3.1198731899999999</v>
      </c>
      <c r="F36" s="653">
        <f>'[7]Database Imports'!$AN71/1000</f>
        <v>3.7483569600000002</v>
      </c>
      <c r="G36" s="653">
        <f>'[7]Database Imports'!$AT71/1000</f>
        <v>4.7684165599999995</v>
      </c>
      <c r="H36" s="654">
        <f>'[7]Database Imports'!$AX71/1000</f>
        <v>11.78338407</v>
      </c>
      <c r="I36" s="774">
        <f t="shared" si="3"/>
        <v>0</v>
      </c>
    </row>
    <row r="37" spans="1:9" s="189" customFormat="1" ht="15" customHeight="1" x14ac:dyDescent="0.25">
      <c r="A37" s="547" t="s">
        <v>274</v>
      </c>
      <c r="B37" s="647">
        <f t="shared" si="7"/>
        <v>55.940404760000007</v>
      </c>
      <c r="C37" s="653">
        <f>'[7]Database Imports'!$K72/1000</f>
        <v>14.463205569999994</v>
      </c>
      <c r="D37" s="653">
        <f>'[7]Database Imports'!$P72/1000</f>
        <v>10.563642850000003</v>
      </c>
      <c r="E37" s="653">
        <f>'[7]Database Imports'!$AH72/1000</f>
        <v>3.3091935499999994</v>
      </c>
      <c r="F37" s="653">
        <f>'[7]Database Imports'!$AN72/1000</f>
        <v>9.9882200100000009</v>
      </c>
      <c r="G37" s="653">
        <f>'[7]Database Imports'!$AT72/1000</f>
        <v>13.259196140000004</v>
      </c>
      <c r="H37" s="654">
        <f>'[7]Database Imports'!$AX72/1000</f>
        <v>4.3569466400000003</v>
      </c>
      <c r="I37" s="774">
        <f t="shared" si="3"/>
        <v>7.1054273576010019E-15</v>
      </c>
    </row>
    <row r="38" spans="1:9" s="189" customFormat="1" ht="15" customHeight="1" x14ac:dyDescent="0.25">
      <c r="A38" s="547" t="s">
        <v>276</v>
      </c>
      <c r="B38" s="647">
        <f t="shared" si="7"/>
        <v>50.025398710000005</v>
      </c>
      <c r="C38" s="653">
        <f>'[7]Database Imports'!$K73/1000</f>
        <v>14.691155939999998</v>
      </c>
      <c r="D38" s="653">
        <f>'[7]Database Imports'!$P73/1000</f>
        <v>11.959746109999999</v>
      </c>
      <c r="E38" s="653">
        <f>'[7]Database Imports'!$AH73/1000</f>
        <v>4.2742560799999989</v>
      </c>
      <c r="F38" s="653">
        <f>'[7]Database Imports'!$AN73/1000</f>
        <v>5.0699217799999996</v>
      </c>
      <c r="G38" s="653">
        <f>'[7]Database Imports'!$AT73/1000</f>
        <v>9.1265436100000041</v>
      </c>
      <c r="H38" s="654">
        <f>'[7]Database Imports'!$AX73/1000</f>
        <v>4.9037751900000002</v>
      </c>
      <c r="I38" s="774">
        <f t="shared" si="3"/>
        <v>0</v>
      </c>
    </row>
    <row r="39" spans="1:9" s="189" customFormat="1" ht="15" customHeight="1" x14ac:dyDescent="0.25">
      <c r="A39" s="547" t="s">
        <v>277</v>
      </c>
      <c r="B39" s="647">
        <f t="shared" si="7"/>
        <v>44.932647779999996</v>
      </c>
      <c r="C39" s="653">
        <f>'[7]Database Imports'!$K74/1000</f>
        <v>13.209948280000001</v>
      </c>
      <c r="D39" s="653">
        <f>'[7]Database Imports'!$P74/1000</f>
        <v>6.6469403199999997</v>
      </c>
      <c r="E39" s="653">
        <f>'[7]Database Imports'!$AH74/1000</f>
        <v>4.3754186199999987</v>
      </c>
      <c r="F39" s="653">
        <f>'[7]Database Imports'!$AN74/1000</f>
        <v>4.8285533100000011</v>
      </c>
      <c r="G39" s="653">
        <f>'[7]Database Imports'!$AT74/1000</f>
        <v>10.437115780000003</v>
      </c>
      <c r="H39" s="654">
        <f>'[7]Database Imports'!$AX74/1000</f>
        <v>5.4346714700000005</v>
      </c>
      <c r="I39" s="774">
        <f t="shared" si="3"/>
        <v>0</v>
      </c>
    </row>
    <row r="40" spans="1:9" s="189" customFormat="1" ht="15" customHeight="1" x14ac:dyDescent="0.25">
      <c r="A40" s="547" t="s">
        <v>278</v>
      </c>
      <c r="B40" s="647">
        <f t="shared" si="7"/>
        <v>45.049955199999999</v>
      </c>
      <c r="C40" s="653">
        <f>'[7]Database Imports'!$K75/1000</f>
        <v>11.06664157</v>
      </c>
      <c r="D40" s="653">
        <f>'[7]Database Imports'!$P75/1000</f>
        <v>11.74094511</v>
      </c>
      <c r="E40" s="653">
        <f>'[7]Database Imports'!$AH75/1000</f>
        <v>3.1772798</v>
      </c>
      <c r="F40" s="653">
        <f>'[7]Database Imports'!$AN75/1000</f>
        <v>5.8056116199999979</v>
      </c>
      <c r="G40" s="653">
        <f>'[7]Database Imports'!$AT75/1000</f>
        <v>7.4407343300000015</v>
      </c>
      <c r="H40" s="654">
        <f>'[7]Database Imports'!$AX75/1000</f>
        <v>5.818742770000001</v>
      </c>
      <c r="I40" s="774">
        <f t="shared" si="3"/>
        <v>0</v>
      </c>
    </row>
    <row r="41" spans="1:9" s="189" customFormat="1" ht="15" customHeight="1" x14ac:dyDescent="0.25">
      <c r="A41" s="547" t="s">
        <v>279</v>
      </c>
      <c r="B41" s="647">
        <f t="shared" si="7"/>
        <v>47.202934670000005</v>
      </c>
      <c r="C41" s="653">
        <f>'[7]Database Imports'!$K76/1000</f>
        <v>13.552181769999999</v>
      </c>
      <c r="D41" s="653">
        <f>'[7]Database Imports'!$P76/1000</f>
        <v>12.988305690000001</v>
      </c>
      <c r="E41" s="653">
        <f>'[7]Database Imports'!$AH76/1000</f>
        <v>2.7742777899999997</v>
      </c>
      <c r="F41" s="653">
        <f>'[7]Database Imports'!$AN76/1000</f>
        <v>4.1838587299999999</v>
      </c>
      <c r="G41" s="653">
        <f>'[7]Database Imports'!$AT76/1000</f>
        <v>6.9029045500000006</v>
      </c>
      <c r="H41" s="654">
        <f>'[7]Database Imports'!$AX76/1000</f>
        <v>6.801406140000001</v>
      </c>
      <c r="I41" s="774">
        <f t="shared" si="3"/>
        <v>0</v>
      </c>
    </row>
    <row r="42" spans="1:9" s="189" customFormat="1" ht="15" customHeight="1" x14ac:dyDescent="0.25">
      <c r="A42" s="547" t="s">
        <v>275</v>
      </c>
      <c r="B42" s="647">
        <f t="shared" si="7"/>
        <v>52.071835919999998</v>
      </c>
      <c r="C42" s="653">
        <f>'[7]Database Imports'!$K77/1000</f>
        <v>13.99597472</v>
      </c>
      <c r="D42" s="653">
        <f>'[7]Database Imports'!$P77/1000</f>
        <v>12.711657480000001</v>
      </c>
      <c r="E42" s="653">
        <f>'[7]Database Imports'!$AH77/1000</f>
        <v>4.4920969699999995</v>
      </c>
      <c r="F42" s="653">
        <f>'[7]Database Imports'!$AN77/1000</f>
        <v>4.0052634800000009</v>
      </c>
      <c r="G42" s="653">
        <f>'[7]Database Imports'!$AT77/1000</f>
        <v>7.9152051600000011</v>
      </c>
      <c r="H42" s="654">
        <f>'[7]Database Imports'!$AX77/1000</f>
        <v>8.9516381099999993</v>
      </c>
      <c r="I42" s="774">
        <f t="shared" si="3"/>
        <v>0</v>
      </c>
    </row>
    <row r="43" spans="1:9" s="189" customFormat="1" ht="15" customHeight="1" x14ac:dyDescent="0.25">
      <c r="A43" s="547" t="s">
        <v>280</v>
      </c>
      <c r="B43" s="647">
        <f t="shared" si="7"/>
        <v>54.889622439999997</v>
      </c>
      <c r="C43" s="653">
        <f>'[7]Database Imports'!$K78/1000</f>
        <v>15.985054180000002</v>
      </c>
      <c r="D43" s="653">
        <f>'[7]Database Imports'!$P78/1000</f>
        <v>13.788498239999999</v>
      </c>
      <c r="E43" s="653">
        <f>'[7]Database Imports'!$AH78/1000</f>
        <v>5.4070363099999987</v>
      </c>
      <c r="F43" s="653">
        <f>'[7]Database Imports'!$AN78/1000</f>
        <v>4.9452640799999994</v>
      </c>
      <c r="G43" s="653">
        <f>'[7]Database Imports'!$AT78/1000</f>
        <v>8.3193056099999989</v>
      </c>
      <c r="H43" s="654">
        <f>'[7]Database Imports'!$AX78/1000</f>
        <v>6.4444640199999998</v>
      </c>
      <c r="I43" s="774">
        <f t="shared" si="3"/>
        <v>0</v>
      </c>
    </row>
    <row r="44" spans="1:9" s="189" customFormat="1" ht="15" customHeight="1" x14ac:dyDescent="0.25">
      <c r="A44" s="547" t="s">
        <v>281</v>
      </c>
      <c r="B44" s="647">
        <f t="shared" si="7"/>
        <v>43.787995530000003</v>
      </c>
      <c r="C44" s="653">
        <f>'[7]Database Imports'!$K79/1000</f>
        <v>13.98208838</v>
      </c>
      <c r="D44" s="653">
        <f>'[7]Database Imports'!$P79/1000</f>
        <v>11.692564320000001</v>
      </c>
      <c r="E44" s="653">
        <f>'[7]Database Imports'!$AH79/1000</f>
        <v>3.139481710000001</v>
      </c>
      <c r="F44" s="653">
        <f>'[7]Database Imports'!$AN79/1000</f>
        <v>3.7509371399999987</v>
      </c>
      <c r="G44" s="653">
        <f>'[7]Database Imports'!$AT79/1000</f>
        <v>6.5662938200000012</v>
      </c>
      <c r="H44" s="654">
        <f>'[7]Database Imports'!$AX79/1000</f>
        <v>4.6566301600000006</v>
      </c>
      <c r="I44" s="774">
        <f t="shared" si="3"/>
        <v>0</v>
      </c>
    </row>
    <row r="45" spans="1:9" s="189" customFormat="1" ht="15" customHeight="1" x14ac:dyDescent="0.25">
      <c r="A45" s="547" t="s">
        <v>282</v>
      </c>
      <c r="B45" s="647">
        <f t="shared" si="7"/>
        <v>48.529993360000006</v>
      </c>
      <c r="C45" s="653">
        <f>'[7]Database Imports'!$K80/1000</f>
        <v>16.104145640000006</v>
      </c>
      <c r="D45" s="653">
        <f>'[7]Database Imports'!$P80/1000</f>
        <v>13.236054840000003</v>
      </c>
      <c r="E45" s="653">
        <f>'[7]Database Imports'!$AH80/1000</f>
        <v>2.8835926199999999</v>
      </c>
      <c r="F45" s="653">
        <f>'[7]Database Imports'!$AN80/1000</f>
        <v>3.9771614600000005</v>
      </c>
      <c r="G45" s="653">
        <f>'[7]Database Imports'!$AT80/1000</f>
        <v>7.5784091599999979</v>
      </c>
      <c r="H45" s="654">
        <f>'[7]Database Imports'!$AX80/1000</f>
        <v>4.7506296400000005</v>
      </c>
      <c r="I45" s="774">
        <f t="shared" si="3"/>
        <v>0</v>
      </c>
    </row>
    <row r="46" spans="1:9" s="189" customFormat="1" ht="15" customHeight="1" x14ac:dyDescent="0.25">
      <c r="A46" s="547" t="s">
        <v>283</v>
      </c>
      <c r="B46" s="647">
        <f t="shared" si="7"/>
        <v>49.053820339999994</v>
      </c>
      <c r="C46" s="653">
        <f>'[7]Database Imports'!$K81/1000</f>
        <v>13.831678059999998</v>
      </c>
      <c r="D46" s="653">
        <f>'[7]Database Imports'!$P81/1000</f>
        <v>14.16432041</v>
      </c>
      <c r="E46" s="653">
        <f>'[7]Database Imports'!$AH81/1000</f>
        <v>3.8021263399999996</v>
      </c>
      <c r="F46" s="653">
        <f>'[7]Database Imports'!$AN81/1000</f>
        <v>3.7924235099999994</v>
      </c>
      <c r="G46" s="653">
        <f>'[7]Database Imports'!$AT81/1000</f>
        <v>8.8140835699999993</v>
      </c>
      <c r="H46" s="654">
        <f>'[7]Database Imports'!$AX81/1000</f>
        <v>4.6491884499999996</v>
      </c>
      <c r="I46" s="774">
        <f t="shared" si="3"/>
        <v>0</v>
      </c>
    </row>
    <row r="47" spans="1:9" s="189" customFormat="1" ht="15" customHeight="1" x14ac:dyDescent="0.25">
      <c r="A47" s="547" t="s">
        <v>284</v>
      </c>
      <c r="B47" s="647">
        <f t="shared" si="7"/>
        <v>65.008335039999992</v>
      </c>
      <c r="C47" s="653">
        <f>'[7]Database Imports'!$K82/1000</f>
        <v>17.734212859999996</v>
      </c>
      <c r="D47" s="653">
        <f>'[7]Database Imports'!$P82/1000</f>
        <v>15.326940289999998</v>
      </c>
      <c r="E47" s="653">
        <f>'[7]Database Imports'!$AH82/1000</f>
        <v>4.8400962599999993</v>
      </c>
      <c r="F47" s="653">
        <f>'[7]Database Imports'!$AN82/1000</f>
        <v>6.2525181100000005</v>
      </c>
      <c r="G47" s="653">
        <f>'[7]Database Imports'!$AT82/1000</f>
        <v>14.864296840000005</v>
      </c>
      <c r="H47" s="654">
        <f>'[7]Database Imports'!$AX82/1000</f>
        <v>5.9902706800000018</v>
      </c>
      <c r="I47" s="774">
        <f t="shared" si="3"/>
        <v>-1.0658141036401503E-14</v>
      </c>
    </row>
    <row r="48" spans="1:9" s="189" customFormat="1" ht="15" customHeight="1" x14ac:dyDescent="0.25">
      <c r="A48" s="547" t="s">
        <v>285</v>
      </c>
      <c r="B48" s="647">
        <f t="shared" si="7"/>
        <v>54.35012347</v>
      </c>
      <c r="C48" s="653">
        <f>'[7]Database Imports'!$K83/1000</f>
        <v>13.656249840000005</v>
      </c>
      <c r="D48" s="653">
        <f>'[7]Database Imports'!$P83/1000</f>
        <v>14.746125759999995</v>
      </c>
      <c r="E48" s="653">
        <f>'[7]Database Imports'!$AH83/1000</f>
        <v>3.3698600399999998</v>
      </c>
      <c r="F48" s="653">
        <f>'[7]Database Imports'!$AN83/1000</f>
        <v>4.1504517300000021</v>
      </c>
      <c r="G48" s="653">
        <f>'[7]Database Imports'!$AT83/1000</f>
        <v>12.508478290000001</v>
      </c>
      <c r="H48" s="654">
        <f>'[7]Database Imports'!$AX83/1000</f>
        <v>5.9189578100000011</v>
      </c>
      <c r="I48" s="774">
        <f t="shared" si="3"/>
        <v>0</v>
      </c>
    </row>
    <row r="49" spans="1:9" s="189" customFormat="1" ht="15" customHeight="1" x14ac:dyDescent="0.25">
      <c r="A49" s="547" t="s">
        <v>286</v>
      </c>
      <c r="B49" s="647">
        <f t="shared" si="7"/>
        <v>56.180206890000001</v>
      </c>
      <c r="C49" s="653">
        <f>'[7]Database Imports'!$K84/1000</f>
        <v>16.682481379999999</v>
      </c>
      <c r="D49" s="653">
        <f>'[7]Database Imports'!$P84/1000</f>
        <v>17.314994819999999</v>
      </c>
      <c r="E49" s="653">
        <f>'[7]Database Imports'!$AH84/1000</f>
        <v>3.8020315599999996</v>
      </c>
      <c r="F49" s="653">
        <f>'[7]Database Imports'!$AN84/1000</f>
        <v>5.2317551200000016</v>
      </c>
      <c r="G49" s="653">
        <f>'[7]Database Imports'!$AT84/1000</f>
        <v>8.0872377500000017</v>
      </c>
      <c r="H49" s="654">
        <f>'[7]Database Imports'!$AX84/1000</f>
        <v>5.0617062600000002</v>
      </c>
      <c r="I49" s="774">
        <f t="shared" si="3"/>
        <v>0</v>
      </c>
    </row>
    <row r="50" spans="1:9" s="189" customFormat="1" ht="15" customHeight="1" x14ac:dyDescent="0.25">
      <c r="A50" s="547" t="s">
        <v>287</v>
      </c>
      <c r="B50" s="647">
        <f t="shared" si="7"/>
        <v>54.138992940000001</v>
      </c>
      <c r="C50" s="653">
        <f>'[7]Database Imports'!$K85/1000</f>
        <v>14.501703470000001</v>
      </c>
      <c r="D50" s="653">
        <f>'[7]Database Imports'!$P85/1000</f>
        <v>16.612418210000001</v>
      </c>
      <c r="E50" s="653">
        <f>'[7]Database Imports'!$AH85/1000</f>
        <v>4.79525573</v>
      </c>
      <c r="F50" s="653">
        <f>'[7]Database Imports'!$AN85/1000</f>
        <v>4.4974174199999988</v>
      </c>
      <c r="G50" s="653">
        <f>'[7]Database Imports'!$AT85/1000</f>
        <v>6.6288457199999993</v>
      </c>
      <c r="H50" s="654">
        <f>'[7]Database Imports'!$AX85/1000</f>
        <v>7.1033523900000004</v>
      </c>
      <c r="I50" s="774">
        <f t="shared" si="3"/>
        <v>0</v>
      </c>
    </row>
    <row r="51" spans="1:9" s="189" customFormat="1" ht="15" customHeight="1" x14ac:dyDescent="0.25">
      <c r="A51" s="547" t="s">
        <v>288</v>
      </c>
      <c r="B51" s="647">
        <f t="shared" si="7"/>
        <v>69.841597620000002</v>
      </c>
      <c r="C51" s="653">
        <f>'[7]Database Imports'!$K86/1000</f>
        <v>20.684789630000001</v>
      </c>
      <c r="D51" s="653">
        <f>'[7]Database Imports'!$P86/1000</f>
        <v>20.0438635</v>
      </c>
      <c r="E51" s="653">
        <f>'[7]Database Imports'!$AH86/1000</f>
        <v>6.4603234800000005</v>
      </c>
      <c r="F51" s="653">
        <f>'[7]Database Imports'!$AN86/1000</f>
        <v>6.692430889999998</v>
      </c>
      <c r="G51" s="653">
        <f>'[7]Database Imports'!$AT86/1000</f>
        <v>9.4954873200000005</v>
      </c>
      <c r="H51" s="654">
        <f>'[7]Database Imports'!$AX86/1000</f>
        <v>6.4647027999999986</v>
      </c>
      <c r="I51" s="774">
        <f t="shared" si="3"/>
        <v>7.9936057773011271E-15</v>
      </c>
    </row>
    <row r="52" spans="1:9" s="189" customFormat="1" ht="15" customHeight="1" x14ac:dyDescent="0.25">
      <c r="A52" s="547" t="s">
        <v>289</v>
      </c>
      <c r="B52" s="647">
        <f t="shared" si="7"/>
        <v>58.638287629999994</v>
      </c>
      <c r="C52" s="653">
        <f>'[7]Database Imports'!$K87/1000</f>
        <v>14.45725655</v>
      </c>
      <c r="D52" s="653">
        <f>'[7]Database Imports'!$P87/1000</f>
        <v>21.59726418</v>
      </c>
      <c r="E52" s="653">
        <f>'[7]Database Imports'!$AH87/1000</f>
        <v>3.9757975699999997</v>
      </c>
      <c r="F52" s="653">
        <f>'[7]Database Imports'!$AN87/1000</f>
        <v>4.128097529999998</v>
      </c>
      <c r="G52" s="653">
        <f>'[7]Database Imports'!$AT87/1000</f>
        <v>7.0007971299999969</v>
      </c>
      <c r="H52" s="654">
        <f>'[7]Database Imports'!$AX87/1000</f>
        <v>7.4790746699999993</v>
      </c>
      <c r="I52" s="774">
        <f t="shared" si="3"/>
        <v>0</v>
      </c>
    </row>
    <row r="53" spans="1:9" ht="15" customHeight="1" x14ac:dyDescent="0.25">
      <c r="A53" s="547" t="s">
        <v>290</v>
      </c>
      <c r="B53" s="647">
        <f t="shared" si="7"/>
        <v>50.236801200000002</v>
      </c>
      <c r="C53" s="653">
        <f>'[7]Database Imports'!$K88/1000</f>
        <v>16.28381358</v>
      </c>
      <c r="D53" s="653">
        <f>'[7]Database Imports'!$P88/1000</f>
        <v>15.643139950000002</v>
      </c>
      <c r="E53" s="653">
        <f>'[7]Database Imports'!$AH88/1000</f>
        <v>3.5870060700000002</v>
      </c>
      <c r="F53" s="653">
        <f>'[7]Database Imports'!$AN88/1000</f>
        <v>4.0313132400000002</v>
      </c>
      <c r="G53" s="653">
        <f>'[7]Database Imports'!$AT88/1000</f>
        <v>6.9919188600000002</v>
      </c>
      <c r="H53" s="654">
        <f>'[7]Database Imports'!$AX88/1000</f>
        <v>3.6996095000000007</v>
      </c>
      <c r="I53" s="774">
        <f t="shared" si="3"/>
        <v>0</v>
      </c>
    </row>
    <row r="54" spans="1:9" ht="15" customHeight="1" x14ac:dyDescent="0.25">
      <c r="A54" s="547" t="s">
        <v>291</v>
      </c>
      <c r="B54" s="647">
        <f t="shared" si="7"/>
        <v>63.460993210000005</v>
      </c>
      <c r="C54" s="653">
        <f>'[7]Database Imports'!$K89/1000</f>
        <v>19.424226260000005</v>
      </c>
      <c r="D54" s="653">
        <f>'[7]Database Imports'!$P89/1000</f>
        <v>24.237924949999996</v>
      </c>
      <c r="E54" s="653">
        <f>'[7]Database Imports'!$AH89/1000</f>
        <v>3.8473113599999995</v>
      </c>
      <c r="F54" s="653">
        <f>'[7]Database Imports'!$AN89/1000</f>
        <v>4.2300561700000001</v>
      </c>
      <c r="G54" s="653">
        <f>'[7]Database Imports'!$AT89/1000</f>
        <v>7.6889094099999999</v>
      </c>
      <c r="H54" s="654">
        <f>'[7]Database Imports'!$AX89/1000</f>
        <v>4.0325650600000005</v>
      </c>
      <c r="I54" s="774">
        <f t="shared" si="3"/>
        <v>0</v>
      </c>
    </row>
    <row r="55" spans="1:9" ht="15" customHeight="1" x14ac:dyDescent="0.25">
      <c r="A55" s="547" t="s">
        <v>292</v>
      </c>
      <c r="B55" s="647">
        <f t="shared" si="7"/>
        <v>63.357191259999993</v>
      </c>
      <c r="C55" s="653">
        <f>'[7]Database Imports'!$K90/1000</f>
        <v>19.668196000000002</v>
      </c>
      <c r="D55" s="653">
        <f>'[7]Database Imports'!$P90/1000</f>
        <v>17.258322</v>
      </c>
      <c r="E55" s="653">
        <f>'[7]Database Imports'!$AH90/1000</f>
        <v>5.5581789599999993</v>
      </c>
      <c r="F55" s="653">
        <f>'[7]Database Imports'!$AN90/1000</f>
        <v>5.4974150900000005</v>
      </c>
      <c r="G55" s="653">
        <f>'[7]Database Imports'!$AT90/1000</f>
        <v>10.05881452</v>
      </c>
      <c r="H55" s="654">
        <f>'[7]Database Imports'!$AX90/1000</f>
        <v>5.3162646899999997</v>
      </c>
      <c r="I55" s="774">
        <f t="shared" si="3"/>
        <v>-7.9936057773011271E-15</v>
      </c>
    </row>
    <row r="56" spans="1:9" ht="15" customHeight="1" x14ac:dyDescent="0.25">
      <c r="A56" s="547" t="s">
        <v>293</v>
      </c>
      <c r="B56" s="647">
        <f t="shared" si="7"/>
        <v>63.149354399999993</v>
      </c>
      <c r="C56" s="653">
        <f>'[7]Database Imports'!$K91/1000</f>
        <v>16.655088319999997</v>
      </c>
      <c r="D56" s="653">
        <f>'[7]Database Imports'!$P91/1000</f>
        <v>20.797158119999995</v>
      </c>
      <c r="E56" s="653">
        <f>'[7]Database Imports'!$AH91/1000</f>
        <v>4.1211742999999998</v>
      </c>
      <c r="F56" s="653">
        <f>'[7]Database Imports'!$AN91/1000</f>
        <v>6.2388381399999995</v>
      </c>
      <c r="G56" s="653">
        <f>'[7]Database Imports'!$AT91/1000</f>
        <v>9.9151052899999979</v>
      </c>
      <c r="H56" s="654">
        <f>'[7]Database Imports'!$AX91/1000</f>
        <v>5.4219902299999996</v>
      </c>
      <c r="I56" s="774">
        <f t="shared" si="3"/>
        <v>0</v>
      </c>
    </row>
    <row r="57" spans="1:9" ht="15" customHeight="1" x14ac:dyDescent="0.25">
      <c r="A57" s="547" t="s">
        <v>294</v>
      </c>
      <c r="B57" s="647">
        <f t="shared" si="7"/>
        <v>61.615033630000013</v>
      </c>
      <c r="C57" s="653">
        <f>'[7]Database Imports'!$K92/1000</f>
        <v>21.146499810000002</v>
      </c>
      <c r="D57" s="653">
        <f>'[7]Database Imports'!$P92/1000</f>
        <v>19.643217509999999</v>
      </c>
      <c r="E57" s="653">
        <f>'[7]Database Imports'!$AH92/1000</f>
        <v>3.4327093400000002</v>
      </c>
      <c r="F57" s="653">
        <f>'[7]Database Imports'!$AN92/1000</f>
        <v>4.4058089599999999</v>
      </c>
      <c r="G57" s="653">
        <f>'[7]Database Imports'!$AT92/1000</f>
        <v>9.2995849800000041</v>
      </c>
      <c r="H57" s="654">
        <f>'[7]Database Imports'!$AX92/1000</f>
        <v>3.6872130299999997</v>
      </c>
      <c r="I57" s="774">
        <f t="shared" si="3"/>
        <v>9.7699626167013776E-15</v>
      </c>
    </row>
    <row r="58" spans="1:9" ht="15" customHeight="1" x14ac:dyDescent="0.25">
      <c r="A58" s="547" t="s">
        <v>295</v>
      </c>
      <c r="B58" s="647">
        <f t="shared" si="7"/>
        <v>76.573938490000003</v>
      </c>
      <c r="C58" s="653">
        <f>'[7]Database Imports'!$K93/1000</f>
        <v>21.071051650000001</v>
      </c>
      <c r="D58" s="653">
        <f>'[7]Database Imports'!$P93/1000</f>
        <v>25.739579039999999</v>
      </c>
      <c r="E58" s="653">
        <f>'[7]Database Imports'!$AH93/1000</f>
        <v>4.5406603699999994</v>
      </c>
      <c r="F58" s="653">
        <f>'[7]Database Imports'!$AN93/1000</f>
        <v>6.3936224299999997</v>
      </c>
      <c r="G58" s="653">
        <f>'[7]Database Imports'!$AT93/1000</f>
        <v>13.262781910000003</v>
      </c>
      <c r="H58" s="654">
        <f>'[7]Database Imports'!$AX93/1000</f>
        <v>5.5662430899999995</v>
      </c>
      <c r="I58" s="774">
        <f t="shared" si="3"/>
        <v>0</v>
      </c>
    </row>
    <row r="59" spans="1:9" ht="15" customHeight="1" x14ac:dyDescent="0.25">
      <c r="A59" s="547" t="s">
        <v>296</v>
      </c>
      <c r="B59" s="647">
        <f t="shared" si="7"/>
        <v>79.693438880000016</v>
      </c>
      <c r="C59" s="653">
        <f>'[7]Database Imports'!$K94/1000</f>
        <v>24.692290240000005</v>
      </c>
      <c r="D59" s="653">
        <f>'[7]Database Imports'!$P94/1000</f>
        <v>24.459921350000005</v>
      </c>
      <c r="E59" s="653">
        <f>'[7]Database Imports'!$AH94/1000</f>
        <v>5.7134531200000005</v>
      </c>
      <c r="F59" s="653">
        <f>'[7]Database Imports'!$AN94/1000</f>
        <v>5.7525867900000014</v>
      </c>
      <c r="G59" s="653">
        <f>'[7]Database Imports'!$AT94/1000</f>
        <v>12.236852300000004</v>
      </c>
      <c r="H59" s="654">
        <f>'[7]Database Imports'!$AX94/1000</f>
        <v>6.8383350800000011</v>
      </c>
      <c r="I59" s="774">
        <f t="shared" si="3"/>
        <v>0</v>
      </c>
    </row>
    <row r="60" spans="1:9" ht="15" customHeight="1" x14ac:dyDescent="0.25">
      <c r="A60" s="547" t="s">
        <v>297</v>
      </c>
      <c r="B60" s="647">
        <f t="shared" si="7"/>
        <v>66.97895496000001</v>
      </c>
      <c r="C60" s="653">
        <f>'[7]Database Imports'!$K95/1000</f>
        <v>18.386918000000001</v>
      </c>
      <c r="D60" s="653">
        <f>'[7]Database Imports'!$P95/1000</f>
        <v>20.638321000000005</v>
      </c>
      <c r="E60" s="653">
        <f>'[7]Database Imports'!$AH95/1000</f>
        <v>4.0965040000000013</v>
      </c>
      <c r="F60" s="653">
        <f>'[7]Database Imports'!$AN95/1000</f>
        <v>4.6873180000000003</v>
      </c>
      <c r="G60" s="653">
        <f>'[7]Database Imports'!$AT95/1000</f>
        <v>14.808116999999998</v>
      </c>
      <c r="H60" s="654">
        <f>'[7]Database Imports'!$AX95/1000</f>
        <v>4.3617769600000003</v>
      </c>
      <c r="I60" s="774">
        <f t="shared" si="3"/>
        <v>0</v>
      </c>
    </row>
    <row r="61" spans="1:9" ht="15" customHeight="1" x14ac:dyDescent="0.25">
      <c r="A61" s="547" t="s">
        <v>298</v>
      </c>
      <c r="B61" s="647">
        <f t="shared" si="7"/>
        <v>83.767829960000014</v>
      </c>
      <c r="C61" s="653">
        <f>'[7]Database Imports'!$K96/1000</f>
        <v>23.955459969999996</v>
      </c>
      <c r="D61" s="653">
        <f>'[7]Database Imports'!$P96/1000</f>
        <v>27.817689480000002</v>
      </c>
      <c r="E61" s="653">
        <f>'[7]Database Imports'!$AH96/1000</f>
        <v>5.3388113700000011</v>
      </c>
      <c r="F61" s="653">
        <f>'[7]Database Imports'!$AN96/1000</f>
        <v>6.0699131800000012</v>
      </c>
      <c r="G61" s="653">
        <f>'[7]Database Imports'!$AT96/1000</f>
        <v>17.079305460000004</v>
      </c>
      <c r="H61" s="654">
        <f>'[7]Database Imports'!$AX96/1000</f>
        <v>3.5066504999999997</v>
      </c>
      <c r="I61" s="774">
        <f t="shared" si="3"/>
        <v>1.3766765505351941E-14</v>
      </c>
    </row>
    <row r="62" spans="1:9" ht="15" customHeight="1" x14ac:dyDescent="0.25">
      <c r="A62" s="547" t="s">
        <v>299</v>
      </c>
      <c r="B62" s="647">
        <f t="shared" si="7"/>
        <v>93.391451079999996</v>
      </c>
      <c r="C62" s="653">
        <f>'[7]Database Imports'!$K97/1000</f>
        <v>23.794757969999999</v>
      </c>
      <c r="D62" s="653">
        <f>'[7]Database Imports'!$P97/1000</f>
        <v>36.353170400000003</v>
      </c>
      <c r="E62" s="653">
        <f>'[7]Database Imports'!$AH97/1000</f>
        <v>4.3215460000000006</v>
      </c>
      <c r="F62" s="653">
        <f>'[7]Database Imports'!$AN97/1000</f>
        <v>7.2654386200000003</v>
      </c>
      <c r="G62" s="653">
        <f>'[7]Database Imports'!$AT97/1000</f>
        <v>17.255884699999999</v>
      </c>
      <c r="H62" s="654">
        <f>'[7]Database Imports'!$AX97/1000</f>
        <v>4.4006533899999996</v>
      </c>
      <c r="I62" s="774">
        <f t="shared" si="3"/>
        <v>-1.5099033134902129E-14</v>
      </c>
    </row>
    <row r="63" spans="1:9" ht="15" customHeight="1" x14ac:dyDescent="0.25">
      <c r="A63" s="547" t="s">
        <v>300</v>
      </c>
      <c r="B63" s="647">
        <f t="shared" si="7"/>
        <v>80.307485999999997</v>
      </c>
      <c r="C63" s="653">
        <f>'[7]Database Imports'!$K98/1000</f>
        <v>25.901634999999999</v>
      </c>
      <c r="D63" s="653">
        <f>'[7]Database Imports'!$P98/1000</f>
        <v>23.532838999999999</v>
      </c>
      <c r="E63" s="653">
        <f>'[7]Database Imports'!$AH98/1000</f>
        <v>6.0369410000000006</v>
      </c>
      <c r="F63" s="653">
        <f>'[7]Database Imports'!$AN98/1000</f>
        <v>6.379823</v>
      </c>
      <c r="G63" s="653">
        <f>'[7]Database Imports'!$AT98/1000</f>
        <v>13.471174</v>
      </c>
      <c r="H63" s="654">
        <f>'[7]Database Imports'!$AX98/1000</f>
        <v>4.9850740000000009</v>
      </c>
      <c r="I63" s="774">
        <f t="shared" si="3"/>
        <v>0</v>
      </c>
    </row>
    <row r="64" spans="1:9" ht="15" customHeight="1" x14ac:dyDescent="0.25">
      <c r="A64" s="547" t="s">
        <v>301</v>
      </c>
      <c r="B64" s="647">
        <f t="shared" si="7"/>
        <v>65.080999999999989</v>
      </c>
      <c r="C64" s="653">
        <f>'[7]Database Imports'!$K99/1000</f>
        <v>18.873999999999999</v>
      </c>
      <c r="D64" s="653">
        <f>'[7]Database Imports'!$P99/1000</f>
        <v>21.241</v>
      </c>
      <c r="E64" s="653">
        <f>'[7]Database Imports'!$AH99/1000</f>
        <v>4.6959999999999997</v>
      </c>
      <c r="F64" s="653">
        <f>'[7]Database Imports'!$AN99/1000</f>
        <v>3.3140000000000001</v>
      </c>
      <c r="G64" s="653">
        <f>'[7]Database Imports'!$AT99/1000</f>
        <v>11.273999999999999</v>
      </c>
      <c r="H64" s="654">
        <f>'[7]Database Imports'!$AX99/1000</f>
        <v>5.6820000000000004</v>
      </c>
      <c r="I64" s="774">
        <f t="shared" si="3"/>
        <v>0</v>
      </c>
    </row>
    <row r="65" spans="1:13" ht="15" customHeight="1" x14ac:dyDescent="0.25">
      <c r="A65" s="547" t="s">
        <v>302</v>
      </c>
      <c r="B65" s="647">
        <f t="shared" si="7"/>
        <v>70.564999999999984</v>
      </c>
      <c r="C65" s="653">
        <f>'[7]Database Imports'!$K100/1000</f>
        <v>24.094999999999999</v>
      </c>
      <c r="D65" s="653">
        <f>'[7]Database Imports'!$P100/1000</f>
        <v>17.145</v>
      </c>
      <c r="E65" s="653">
        <f>'[7]Database Imports'!$AH100/1000</f>
        <v>3.8479999999999999</v>
      </c>
      <c r="F65" s="653">
        <f>'[7]Database Imports'!$AN100/1000</f>
        <v>5.7359999999999998</v>
      </c>
      <c r="G65" s="653">
        <f>'[7]Database Imports'!$AT100/1000</f>
        <v>14.98</v>
      </c>
      <c r="H65" s="654">
        <f>'[7]Database Imports'!$AX100/1000</f>
        <v>4.7610000000000001</v>
      </c>
      <c r="I65" s="774">
        <f t="shared" si="3"/>
        <v>-1.5099033134902129E-14</v>
      </c>
    </row>
    <row r="66" spans="1:13" ht="15" customHeight="1" x14ac:dyDescent="0.25">
      <c r="A66" s="547" t="s">
        <v>303</v>
      </c>
      <c r="B66" s="647">
        <f t="shared" si="7"/>
        <v>74.359075000000004</v>
      </c>
      <c r="C66" s="653">
        <f>'[7]Database Imports'!$K101/1000</f>
        <v>25.303000000000001</v>
      </c>
      <c r="D66" s="653">
        <f>'[7]Database Imports'!$P101/1000</f>
        <v>21.550999999999998</v>
      </c>
      <c r="E66" s="653">
        <f>'[7]Database Imports'!$AH101/1000</f>
        <v>3.6429999999999998</v>
      </c>
      <c r="F66" s="653">
        <f>'[7]Database Imports'!$AN101/1000</f>
        <v>5.5449999999999999</v>
      </c>
      <c r="G66" s="653">
        <f>'[7]Database Imports'!$AT101/1000</f>
        <v>16.254000000000001</v>
      </c>
      <c r="H66" s="654">
        <f>'[7]Database Imports'!$AX101/1000</f>
        <v>2.063075</v>
      </c>
      <c r="I66" s="774">
        <f t="shared" si="3"/>
        <v>8.4376949871511897E-15</v>
      </c>
      <c r="J66" s="20"/>
    </row>
    <row r="67" spans="1:13" ht="15" customHeight="1" x14ac:dyDescent="0.25">
      <c r="A67" s="547" t="s">
        <v>304</v>
      </c>
      <c r="B67" s="647">
        <f t="shared" si="7"/>
        <v>81.921000000000006</v>
      </c>
      <c r="C67" s="653">
        <f>'[7]Database Imports'!$K102/1000</f>
        <v>30.768000000000001</v>
      </c>
      <c r="D67" s="653">
        <f>'[7]Database Imports'!$P102/1000</f>
        <v>21.407</v>
      </c>
      <c r="E67" s="653">
        <f>'[7]Database Imports'!$AH102/1000</f>
        <v>5.5670000000000002</v>
      </c>
      <c r="F67" s="653">
        <f>'[7]Database Imports'!$AN102/1000</f>
        <v>6.7489999999999997</v>
      </c>
      <c r="G67" s="653">
        <f>'[7]Database Imports'!$AT102/1000</f>
        <v>14.379</v>
      </c>
      <c r="H67" s="654">
        <f>'[7]Database Imports'!$AX102/1000</f>
        <v>3.0510000000000002</v>
      </c>
      <c r="I67" s="774">
        <f t="shared" si="3"/>
        <v>7.1054273576010019E-15</v>
      </c>
    </row>
    <row r="68" spans="1:13" ht="15" customHeight="1" x14ac:dyDescent="0.25">
      <c r="A68" s="547" t="s">
        <v>305</v>
      </c>
      <c r="B68" s="647">
        <f t="shared" si="7"/>
        <v>60.352000000000004</v>
      </c>
      <c r="C68" s="653">
        <f>'[7]Database Imports'!$K103/1000</f>
        <v>18.552</v>
      </c>
      <c r="D68" s="653">
        <f>'[7]Database Imports'!$P103/1000</f>
        <v>22</v>
      </c>
      <c r="E68" s="653">
        <f>'[7]Database Imports'!$AH103/1000</f>
        <v>3.8130000000000002</v>
      </c>
      <c r="F68" s="653">
        <f>'[7]Database Imports'!$AN103/1000</f>
        <v>4.91</v>
      </c>
      <c r="G68" s="653">
        <f>'[7]Database Imports'!$AT103/1000</f>
        <v>8.734</v>
      </c>
      <c r="H68" s="654">
        <f>'[7]Database Imports'!$AX103/1000</f>
        <v>2.343</v>
      </c>
      <c r="I68" s="774">
        <f t="shared" si="3"/>
        <v>3.5527136788005009E-15</v>
      </c>
    </row>
    <row r="69" spans="1:13" ht="15" customHeight="1" x14ac:dyDescent="0.25">
      <c r="A69" s="547" t="s">
        <v>306</v>
      </c>
      <c r="B69" s="647">
        <f t="shared" si="7"/>
        <v>69.122</v>
      </c>
      <c r="C69" s="653">
        <f>'[7]Database Imports'!$K104/1000</f>
        <v>21.733000000000001</v>
      </c>
      <c r="D69" s="653">
        <f>'[7]Database Imports'!$P104/1000</f>
        <v>18.535</v>
      </c>
      <c r="E69" s="653">
        <f>'[7]Database Imports'!$AH104/1000</f>
        <v>3.5070000000000001</v>
      </c>
      <c r="F69" s="653">
        <f>'[7]Database Imports'!$AN104/1000</f>
        <v>5.5739999999999998</v>
      </c>
      <c r="G69" s="653">
        <f>'[7]Database Imports'!$AT104/1000</f>
        <v>18.289000000000001</v>
      </c>
      <c r="H69" s="654">
        <f>'[7]Database Imports'!$AX104/1000</f>
        <v>1.484</v>
      </c>
      <c r="I69" s="774">
        <f t="shared" si="3"/>
        <v>-5.3290705182007514E-15</v>
      </c>
    </row>
    <row r="70" spans="1:13" ht="15" customHeight="1" x14ac:dyDescent="0.25">
      <c r="A70" s="547" t="s">
        <v>307</v>
      </c>
      <c r="B70" s="647">
        <f t="shared" si="7"/>
        <v>80.605000000000004</v>
      </c>
      <c r="C70" s="653">
        <f>'[7]Database Imports'!$K105/1000</f>
        <v>23.04</v>
      </c>
      <c r="D70" s="653">
        <f>'[7]Database Imports'!$P105/1000</f>
        <v>26.622</v>
      </c>
      <c r="E70" s="653">
        <f>'[7]Database Imports'!$AH105/1000</f>
        <v>5.0339999999999998</v>
      </c>
      <c r="F70" s="653">
        <f>'[7]Database Imports'!$AN105/1000</f>
        <v>6.9589999999999996</v>
      </c>
      <c r="G70" s="653">
        <f>'[7]Database Imports'!$AT105/1000</f>
        <v>16.600999999999999</v>
      </c>
      <c r="H70" s="654">
        <f>'[7]Database Imports'!$AX105/1000</f>
        <v>2.3490000000000002</v>
      </c>
      <c r="I70" s="774">
        <f t="shared" si="3"/>
        <v>7.1054273576010019E-15</v>
      </c>
    </row>
    <row r="71" spans="1:13" ht="15" customHeight="1" x14ac:dyDescent="0.25">
      <c r="A71" s="547" t="s">
        <v>308</v>
      </c>
      <c r="B71" s="647">
        <f t="shared" si="7"/>
        <v>91.674999999999997</v>
      </c>
      <c r="C71" s="653">
        <f>'[7]Database Imports'!$K106/1000</f>
        <v>25.03</v>
      </c>
      <c r="D71" s="653">
        <f>'[7]Database Imports'!$P106/1000</f>
        <v>24.120999999999999</v>
      </c>
      <c r="E71" s="653">
        <f>'[7]Database Imports'!$AH106/1000</f>
        <v>8.4250000000000007</v>
      </c>
      <c r="F71" s="653">
        <f>'[7]Database Imports'!$AN106/1000</f>
        <v>13.693</v>
      </c>
      <c r="G71" s="653">
        <f>'[7]Database Imports'!$AT106/1000</f>
        <v>18.396999999999998</v>
      </c>
      <c r="H71" s="654">
        <f>'[7]Database Imports'!$AX106/1000</f>
        <v>2.0089999999999999</v>
      </c>
      <c r="I71" s="774">
        <f t="shared" si="3"/>
        <v>7.5495165674510645E-15</v>
      </c>
    </row>
    <row r="72" spans="1:13" ht="15" customHeight="1" x14ac:dyDescent="0.25">
      <c r="A72" s="547" t="s">
        <v>309</v>
      </c>
      <c r="B72" s="647">
        <f t="shared" si="7"/>
        <v>67.925940780000005</v>
      </c>
      <c r="C72" s="653">
        <f>'[7]Database Imports'!$K107/1000</f>
        <v>17.141319799999998</v>
      </c>
      <c r="D72" s="653">
        <f>'[7]Database Imports'!$P107/1000</f>
        <v>21.205564020000001</v>
      </c>
      <c r="E72" s="653">
        <f>'[7]Database Imports'!$AH107/1000</f>
        <v>4.8537489300000001</v>
      </c>
      <c r="F72" s="653">
        <f>'[7]Database Imports'!$AN107/1000</f>
        <v>10.051438430000001</v>
      </c>
      <c r="G72" s="653">
        <f>'[7]Database Imports'!$AT107/1000</f>
        <v>13.596170249999997</v>
      </c>
      <c r="H72" s="654">
        <f>'[7]Database Imports'!$AX107/1000</f>
        <v>1.0776993500000001</v>
      </c>
      <c r="I72" s="774">
        <f t="shared" si="3"/>
        <v>1.021405182655144E-14</v>
      </c>
    </row>
    <row r="73" spans="1:13" ht="15" customHeight="1" x14ac:dyDescent="0.25">
      <c r="A73" s="547" t="s">
        <v>310</v>
      </c>
      <c r="B73" s="647">
        <f t="shared" si="7"/>
        <v>77.420845475299998</v>
      </c>
      <c r="C73" s="653">
        <f>'[7]Database Imports'!$K108/1000</f>
        <v>25.769112685</v>
      </c>
      <c r="D73" s="653">
        <f>'[7]Database Imports'!$P108/1000</f>
        <v>28.929994920299997</v>
      </c>
      <c r="E73" s="653">
        <f>'[7]Database Imports'!$AH108/1000</f>
        <v>3.5324250299999989</v>
      </c>
      <c r="F73" s="653">
        <f>'[7]Database Imports'!$AN108/1000</f>
        <v>6.6823467899999995</v>
      </c>
      <c r="G73" s="653">
        <f>'[7]Database Imports'!$AT108/1000</f>
        <v>11.288677080000001</v>
      </c>
      <c r="H73" s="654">
        <f>'[7]Database Imports'!$AX108/1000</f>
        <v>1.2182889700000001</v>
      </c>
      <c r="I73" s="774">
        <f t="shared" si="3"/>
        <v>4.8849813083506888E-15</v>
      </c>
      <c r="M73" s="20"/>
    </row>
    <row r="74" spans="1:13" ht="15" customHeight="1" x14ac:dyDescent="0.25">
      <c r="A74" s="547" t="s">
        <v>311</v>
      </c>
      <c r="B74" s="647">
        <f t="shared" si="7"/>
        <v>82.484534000000011</v>
      </c>
      <c r="C74" s="653">
        <f>'[7]Database Imports'!$K109/1000</f>
        <v>25.780017000000001</v>
      </c>
      <c r="D74" s="653">
        <f>'[7]Database Imports'!$P109/1000</f>
        <v>26.812788000000005</v>
      </c>
      <c r="E74" s="653">
        <f>'[7]Database Imports'!$AH109/1000</f>
        <v>5.111002</v>
      </c>
      <c r="F74" s="653">
        <f>'[7]Database Imports'!$AN109/1000</f>
        <v>7.8338929999999998</v>
      </c>
      <c r="G74" s="653">
        <f>'[7]Database Imports'!$AT109/1000</f>
        <v>15.083791000000002</v>
      </c>
      <c r="H74" s="654">
        <f>'[7]Database Imports'!$AX109/1000</f>
        <v>1.8630429999999998</v>
      </c>
      <c r="I74" s="774">
        <f t="shared" si="3"/>
        <v>4.8849813083506888E-15</v>
      </c>
    </row>
    <row r="75" spans="1:13" ht="15" customHeight="1" x14ac:dyDescent="0.25">
      <c r="A75" s="547" t="s">
        <v>312</v>
      </c>
      <c r="B75" s="647">
        <f t="shared" si="7"/>
        <v>104.37817229999999</v>
      </c>
      <c r="C75" s="653">
        <f>'[7]Database Imports'!$K110/1000</f>
        <v>30.618688000000002</v>
      </c>
      <c r="D75" s="653">
        <f>'[7]Database Imports'!$P110/1000</f>
        <v>30.357859999999995</v>
      </c>
      <c r="E75" s="653">
        <f>'[7]Database Imports'!$AH110/1000</f>
        <v>7.5070780000000008</v>
      </c>
      <c r="F75" s="653">
        <f>'[7]Database Imports'!$AN110/1000</f>
        <v>12.967180300000001</v>
      </c>
      <c r="G75" s="653">
        <f>'[7]Database Imports'!$AT110/1000</f>
        <v>20.101687999999999</v>
      </c>
      <c r="H75" s="654">
        <f>'[7]Database Imports'!$AX110/1000</f>
        <v>2.8256779999999999</v>
      </c>
      <c r="I75" s="774">
        <f t="shared" si="3"/>
        <v>-1.4210854715202004E-14</v>
      </c>
    </row>
    <row r="76" spans="1:13" ht="15" customHeight="1" x14ac:dyDescent="0.25">
      <c r="A76" s="547" t="s">
        <v>313</v>
      </c>
      <c r="B76" s="647">
        <f t="shared" si="7"/>
        <v>70.665096000000005</v>
      </c>
      <c r="C76" s="653">
        <f>'[7]Database Imports'!$K111/1000</f>
        <v>18.796478999999998</v>
      </c>
      <c r="D76" s="653">
        <f>'[7]Database Imports'!$P111/1000</f>
        <v>26.252589</v>
      </c>
      <c r="E76" s="653">
        <f>'[7]Database Imports'!$AH111/1000</f>
        <v>5.0557369999999997</v>
      </c>
      <c r="F76" s="653">
        <f>'[7]Database Imports'!$AN111/1000</f>
        <v>5.7346409999999999</v>
      </c>
      <c r="G76" s="653">
        <f>'[7]Database Imports'!$AT111/1000</f>
        <v>12.976595000000001</v>
      </c>
      <c r="H76" s="654">
        <f>'[7]Database Imports'!$AX111/1000</f>
        <v>1.8490550000000001</v>
      </c>
      <c r="I76" s="774">
        <f t="shared" si="3"/>
        <v>5.1070259132757201E-15</v>
      </c>
    </row>
    <row r="77" spans="1:13" ht="15" customHeight="1" x14ac:dyDescent="0.25">
      <c r="A77" s="547" t="s">
        <v>314</v>
      </c>
      <c r="B77" s="647">
        <f t="shared" si="7"/>
        <v>87.88246199999999</v>
      </c>
      <c r="C77" s="653">
        <f>'[7]Database Imports'!$K112/1000</f>
        <v>24.228077999999996</v>
      </c>
      <c r="D77" s="653">
        <f>'[7]Database Imports'!$P112/1000</f>
        <v>28.137940999999998</v>
      </c>
      <c r="E77" s="653">
        <f>'[7]Database Imports'!$AH112/1000</f>
        <v>4.2254550000000002</v>
      </c>
      <c r="F77" s="653">
        <f>'[7]Database Imports'!$AN112/1000</f>
        <v>8.4547150000000002</v>
      </c>
      <c r="G77" s="653">
        <f>'[7]Database Imports'!$AT112/1000</f>
        <v>21.249089000000001</v>
      </c>
      <c r="H77" s="654">
        <f>'[7]Database Imports'!$AX112/1000</f>
        <v>1.5871839999999999</v>
      </c>
      <c r="I77" s="774">
        <f t="shared" si="3"/>
        <v>-6.4392935428259079E-15</v>
      </c>
      <c r="M77" s="20"/>
    </row>
    <row r="78" spans="1:13" ht="15" customHeight="1" x14ac:dyDescent="0.25">
      <c r="A78" s="547" t="s">
        <v>315</v>
      </c>
      <c r="B78" s="647">
        <f t="shared" si="7"/>
        <v>86.579556000000011</v>
      </c>
      <c r="C78" s="653">
        <f>'[7]Database Imports'!$K113/1000</f>
        <v>26.322599</v>
      </c>
      <c r="D78" s="653">
        <f>'[7]Database Imports'!$P113/1000</f>
        <v>29.164042999999999</v>
      </c>
      <c r="E78" s="653">
        <f>'[7]Database Imports'!$AH113/1000</f>
        <v>4.9104089999999996</v>
      </c>
      <c r="F78" s="653">
        <f>'[7]Database Imports'!$AN113/1000</f>
        <v>6.5873429999999997</v>
      </c>
      <c r="G78" s="653">
        <f>'[7]Database Imports'!$AT113/1000</f>
        <v>18.176915999999999</v>
      </c>
      <c r="H78" s="654">
        <f>'[7]Database Imports'!$AX113/1000</f>
        <v>1.4182459999999999</v>
      </c>
      <c r="I78" s="774">
        <f t="shared" si="3"/>
        <v>1.4210854715202004E-14</v>
      </c>
      <c r="M78" s="20"/>
    </row>
    <row r="79" spans="1:13" ht="15" customHeight="1" x14ac:dyDescent="0.25">
      <c r="A79" s="547" t="s">
        <v>316</v>
      </c>
      <c r="B79" s="647">
        <f t="shared" si="7"/>
        <v>97.614242000000004</v>
      </c>
      <c r="C79" s="653">
        <f>'[7]Database Imports'!$K114/1000</f>
        <v>30.605027999999997</v>
      </c>
      <c r="D79" s="653">
        <f>'[7]Database Imports'!$P114/1000</f>
        <v>25.062743000000001</v>
      </c>
      <c r="E79" s="653">
        <f>'[7]Database Imports'!$AH114/1000</f>
        <v>7.9085159999999997</v>
      </c>
      <c r="F79" s="653">
        <f>'[7]Database Imports'!$AN114/1000</f>
        <v>9.6827849999999991</v>
      </c>
      <c r="G79" s="653">
        <f>'[7]Database Imports'!$AT114/1000</f>
        <v>17.987800000000004</v>
      </c>
      <c r="H79" s="654">
        <f>'[7]Database Imports'!$AX114/1000</f>
        <v>6.3673699999999993</v>
      </c>
      <c r="I79" s="774">
        <f t="shared" si="3"/>
        <v>1.5987211554602254E-14</v>
      </c>
      <c r="M79" s="20"/>
    </row>
    <row r="80" spans="1:13" ht="15" customHeight="1" x14ac:dyDescent="0.25">
      <c r="A80" s="547" t="s">
        <v>317</v>
      </c>
      <c r="B80" s="647">
        <f t="shared" si="7"/>
        <v>73.672901999999993</v>
      </c>
      <c r="C80" s="653">
        <f>'[7]Database Imports'!$K115/1000</f>
        <v>20.581735000000002</v>
      </c>
      <c r="D80" s="653">
        <f>'[7]Database Imports'!$P115/1000</f>
        <v>23.238921999999999</v>
      </c>
      <c r="E80" s="653">
        <f>'[7]Database Imports'!$AH115/1000</f>
        <v>4.8797319999999997</v>
      </c>
      <c r="F80" s="653">
        <f>'[7]Database Imports'!$AN115/1000</f>
        <v>5.4050539999999998</v>
      </c>
      <c r="G80" s="653">
        <f>'[7]Database Imports'!$AT115/1000</f>
        <v>13.287724000000001</v>
      </c>
      <c r="H80" s="654">
        <f>'[7]Database Imports'!$AX115/1000</f>
        <v>6.2797350000000005</v>
      </c>
      <c r="I80" s="774">
        <f t="shared" si="3"/>
        <v>-8.8817841970012523E-15</v>
      </c>
      <c r="J80" s="20"/>
    </row>
    <row r="81" spans="1:11" ht="15" customHeight="1" x14ac:dyDescent="0.25">
      <c r="A81" s="547" t="s">
        <v>318</v>
      </c>
      <c r="B81" s="647">
        <f t="shared" si="7"/>
        <v>87.794582000000005</v>
      </c>
      <c r="C81" s="653">
        <f>'[7]Database Imports'!$K116/1000</f>
        <v>28.154212000000001</v>
      </c>
      <c r="D81" s="653">
        <f>'[7]Database Imports'!$P116/1000</f>
        <v>28.331835999999999</v>
      </c>
      <c r="E81" s="653">
        <f>'[7]Database Imports'!$AH116/1000</f>
        <v>4.0042489999999997</v>
      </c>
      <c r="F81" s="653">
        <f>'[7]Database Imports'!$AN116/1000</f>
        <v>5.3880569999999999</v>
      </c>
      <c r="G81" s="653">
        <f>'[7]Database Imports'!$AT116/1000</f>
        <v>17.352456999999998</v>
      </c>
      <c r="H81" s="654">
        <f>'[7]Database Imports'!$AX116/1000</f>
        <v>4.563771</v>
      </c>
      <c r="I81" s="774">
        <f t="shared" si="3"/>
        <v>9.7699626167013776E-15</v>
      </c>
      <c r="K81" s="20"/>
    </row>
    <row r="82" spans="1:11" ht="15" customHeight="1" x14ac:dyDescent="0.25">
      <c r="A82" s="547" t="s">
        <v>319</v>
      </c>
      <c r="B82" s="647">
        <f t="shared" si="7"/>
        <v>85.465952000000001</v>
      </c>
      <c r="C82" s="653">
        <f>'[7]Database Imports'!$K117/1000</f>
        <v>26.285093999999997</v>
      </c>
      <c r="D82" s="653">
        <f>'[7]Database Imports'!$P117/1000</f>
        <v>27.872326000000001</v>
      </c>
      <c r="E82" s="653">
        <f>'[7]Database Imports'!$AH117/1000</f>
        <v>4.2381609999999998</v>
      </c>
      <c r="F82" s="653">
        <f>'[7]Database Imports'!$AN117/1000</f>
        <v>6.5285910000000005</v>
      </c>
      <c r="G82" s="653">
        <f>'[7]Database Imports'!$AT117/1000</f>
        <v>16.798354</v>
      </c>
      <c r="H82" s="654">
        <f>'[7]Database Imports'!$AX117/1000</f>
        <v>3.7434259999999999</v>
      </c>
      <c r="I82" s="774">
        <f t="shared" si="3"/>
        <v>0</v>
      </c>
    </row>
    <row r="83" spans="1:11" ht="15" customHeight="1" x14ac:dyDescent="0.25">
      <c r="A83" s="547" t="s">
        <v>320</v>
      </c>
      <c r="B83" s="647">
        <f t="shared" si="7"/>
        <v>104.69407599999998</v>
      </c>
      <c r="C83" s="653">
        <f>'[7]Database Imports'!$K118/1000</f>
        <v>30.104502</v>
      </c>
      <c r="D83" s="653">
        <f>'[7]Database Imports'!$P118/1000</f>
        <v>25.734454999999997</v>
      </c>
      <c r="E83" s="653">
        <f>'[7]Database Imports'!$AH118/1000</f>
        <v>5.9085710000000002</v>
      </c>
      <c r="F83" s="653">
        <f>'[7]Database Imports'!$AN118/1000</f>
        <v>7.283455</v>
      </c>
      <c r="G83" s="653">
        <f>'[7]Database Imports'!$AT118/1000</f>
        <v>29.932475999999998</v>
      </c>
      <c r="H83" s="654">
        <f>'[7]Database Imports'!$AX118/1000</f>
        <v>5.7306170000000005</v>
      </c>
      <c r="I83" s="774">
        <f t="shared" si="3"/>
        <v>-8.8817841970012523E-15</v>
      </c>
    </row>
    <row r="84" spans="1:11" ht="15" customHeight="1" x14ac:dyDescent="0.25">
      <c r="A84" s="547" t="s">
        <v>321</v>
      </c>
      <c r="B84" s="647">
        <f t="shared" si="7"/>
        <v>82.495430000000013</v>
      </c>
      <c r="C84" s="653">
        <f>'[7]Database Imports'!$K119/1000</f>
        <v>25.136969000000001</v>
      </c>
      <c r="D84" s="653">
        <f>'[7]Database Imports'!$P119/1000</f>
        <v>26.246369999999999</v>
      </c>
      <c r="E84" s="653">
        <f>'[7]Database Imports'!$AH119/1000</f>
        <v>5.8858770000000007</v>
      </c>
      <c r="F84" s="653">
        <f>'[7]Database Imports'!$AN119/1000</f>
        <v>6.8011900000000001</v>
      </c>
      <c r="G84" s="653">
        <f>'[7]Database Imports'!$AT119/1000</f>
        <v>16.170275</v>
      </c>
      <c r="H84" s="654">
        <f>'[7]Database Imports'!$AX119/1000</f>
        <v>2.2547490000000003</v>
      </c>
      <c r="I84" s="774">
        <f t="shared" ref="I84:I123" si="8">B84-C84-D84-E84-F84-G84-H84</f>
        <v>1.4210854715202004E-14</v>
      </c>
    </row>
    <row r="85" spans="1:11" ht="15" customHeight="1" x14ac:dyDescent="0.25">
      <c r="A85" s="547" t="s">
        <v>322</v>
      </c>
      <c r="B85" s="647">
        <f t="shared" si="7"/>
        <v>88.983629000000008</v>
      </c>
      <c r="C85" s="653">
        <f>'[7]Database Imports'!$K120/1000</f>
        <v>25.925840000000004</v>
      </c>
      <c r="D85" s="653">
        <f>'[7]Database Imports'!$P120/1000</f>
        <v>26.153199000000001</v>
      </c>
      <c r="E85" s="653">
        <f>'[7]Database Imports'!$AH120/1000</f>
        <v>4.1247260000000008</v>
      </c>
      <c r="F85" s="653">
        <f>'[7]Database Imports'!$AN120/1000</f>
        <v>7.8951169999999999</v>
      </c>
      <c r="G85" s="653">
        <f>'[7]Database Imports'!$AT120/1000</f>
        <v>20.823989999999998</v>
      </c>
      <c r="H85" s="654">
        <f>'[7]Database Imports'!$AX120/1000</f>
        <v>4.0607569999999997</v>
      </c>
      <c r="I85" s="774">
        <f t="shared" si="8"/>
        <v>0</v>
      </c>
    </row>
    <row r="86" spans="1:11" ht="15" customHeight="1" x14ac:dyDescent="0.25">
      <c r="A86" s="547" t="s">
        <v>323</v>
      </c>
      <c r="B86" s="647">
        <f t="shared" si="7"/>
        <v>111.453288</v>
      </c>
      <c r="C86" s="653">
        <f>'[7]Database Imports'!$K121/1000</f>
        <v>29.616394</v>
      </c>
      <c r="D86" s="653">
        <f>'[7]Database Imports'!$P121/1000</f>
        <v>32.570743</v>
      </c>
      <c r="E86" s="653">
        <f>'[7]Database Imports'!$AH121/1000</f>
        <v>5.3661409999999998</v>
      </c>
      <c r="F86" s="653">
        <f>'[7]Database Imports'!$AN121/1000</f>
        <v>8.1767260000000004</v>
      </c>
      <c r="G86" s="653">
        <f>'[7]Database Imports'!$AT121/1000</f>
        <v>31.474505000000001</v>
      </c>
      <c r="H86" s="654">
        <f>'[7]Database Imports'!$AX121/1000</f>
        <v>4.2487790000000007</v>
      </c>
      <c r="I86" s="774">
        <f t="shared" si="8"/>
        <v>0</v>
      </c>
    </row>
    <row r="87" spans="1:11" ht="15" customHeight="1" x14ac:dyDescent="0.25">
      <c r="A87" s="547" t="s">
        <v>324</v>
      </c>
      <c r="B87" s="647">
        <f t="shared" si="7"/>
        <v>121.18987099999998</v>
      </c>
      <c r="C87" s="653">
        <f>'[7]Database Imports'!$K122/1000</f>
        <v>29.638122000000003</v>
      </c>
      <c r="D87" s="653">
        <f>'[7]Database Imports'!$P122/1000</f>
        <v>29.855642999999997</v>
      </c>
      <c r="E87" s="653">
        <f>'[7]Database Imports'!$AH122/1000</f>
        <v>7.9750119999999995</v>
      </c>
      <c r="F87" s="653">
        <f>'[7]Database Imports'!$AN122/1000</f>
        <v>10.673590000000001</v>
      </c>
      <c r="G87" s="653">
        <f>'[7]Database Imports'!$AT122/1000</f>
        <v>37.798079999999992</v>
      </c>
      <c r="H87" s="654">
        <f>'[7]Database Imports'!$AX122/1000</f>
        <v>5.2494240000000003</v>
      </c>
      <c r="I87" s="774">
        <f t="shared" si="8"/>
        <v>-1.6875389974302379E-14</v>
      </c>
    </row>
    <row r="88" spans="1:11" ht="15" customHeight="1" x14ac:dyDescent="0.25">
      <c r="A88" s="547" t="s">
        <v>325</v>
      </c>
      <c r="B88" s="647">
        <f t="shared" si="7"/>
        <v>87.032949000000002</v>
      </c>
      <c r="C88" s="655">
        <f>'[7]Database Imports'!$K123/1000</f>
        <v>24.048381999999997</v>
      </c>
      <c r="D88" s="655">
        <f>'[7]Database Imports'!$P123/1000</f>
        <v>24.336487000000002</v>
      </c>
      <c r="E88" s="655">
        <f>'[7]Database Imports'!$AH123/1000</f>
        <v>5.8815840000000001</v>
      </c>
      <c r="F88" s="655">
        <f>'[7]Database Imports'!$AN123/1000</f>
        <v>6.7653569999999998</v>
      </c>
      <c r="G88" s="655">
        <f>'[7]Database Imports'!$AT123/1000</f>
        <v>22.326808</v>
      </c>
      <c r="H88" s="656">
        <f>'[7]Database Imports'!$AX123/1000</f>
        <v>3.674331</v>
      </c>
      <c r="I88" s="774">
        <f t="shared" si="8"/>
        <v>0</v>
      </c>
    </row>
    <row r="89" spans="1:11" ht="15" customHeight="1" x14ac:dyDescent="0.25">
      <c r="A89" s="547" t="s">
        <v>326</v>
      </c>
      <c r="B89" s="647">
        <f t="shared" si="7"/>
        <v>109.18329000000003</v>
      </c>
      <c r="C89" s="655">
        <f>'[7]Database Imports'!$K124/1000</f>
        <v>33.130203000000002</v>
      </c>
      <c r="D89" s="655">
        <f>'[7]Database Imports'!$P124/1000</f>
        <v>27.59965</v>
      </c>
      <c r="E89" s="655">
        <f>'[7]Database Imports'!$AH124/1000</f>
        <v>5.9885779999999995</v>
      </c>
      <c r="F89" s="655">
        <f>'[7]Database Imports'!$AN124/1000</f>
        <v>10.645755000000001</v>
      </c>
      <c r="G89" s="655">
        <f>'[7]Database Imports'!$AT124/1000</f>
        <v>26.329249000000001</v>
      </c>
      <c r="H89" s="656">
        <f>'[7]Database Imports'!$AX124/1000</f>
        <v>5.4898549999999995</v>
      </c>
      <c r="I89" s="774">
        <f t="shared" si="8"/>
        <v>3.8191672047105385E-14</v>
      </c>
    </row>
    <row r="90" spans="1:11" ht="15" customHeight="1" x14ac:dyDescent="0.25">
      <c r="A90" s="547" t="s">
        <v>327</v>
      </c>
      <c r="B90" s="647">
        <f t="shared" si="7"/>
        <v>115.83883800000001</v>
      </c>
      <c r="C90" s="655">
        <f>'[7]Database Imports'!$K125/1000</f>
        <v>31.751609999999999</v>
      </c>
      <c r="D90" s="655">
        <f>'[7]Database Imports'!$P125/1000</f>
        <v>33.683447000000001</v>
      </c>
      <c r="E90" s="655">
        <f>'[7]Database Imports'!$AH125/1000</f>
        <v>9.3330370000000009</v>
      </c>
      <c r="F90" s="655">
        <f>'[7]Database Imports'!$AN125/1000</f>
        <v>11.467422000000001</v>
      </c>
      <c r="G90" s="655">
        <f>'[7]Database Imports'!$AT125/1000</f>
        <v>23.571911</v>
      </c>
      <c r="H90" s="656">
        <f>'[7]Database Imports'!$AX125/1000</f>
        <v>6.0314110000000003</v>
      </c>
      <c r="I90" s="774">
        <f t="shared" si="8"/>
        <v>0</v>
      </c>
    </row>
    <row r="91" spans="1:11" ht="15" customHeight="1" x14ac:dyDescent="0.25">
      <c r="A91" s="547" t="s">
        <v>328</v>
      </c>
      <c r="B91" s="647">
        <f t="shared" si="7"/>
        <v>128.29530500000001</v>
      </c>
      <c r="C91" s="655">
        <f>'[7]Database Imports'!$K126/1000</f>
        <v>38.982945999999998</v>
      </c>
      <c r="D91" s="655">
        <f>'[7]Database Imports'!$P126/1000</f>
        <v>31.654606999999999</v>
      </c>
      <c r="E91" s="655">
        <f>'[7]Database Imports'!$AH126/1000</f>
        <v>7.8843609999999993</v>
      </c>
      <c r="F91" s="655">
        <f>'[7]Database Imports'!$AN126/1000</f>
        <v>13.692644</v>
      </c>
      <c r="G91" s="655">
        <f>'[7]Database Imports'!$AT126/1000</f>
        <v>32.021179000000004</v>
      </c>
      <c r="H91" s="656">
        <f>'[7]Database Imports'!$AX126/1000</f>
        <v>4.0595679999999996</v>
      </c>
      <c r="I91" s="774">
        <f t="shared" si="8"/>
        <v>1.3322676295501878E-14</v>
      </c>
    </row>
    <row r="92" spans="1:11" ht="15" customHeight="1" x14ac:dyDescent="0.25">
      <c r="A92" s="547" t="s">
        <v>329</v>
      </c>
      <c r="B92" s="647">
        <f t="shared" si="7"/>
        <v>101.305419</v>
      </c>
      <c r="C92" s="655">
        <f>'[7]Database Imports'!$K127/1000</f>
        <v>28.683130999999999</v>
      </c>
      <c r="D92" s="655">
        <f>'[7]Database Imports'!$P127/1000</f>
        <v>24.690363999999999</v>
      </c>
      <c r="E92" s="655">
        <f>'[7]Database Imports'!$AH127/1000</f>
        <v>5.7331589999999997</v>
      </c>
      <c r="F92" s="655">
        <f>'[7]Database Imports'!$AN127/1000</f>
        <v>8.6846379999999996</v>
      </c>
      <c r="G92" s="655">
        <f>'[7]Database Imports'!$AT127/1000</f>
        <v>31.000864</v>
      </c>
      <c r="H92" s="656">
        <f>'[7]Database Imports'!$AX127/1000</f>
        <v>2.5132629999999998</v>
      </c>
      <c r="I92" s="774">
        <f t="shared" si="8"/>
        <v>-4.8849813083506888E-15</v>
      </c>
    </row>
    <row r="93" spans="1:11" ht="15" customHeight="1" x14ac:dyDescent="0.25">
      <c r="A93" s="547" t="s">
        <v>330</v>
      </c>
      <c r="B93" s="647">
        <f t="shared" si="7"/>
        <v>132.90035500000002</v>
      </c>
      <c r="C93" s="655">
        <f>'[7]Database Imports'!$K128/1000</f>
        <v>34.070073000000001</v>
      </c>
      <c r="D93" s="655">
        <f>'[7]Database Imports'!$P128/1000</f>
        <v>26.933942999999999</v>
      </c>
      <c r="E93" s="655">
        <f>'[7]Database Imports'!$AH128/1000</f>
        <v>6.6125409999999993</v>
      </c>
      <c r="F93" s="655">
        <f>'[7]Database Imports'!$AN128/1000</f>
        <v>13.193944999999999</v>
      </c>
      <c r="G93" s="655">
        <f>'[7]Database Imports'!$AT128/1000</f>
        <v>48.290888000000002</v>
      </c>
      <c r="H93" s="656">
        <f>'[7]Database Imports'!$AX128/1000</f>
        <v>3.7989650000000008</v>
      </c>
      <c r="I93" s="774">
        <f t="shared" si="8"/>
        <v>1.5987211554602254E-14</v>
      </c>
    </row>
    <row r="94" spans="1:11" ht="15" customHeight="1" x14ac:dyDescent="0.25">
      <c r="A94" s="547" t="s">
        <v>331</v>
      </c>
      <c r="B94" s="647">
        <f t="shared" si="7"/>
        <v>136.13963000000001</v>
      </c>
      <c r="C94" s="655">
        <f>'[7]Database Imports'!$K129/1000</f>
        <v>32.479596000000001</v>
      </c>
      <c r="D94" s="655">
        <f>'[7]Database Imports'!$P129/1000</f>
        <v>29.039052999999999</v>
      </c>
      <c r="E94" s="655">
        <f>'[7]Database Imports'!$AH129/1000</f>
        <v>7.9478030000000004</v>
      </c>
      <c r="F94" s="655">
        <f>'[7]Database Imports'!$AN129/1000</f>
        <v>18.789839000000001</v>
      </c>
      <c r="G94" s="655">
        <f>'[7]Database Imports'!$AT129/1000</f>
        <v>39.003251999999996</v>
      </c>
      <c r="H94" s="656">
        <f>'[7]Database Imports'!$AX129/1000</f>
        <v>8.8800869999999996</v>
      </c>
      <c r="I94" s="774">
        <f t="shared" si="8"/>
        <v>0</v>
      </c>
    </row>
    <row r="95" spans="1:11" ht="15" customHeight="1" x14ac:dyDescent="0.25">
      <c r="A95" s="547" t="s">
        <v>332</v>
      </c>
      <c r="B95" s="647">
        <f t="shared" si="7"/>
        <v>137.07550000000001</v>
      </c>
      <c r="C95" s="655">
        <f>'[7]Database Imports'!$K130/1000</f>
        <v>41.538741999999999</v>
      </c>
      <c r="D95" s="655">
        <f>'[7]Database Imports'!$P130/1000</f>
        <v>31.034524999999999</v>
      </c>
      <c r="E95" s="655">
        <f>'[7]Database Imports'!$AH130/1000</f>
        <v>10.515567000000001</v>
      </c>
      <c r="F95" s="655">
        <f>'[7]Database Imports'!$AN130/1000</f>
        <v>15.897453000000001</v>
      </c>
      <c r="G95" s="655">
        <f>'[7]Database Imports'!$AT130/1000</f>
        <v>34.602740000000004</v>
      </c>
      <c r="H95" s="656">
        <f>'[7]Database Imports'!$AX130/1000</f>
        <v>3.4864730000000002</v>
      </c>
      <c r="I95" s="774">
        <f t="shared" si="8"/>
        <v>-3.5527136788005009E-15</v>
      </c>
    </row>
    <row r="96" spans="1:11" ht="15" customHeight="1" x14ac:dyDescent="0.25">
      <c r="A96" s="547" t="s">
        <v>333</v>
      </c>
      <c r="B96" s="647">
        <f t="shared" ref="B96:B115" si="9">SUM(C96:H96)</f>
        <v>103.27047</v>
      </c>
      <c r="C96" s="655">
        <f>'[7]Database Imports'!$K131/1000</f>
        <v>30.022071</v>
      </c>
      <c r="D96" s="655">
        <f>'[7]Database Imports'!$P131/1000</f>
        <v>24.319352000000002</v>
      </c>
      <c r="E96" s="655">
        <f>'[7]Database Imports'!$AH131/1000</f>
        <v>5.7824780000000002</v>
      </c>
      <c r="F96" s="655">
        <f>'[7]Database Imports'!$AN131/1000</f>
        <v>11.420647000000001</v>
      </c>
      <c r="G96" s="655">
        <f>'[7]Database Imports'!$AT131/1000</f>
        <v>29.033039999999996</v>
      </c>
      <c r="H96" s="656">
        <f>'[7]Database Imports'!$AX131/1000</f>
        <v>2.692882</v>
      </c>
      <c r="I96" s="774">
        <f t="shared" si="8"/>
        <v>7.9936057773011271E-15</v>
      </c>
    </row>
    <row r="97" spans="1:9" ht="15" customHeight="1" x14ac:dyDescent="0.25">
      <c r="A97" s="547" t="s">
        <v>334</v>
      </c>
      <c r="B97" s="647">
        <f t="shared" si="9"/>
        <v>132.04171299999999</v>
      </c>
      <c r="C97" s="655">
        <f>'[7]Database Imports'!$K132/1000</f>
        <v>50.765256999999998</v>
      </c>
      <c r="D97" s="655">
        <f>'[7]Database Imports'!$P132/1000</f>
        <v>24.439411</v>
      </c>
      <c r="E97" s="655">
        <f>'[7]Database Imports'!$AH132/1000</f>
        <v>6.7975789999999998</v>
      </c>
      <c r="F97" s="655">
        <f>'[7]Database Imports'!$AN132/1000</f>
        <v>14.766997999999999</v>
      </c>
      <c r="G97" s="655">
        <f>'[7]Database Imports'!$AT132/1000</f>
        <v>31.945085999999996</v>
      </c>
      <c r="H97" s="656">
        <f>'[7]Database Imports'!$AX132/1000</f>
        <v>3.3273820000000001</v>
      </c>
      <c r="I97" s="774">
        <f t="shared" si="8"/>
        <v>0</v>
      </c>
    </row>
    <row r="98" spans="1:9" ht="15" customHeight="1" x14ac:dyDescent="0.25">
      <c r="A98" s="547" t="s">
        <v>335</v>
      </c>
      <c r="B98" s="647">
        <f t="shared" si="9"/>
        <v>151.34097800000001</v>
      </c>
      <c r="C98" s="655">
        <f>'[7]Database Imports'!$K133/1000</f>
        <v>46.192923999999998</v>
      </c>
      <c r="D98" s="655">
        <f>'[7]Database Imports'!$P133/1000</f>
        <v>38.845159000000002</v>
      </c>
      <c r="E98" s="655">
        <f>'[7]Database Imports'!$AH133/1000</f>
        <v>9.5301949999999991</v>
      </c>
      <c r="F98" s="655">
        <f>'[7]Database Imports'!$AN133/1000</f>
        <v>16.318175</v>
      </c>
      <c r="G98" s="655">
        <f>'[7]Database Imports'!$AT133/1000</f>
        <v>34.802197</v>
      </c>
      <c r="H98" s="656">
        <f>'[7]Database Imports'!$AX133/1000</f>
        <v>5.6523279999999998</v>
      </c>
      <c r="I98" s="774">
        <f t="shared" si="8"/>
        <v>0</v>
      </c>
    </row>
    <row r="99" spans="1:9" ht="15" customHeight="1" x14ac:dyDescent="0.25">
      <c r="A99" s="547" t="s">
        <v>336</v>
      </c>
      <c r="B99" s="647">
        <f t="shared" si="9"/>
        <v>137.32281</v>
      </c>
      <c r="C99" s="655">
        <f>'[7]Database Imports'!$K134/1000</f>
        <v>44.822422999999993</v>
      </c>
      <c r="D99" s="655">
        <f>'[7]Database Imports'!$P134/1000</f>
        <v>30.808337999999999</v>
      </c>
      <c r="E99" s="655">
        <f>'[7]Database Imports'!$AH134/1000</f>
        <v>7.3781589999999992</v>
      </c>
      <c r="F99" s="655">
        <f>'[7]Database Imports'!$AN134/1000</f>
        <v>12.218914</v>
      </c>
      <c r="G99" s="655">
        <f>'[7]Database Imports'!$AT134/1000</f>
        <v>36.939542000000003</v>
      </c>
      <c r="H99" s="656">
        <f>'[7]Database Imports'!$AX134/1000</f>
        <v>5.1554340000000005</v>
      </c>
      <c r="I99" s="774">
        <f t="shared" si="8"/>
        <v>2.042810365310288E-14</v>
      </c>
    </row>
    <row r="100" spans="1:9" ht="15" customHeight="1" x14ac:dyDescent="0.25">
      <c r="A100" s="547" t="s">
        <v>337</v>
      </c>
      <c r="B100" s="647">
        <f t="shared" si="9"/>
        <v>117.355453</v>
      </c>
      <c r="C100" s="655">
        <f>'[7]Database Imports'!$K135/1000</f>
        <v>32.467444</v>
      </c>
      <c r="D100" s="655">
        <f>'[7]Database Imports'!$P135/1000</f>
        <v>33.715239000000004</v>
      </c>
      <c r="E100" s="655">
        <f>'[7]Database Imports'!$AH135/1000</f>
        <v>7.7902380000000004</v>
      </c>
      <c r="F100" s="655">
        <f>'[7]Database Imports'!$AN135/1000</f>
        <v>16.217081</v>
      </c>
      <c r="G100" s="655">
        <f>'[7]Database Imports'!$AT135/1000</f>
        <v>23.201142999999998</v>
      </c>
      <c r="H100" s="656">
        <f>'[7]Database Imports'!$AX135/1000</f>
        <v>3.9643079999999999</v>
      </c>
      <c r="I100" s="774">
        <f t="shared" si="8"/>
        <v>-7.9936057773011271E-15</v>
      </c>
    </row>
    <row r="101" spans="1:9" ht="15" customHeight="1" x14ac:dyDescent="0.25">
      <c r="A101" s="547" t="s">
        <v>338</v>
      </c>
      <c r="B101" s="647">
        <f t="shared" si="9"/>
        <v>127.84890899999999</v>
      </c>
      <c r="C101" s="655">
        <f>'[7]Database Imports'!$K136/1000</f>
        <v>36.312866</v>
      </c>
      <c r="D101" s="655">
        <f>'[7]Database Imports'!$P136/1000</f>
        <v>36.669157999999996</v>
      </c>
      <c r="E101" s="655">
        <f>'[7]Database Imports'!$AH136/1000</f>
        <v>5.7742950000000004</v>
      </c>
      <c r="F101" s="655">
        <f>'[7]Database Imports'!$AN136/1000</f>
        <v>11.490544</v>
      </c>
      <c r="G101" s="655">
        <f>'[7]Database Imports'!$AT136/1000</f>
        <v>35.199018000000002</v>
      </c>
      <c r="H101" s="656">
        <f>'[7]Database Imports'!$AX136/1000</f>
        <v>2.4030279999999999</v>
      </c>
      <c r="I101" s="774">
        <f t="shared" si="8"/>
        <v>-7.9936057773011271E-15</v>
      </c>
    </row>
    <row r="102" spans="1:9" ht="15" customHeight="1" x14ac:dyDescent="0.25">
      <c r="A102" s="547" t="s">
        <v>339</v>
      </c>
      <c r="B102" s="647">
        <f t="shared" si="9"/>
        <v>134.83220900000001</v>
      </c>
      <c r="C102" s="655">
        <f>'[7]Database Imports'!$K137/1000</f>
        <v>35.519055999999999</v>
      </c>
      <c r="D102" s="655">
        <f>'[7]Database Imports'!$P137/1000</f>
        <v>35.135697</v>
      </c>
      <c r="E102" s="655">
        <f>'[7]Database Imports'!$AH137/1000</f>
        <v>10.108600000000001</v>
      </c>
      <c r="F102" s="655">
        <f>'[7]Database Imports'!$AN137/1000</f>
        <v>12.452594999999999</v>
      </c>
      <c r="G102" s="655">
        <f>'[7]Database Imports'!$AT137/1000</f>
        <v>39.543810000000001</v>
      </c>
      <c r="H102" s="656">
        <f>'[7]Database Imports'!$AX137/1000</f>
        <v>2.0724509999999996</v>
      </c>
      <c r="I102" s="774">
        <f t="shared" si="8"/>
        <v>8.4376949871511897E-15</v>
      </c>
    </row>
    <row r="103" spans="1:9" ht="15" customHeight="1" x14ac:dyDescent="0.25">
      <c r="A103" s="547" t="s">
        <v>340</v>
      </c>
      <c r="B103" s="647">
        <f t="shared" si="9"/>
        <v>129.83086299999999</v>
      </c>
      <c r="C103" s="655">
        <f>'[7]Database Imports'!$K138/1000</f>
        <v>35.879279000000004</v>
      </c>
      <c r="D103" s="655">
        <f>'[7]Database Imports'!$P138/1000</f>
        <v>35.299479999999996</v>
      </c>
      <c r="E103" s="655">
        <f>'[7]Database Imports'!$AH138/1000</f>
        <v>10.636355999999999</v>
      </c>
      <c r="F103" s="655">
        <f>'[7]Database Imports'!$AN138/1000</f>
        <v>14.398415000000002</v>
      </c>
      <c r="G103" s="655">
        <f>'[7]Database Imports'!$AT138/1000</f>
        <v>29.665915999999996</v>
      </c>
      <c r="H103" s="656">
        <f>'[7]Database Imports'!$AX138/1000</f>
        <v>3.9514170000000002</v>
      </c>
      <c r="I103" s="774">
        <f t="shared" si="8"/>
        <v>6.2172489379008766E-15</v>
      </c>
    </row>
    <row r="104" spans="1:9" ht="15" customHeight="1" x14ac:dyDescent="0.25">
      <c r="A104" s="547" t="s">
        <v>372</v>
      </c>
      <c r="B104" s="647">
        <f t="shared" si="9"/>
        <v>140.19417999999999</v>
      </c>
      <c r="C104" s="655">
        <f>'[7]Database Imports'!$K139/1000</f>
        <v>30.466527000000003</v>
      </c>
      <c r="D104" s="655">
        <f>'[7]Database Imports'!$P139/1000</f>
        <v>32.051141999999999</v>
      </c>
      <c r="E104" s="655">
        <f>'[7]Database Imports'!$AH139/1000</f>
        <v>6.8154820000000003</v>
      </c>
      <c r="F104" s="655">
        <f>'[7]Database Imports'!$AN139/1000</f>
        <v>13.844989000000002</v>
      </c>
      <c r="G104" s="655">
        <f>'[7]Database Imports'!$AT139/1000</f>
        <v>53.974432</v>
      </c>
      <c r="H104" s="656">
        <f>'[7]Database Imports'!$AX139/1000</f>
        <v>3.0416079999999996</v>
      </c>
      <c r="I104" s="774">
        <f t="shared" si="8"/>
        <v>-1.021405182655144E-14</v>
      </c>
    </row>
    <row r="105" spans="1:9" ht="15" customHeight="1" x14ac:dyDescent="0.25">
      <c r="A105" s="547" t="s">
        <v>342</v>
      </c>
      <c r="B105" s="647">
        <f t="shared" si="9"/>
        <v>158.91996399999996</v>
      </c>
      <c r="C105" s="655">
        <f>'[7]Database Imports'!$K140/1000</f>
        <v>36.244915999999996</v>
      </c>
      <c r="D105" s="655">
        <f>'[7]Database Imports'!$P140/1000</f>
        <v>45.325129999999994</v>
      </c>
      <c r="E105" s="655">
        <f>'[7]Database Imports'!$AH140/1000</f>
        <v>7.0495670000000006</v>
      </c>
      <c r="F105" s="655">
        <f>'[7]Database Imports'!$AN140/1000</f>
        <v>14.471892</v>
      </c>
      <c r="G105" s="655">
        <f>'[7]Database Imports'!$AT140/1000</f>
        <v>49.751332000000005</v>
      </c>
      <c r="H105" s="656">
        <f>'[7]Database Imports'!$AX140/1000</f>
        <v>6.0771269999999991</v>
      </c>
      <c r="I105" s="774">
        <f t="shared" si="8"/>
        <v>-2.3092638912203256E-14</v>
      </c>
    </row>
    <row r="106" spans="1:9" ht="15" customHeight="1" x14ac:dyDescent="0.25">
      <c r="A106" s="547" t="s">
        <v>343</v>
      </c>
      <c r="B106" s="647">
        <f t="shared" si="9"/>
        <v>139.45721099999997</v>
      </c>
      <c r="C106" s="655">
        <f>'[7]Database Imports'!$K141/1000</f>
        <v>40.676694000000005</v>
      </c>
      <c r="D106" s="655">
        <f>'[7]Database Imports'!$P141/1000</f>
        <v>39.187474999999999</v>
      </c>
      <c r="E106" s="655">
        <f>'[7]Database Imports'!$AH141/1000</f>
        <v>7.3810359999999999</v>
      </c>
      <c r="F106" s="655">
        <f>'[7]Database Imports'!$AN141/1000</f>
        <v>12.263526000000001</v>
      </c>
      <c r="G106" s="655">
        <f>'[7]Database Imports'!$AT141/1000</f>
        <v>36.423483999999995</v>
      </c>
      <c r="H106" s="656">
        <f>'[7]Database Imports'!$AX141/1000</f>
        <v>3.5249959999999998</v>
      </c>
      <c r="I106" s="774">
        <f t="shared" si="8"/>
        <v>-1.9539925233402755E-14</v>
      </c>
    </row>
    <row r="107" spans="1:9" ht="15" customHeight="1" x14ac:dyDescent="0.25">
      <c r="A107" s="547" t="s">
        <v>344</v>
      </c>
      <c r="B107" s="647">
        <f t="shared" si="9"/>
        <v>173.27044099999998</v>
      </c>
      <c r="C107" s="655">
        <f>'[7]Database Imports'!$K142/1000</f>
        <v>36.831471999999991</v>
      </c>
      <c r="D107" s="655">
        <f>'[7]Database Imports'!$P142/1000</f>
        <v>38.12932</v>
      </c>
      <c r="E107" s="655">
        <f>'[7]Database Imports'!$AH142/1000</f>
        <v>8.2692409999999992</v>
      </c>
      <c r="F107" s="655">
        <f>'[7]Database Imports'!$AN142/1000</f>
        <v>13.775081</v>
      </c>
      <c r="G107" s="655">
        <f>'[7]Database Imports'!$AT142/1000</f>
        <v>72.852605999999994</v>
      </c>
      <c r="H107" s="656">
        <f>'[7]Database Imports'!$AX142/1000</f>
        <v>3.4127209999999999</v>
      </c>
      <c r="I107" s="774">
        <f t="shared" si="8"/>
        <v>-9.3258734068513149E-15</v>
      </c>
    </row>
    <row r="108" spans="1:9" ht="15" customHeight="1" x14ac:dyDescent="0.25">
      <c r="A108" s="547" t="s">
        <v>366</v>
      </c>
      <c r="B108" s="647">
        <f t="shared" si="9"/>
        <v>127.09068600000001</v>
      </c>
      <c r="C108" s="655">
        <f>'[7]Database Imports'!$K$143/1000</f>
        <v>29.973576999999999</v>
      </c>
      <c r="D108" s="655">
        <f>'[7]Database Imports'!$P$143/1000</f>
        <v>35.227716999999998</v>
      </c>
      <c r="E108" s="655">
        <f>'[7]Database Imports'!$AH$143/1000</f>
        <v>7.0408609999999996</v>
      </c>
      <c r="F108" s="655">
        <f>'[7]Database Imports'!$AN$143/1000</f>
        <v>11.624167000000002</v>
      </c>
      <c r="G108" s="655">
        <f>'[7]Database Imports'!$AT$143/1000</f>
        <v>40.869368999999999</v>
      </c>
      <c r="H108" s="656">
        <f>'[7]Database Imports'!$AX$143/1000</f>
        <v>2.3549949999999997</v>
      </c>
      <c r="I108" s="774">
        <f t="shared" si="8"/>
        <v>0</v>
      </c>
    </row>
    <row r="109" spans="1:9" ht="15" customHeight="1" x14ac:dyDescent="0.25">
      <c r="A109" s="547" t="s">
        <v>367</v>
      </c>
      <c r="B109" s="647">
        <f t="shared" si="9"/>
        <v>102.80761900000002</v>
      </c>
      <c r="C109" s="655">
        <f>'[7]Database Imports'!$K$144/1000</f>
        <v>31.543658999999998</v>
      </c>
      <c r="D109" s="655">
        <f>'[7]Database Imports'!$P$144/1000</f>
        <v>30.410766000000002</v>
      </c>
      <c r="E109" s="655">
        <f>'[7]Database Imports'!$AH$144/1000</f>
        <v>5.328697</v>
      </c>
      <c r="F109" s="655">
        <f>'[7]Database Imports'!$AN$144/1000</f>
        <v>9.8963250000000009</v>
      </c>
      <c r="G109" s="655">
        <f>'[7]Database Imports'!$AT$144/1000</f>
        <v>23.152318000000001</v>
      </c>
      <c r="H109" s="656">
        <f>'[7]Database Imports'!$AX$144/1000</f>
        <v>2.475854</v>
      </c>
      <c r="I109" s="774">
        <f t="shared" si="8"/>
        <v>2.3092638912203256E-14</v>
      </c>
    </row>
    <row r="110" spans="1:9" ht="15" customHeight="1" x14ac:dyDescent="0.25">
      <c r="A110" s="547" t="s">
        <v>368</v>
      </c>
      <c r="B110" s="647">
        <f t="shared" si="9"/>
        <v>133.62234700000002</v>
      </c>
      <c r="C110" s="655">
        <f>'[7]Database Imports'!$K$145/1000</f>
        <v>42.956918000000002</v>
      </c>
      <c r="D110" s="655">
        <f>'[7]Database Imports'!$P$145/1000</f>
        <v>26.468014000000004</v>
      </c>
      <c r="E110" s="655">
        <f>'[7]Database Imports'!$AH$145/1000</f>
        <v>7.4549320000000003</v>
      </c>
      <c r="F110" s="655">
        <f>'[7]Database Imports'!$AN$145/1000</f>
        <v>13.608286</v>
      </c>
      <c r="G110" s="655">
        <f>'[7]Database Imports'!$AT$145/1000</f>
        <v>38.215718000000003</v>
      </c>
      <c r="H110" s="656">
        <f>'[7]Database Imports'!$AX$145/1000</f>
        <v>4.9184790000000005</v>
      </c>
      <c r="I110" s="774">
        <f t="shared" si="8"/>
        <v>0</v>
      </c>
    </row>
    <row r="111" spans="1:9" ht="15" customHeight="1" x14ac:dyDescent="0.25">
      <c r="A111" s="547" t="s">
        <v>378</v>
      </c>
      <c r="B111" s="647">
        <f t="shared" si="9"/>
        <v>162.72472313999998</v>
      </c>
      <c r="C111" s="655">
        <f>'[7]Database Imports'!$K$146/1000</f>
        <v>48.808601000000003</v>
      </c>
      <c r="D111" s="655">
        <f>'[7]Database Imports'!$P$146/1000</f>
        <v>32.068041999999998</v>
      </c>
      <c r="E111" s="655">
        <f>'[7]Database Imports'!$AH$146/1000</f>
        <v>10.919413140000001</v>
      </c>
      <c r="F111" s="655">
        <f>'[7]Database Imports'!$AN$146/1000</f>
        <v>15.635624</v>
      </c>
      <c r="G111" s="655">
        <f>'[7]Database Imports'!$AT$146/1000</f>
        <v>51.797698000000004</v>
      </c>
      <c r="H111" s="656">
        <f>'[7]Database Imports'!$AX$146/1000</f>
        <v>3.4953450000000004</v>
      </c>
      <c r="I111" s="774">
        <f t="shared" si="8"/>
        <v>-2.8421709430404007E-14</v>
      </c>
    </row>
    <row r="112" spans="1:9" ht="15" customHeight="1" x14ac:dyDescent="0.25">
      <c r="A112" s="547" t="s">
        <v>366</v>
      </c>
      <c r="B112" s="647">
        <f t="shared" si="9"/>
        <v>127.42723599999999</v>
      </c>
      <c r="C112" s="655">
        <f>'[7]Database Imports'!$K$147/1000</f>
        <v>45.951903000000001</v>
      </c>
      <c r="D112" s="655">
        <f>'[7]Database Imports'!$P$147/1000</f>
        <v>31.985157000000001</v>
      </c>
      <c r="E112" s="655">
        <f>'[7]Database Imports'!$AH$147/1000</f>
        <v>7.4059730000000004</v>
      </c>
      <c r="F112" s="655">
        <f>'[7]Database Imports'!$AN$147/1000</f>
        <v>11.619481</v>
      </c>
      <c r="G112" s="655">
        <f>'[7]Database Imports'!$AT$147/1000</f>
        <v>27.846491</v>
      </c>
      <c r="H112" s="656">
        <f>'[7]Database Imports'!$AX$147/1000</f>
        <v>2.6182310000000002</v>
      </c>
      <c r="I112" s="774">
        <f t="shared" si="8"/>
        <v>-1.2878587085651816E-14</v>
      </c>
    </row>
    <row r="113" spans="1:10" ht="15" customHeight="1" x14ac:dyDescent="0.25">
      <c r="A113" s="547" t="s">
        <v>367</v>
      </c>
      <c r="B113" s="647">
        <f t="shared" si="9"/>
        <v>157.09052199999999</v>
      </c>
      <c r="C113" s="655">
        <f>'[7]Database Imports'!$K$148/1000</f>
        <v>59.294722999999998</v>
      </c>
      <c r="D113" s="655">
        <f>'[7]Database Imports'!$P$148/1000</f>
        <v>38.915143999999998</v>
      </c>
      <c r="E113" s="655">
        <f>'[7]Database Imports'!$AH$148/1000</f>
        <v>8.1171009999999999</v>
      </c>
      <c r="F113" s="655">
        <f>'[7]Database Imports'!$AN$148/1000</f>
        <v>11.397063999999999</v>
      </c>
      <c r="G113" s="655">
        <f>'[7]Database Imports'!$AT$148/1000</f>
        <v>35.885284999999996</v>
      </c>
      <c r="H113" s="656">
        <f>'[7]Database Imports'!$AX$148/1000</f>
        <v>3.4812050000000001</v>
      </c>
      <c r="I113" s="774">
        <f t="shared" si="8"/>
        <v>-4.4408920985006262E-15</v>
      </c>
    </row>
    <row r="114" spans="1:10" ht="15" customHeight="1" x14ac:dyDescent="0.25">
      <c r="A114" s="547" t="s">
        <v>368</v>
      </c>
      <c r="B114" s="647">
        <f t="shared" si="9"/>
        <v>133.71285699999999</v>
      </c>
      <c r="C114" s="655">
        <f>'[7]Database Imports'!$K$149/1000</f>
        <v>42.178684000000004</v>
      </c>
      <c r="D114" s="655">
        <f>'[7]Database Imports'!$P$149/1000</f>
        <v>39.240207000000005</v>
      </c>
      <c r="E114" s="655">
        <f>'[7]Database Imports'!$AH$149/1000</f>
        <v>4.9784049999999995</v>
      </c>
      <c r="F114" s="655">
        <f>'[7]Database Imports'!$AN$149/1000</f>
        <v>11.579878999999998</v>
      </c>
      <c r="G114" s="655">
        <f>'[7]Database Imports'!$AT$149/1000</f>
        <v>32.090896999999998</v>
      </c>
      <c r="H114" s="656">
        <f>'[7]Database Imports'!$AX$149/1000</f>
        <v>3.6447849999999997</v>
      </c>
      <c r="I114" s="774">
        <f t="shared" si="8"/>
        <v>-2.2204460492503131E-14</v>
      </c>
    </row>
    <row r="115" spans="1:10" ht="15" customHeight="1" x14ac:dyDescent="0.25">
      <c r="A115" s="547" t="s">
        <v>378</v>
      </c>
      <c r="B115" s="647">
        <f t="shared" si="9"/>
        <v>139.80800500000001</v>
      </c>
      <c r="C115" s="655">
        <f>'[7]Database Imports'!$K$150/1000</f>
        <v>50.013066000000009</v>
      </c>
      <c r="D115" s="655">
        <f>'[7]Database Imports'!$P$150/1000</f>
        <v>26.007118000000002</v>
      </c>
      <c r="E115" s="655">
        <f>'[7]Database Imports'!$AH$150/1000</f>
        <v>7.664606</v>
      </c>
      <c r="F115" s="655">
        <f>'[7]Database Imports'!$AN$150/1000</f>
        <v>14.324102</v>
      </c>
      <c r="G115" s="655">
        <f>'[7]Database Imports'!$AT$150/1000</f>
        <v>37.981209999999997</v>
      </c>
      <c r="H115" s="656">
        <f>'[7]Database Imports'!$AX$150/1000</f>
        <v>3.8179030000000003</v>
      </c>
      <c r="I115" s="774">
        <f t="shared" si="8"/>
        <v>-6.2172489379008766E-15</v>
      </c>
    </row>
    <row r="116" spans="1:10" ht="15" customHeight="1" x14ac:dyDescent="0.25">
      <c r="A116" s="547" t="s">
        <v>353</v>
      </c>
      <c r="B116" s="647">
        <f t="shared" ref="B116:B123" si="10">SUM(C116:H116)</f>
        <v>115.91264099999998</v>
      </c>
      <c r="C116" s="655">
        <f>'[7]Database Imports'!$K$151/1000</f>
        <v>42.147830999999996</v>
      </c>
      <c r="D116" s="655">
        <f>'[7]Database Imports'!$P$151/1000</f>
        <v>30.526449</v>
      </c>
      <c r="E116" s="655">
        <f>'[7]Database Imports'!$AH$151/1000</f>
        <v>6.3094570000000001</v>
      </c>
      <c r="F116" s="655">
        <f>'[7]Database Imports'!$AN$151/1000</f>
        <v>12.73723</v>
      </c>
      <c r="G116" s="655">
        <f>'[7]Database Imports'!$AT$151/1000</f>
        <v>21.534680999999999</v>
      </c>
      <c r="H116" s="656">
        <f>'[7]Database Imports'!$AX$151/1000</f>
        <v>2.6569930000000004</v>
      </c>
      <c r="I116" s="774">
        <f t="shared" si="8"/>
        <v>-1.8207657603852567E-14</v>
      </c>
    </row>
    <row r="117" spans="1:10" ht="15" customHeight="1" x14ac:dyDescent="0.25">
      <c r="A117" s="547" t="s">
        <v>354</v>
      </c>
      <c r="B117" s="647">
        <f t="shared" si="10"/>
        <v>159.21818700000003</v>
      </c>
      <c r="C117" s="655">
        <f>'[7]Database Imports'!$K$152/1000</f>
        <v>39.600773000000004</v>
      </c>
      <c r="D117" s="655">
        <f>'[7]Database Imports'!$P$152/1000</f>
        <v>58.988684999999997</v>
      </c>
      <c r="E117" s="655">
        <f>'[7]Database Imports'!$AH$152/1000</f>
        <v>6.4867929999999996</v>
      </c>
      <c r="F117" s="655">
        <f>'[7]Database Imports'!$AN$152/1000</f>
        <v>12.041435999999999</v>
      </c>
      <c r="G117" s="655">
        <f>'[7]Database Imports'!$AT$152/1000</f>
        <v>38.204757000000008</v>
      </c>
      <c r="H117" s="656">
        <f>'[7]Database Imports'!$AX$152/1000</f>
        <v>3.895743</v>
      </c>
      <c r="I117" s="774">
        <f t="shared" si="8"/>
        <v>2.4424906541753444E-14</v>
      </c>
    </row>
    <row r="118" spans="1:10" ht="15" customHeight="1" x14ac:dyDescent="0.25">
      <c r="A118" s="547" t="s">
        <v>438</v>
      </c>
      <c r="B118" s="647">
        <f t="shared" si="10"/>
        <v>163.51430300000001</v>
      </c>
      <c r="C118" s="655">
        <f>'[7]Database Imports'!$K$153/1000</f>
        <v>43.036819999999999</v>
      </c>
      <c r="D118" s="655">
        <f>'[7]Database Imports'!$P$153/1000</f>
        <v>51.862366000000002</v>
      </c>
      <c r="E118" s="655">
        <f>'[7]Database Imports'!$AH$153/1000</f>
        <v>6.7131179999999997</v>
      </c>
      <c r="F118" s="655">
        <f>'[7]Database Imports'!$AN$153/1000</f>
        <v>12.341096</v>
      </c>
      <c r="G118" s="655">
        <f>'[7]Database Imports'!$AT$153/1000</f>
        <v>43.850069000000005</v>
      </c>
      <c r="H118" s="656">
        <f>'[7]Database Imports'!$AX$153/1000</f>
        <v>5.7108340000000002</v>
      </c>
      <c r="I118" s="774">
        <f t="shared" si="8"/>
        <v>-8.8817841970012523E-15</v>
      </c>
    </row>
    <row r="119" spans="1:10" ht="15" customHeight="1" x14ac:dyDescent="0.25">
      <c r="A119" s="547" t="s">
        <v>356</v>
      </c>
      <c r="B119" s="647">
        <f t="shared" si="10"/>
        <v>187.52155199999999</v>
      </c>
      <c r="C119" s="655">
        <f>'[7]Database Imports'!$K$154/1000</f>
        <v>48.688491999999997</v>
      </c>
      <c r="D119" s="655">
        <f>'[7]Database Imports'!$P$154/1000</f>
        <v>66.718525</v>
      </c>
      <c r="E119" s="655">
        <f>'[7]Database Imports'!$AH$154/1000</f>
        <v>12.491690999999999</v>
      </c>
      <c r="F119" s="655">
        <f>'[7]Database Imports'!$AN$154/1000</f>
        <v>19.928915</v>
      </c>
      <c r="G119" s="655">
        <f>'[7]Database Imports'!$AT$154/1000</f>
        <v>34.231619999999999</v>
      </c>
      <c r="H119" s="656">
        <f>'[7]Database Imports'!$AX$154/1000</f>
        <v>5.4623090000000003</v>
      </c>
      <c r="I119" s="774">
        <f t="shared" si="8"/>
        <v>-1.6875389974302379E-14</v>
      </c>
    </row>
    <row r="120" spans="1:10" ht="15" customHeight="1" x14ac:dyDescent="0.25">
      <c r="A120" s="547" t="s">
        <v>460</v>
      </c>
      <c r="B120" s="647">
        <f t="shared" si="10"/>
        <v>161.04755800000001</v>
      </c>
      <c r="C120" s="655">
        <f>'[7]Database Imports'!$K$155/1000</f>
        <v>45.322486000000005</v>
      </c>
      <c r="D120" s="655">
        <f>'[7]Database Imports'!$P$155/1000</f>
        <v>41.808963000000006</v>
      </c>
      <c r="E120" s="655">
        <f>'[7]Database Imports'!$AH$155/1000</f>
        <v>7.0868580000000003</v>
      </c>
      <c r="F120" s="655">
        <f>'[7]Database Imports'!$AN$155/1000</f>
        <v>19.954546000000001</v>
      </c>
      <c r="G120" s="655">
        <f>'[7]Database Imports'!$AT$155/1000</f>
        <v>41.766551</v>
      </c>
      <c r="H120" s="656">
        <f>'[7]Database Imports'!$AX$155/1000</f>
        <v>5.1081539999999999</v>
      </c>
      <c r="I120" s="774">
        <f t="shared" si="8"/>
        <v>0</v>
      </c>
    </row>
    <row r="121" spans="1:10" ht="15" customHeight="1" x14ac:dyDescent="0.25">
      <c r="A121" s="547" t="s">
        <v>428</v>
      </c>
      <c r="B121" s="647">
        <f t="shared" si="10"/>
        <v>146.60907899999998</v>
      </c>
      <c r="C121" s="655">
        <f>'[7]Database Imports'!$K$156/1000</f>
        <v>57.882179999999998</v>
      </c>
      <c r="D121" s="655">
        <f>'[7]Database Imports'!$P$156/1000</f>
        <v>17.84477</v>
      </c>
      <c r="E121" s="655">
        <f>'[7]Database Imports'!$AH$156/1000</f>
        <v>9.522628000000001</v>
      </c>
      <c r="F121" s="655">
        <f>'[7]Database Imports'!$AN$156/1000</f>
        <v>15.527937000000001</v>
      </c>
      <c r="G121" s="655">
        <f>'[7]Database Imports'!$AT$156/1000</f>
        <v>41.412769000000004</v>
      </c>
      <c r="H121" s="656">
        <f>'[7]Database Imports'!$AX$156/1000</f>
        <v>4.4187950000000011</v>
      </c>
      <c r="I121" s="774">
        <f t="shared" si="8"/>
        <v>-2.6645352591003757E-14</v>
      </c>
    </row>
    <row r="122" spans="1:10" ht="15" customHeight="1" x14ac:dyDescent="0.25">
      <c r="A122" s="547" t="s">
        <v>433</v>
      </c>
      <c r="B122" s="647">
        <f t="shared" si="10"/>
        <v>165.63658700000002</v>
      </c>
      <c r="C122" s="655">
        <f>'[7]Database Imports'!$K$157/1000</f>
        <v>61.307068999999998</v>
      </c>
      <c r="D122" s="655">
        <f>'[7]Database Imports'!$P$157/1000</f>
        <v>27.294070000000001</v>
      </c>
      <c r="E122" s="655">
        <f>'[7]Database Imports'!$AH$157/1000</f>
        <v>8.0822789999999998</v>
      </c>
      <c r="F122" s="655">
        <f>'[7]Database Imports'!$AN$157/1000</f>
        <v>12.642700000000001</v>
      </c>
      <c r="G122" s="655">
        <f>'[7]Database Imports'!$AT$157/1000</f>
        <v>50.167750000000005</v>
      </c>
      <c r="H122" s="656">
        <f>'[7]Database Imports'!$AX$157/1000</f>
        <v>6.1427190000000005</v>
      </c>
      <c r="I122" s="774">
        <f t="shared" si="8"/>
        <v>0</v>
      </c>
    </row>
    <row r="123" spans="1:10" ht="15" customHeight="1" x14ac:dyDescent="0.25">
      <c r="A123" s="547" t="s">
        <v>469</v>
      </c>
      <c r="B123" s="647">
        <f t="shared" si="10"/>
        <v>161.238347</v>
      </c>
      <c r="C123" s="655">
        <f>'[7]Database Imports'!$K$158/1000</f>
        <v>45.980497999999997</v>
      </c>
      <c r="D123" s="655">
        <f>'[7]Database Imports'!$P$158/1000</f>
        <v>55.185942000000004</v>
      </c>
      <c r="E123" s="655">
        <f>'[7]Database Imports'!$AH$158/1000</f>
        <v>6.2335910000000005</v>
      </c>
      <c r="F123" s="655">
        <f>'[7]Database Imports'!$AN$158/1000</f>
        <v>16.410070999999999</v>
      </c>
      <c r="G123" s="655">
        <f>'[7]Database Imports'!$AT$158/1000</f>
        <v>31.829867000000004</v>
      </c>
      <c r="H123" s="656">
        <f>'[7]Database Imports'!$AX$158/1000</f>
        <v>5.5983780000000003</v>
      </c>
      <c r="I123" s="774">
        <f t="shared" si="8"/>
        <v>0</v>
      </c>
    </row>
    <row r="124" spans="1:10" ht="15" customHeight="1" x14ac:dyDescent="0.25">
      <c r="A124" s="827" t="s">
        <v>449</v>
      </c>
      <c r="B124" s="647">
        <f t="shared" ref="B124" si="11">SUM(C124:H124)</f>
        <v>157.012136</v>
      </c>
      <c r="C124" s="655">
        <f>'[7]Database Imports'!$K$159/1000</f>
        <v>40.038834999999999</v>
      </c>
      <c r="D124" s="655">
        <f>'[7]Database Imports'!$P$159/1000</f>
        <v>51.041284999999995</v>
      </c>
      <c r="E124" s="655">
        <f>'[7]Database Imports'!$AH$159/1000</f>
        <v>6.8718979999999998</v>
      </c>
      <c r="F124" s="655">
        <f>'[7]Database Imports'!$AN$159/1000</f>
        <v>19.681311000000001</v>
      </c>
      <c r="G124" s="655">
        <f>'[7]Database Imports'!$AT$159/1000</f>
        <v>34.801164999999997</v>
      </c>
      <c r="H124" s="656">
        <f>'[7]Database Imports'!$AX$159/1000</f>
        <v>4.5776420000000009</v>
      </c>
      <c r="I124" s="774">
        <f t="shared" ref="I124" si="12">B124-C124-D124-E124-F124-G124-H124</f>
        <v>0</v>
      </c>
    </row>
    <row r="125" spans="1:10" ht="15" customHeight="1" x14ac:dyDescent="0.25">
      <c r="A125" s="827" t="s">
        <v>450</v>
      </c>
      <c r="B125" s="647">
        <f t="shared" ref="B125" si="13">SUM(C125:H125)</f>
        <v>176.39148299999999</v>
      </c>
      <c r="C125" s="655">
        <f>'[7]Database Imports'!$K$160/1000</f>
        <v>61.179814</v>
      </c>
      <c r="D125" s="655">
        <f>'[7]Database Imports'!$P$160/1000</f>
        <v>42.042798000000005</v>
      </c>
      <c r="E125" s="655">
        <f>'[7]Database Imports'!$AH$160/1000</f>
        <v>9.5345519999999997</v>
      </c>
      <c r="F125" s="655">
        <f>'[7]Database Imports'!$AN$160/1000</f>
        <v>17.807372000000001</v>
      </c>
      <c r="G125" s="655">
        <f>'[7]Database Imports'!$AT$160/1000</f>
        <v>41.194929999999999</v>
      </c>
      <c r="H125" s="656">
        <f>'[7]Database Imports'!$AX$160/1000</f>
        <v>4.6320169999999994</v>
      </c>
      <c r="I125" s="774">
        <f t="shared" ref="I125" si="14">B125-C125-D125-E125-F125-G125-H125</f>
        <v>0</v>
      </c>
      <c r="J125" s="20"/>
    </row>
    <row r="126" spans="1:10" ht="15" customHeight="1" x14ac:dyDescent="0.25">
      <c r="A126" s="828" t="s">
        <v>477</v>
      </c>
      <c r="B126" s="657">
        <f t="shared" ref="B126" si="15">SUM(C126:H126)</f>
        <v>162.85550899999998</v>
      </c>
      <c r="C126" s="658">
        <f>'[7]Database Imports'!$K$161/1000</f>
        <v>38.512263999999995</v>
      </c>
      <c r="D126" s="658">
        <f>'[7]Database Imports'!$P$161/1000</f>
        <v>45.001981999999998</v>
      </c>
      <c r="E126" s="658">
        <f>'[7]Database Imports'!$AH$161/1000</f>
        <v>7.8351759999999997</v>
      </c>
      <c r="F126" s="658">
        <f>'[7]Database Imports'!$AN$161/1000</f>
        <v>15.450533</v>
      </c>
      <c r="G126" s="658">
        <f>'[7]Database Imports'!$AT$161/1000</f>
        <v>50.427303000000002</v>
      </c>
      <c r="H126" s="659">
        <f>'[7]Database Imports'!$AX$161/1000</f>
        <v>5.6282509999999997</v>
      </c>
      <c r="I126" s="774">
        <f t="shared" ref="I126" si="16">B126-C126-D126-E126-F126-G126-H126</f>
        <v>-7.9936057773011271E-15</v>
      </c>
      <c r="J126" s="14" t="s">
        <v>485</v>
      </c>
    </row>
    <row r="127" spans="1:10" ht="13" x14ac:dyDescent="0.3">
      <c r="A127" s="509" t="s">
        <v>256</v>
      </c>
      <c r="B127" s="219"/>
      <c r="C127" s="20"/>
      <c r="D127" s="20"/>
      <c r="E127" s="20"/>
      <c r="F127" s="20"/>
      <c r="G127" s="20" t="s">
        <v>167</v>
      </c>
      <c r="H127" s="20"/>
      <c r="I127" s="775"/>
    </row>
    <row r="128" spans="1:10" x14ac:dyDescent="0.25">
      <c r="A128" s="187" t="s">
        <v>432</v>
      </c>
      <c r="I128" s="776"/>
    </row>
  </sheetData>
  <mergeCells count="1">
    <mergeCell ref="H4:H7"/>
  </mergeCells>
  <printOptions gridLinesSet="0"/>
  <pageMargins left="0.7" right="0.7" top="0.75" bottom="0.75" header="0.3" footer="0.3"/>
  <pageSetup paperSize="9" orientation="portrait" horizontalDpi="4294967295" verticalDpi="4294967295"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B109" transitionEvaluation="1">
    <tabColor rgb="FFFF0000"/>
    <pageSetUpPr fitToPage="1"/>
  </sheetPr>
  <dimension ref="A1:T127"/>
  <sheetViews>
    <sheetView showGridLines="0" showOutlineSymbols="0" zoomScale="110" zoomScaleNormal="110" workbookViewId="0">
      <pane xSplit="1" ySplit="6" topLeftCell="B109" activePane="bottomRight" state="frozen"/>
      <selection activeCell="C8" sqref="C8"/>
      <selection pane="topRight" activeCell="C8" sqref="C8"/>
      <selection pane="bottomLeft" activeCell="C8" sqref="C8"/>
      <selection pane="bottomRight" activeCell="K128" sqref="K128"/>
    </sheetView>
  </sheetViews>
  <sheetFormatPr defaultColWidth="10" defaultRowHeight="10.5" x14ac:dyDescent="0.25"/>
  <cols>
    <col min="1" max="11" width="11.85546875" style="52" customWidth="1"/>
    <col min="12" max="12" width="11.85546875" style="52" bestFit="1" customWidth="1"/>
    <col min="13" max="16384" width="10" style="52"/>
  </cols>
  <sheetData>
    <row r="1" spans="1:20" ht="20.149999999999999" customHeight="1" x14ac:dyDescent="0.25">
      <c r="A1" s="53" t="s">
        <v>222</v>
      </c>
      <c r="K1" s="184"/>
    </row>
    <row r="2" spans="1:20" s="208" customFormat="1" ht="15" customHeight="1" x14ac:dyDescent="0.3">
      <c r="A2" s="54" t="s">
        <v>73</v>
      </c>
      <c r="B2" s="207"/>
      <c r="C2" s="207"/>
      <c r="D2" s="207"/>
      <c r="E2" s="207"/>
      <c r="F2" s="207"/>
      <c r="G2" s="207"/>
      <c r="H2" s="207"/>
      <c r="I2" s="207"/>
      <c r="J2" s="207"/>
      <c r="K2" s="207"/>
    </row>
    <row r="3" spans="1:20" s="208" customFormat="1" ht="18" customHeight="1" x14ac:dyDescent="0.25">
      <c r="A3" s="144" t="s">
        <v>74</v>
      </c>
      <c r="B3" s="56"/>
      <c r="C3" s="56"/>
      <c r="D3" s="56"/>
      <c r="E3" s="56"/>
      <c r="F3" s="56"/>
      <c r="G3" s="56"/>
      <c r="H3" s="56"/>
      <c r="I3" s="56"/>
      <c r="J3" s="56"/>
      <c r="K3" s="56"/>
    </row>
    <row r="4" spans="1:20" s="208" customFormat="1" ht="15" customHeight="1" x14ac:dyDescent="0.25">
      <c r="A4" s="637" t="s">
        <v>26</v>
      </c>
      <c r="B4" s="638" t="s">
        <v>1</v>
      </c>
      <c r="C4" s="639" t="s">
        <v>75</v>
      </c>
      <c r="D4" s="640"/>
      <c r="E4" s="640"/>
      <c r="F4" s="639" t="s">
        <v>76</v>
      </c>
      <c r="G4" s="640"/>
      <c r="H4" s="640"/>
      <c r="I4" s="639" t="s">
        <v>77</v>
      </c>
      <c r="J4" s="640"/>
      <c r="K4" s="641"/>
    </row>
    <row r="5" spans="1:20" s="208" customFormat="1" ht="15" customHeight="1" x14ac:dyDescent="0.25">
      <c r="A5" s="55"/>
      <c r="B5" s="642" t="s">
        <v>64</v>
      </c>
      <c r="C5" s="643" t="s">
        <v>78</v>
      </c>
      <c r="D5" s="643" t="s">
        <v>79</v>
      </c>
      <c r="E5" s="643" t="s">
        <v>80</v>
      </c>
      <c r="F5" s="643" t="s">
        <v>78</v>
      </c>
      <c r="G5" s="643" t="s">
        <v>79</v>
      </c>
      <c r="H5" s="643" t="s">
        <v>81</v>
      </c>
      <c r="I5" s="643" t="s">
        <v>78</v>
      </c>
      <c r="J5" s="643" t="s">
        <v>79</v>
      </c>
      <c r="K5" s="644" t="s">
        <v>81</v>
      </c>
    </row>
    <row r="6" spans="1:20" s="208" customFormat="1" ht="15" customHeight="1" x14ac:dyDescent="0.25">
      <c r="A6" s="645"/>
      <c r="B6" s="646" t="s">
        <v>67</v>
      </c>
      <c r="C6" s="57"/>
      <c r="D6" s="57" t="s">
        <v>11</v>
      </c>
      <c r="E6" s="57"/>
      <c r="F6" s="57"/>
      <c r="G6" s="57" t="s">
        <v>11</v>
      </c>
      <c r="H6" s="57"/>
      <c r="I6" s="57"/>
      <c r="J6" s="57" t="s">
        <v>11</v>
      </c>
      <c r="K6" s="58"/>
      <c r="L6" s="133"/>
    </row>
    <row r="7" spans="1:20" s="209" customFormat="1" ht="16.649999999999999" customHeight="1" x14ac:dyDescent="0.25">
      <c r="A7" s="777" t="s">
        <v>169</v>
      </c>
      <c r="B7" s="778">
        <f>SUM(B33:B36)</f>
        <v>190.33715000000001</v>
      </c>
      <c r="C7" s="778">
        <f t="shared" ref="C7:K7" si="0">SUM(C33:C36)</f>
        <v>159.69479900000002</v>
      </c>
      <c r="D7" s="778">
        <f t="shared" si="0"/>
        <v>0.31915199999999999</v>
      </c>
      <c r="E7" s="778">
        <f t="shared" si="0"/>
        <v>159.37564700000001</v>
      </c>
      <c r="F7" s="778">
        <f t="shared" si="0"/>
        <v>22.289151999999998</v>
      </c>
      <c r="G7" s="778">
        <f t="shared" si="0"/>
        <v>8.848628999999999</v>
      </c>
      <c r="H7" s="778">
        <f t="shared" si="0"/>
        <v>13.440522999999999</v>
      </c>
      <c r="I7" s="778">
        <f t="shared" si="0"/>
        <v>8.353199</v>
      </c>
      <c r="J7" s="778">
        <f t="shared" si="0"/>
        <v>1.191411</v>
      </c>
      <c r="K7" s="779">
        <f t="shared" si="0"/>
        <v>7.1617879999999996</v>
      </c>
      <c r="L7" s="780">
        <f t="shared" ref="L7:L72" si="1">B7-C7-F7-I7</f>
        <v>0</v>
      </c>
      <c r="M7" s="247"/>
      <c r="N7" s="247"/>
      <c r="O7" s="247"/>
      <c r="P7" s="247"/>
      <c r="Q7" s="247"/>
      <c r="R7" s="247"/>
      <c r="T7" s="52"/>
    </row>
    <row r="8" spans="1:20" s="209" customFormat="1" ht="16.649999999999999" customHeight="1" x14ac:dyDescent="0.25">
      <c r="A8" s="777" t="s">
        <v>187</v>
      </c>
      <c r="B8" s="778">
        <f>SUM(B37:B40)</f>
        <v>187.868923</v>
      </c>
      <c r="C8" s="778">
        <f t="shared" ref="C8:K8" si="2">SUM(C37:C40)</f>
        <v>167.613191</v>
      </c>
      <c r="D8" s="778">
        <f t="shared" si="2"/>
        <v>1.4354789999999999</v>
      </c>
      <c r="E8" s="778">
        <f t="shared" si="2"/>
        <v>166.17771200000001</v>
      </c>
      <c r="F8" s="778">
        <f t="shared" si="2"/>
        <v>15.829384999999998</v>
      </c>
      <c r="G8" s="778">
        <f t="shared" si="2"/>
        <v>3.3567749999999998</v>
      </c>
      <c r="H8" s="778">
        <f t="shared" si="2"/>
        <v>12.47261</v>
      </c>
      <c r="I8" s="778">
        <f t="shared" si="2"/>
        <v>4.4263469999999998</v>
      </c>
      <c r="J8" s="778">
        <f t="shared" si="2"/>
        <v>9.5170000000000012E-3</v>
      </c>
      <c r="K8" s="781">
        <f t="shared" si="2"/>
        <v>4.41683</v>
      </c>
      <c r="L8" s="780">
        <f t="shared" si="1"/>
        <v>0</v>
      </c>
      <c r="M8" s="247"/>
      <c r="N8" s="247"/>
      <c r="O8" s="247"/>
      <c r="P8" s="247"/>
      <c r="Q8" s="247"/>
      <c r="R8" s="247"/>
      <c r="T8" s="52"/>
    </row>
    <row r="9" spans="1:20" s="209" customFormat="1" ht="16.649999999999999" customHeight="1" x14ac:dyDescent="0.25">
      <c r="A9" s="777" t="s">
        <v>189</v>
      </c>
      <c r="B9" s="778">
        <f>SUM(B41:B44)</f>
        <v>199.32563900000002</v>
      </c>
      <c r="C9" s="778">
        <f t="shared" ref="C9:K9" si="3">SUM(C41:C44)</f>
        <v>177.11421300000001</v>
      </c>
      <c r="D9" s="778">
        <f t="shared" si="3"/>
        <v>0.12145</v>
      </c>
      <c r="E9" s="778">
        <f t="shared" si="3"/>
        <v>176.99276300000002</v>
      </c>
      <c r="F9" s="778">
        <f t="shared" si="3"/>
        <v>19.016521000000001</v>
      </c>
      <c r="G9" s="778">
        <f t="shared" si="3"/>
        <v>3.0807500000000001</v>
      </c>
      <c r="H9" s="778">
        <f t="shared" si="3"/>
        <v>15.935770999999999</v>
      </c>
      <c r="I9" s="778">
        <f t="shared" si="3"/>
        <v>3.1949050000000003</v>
      </c>
      <c r="J9" s="778">
        <f t="shared" si="3"/>
        <v>9.0640000000000009E-3</v>
      </c>
      <c r="K9" s="781">
        <f t="shared" si="3"/>
        <v>3.1858410000000004</v>
      </c>
      <c r="L9" s="780">
        <f t="shared" si="1"/>
        <v>1.5987211554602254E-14</v>
      </c>
      <c r="M9" s="247"/>
      <c r="N9" s="247"/>
      <c r="O9" s="247"/>
      <c r="P9" s="247"/>
      <c r="Q9" s="247"/>
      <c r="R9" s="247"/>
    </row>
    <row r="10" spans="1:20" s="209" customFormat="1" ht="16.649999999999999" customHeight="1" x14ac:dyDescent="0.25">
      <c r="A10" s="777" t="s">
        <v>190</v>
      </c>
      <c r="B10" s="778">
        <f>SUM(B45:B48)</f>
        <v>224.697712</v>
      </c>
      <c r="C10" s="778">
        <f t="shared" ref="C10:K10" si="4">SUM(C45:C48)</f>
        <v>204.43592200000001</v>
      </c>
      <c r="D10" s="778">
        <f t="shared" si="4"/>
        <v>8.9536000000000004E-2</v>
      </c>
      <c r="E10" s="778">
        <f t="shared" si="4"/>
        <v>204.346386</v>
      </c>
      <c r="F10" s="778">
        <f t="shared" si="4"/>
        <v>15.069581000000001</v>
      </c>
      <c r="G10" s="778">
        <f t="shared" si="4"/>
        <v>5.8024930000000001</v>
      </c>
      <c r="H10" s="778">
        <f t="shared" si="4"/>
        <v>9.2670879999999993</v>
      </c>
      <c r="I10" s="778">
        <f t="shared" si="4"/>
        <v>5.1922090000000001</v>
      </c>
      <c r="J10" s="778">
        <f t="shared" si="4"/>
        <v>0.12194199999999999</v>
      </c>
      <c r="K10" s="781">
        <f t="shared" si="4"/>
        <v>5.0702669999999994</v>
      </c>
      <c r="L10" s="780">
        <f t="shared" si="1"/>
        <v>-1.0658141036401503E-14</v>
      </c>
      <c r="M10" s="247"/>
      <c r="N10" s="247"/>
      <c r="O10" s="247"/>
      <c r="P10" s="247"/>
      <c r="Q10" s="247"/>
      <c r="R10" s="247"/>
    </row>
    <row r="11" spans="1:20" s="210" customFormat="1" ht="16.649999999999999" customHeight="1" x14ac:dyDescent="0.25">
      <c r="A11" s="777" t="s">
        <v>191</v>
      </c>
      <c r="B11" s="778">
        <f>SUM(B49:B52)</f>
        <v>232.85567900000001</v>
      </c>
      <c r="C11" s="778">
        <f t="shared" ref="C11:K11" si="5">SUM(C49:C52)</f>
        <v>210.38631499999997</v>
      </c>
      <c r="D11" s="778">
        <f t="shared" si="5"/>
        <v>2.9275000000000002E-2</v>
      </c>
      <c r="E11" s="778">
        <f t="shared" si="5"/>
        <v>210.35704000000001</v>
      </c>
      <c r="F11" s="778">
        <f t="shared" si="5"/>
        <v>17.436686000000002</v>
      </c>
      <c r="G11" s="778">
        <f t="shared" si="5"/>
        <v>7.9753559999999988</v>
      </c>
      <c r="H11" s="778">
        <f t="shared" si="5"/>
        <v>9.4613300000000002</v>
      </c>
      <c r="I11" s="778">
        <f t="shared" si="5"/>
        <v>5.0326780000000007</v>
      </c>
      <c r="J11" s="778">
        <f t="shared" si="5"/>
        <v>0.12173100000000001</v>
      </c>
      <c r="K11" s="781">
        <f t="shared" si="5"/>
        <v>4.9109470000000002</v>
      </c>
      <c r="L11" s="780">
        <f t="shared" si="1"/>
        <v>3.907985046680551E-14</v>
      </c>
      <c r="M11" s="248"/>
      <c r="N11" s="248"/>
      <c r="O11" s="248"/>
      <c r="P11" s="248"/>
      <c r="Q11" s="248"/>
      <c r="R11" s="248"/>
    </row>
    <row r="12" spans="1:20" s="210" customFormat="1" ht="16.649999999999999" customHeight="1" x14ac:dyDescent="0.25">
      <c r="A12" s="777" t="s">
        <v>192</v>
      </c>
      <c r="B12" s="778">
        <f>SUM(B53:B56)</f>
        <v>251.59569299999998</v>
      </c>
      <c r="C12" s="778">
        <f t="shared" ref="C12:K12" si="6">SUM(C53:C56)</f>
        <v>231.27220400000002</v>
      </c>
      <c r="D12" s="778">
        <f t="shared" si="6"/>
        <v>0.106535</v>
      </c>
      <c r="E12" s="778">
        <f t="shared" si="6"/>
        <v>231.16566899999998</v>
      </c>
      <c r="F12" s="778">
        <f t="shared" si="6"/>
        <v>11.162694999999999</v>
      </c>
      <c r="G12" s="778">
        <f t="shared" si="6"/>
        <v>3.6426639999999999</v>
      </c>
      <c r="H12" s="778">
        <f t="shared" si="6"/>
        <v>7.5200309999999995</v>
      </c>
      <c r="I12" s="778">
        <f t="shared" si="6"/>
        <v>9.1607939999999992</v>
      </c>
      <c r="J12" s="778">
        <f t="shared" si="6"/>
        <v>4.9216000000000003E-2</v>
      </c>
      <c r="K12" s="781">
        <f t="shared" si="6"/>
        <v>9.1115779999999997</v>
      </c>
      <c r="L12" s="780">
        <f t="shared" si="1"/>
        <v>-3.1974423109204508E-14</v>
      </c>
      <c r="M12" s="248"/>
      <c r="N12" s="248"/>
      <c r="O12" s="248"/>
      <c r="P12" s="248"/>
      <c r="Q12" s="248"/>
      <c r="R12" s="248"/>
    </row>
    <row r="13" spans="1:20" s="210" customFormat="1" ht="16.649999999999999" customHeight="1" x14ac:dyDescent="0.25">
      <c r="A13" s="777" t="s">
        <v>193</v>
      </c>
      <c r="B13" s="778">
        <f>SUM(B57:B60)</f>
        <v>307.01340199999999</v>
      </c>
      <c r="C13" s="778">
        <f t="shared" ref="C13:K13" si="7">SUM(C57:C60)</f>
        <v>291.762114</v>
      </c>
      <c r="D13" s="778">
        <f t="shared" si="7"/>
        <v>0.19519</v>
      </c>
      <c r="E13" s="778">
        <f t="shared" si="7"/>
        <v>291.56692399999997</v>
      </c>
      <c r="F13" s="778">
        <f t="shared" si="7"/>
        <v>12.456607000000002</v>
      </c>
      <c r="G13" s="778">
        <f t="shared" si="7"/>
        <v>3.0716239999999999</v>
      </c>
      <c r="H13" s="778">
        <f t="shared" si="7"/>
        <v>9.3849830000000001</v>
      </c>
      <c r="I13" s="778">
        <f t="shared" si="7"/>
        <v>2.7946810000000002</v>
      </c>
      <c r="J13" s="778">
        <f t="shared" si="7"/>
        <v>0</v>
      </c>
      <c r="K13" s="781">
        <f t="shared" si="7"/>
        <v>2.7946810000000002</v>
      </c>
      <c r="L13" s="780">
        <f t="shared" si="1"/>
        <v>-1.3766765505351941E-14</v>
      </c>
      <c r="M13" s="248"/>
      <c r="N13" s="248"/>
      <c r="O13" s="248"/>
      <c r="P13" s="248"/>
      <c r="Q13" s="248"/>
      <c r="R13" s="248"/>
    </row>
    <row r="14" spans="1:20" s="209" customFormat="1" ht="16.649999999999999" customHeight="1" x14ac:dyDescent="0.25">
      <c r="A14" s="126" t="s">
        <v>194</v>
      </c>
      <c r="B14" s="629">
        <v>309.34373100000005</v>
      </c>
      <c r="C14" s="629">
        <v>294.34742499999999</v>
      </c>
      <c r="D14" s="629">
        <v>3.9857999999999998E-2</v>
      </c>
      <c r="E14" s="629">
        <v>294.30756699999995</v>
      </c>
      <c r="F14" s="629">
        <v>11.114241</v>
      </c>
      <c r="G14" s="629">
        <v>1.9505680000000001</v>
      </c>
      <c r="H14" s="629">
        <v>9.1636729999999993</v>
      </c>
      <c r="I14" s="629">
        <v>3.8820650000000003</v>
      </c>
      <c r="J14" s="629">
        <v>0</v>
      </c>
      <c r="K14" s="630">
        <v>3.8820650000000003</v>
      </c>
      <c r="L14" s="780">
        <f t="shared" si="1"/>
        <v>6.0840221749458578E-14</v>
      </c>
      <c r="M14" s="247"/>
      <c r="N14" s="247"/>
      <c r="O14" s="247"/>
      <c r="P14" s="247"/>
      <c r="Q14" s="247"/>
      <c r="R14" s="247"/>
      <c r="T14" s="52"/>
    </row>
    <row r="15" spans="1:20" s="209" customFormat="1" ht="16.649999999999999" customHeight="1" x14ac:dyDescent="0.25">
      <c r="A15" s="125" t="s">
        <v>197</v>
      </c>
      <c r="B15" s="629">
        <v>285.75431399999997</v>
      </c>
      <c r="C15" s="629">
        <v>277.50174900000002</v>
      </c>
      <c r="D15" s="629">
        <v>0.10953499999999999</v>
      </c>
      <c r="E15" s="629">
        <v>277.39221399999997</v>
      </c>
      <c r="F15" s="629">
        <v>5.1198259999999998</v>
      </c>
      <c r="G15" s="629">
        <v>1.1607449999999999</v>
      </c>
      <c r="H15" s="629">
        <v>3.9590809999999994</v>
      </c>
      <c r="I15" s="629">
        <v>3.1327389999999999</v>
      </c>
      <c r="J15" s="629">
        <v>0</v>
      </c>
      <c r="K15" s="630">
        <v>3.1327389999999999</v>
      </c>
      <c r="L15" s="780">
        <f t="shared" si="1"/>
        <v>-5.2402526762307389E-14</v>
      </c>
      <c r="M15" s="247"/>
      <c r="N15" s="247"/>
      <c r="O15" s="247"/>
      <c r="P15" s="247"/>
      <c r="Q15" s="247"/>
      <c r="R15" s="247"/>
      <c r="T15" s="52"/>
    </row>
    <row r="16" spans="1:20" s="209" customFormat="1" ht="16.649999999999999" customHeight="1" x14ac:dyDescent="0.25">
      <c r="A16" s="125" t="s">
        <v>198</v>
      </c>
      <c r="B16" s="629">
        <v>317.62777800000003</v>
      </c>
      <c r="C16" s="629">
        <v>297.98714699999999</v>
      </c>
      <c r="D16" s="629">
        <v>0</v>
      </c>
      <c r="E16" s="629">
        <v>297.98714699999999</v>
      </c>
      <c r="F16" s="629">
        <v>9.2267600000000005</v>
      </c>
      <c r="G16" s="629">
        <v>1.9676310000000001</v>
      </c>
      <c r="H16" s="629">
        <v>7.2591289999999997</v>
      </c>
      <c r="I16" s="629">
        <v>10.413871</v>
      </c>
      <c r="J16" s="629">
        <v>0</v>
      </c>
      <c r="K16" s="630">
        <v>10.413871</v>
      </c>
      <c r="L16" s="780">
        <f t="shared" si="1"/>
        <v>4.0856207306205761E-14</v>
      </c>
      <c r="M16" s="247"/>
      <c r="N16" s="247"/>
      <c r="O16" s="247"/>
      <c r="P16" s="247"/>
      <c r="Q16" s="247"/>
      <c r="R16" s="247"/>
      <c r="T16" s="52"/>
    </row>
    <row r="17" spans="1:20" s="209" customFormat="1" ht="16.649999999999999" customHeight="1" x14ac:dyDescent="0.25">
      <c r="A17" s="125" t="s">
        <v>199</v>
      </c>
      <c r="B17" s="629">
        <v>345.41090499999996</v>
      </c>
      <c r="C17" s="629">
        <v>300.02552400000002</v>
      </c>
      <c r="D17" s="629">
        <v>0.20171700000000001</v>
      </c>
      <c r="E17" s="629">
        <v>299.82380699999999</v>
      </c>
      <c r="F17" s="629">
        <v>23.736711</v>
      </c>
      <c r="G17" s="629">
        <v>1.065143</v>
      </c>
      <c r="H17" s="629">
        <v>22.671568000000001</v>
      </c>
      <c r="I17" s="629">
        <v>21.648669999999999</v>
      </c>
      <c r="J17" s="629">
        <v>0</v>
      </c>
      <c r="K17" s="630">
        <v>21.648669999999999</v>
      </c>
      <c r="L17" s="780">
        <f t="shared" si="1"/>
        <v>-6.0396132539608516E-14</v>
      </c>
      <c r="M17" s="247"/>
      <c r="N17" s="247"/>
      <c r="O17" s="247"/>
      <c r="P17" s="247"/>
      <c r="Q17" s="247"/>
      <c r="R17" s="247"/>
      <c r="T17" s="52"/>
    </row>
    <row r="18" spans="1:20" s="209" customFormat="1" ht="16.649999999999999" customHeight="1" x14ac:dyDescent="0.25">
      <c r="A18" s="125" t="s">
        <v>205</v>
      </c>
      <c r="B18" s="629">
        <v>345.66158399999995</v>
      </c>
      <c r="C18" s="629">
        <v>308.25539900000001</v>
      </c>
      <c r="D18" s="629">
        <v>0.20988400000000001</v>
      </c>
      <c r="E18" s="629">
        <v>308.04551500000002</v>
      </c>
      <c r="F18" s="629">
        <v>21.827314999999999</v>
      </c>
      <c r="G18" s="629">
        <v>2.3709999999999998E-3</v>
      </c>
      <c r="H18" s="629">
        <v>21.824943999999999</v>
      </c>
      <c r="I18" s="629">
        <v>15.578869999999998</v>
      </c>
      <c r="J18" s="629">
        <v>0</v>
      </c>
      <c r="K18" s="630">
        <v>15.578869999999998</v>
      </c>
      <c r="L18" s="780">
        <f t="shared" si="1"/>
        <v>-6.0396132539608516E-14</v>
      </c>
      <c r="M18" s="247"/>
      <c r="N18" s="247"/>
      <c r="O18" s="247"/>
      <c r="P18" s="247"/>
      <c r="Q18" s="247"/>
      <c r="R18" s="247"/>
      <c r="T18" s="52"/>
    </row>
    <row r="19" spans="1:20" s="209" customFormat="1" ht="16.649999999999999" customHeight="1" x14ac:dyDescent="0.25">
      <c r="A19" s="125" t="s">
        <v>212</v>
      </c>
      <c r="B19" s="629">
        <v>361.63908999999995</v>
      </c>
      <c r="C19" s="629">
        <v>316.51302099999998</v>
      </c>
      <c r="D19" s="629">
        <v>4.5601000000000003E-2</v>
      </c>
      <c r="E19" s="629">
        <v>316.46741999999995</v>
      </c>
      <c r="F19" s="629">
        <v>12.648585000000001</v>
      </c>
      <c r="G19" s="629">
        <v>0</v>
      </c>
      <c r="H19" s="629">
        <v>12.648585000000001</v>
      </c>
      <c r="I19" s="629">
        <v>32.477483999999997</v>
      </c>
      <c r="J19" s="629">
        <v>0</v>
      </c>
      <c r="K19" s="630">
        <v>32.477483999999997</v>
      </c>
      <c r="L19" s="780">
        <f t="shared" si="1"/>
        <v>0</v>
      </c>
      <c r="M19" s="247"/>
      <c r="N19" s="247"/>
      <c r="O19" s="247"/>
      <c r="P19" s="247"/>
      <c r="Q19" s="247"/>
      <c r="R19" s="247"/>
      <c r="T19" s="52"/>
    </row>
    <row r="20" spans="1:20" s="209" customFormat="1" ht="16.649999999999999" customHeight="1" x14ac:dyDescent="0.25">
      <c r="A20" s="125" t="s">
        <v>214</v>
      </c>
      <c r="B20" s="629">
        <v>428.859396</v>
      </c>
      <c r="C20" s="629">
        <v>353.56624899999997</v>
      </c>
      <c r="D20" s="629">
        <v>16.730585999999999</v>
      </c>
      <c r="E20" s="629">
        <v>336.83566299999995</v>
      </c>
      <c r="F20" s="629">
        <v>15.654583000000001</v>
      </c>
      <c r="G20" s="629">
        <v>0</v>
      </c>
      <c r="H20" s="629">
        <v>15.654583000000001</v>
      </c>
      <c r="I20" s="629">
        <v>59.638564000000002</v>
      </c>
      <c r="J20" s="629">
        <v>0</v>
      </c>
      <c r="K20" s="630">
        <v>59.638564000000002</v>
      </c>
      <c r="L20" s="780">
        <f t="shared" si="1"/>
        <v>0</v>
      </c>
      <c r="M20" s="247"/>
      <c r="N20" s="247"/>
      <c r="O20" s="247"/>
      <c r="P20" s="247"/>
      <c r="Q20" s="247"/>
      <c r="R20" s="247"/>
      <c r="T20" s="52"/>
    </row>
    <row r="21" spans="1:20" s="210" customFormat="1" ht="16.649999999999999" customHeight="1" x14ac:dyDescent="0.25">
      <c r="A21" s="125" t="s">
        <v>215</v>
      </c>
      <c r="B21" s="629">
        <v>478.33991600000002</v>
      </c>
      <c r="C21" s="629">
        <v>422.74774199999996</v>
      </c>
      <c r="D21" s="629">
        <v>0.70345199999999997</v>
      </c>
      <c r="E21" s="629">
        <v>422.04428999999999</v>
      </c>
      <c r="F21" s="629">
        <v>23.983924999999999</v>
      </c>
      <c r="G21" s="629">
        <v>14.867567000000001</v>
      </c>
      <c r="H21" s="629">
        <v>9.116358</v>
      </c>
      <c r="I21" s="629">
        <v>31.608248999999997</v>
      </c>
      <c r="J21" s="629">
        <v>0.649536</v>
      </c>
      <c r="K21" s="630">
        <v>30.958712999999996</v>
      </c>
      <c r="L21" s="780">
        <f t="shared" si="1"/>
        <v>6.0396132539608516E-14</v>
      </c>
      <c r="M21" s="248"/>
      <c r="N21" s="248"/>
      <c r="O21" s="249"/>
      <c r="P21" s="248"/>
      <c r="Q21" s="248"/>
      <c r="R21" s="248"/>
    </row>
    <row r="22" spans="1:20" s="210" customFormat="1" ht="16.649999999999999" customHeight="1" x14ac:dyDescent="0.25">
      <c r="A22" s="125" t="s">
        <v>226</v>
      </c>
      <c r="B22" s="629">
        <v>508.52731499999993</v>
      </c>
      <c r="C22" s="629">
        <v>437.008242</v>
      </c>
      <c r="D22" s="629">
        <v>0.108998</v>
      </c>
      <c r="E22" s="629">
        <v>436.89924400000001</v>
      </c>
      <c r="F22" s="629">
        <v>31.787722000000002</v>
      </c>
      <c r="G22" s="629">
        <v>22.778822000000002</v>
      </c>
      <c r="H22" s="629">
        <v>9.0088999999999988</v>
      </c>
      <c r="I22" s="629">
        <v>39.731350999999997</v>
      </c>
      <c r="J22" s="629">
        <v>0</v>
      </c>
      <c r="K22" s="630">
        <v>39.731350999999997</v>
      </c>
      <c r="L22" s="780">
        <f t="shared" si="1"/>
        <v>-6.3948846218409017E-14</v>
      </c>
      <c r="M22" s="248"/>
      <c r="N22" s="248"/>
      <c r="O22" s="249"/>
      <c r="P22" s="248"/>
      <c r="Q22" s="248"/>
      <c r="R22" s="248"/>
    </row>
    <row r="23" spans="1:20" s="210" customFormat="1" ht="16.649999999999999" customHeight="1" x14ac:dyDescent="0.25">
      <c r="A23" s="125" t="s">
        <v>234</v>
      </c>
      <c r="B23" s="629">
        <v>533.86815000000001</v>
      </c>
      <c r="C23" s="629">
        <v>469.90283299999999</v>
      </c>
      <c r="D23" s="629">
        <v>1.669E-2</v>
      </c>
      <c r="E23" s="629">
        <v>469.886143</v>
      </c>
      <c r="F23" s="629">
        <v>24.399484999999999</v>
      </c>
      <c r="G23" s="629">
        <v>16.199570999999999</v>
      </c>
      <c r="H23" s="629">
        <v>8.1999139999999997</v>
      </c>
      <c r="I23" s="629">
        <v>39.565832</v>
      </c>
      <c r="J23" s="629">
        <v>0</v>
      </c>
      <c r="K23" s="630">
        <v>39.565832</v>
      </c>
      <c r="L23" s="780">
        <f t="shared" si="1"/>
        <v>0</v>
      </c>
      <c r="M23" s="248"/>
      <c r="N23" s="248"/>
      <c r="O23" s="249"/>
      <c r="P23" s="248"/>
      <c r="Q23" s="248"/>
      <c r="R23" s="248"/>
    </row>
    <row r="24" spans="1:20" s="210" customFormat="1" ht="16.649999999999999" customHeight="1" x14ac:dyDescent="0.25">
      <c r="A24" s="125" t="s">
        <v>237</v>
      </c>
      <c r="B24" s="629">
        <v>563.77720999999997</v>
      </c>
      <c r="C24" s="629">
        <v>487.059076</v>
      </c>
      <c r="D24" s="629">
        <v>0</v>
      </c>
      <c r="E24" s="629">
        <v>487.059076</v>
      </c>
      <c r="F24" s="629">
        <v>16.855542999999997</v>
      </c>
      <c r="G24" s="629">
        <v>7.89236</v>
      </c>
      <c r="H24" s="629">
        <v>8.963182999999999</v>
      </c>
      <c r="I24" s="629">
        <v>59.862590999999995</v>
      </c>
      <c r="J24" s="629">
        <v>0</v>
      </c>
      <c r="K24" s="630">
        <v>59.862590999999995</v>
      </c>
      <c r="L24" s="780">
        <f t="shared" si="1"/>
        <v>0</v>
      </c>
      <c r="M24" s="248"/>
      <c r="N24" s="248"/>
      <c r="O24" s="249"/>
      <c r="P24" s="248"/>
      <c r="Q24" s="248"/>
      <c r="R24" s="248"/>
    </row>
    <row r="25" spans="1:20" s="210" customFormat="1" ht="16.649999999999999" customHeight="1" x14ac:dyDescent="0.25">
      <c r="A25" s="125" t="s">
        <v>239</v>
      </c>
      <c r="B25" s="629">
        <v>542.60849100000007</v>
      </c>
      <c r="C25" s="629">
        <v>429.94678399999998</v>
      </c>
      <c r="D25" s="629">
        <v>0</v>
      </c>
      <c r="E25" s="629">
        <v>429.94678399999998</v>
      </c>
      <c r="F25" s="629">
        <v>80.236808999999994</v>
      </c>
      <c r="G25" s="629">
        <v>2.7857889999999998</v>
      </c>
      <c r="H25" s="629">
        <v>77.45102</v>
      </c>
      <c r="I25" s="629">
        <v>32.424897999999999</v>
      </c>
      <c r="J25" s="629">
        <v>0</v>
      </c>
      <c r="K25" s="630">
        <v>32.424897999999999</v>
      </c>
      <c r="L25" s="780">
        <f t="shared" si="1"/>
        <v>9.9475983006414026E-14</v>
      </c>
      <c r="M25" s="248"/>
      <c r="N25" s="248"/>
      <c r="O25" s="249"/>
      <c r="P25" s="248"/>
      <c r="Q25" s="248"/>
      <c r="R25" s="248"/>
    </row>
    <row r="26" spans="1:20" s="210" customFormat="1" ht="16.649999999999999" customHeight="1" x14ac:dyDescent="0.25">
      <c r="A26" s="125" t="s">
        <v>241</v>
      </c>
      <c r="B26" s="629">
        <v>580.86482699999999</v>
      </c>
      <c r="C26" s="629">
        <v>528.85792500000002</v>
      </c>
      <c r="D26" s="629">
        <v>6.0289999999999996E-3</v>
      </c>
      <c r="E26" s="629">
        <v>528.85189600000001</v>
      </c>
      <c r="F26" s="629">
        <v>29.383188000000004</v>
      </c>
      <c r="G26" s="629">
        <v>22.138912000000001</v>
      </c>
      <c r="H26" s="629">
        <v>7.2442759999999993</v>
      </c>
      <c r="I26" s="629">
        <v>22.623714</v>
      </c>
      <c r="J26" s="629">
        <v>0</v>
      </c>
      <c r="K26" s="630">
        <v>22.623714</v>
      </c>
      <c r="L26" s="780">
        <f t="shared" si="1"/>
        <v>-3.5527136788005009E-14</v>
      </c>
      <c r="M26" s="248"/>
      <c r="N26" s="248"/>
      <c r="O26" s="249"/>
      <c r="P26" s="248"/>
      <c r="Q26" s="248"/>
      <c r="R26" s="248"/>
    </row>
    <row r="27" spans="1:20" s="210" customFormat="1" ht="16.649999999999999" customHeight="1" x14ac:dyDescent="0.25">
      <c r="A27" s="125" t="s">
        <v>244</v>
      </c>
      <c r="B27" s="629">
        <v>548.65169100000003</v>
      </c>
      <c r="C27" s="629">
        <v>502.53883300000007</v>
      </c>
      <c r="D27" s="629">
        <v>23.897485</v>
      </c>
      <c r="E27" s="629">
        <v>478.64134799999999</v>
      </c>
      <c r="F27" s="629">
        <v>16.124885000000003</v>
      </c>
      <c r="G27" s="629">
        <v>5.6077450000000004</v>
      </c>
      <c r="H27" s="629">
        <v>10.517140000000001</v>
      </c>
      <c r="I27" s="629">
        <v>29.987973</v>
      </c>
      <c r="J27" s="629">
        <v>0</v>
      </c>
      <c r="K27" s="630">
        <v>29.987973</v>
      </c>
      <c r="L27" s="780">
        <f t="shared" si="1"/>
        <v>-4.2632564145606011E-14</v>
      </c>
      <c r="M27" s="248"/>
      <c r="N27" s="248"/>
      <c r="O27" s="249"/>
      <c r="P27" s="248"/>
      <c r="Q27" s="248"/>
      <c r="R27" s="248"/>
    </row>
    <row r="28" spans="1:20" s="210" customFormat="1" ht="16.649999999999999" customHeight="1" x14ac:dyDescent="0.25">
      <c r="A28" s="125" t="s">
        <v>429</v>
      </c>
      <c r="B28" s="629">
        <f>SUM(B117:B120)</f>
        <v>658.69248999999991</v>
      </c>
      <c r="C28" s="629">
        <f t="shared" ref="C28:K28" si="8">SUM(C117:C120)</f>
        <v>591.55018999999993</v>
      </c>
      <c r="D28" s="629">
        <f t="shared" si="8"/>
        <v>0.15719699999999998</v>
      </c>
      <c r="E28" s="629">
        <f t="shared" si="8"/>
        <v>591.39299300000005</v>
      </c>
      <c r="F28" s="629">
        <f t="shared" si="8"/>
        <v>44.617517000000007</v>
      </c>
      <c r="G28" s="629">
        <f t="shared" si="8"/>
        <v>28.851747</v>
      </c>
      <c r="H28" s="629">
        <f t="shared" si="8"/>
        <v>15.76577</v>
      </c>
      <c r="I28" s="629">
        <f t="shared" si="8"/>
        <v>22.524782999999999</v>
      </c>
      <c r="J28" s="629">
        <f t="shared" si="8"/>
        <v>0.115693</v>
      </c>
      <c r="K28" s="630">
        <f t="shared" si="8"/>
        <v>22.409089999999999</v>
      </c>
      <c r="L28" s="780">
        <f t="shared" si="1"/>
        <v>-2.8421709430404007E-14</v>
      </c>
      <c r="M28" s="248"/>
      <c r="N28" s="248"/>
      <c r="O28" s="249"/>
      <c r="P28" s="248"/>
      <c r="Q28" s="248"/>
      <c r="R28" s="248"/>
    </row>
    <row r="29" spans="1:20" s="210" customFormat="1" ht="16.649999999999999" customHeight="1" x14ac:dyDescent="0.25">
      <c r="A29" s="125" t="s">
        <v>455</v>
      </c>
      <c r="B29" s="629">
        <f>SUM(B121:B124)</f>
        <v>660.27855299999999</v>
      </c>
      <c r="C29" s="629">
        <f t="shared" ref="C29:K29" si="9">SUM(C121:C124)</f>
        <v>606.38557500000002</v>
      </c>
      <c r="D29" s="629">
        <f t="shared" si="9"/>
        <v>0.17288400000000001</v>
      </c>
      <c r="E29" s="629">
        <f t="shared" si="9"/>
        <v>606.21269100000006</v>
      </c>
      <c r="F29" s="629">
        <f t="shared" si="9"/>
        <v>36.437796999999996</v>
      </c>
      <c r="G29" s="629">
        <f t="shared" si="9"/>
        <v>7.8447569999999995</v>
      </c>
      <c r="H29" s="629">
        <f t="shared" si="9"/>
        <v>28.593039999999998</v>
      </c>
      <c r="I29" s="629">
        <f t="shared" si="9"/>
        <v>17.455181000000003</v>
      </c>
      <c r="J29" s="629">
        <f t="shared" si="9"/>
        <v>0</v>
      </c>
      <c r="K29" s="630">
        <f t="shared" si="9"/>
        <v>17.455181000000003</v>
      </c>
      <c r="L29" s="780">
        <f t="shared" si="1"/>
        <v>-2.8421709430404007E-14</v>
      </c>
      <c r="M29" s="248"/>
      <c r="N29" s="248"/>
      <c r="O29" s="249"/>
      <c r="P29" s="248"/>
      <c r="Q29" s="248"/>
      <c r="R29" s="248"/>
    </row>
    <row r="30" spans="1:20" s="210" customFormat="1" ht="16.649999999999999" customHeight="1" x14ac:dyDescent="0.25">
      <c r="A30" s="834" t="s">
        <v>268</v>
      </c>
      <c r="B30" s="631">
        <f t="shared" ref="B30" si="10">C30+F30+I30</f>
        <v>40.183834999999995</v>
      </c>
      <c r="C30" s="632">
        <f>'[7]Institutional Sector'!BF$15/1000000</f>
        <v>32.496513</v>
      </c>
      <c r="D30" s="632">
        <f>'[7]Institutional Sector'!$BF$5/1000000</f>
        <v>3.1725999999999997E-2</v>
      </c>
      <c r="E30" s="632">
        <f t="shared" ref="E30" si="11">C30-D30</f>
        <v>32.464787000000001</v>
      </c>
      <c r="F30" s="632">
        <f>'[7]Institutional Sector'!$BF$16/1000000</f>
        <v>5.5331929999999998</v>
      </c>
      <c r="G30" s="632">
        <f>'[7]Institutional Sector'!$BF$7/1000000</f>
        <v>1.1850000000000001E-3</v>
      </c>
      <c r="H30" s="632">
        <f t="shared" ref="H30" si="12">F30-G30</f>
        <v>5.5320079999999994</v>
      </c>
      <c r="I30" s="632">
        <f>'[7]Institutional Sector'!$BF$17/1000000</f>
        <v>2.1541290000000002</v>
      </c>
      <c r="J30" s="632">
        <f>'[7]Institutional Sector'!$BF$10/1000000</f>
        <v>1.5994409999999999</v>
      </c>
      <c r="K30" s="633">
        <f t="shared" ref="K30" si="13">I30-J30</f>
        <v>0.55468800000000029</v>
      </c>
      <c r="L30" s="780">
        <f t="shared" ref="L30" si="14">B30-C30-F30-I30</f>
        <v>-5.3290705182007514E-15</v>
      </c>
      <c r="M30" s="248"/>
      <c r="N30" s="248"/>
      <c r="O30" s="249"/>
      <c r="P30" s="248"/>
      <c r="Q30" s="248"/>
      <c r="R30" s="248"/>
    </row>
    <row r="31" spans="1:20" s="210" customFormat="1" ht="16.649999999999999" customHeight="1" x14ac:dyDescent="0.25">
      <c r="A31" s="548" t="s">
        <v>269</v>
      </c>
      <c r="B31" s="631">
        <f t="shared" ref="B31:B94" si="15">C31+F31+I31</f>
        <v>30.232247999999998</v>
      </c>
      <c r="C31" s="632">
        <f>'[7]Institutional Sector'!BG$15/1000000</f>
        <v>23.832533999999999</v>
      </c>
      <c r="D31" s="632">
        <f>'[7]Institutional Sector'!$BG$5/1000000</f>
        <v>0.87549500000000002</v>
      </c>
      <c r="E31" s="632">
        <f t="shared" ref="E31:E58" si="16">C31-D31</f>
        <v>22.957038999999998</v>
      </c>
      <c r="F31" s="632">
        <f>'[7]Institutional Sector'!$BG$16/1000000</f>
        <v>5.6653640000000003</v>
      </c>
      <c r="G31" s="632">
        <f>'[7]Institutional Sector'!$BG$7/1000000</f>
        <v>7.9403000000000001E-2</v>
      </c>
      <c r="H31" s="632">
        <f t="shared" ref="H31:H58" si="17">F31-G31</f>
        <v>5.5859610000000002</v>
      </c>
      <c r="I31" s="632">
        <f>'[7]Institutional Sector'!$BG$17/1000000</f>
        <v>0.73434999999999995</v>
      </c>
      <c r="J31" s="632">
        <f>'[7]Institutional Sector'!$BG$10/1000000</f>
        <v>3.5677E-2</v>
      </c>
      <c r="K31" s="633">
        <f t="shared" ref="K31:K58" si="18">I31-J31</f>
        <v>0.69867299999999999</v>
      </c>
      <c r="L31" s="780">
        <f t="shared" si="1"/>
        <v>0</v>
      </c>
      <c r="M31" s="248"/>
      <c r="N31" s="248"/>
      <c r="O31" s="249"/>
      <c r="P31" s="248"/>
      <c r="Q31" s="248"/>
      <c r="R31" s="248"/>
    </row>
    <row r="32" spans="1:20" s="210" customFormat="1" ht="16.649999999999999" customHeight="1" x14ac:dyDescent="0.25">
      <c r="A32" s="548" t="s">
        <v>270</v>
      </c>
      <c r="B32" s="631">
        <f t="shared" si="15"/>
        <v>34.694835999999995</v>
      </c>
      <c r="C32" s="632">
        <f>'[7]Institutional Sector'!BH$15/1000000</f>
        <v>29.872900999999999</v>
      </c>
      <c r="D32" s="632">
        <f>'[7]Institutional Sector'!$BH$5/1000000</f>
        <v>2.6973E-2</v>
      </c>
      <c r="E32" s="632">
        <f t="shared" si="16"/>
        <v>29.845927999999997</v>
      </c>
      <c r="F32" s="632">
        <f>'[7]Institutional Sector'!$BH$16/1000000</f>
        <v>3.1531129999999998</v>
      </c>
      <c r="G32" s="632">
        <f>'[7]Institutional Sector'!$BH$7/1000000</f>
        <v>0.100994</v>
      </c>
      <c r="H32" s="632">
        <f t="shared" si="17"/>
        <v>3.0521189999999998</v>
      </c>
      <c r="I32" s="632">
        <f>'[7]Institutional Sector'!$BH$17/1000000</f>
        <v>1.668822</v>
      </c>
      <c r="J32" s="632">
        <f>'[7]Institutional Sector'!$BH$10/1000000</f>
        <v>1.3548910000000001</v>
      </c>
      <c r="K32" s="633">
        <f t="shared" si="18"/>
        <v>0.31393099999999996</v>
      </c>
      <c r="L32" s="780">
        <f t="shared" si="1"/>
        <v>-3.5527136788005009E-15</v>
      </c>
      <c r="M32" s="248"/>
      <c r="N32" s="248"/>
      <c r="O32" s="249"/>
      <c r="P32" s="248"/>
      <c r="Q32" s="248"/>
      <c r="R32" s="248"/>
    </row>
    <row r="33" spans="1:18" s="210" customFormat="1" ht="16.649999999999999" customHeight="1" x14ac:dyDescent="0.25">
      <c r="A33" s="548" t="s">
        <v>271</v>
      </c>
      <c r="B33" s="631">
        <f t="shared" si="15"/>
        <v>44.856853000000001</v>
      </c>
      <c r="C33" s="632">
        <f>'[7]Institutional Sector'!BI$15/1000000</f>
        <v>35.305928000000002</v>
      </c>
      <c r="D33" s="632">
        <f>'[7]Institutional Sector'!$BI$5/1000000</f>
        <v>7.7015E-2</v>
      </c>
      <c r="E33" s="632">
        <f t="shared" si="16"/>
        <v>35.228912999999999</v>
      </c>
      <c r="F33" s="632">
        <f>'[7]Institutional Sector'!$BI$16/1000000</f>
        <v>3.7918599999999998</v>
      </c>
      <c r="G33" s="632">
        <f>'[7]Institutional Sector'!$BI$7/1000000</f>
        <v>0.97984499999999997</v>
      </c>
      <c r="H33" s="632">
        <f t="shared" si="17"/>
        <v>2.8120149999999997</v>
      </c>
      <c r="I33" s="632">
        <f>'[7]Institutional Sector'!$BI$17/1000000</f>
        <v>5.7590649999999997</v>
      </c>
      <c r="J33" s="632">
        <f>'[7]Institutional Sector'!$BI$10/1000000</f>
        <v>0.94518199999999997</v>
      </c>
      <c r="K33" s="633">
        <f t="shared" si="18"/>
        <v>4.8138829999999997</v>
      </c>
      <c r="L33" s="780">
        <f t="shared" si="1"/>
        <v>0</v>
      </c>
      <c r="M33" s="248"/>
      <c r="N33" s="248"/>
      <c r="O33" s="249"/>
      <c r="P33" s="248"/>
      <c r="Q33" s="248"/>
      <c r="R33" s="248"/>
    </row>
    <row r="34" spans="1:18" s="210" customFormat="1" ht="16.649999999999999" customHeight="1" x14ac:dyDescent="0.25">
      <c r="A34" s="548" t="s">
        <v>272</v>
      </c>
      <c r="B34" s="631">
        <f t="shared" si="15"/>
        <v>45.308317000000002</v>
      </c>
      <c r="C34" s="632">
        <f>'[7]Institutional Sector'!BJ$15/1000000</f>
        <v>40.660721000000002</v>
      </c>
      <c r="D34" s="632">
        <f>'[7]Institutional Sector'!$BJ$5/1000000</f>
        <v>5.3639999999999998E-3</v>
      </c>
      <c r="E34" s="632">
        <f t="shared" si="16"/>
        <v>40.655357000000002</v>
      </c>
      <c r="F34" s="632">
        <f>'[7]Institutional Sector'!$BJ$16/1000000</f>
        <v>3.7049919999999998</v>
      </c>
      <c r="G34" s="632">
        <f>'[7]Institutional Sector'!$BJ$7/1000000</f>
        <v>0.47349400000000003</v>
      </c>
      <c r="H34" s="632">
        <f t="shared" si="17"/>
        <v>3.2314979999999998</v>
      </c>
      <c r="I34" s="632">
        <f>'[7]Institutional Sector'!$BJ$17/1000000</f>
        <v>0.942604</v>
      </c>
      <c r="J34" s="632">
        <f>'[7]Institutional Sector'!$BJ$10/1000000</f>
        <v>9.9520000000000008E-3</v>
      </c>
      <c r="K34" s="633">
        <f t="shared" si="18"/>
        <v>0.93265200000000004</v>
      </c>
      <c r="L34" s="780">
        <f t="shared" si="1"/>
        <v>0</v>
      </c>
      <c r="M34" s="248"/>
      <c r="N34" s="248"/>
      <c r="O34" s="249"/>
      <c r="P34" s="248"/>
      <c r="Q34" s="248"/>
      <c r="R34" s="248"/>
    </row>
    <row r="35" spans="1:18" s="210" customFormat="1" ht="16.649999999999999" customHeight="1" x14ac:dyDescent="0.25">
      <c r="A35" s="548" t="s">
        <v>273</v>
      </c>
      <c r="B35" s="631">
        <f t="shared" si="15"/>
        <v>44.231572999999997</v>
      </c>
      <c r="C35" s="632">
        <f>'[7]Institutional Sector'!BK$15/1000000</f>
        <v>31.7395</v>
      </c>
      <c r="D35" s="632">
        <f>'[7]Institutional Sector'!$BK$5/1000000</f>
        <v>1.1032E-2</v>
      </c>
      <c r="E35" s="632">
        <f t="shared" si="16"/>
        <v>31.728467999999999</v>
      </c>
      <c r="F35" s="632">
        <f>'[7]Institutional Sector'!$BK$16/1000000</f>
        <v>11.266391</v>
      </c>
      <c r="G35" s="632">
        <f>'[7]Institutional Sector'!$BK$7/1000000</f>
        <v>7.198658</v>
      </c>
      <c r="H35" s="632">
        <f t="shared" si="17"/>
        <v>4.0677330000000005</v>
      </c>
      <c r="I35" s="632">
        <f>'[7]Institutional Sector'!$BK$17/1000000</f>
        <v>1.2256819999999999</v>
      </c>
      <c r="J35" s="632">
        <f>'[7]Institutional Sector'!$BK$10/1000000</f>
        <v>0.23627699999999999</v>
      </c>
      <c r="K35" s="633">
        <f t="shared" si="18"/>
        <v>0.98940499999999998</v>
      </c>
      <c r="L35" s="780">
        <f t="shared" si="1"/>
        <v>-2.6645352591003757E-15</v>
      </c>
      <c r="M35" s="248"/>
      <c r="N35" s="248"/>
      <c r="O35" s="249"/>
      <c r="P35" s="248"/>
      <c r="Q35" s="248"/>
      <c r="R35" s="248"/>
    </row>
    <row r="36" spans="1:18" s="210" customFormat="1" ht="16.649999999999999" customHeight="1" x14ac:dyDescent="0.25">
      <c r="A36" s="548" t="s">
        <v>274</v>
      </c>
      <c r="B36" s="631">
        <f t="shared" si="15"/>
        <v>55.940407</v>
      </c>
      <c r="C36" s="632">
        <f>'[7]Institutional Sector'!BL$15/1000000</f>
        <v>51.98865</v>
      </c>
      <c r="D36" s="632">
        <f>'[7]Institutional Sector'!$BL$5/1000000</f>
        <v>0.225741</v>
      </c>
      <c r="E36" s="632">
        <f t="shared" si="16"/>
        <v>51.762909000000001</v>
      </c>
      <c r="F36" s="632">
        <f>'[7]Institutional Sector'!$BL$16/1000000</f>
        <v>3.525909</v>
      </c>
      <c r="G36" s="632">
        <f>'[7]Institutional Sector'!$BL$7/1000000</f>
        <v>0.196632</v>
      </c>
      <c r="H36" s="632">
        <f t="shared" si="17"/>
        <v>3.3292769999999998</v>
      </c>
      <c r="I36" s="632">
        <f>'[7]Institutional Sector'!$BL$17/1000000</f>
        <v>0.425848</v>
      </c>
      <c r="J36" s="632">
        <f>'[7]Institutional Sector'!$BL$10/1000000</f>
        <v>0</v>
      </c>
      <c r="K36" s="633">
        <f t="shared" si="18"/>
        <v>0.425848</v>
      </c>
      <c r="L36" s="780">
        <f t="shared" si="1"/>
        <v>6.6613381477509392E-16</v>
      </c>
      <c r="M36" s="248"/>
      <c r="N36" s="248"/>
      <c r="O36" s="249"/>
      <c r="P36" s="248"/>
      <c r="Q36" s="248"/>
      <c r="R36" s="248"/>
    </row>
    <row r="37" spans="1:18" s="210" customFormat="1" ht="16.649999999999999" customHeight="1" x14ac:dyDescent="0.25">
      <c r="A37" s="548" t="s">
        <v>276</v>
      </c>
      <c r="B37" s="631">
        <f t="shared" si="15"/>
        <v>50.025458999999998</v>
      </c>
      <c r="C37" s="632">
        <f>'[7]Institutional Sector'!BM$15/1000000</f>
        <v>45.273251000000002</v>
      </c>
      <c r="D37" s="632">
        <f>'[7]Institutional Sector'!$BM$5/1000000</f>
        <v>0.51133300000000004</v>
      </c>
      <c r="E37" s="632">
        <f t="shared" si="16"/>
        <v>44.761918000000001</v>
      </c>
      <c r="F37" s="632">
        <f>'[7]Institutional Sector'!$BM$16/1000000</f>
        <v>3.6025649999999998</v>
      </c>
      <c r="G37" s="632">
        <f>'[7]Institutional Sector'!$BM$7/1000000</f>
        <v>0.52465099999999998</v>
      </c>
      <c r="H37" s="632">
        <f t="shared" si="17"/>
        <v>3.0779139999999998</v>
      </c>
      <c r="I37" s="632">
        <f>'[7]Institutional Sector'!$BM$17/1000000</f>
        <v>1.149643</v>
      </c>
      <c r="J37" s="632">
        <f>'[7]Institutional Sector'!$BM$10/1000000</f>
        <v>6.1630000000000001E-3</v>
      </c>
      <c r="K37" s="633">
        <f t="shared" si="18"/>
        <v>1.1434800000000001</v>
      </c>
      <c r="L37" s="780">
        <f t="shared" si="1"/>
        <v>-3.7747582837255322E-15</v>
      </c>
      <c r="M37" s="248"/>
      <c r="N37" s="248"/>
      <c r="O37" s="249"/>
      <c r="P37" s="248"/>
      <c r="Q37" s="248"/>
      <c r="R37" s="248"/>
    </row>
    <row r="38" spans="1:18" s="210" customFormat="1" ht="16.649999999999999" customHeight="1" x14ac:dyDescent="0.25">
      <c r="A38" s="548" t="s">
        <v>277</v>
      </c>
      <c r="B38" s="631">
        <f t="shared" si="15"/>
        <v>44.932648999999998</v>
      </c>
      <c r="C38" s="632">
        <f>'[7]Institutional Sector'!BN$15/1000000</f>
        <v>39.772123999999998</v>
      </c>
      <c r="D38" s="632">
        <f>'[7]Institutional Sector'!$BN$5/1000000</f>
        <v>0.320932</v>
      </c>
      <c r="E38" s="632">
        <f t="shared" si="16"/>
        <v>39.451191999999999</v>
      </c>
      <c r="F38" s="632">
        <f>'[7]Institutional Sector'!$BN$16/1000000</f>
        <v>4.1286209999999999</v>
      </c>
      <c r="G38" s="632">
        <f>'[7]Institutional Sector'!$BN$7/1000000</f>
        <v>0.77915699999999999</v>
      </c>
      <c r="H38" s="632">
        <f t="shared" si="17"/>
        <v>3.3494639999999998</v>
      </c>
      <c r="I38" s="632">
        <f>'[7]Institutional Sector'!$BN$17/1000000</f>
        <v>1.0319039999999999</v>
      </c>
      <c r="J38" s="632">
        <f>'[7]Institutional Sector'!$BN$10/1000000</f>
        <v>0</v>
      </c>
      <c r="K38" s="633">
        <f t="shared" si="18"/>
        <v>1.0319039999999999</v>
      </c>
      <c r="L38" s="780">
        <f t="shared" si="1"/>
        <v>0</v>
      </c>
      <c r="M38" s="248"/>
      <c r="N38" s="248"/>
      <c r="O38" s="249"/>
      <c r="P38" s="248"/>
      <c r="Q38" s="248"/>
      <c r="R38" s="248"/>
    </row>
    <row r="39" spans="1:18" s="210" customFormat="1" ht="16.649999999999999" customHeight="1" x14ac:dyDescent="0.25">
      <c r="A39" s="548" t="s">
        <v>278</v>
      </c>
      <c r="B39" s="631">
        <f t="shared" si="15"/>
        <v>45.395680000000006</v>
      </c>
      <c r="C39" s="632">
        <f>'[7]Institutional Sector'!BO$15/1000000</f>
        <v>39.291279000000003</v>
      </c>
      <c r="D39" s="632">
        <f>'[7]Institutional Sector'!$BO$5/1000000</f>
        <v>0.540381</v>
      </c>
      <c r="E39" s="632">
        <f t="shared" si="16"/>
        <v>38.750898000000007</v>
      </c>
      <c r="F39" s="632">
        <f>'[7]Institutional Sector'!$BO$16/1000000</f>
        <v>4.8746619999999998</v>
      </c>
      <c r="G39" s="632">
        <f>'[7]Institutional Sector'!$BO$7/1000000</f>
        <v>1.603637</v>
      </c>
      <c r="H39" s="632">
        <f t="shared" si="17"/>
        <v>3.2710249999999998</v>
      </c>
      <c r="I39" s="632">
        <f>'[7]Institutional Sector'!$BO$17/1000000</f>
        <v>1.2297389999999999</v>
      </c>
      <c r="J39" s="632">
        <f>'[7]Institutional Sector'!$BO$10/1000000</f>
        <v>0</v>
      </c>
      <c r="K39" s="633">
        <f t="shared" si="18"/>
        <v>1.2297389999999999</v>
      </c>
      <c r="L39" s="780">
        <f t="shared" si="1"/>
        <v>3.1086244689504383E-15</v>
      </c>
      <c r="M39" s="248"/>
      <c r="N39" s="248"/>
      <c r="O39" s="249"/>
      <c r="P39" s="248"/>
      <c r="Q39" s="248"/>
      <c r="R39" s="248"/>
    </row>
    <row r="40" spans="1:18" s="210" customFormat="1" ht="16.649999999999999" customHeight="1" x14ac:dyDescent="0.25">
      <c r="A40" s="548" t="s">
        <v>279</v>
      </c>
      <c r="B40" s="631">
        <f t="shared" si="15"/>
        <v>47.515135000000001</v>
      </c>
      <c r="C40" s="632">
        <f>'[7]Institutional Sector'!BP$15/1000000</f>
        <v>43.276536999999998</v>
      </c>
      <c r="D40" s="632">
        <f>'[7]Institutional Sector'!$BP$5/1000000</f>
        <v>6.2833E-2</v>
      </c>
      <c r="E40" s="632">
        <f t="shared" si="16"/>
        <v>43.213704</v>
      </c>
      <c r="F40" s="632">
        <f>'[7]Institutional Sector'!$BP$16/1000000</f>
        <v>3.2235369999999999</v>
      </c>
      <c r="G40" s="632">
        <f>'[7]Institutional Sector'!$BP$7/1000000</f>
        <v>0.44933000000000001</v>
      </c>
      <c r="H40" s="632">
        <f t="shared" si="17"/>
        <v>2.7742069999999996</v>
      </c>
      <c r="I40" s="632">
        <f>'[7]Institutional Sector'!$BP$17/1000000</f>
        <v>1.015061</v>
      </c>
      <c r="J40" s="632">
        <f>'[7]Institutional Sector'!$BP$10/1000000</f>
        <v>3.3540000000000002E-3</v>
      </c>
      <c r="K40" s="633">
        <f t="shared" si="18"/>
        <v>1.0117069999999999</v>
      </c>
      <c r="L40" s="780">
        <f t="shared" si="1"/>
        <v>3.3306690738754696E-15</v>
      </c>
      <c r="M40" s="248"/>
      <c r="N40" s="248"/>
      <c r="O40" s="249"/>
      <c r="P40" s="248"/>
      <c r="Q40" s="248"/>
      <c r="R40" s="248"/>
    </row>
    <row r="41" spans="1:18" s="210" customFormat="1" ht="16.649999999999999" customHeight="1" x14ac:dyDescent="0.25">
      <c r="A41" s="548" t="s">
        <v>275</v>
      </c>
      <c r="B41" s="631">
        <f t="shared" si="15"/>
        <v>52.118030000000005</v>
      </c>
      <c r="C41" s="632">
        <f>'[7]Institutional Sector'!BQ$15/1000000</f>
        <v>44.591835000000003</v>
      </c>
      <c r="D41" s="632">
        <f>'[7]Institutional Sector'!$BQ$5/1000000</f>
        <v>3.9316999999999998E-2</v>
      </c>
      <c r="E41" s="632">
        <f t="shared" si="16"/>
        <v>44.552518000000006</v>
      </c>
      <c r="F41" s="632">
        <f>'[7]Institutional Sector'!$BQ$16/1000000</f>
        <v>6.9042240000000001</v>
      </c>
      <c r="G41" s="632">
        <f>'[7]Institutional Sector'!$BQ$7/1000000</f>
        <v>0.28296199999999999</v>
      </c>
      <c r="H41" s="632">
        <f t="shared" si="17"/>
        <v>6.6212619999999998</v>
      </c>
      <c r="I41" s="632">
        <f>'[7]Institutional Sector'!$BQ$17/1000000</f>
        <v>0.62197100000000005</v>
      </c>
      <c r="J41" s="632">
        <f>'[7]Institutional Sector'!$BQ$10/1000000</f>
        <v>2.6159999999999998E-3</v>
      </c>
      <c r="K41" s="633">
        <f t="shared" si="18"/>
        <v>0.6193550000000001</v>
      </c>
      <c r="L41" s="780">
        <f t="shared" si="1"/>
        <v>1.1102230246251565E-15</v>
      </c>
      <c r="M41" s="248"/>
      <c r="N41" s="248"/>
      <c r="O41" s="249"/>
      <c r="P41" s="248"/>
      <c r="Q41" s="248"/>
      <c r="R41" s="248"/>
    </row>
    <row r="42" spans="1:18" s="210" customFormat="1" ht="16.649999999999999" customHeight="1" x14ac:dyDescent="0.25">
      <c r="A42" s="548" t="s">
        <v>280</v>
      </c>
      <c r="B42" s="631">
        <f t="shared" si="15"/>
        <v>54.889620000000001</v>
      </c>
      <c r="C42" s="632">
        <f>'[7]Institutional Sector'!BR$15/1000000</f>
        <v>48.927553000000003</v>
      </c>
      <c r="D42" s="632">
        <f>'[7]Institutional Sector'!$BR$5/1000000</f>
        <v>8.2132999999999998E-2</v>
      </c>
      <c r="E42" s="632">
        <f t="shared" si="16"/>
        <v>48.845420000000004</v>
      </c>
      <c r="F42" s="632">
        <f>'[7]Institutional Sector'!$BR$16/1000000</f>
        <v>4.83582</v>
      </c>
      <c r="G42" s="632">
        <f>'[7]Institutional Sector'!$BR$7/1000000</f>
        <v>1.0640099999999999</v>
      </c>
      <c r="H42" s="632">
        <f t="shared" si="17"/>
        <v>3.7718100000000003</v>
      </c>
      <c r="I42" s="632">
        <f>'[7]Institutional Sector'!$BR$17/1000000</f>
        <v>1.126247</v>
      </c>
      <c r="J42" s="632">
        <f>'[7]Institutional Sector'!$BR$10/1000000</f>
        <v>0</v>
      </c>
      <c r="K42" s="633">
        <f t="shared" si="18"/>
        <v>1.126247</v>
      </c>
      <c r="L42" s="780">
        <f t="shared" si="1"/>
        <v>-2.4424906541753444E-15</v>
      </c>
      <c r="M42" s="248"/>
      <c r="N42" s="248"/>
      <c r="O42" s="249"/>
      <c r="P42" s="248"/>
      <c r="Q42" s="248"/>
      <c r="R42" s="248"/>
    </row>
    <row r="43" spans="1:18" s="210" customFormat="1" ht="16.649999999999999" customHeight="1" x14ac:dyDescent="0.25">
      <c r="A43" s="548" t="s">
        <v>281</v>
      </c>
      <c r="B43" s="631">
        <f t="shared" si="15"/>
        <v>43.787995999999993</v>
      </c>
      <c r="C43" s="632">
        <f>'[7]Institutional Sector'!BS$15/1000000</f>
        <v>38.632469999999998</v>
      </c>
      <c r="D43" s="632">
        <f>'[7]Institutional Sector'!$BS$5/1000000</f>
        <v>0</v>
      </c>
      <c r="E43" s="632">
        <f t="shared" si="16"/>
        <v>38.632469999999998</v>
      </c>
      <c r="F43" s="632">
        <f>'[7]Institutional Sector'!$BS$16/1000000</f>
        <v>4.214963</v>
      </c>
      <c r="G43" s="632">
        <f>'[7]Institutional Sector'!$BS$7/1000000</f>
        <v>0.87646100000000005</v>
      </c>
      <c r="H43" s="632">
        <f t="shared" si="17"/>
        <v>3.3385020000000001</v>
      </c>
      <c r="I43" s="632">
        <f>'[7]Institutional Sector'!$BS$17/1000000</f>
        <v>0.94056300000000004</v>
      </c>
      <c r="J43" s="632">
        <f>'[7]Institutional Sector'!$BS$10/1000000</f>
        <v>5.4780000000000002E-3</v>
      </c>
      <c r="K43" s="633">
        <f t="shared" si="18"/>
        <v>0.93508500000000006</v>
      </c>
      <c r="L43" s="780">
        <f t="shared" si="1"/>
        <v>-5.3290705182007514E-15</v>
      </c>
      <c r="M43" s="248"/>
      <c r="N43" s="248"/>
      <c r="O43" s="249"/>
      <c r="P43" s="248"/>
      <c r="Q43" s="248"/>
      <c r="R43" s="248"/>
    </row>
    <row r="44" spans="1:18" s="210" customFormat="1" ht="16.649999999999999" customHeight="1" x14ac:dyDescent="0.25">
      <c r="A44" s="548" t="s">
        <v>282</v>
      </c>
      <c r="B44" s="631">
        <f t="shared" si="15"/>
        <v>48.529993000000005</v>
      </c>
      <c r="C44" s="632">
        <f>'[7]Institutional Sector'!BT$15/1000000</f>
        <v>44.962355000000002</v>
      </c>
      <c r="D44" s="632">
        <f>'[7]Institutional Sector'!$BT$5/1000000</f>
        <v>0</v>
      </c>
      <c r="E44" s="632">
        <f t="shared" si="16"/>
        <v>44.962355000000002</v>
      </c>
      <c r="F44" s="632">
        <f>'[7]Institutional Sector'!$BT$16/1000000</f>
        <v>3.0615139999999998</v>
      </c>
      <c r="G44" s="632">
        <f>'[7]Institutional Sector'!$BT$7/1000000</f>
        <v>0.857317</v>
      </c>
      <c r="H44" s="632">
        <f t="shared" si="17"/>
        <v>2.2041969999999997</v>
      </c>
      <c r="I44" s="632">
        <f>'[7]Institutional Sector'!$BT$17/1000000</f>
        <v>0.50612400000000002</v>
      </c>
      <c r="J44" s="632">
        <f>'[7]Institutional Sector'!$BT$10/1000000</f>
        <v>9.7000000000000005E-4</v>
      </c>
      <c r="K44" s="633">
        <f t="shared" si="18"/>
        <v>0.50515399999999999</v>
      </c>
      <c r="L44" s="780">
        <f t="shared" si="1"/>
        <v>2.4424906541753444E-15</v>
      </c>
      <c r="M44" s="248"/>
      <c r="N44" s="248"/>
      <c r="O44" s="249"/>
      <c r="P44" s="248"/>
      <c r="Q44" s="248"/>
      <c r="R44" s="248"/>
    </row>
    <row r="45" spans="1:18" s="210" customFormat="1" ht="16.649999999999999" customHeight="1" x14ac:dyDescent="0.25">
      <c r="A45" s="548" t="s">
        <v>283</v>
      </c>
      <c r="B45" s="631">
        <f t="shared" si="15"/>
        <v>49.053862000000002</v>
      </c>
      <c r="C45" s="632">
        <f>'[7]Institutional Sector'!BU$15/1000000</f>
        <v>44.372416000000001</v>
      </c>
      <c r="D45" s="632">
        <f>'[7]Institutional Sector'!$BU$5/1000000</f>
        <v>2.9818000000000001E-2</v>
      </c>
      <c r="E45" s="632">
        <f t="shared" si="16"/>
        <v>44.342598000000002</v>
      </c>
      <c r="F45" s="632">
        <f>'[7]Institutional Sector'!$BU$16/1000000</f>
        <v>3.25461</v>
      </c>
      <c r="G45" s="632">
        <f>'[7]Institutional Sector'!$BU$7/1000000</f>
        <v>1.0199389999999999</v>
      </c>
      <c r="H45" s="632">
        <f t="shared" si="17"/>
        <v>2.2346710000000001</v>
      </c>
      <c r="I45" s="632">
        <f>'[7]Institutional Sector'!$BU$17/1000000</f>
        <v>1.426836</v>
      </c>
      <c r="J45" s="632">
        <f>'[7]Institutional Sector'!$BU$10/1000000</f>
        <v>0</v>
      </c>
      <c r="K45" s="633">
        <f t="shared" si="18"/>
        <v>1.426836</v>
      </c>
      <c r="L45" s="780">
        <f t="shared" si="1"/>
        <v>0</v>
      </c>
      <c r="M45" s="248"/>
      <c r="N45" s="248"/>
      <c r="O45" s="249"/>
      <c r="P45" s="248"/>
      <c r="Q45" s="248"/>
      <c r="R45" s="248"/>
    </row>
    <row r="46" spans="1:18" s="210" customFormat="1" ht="16.649999999999999" customHeight="1" x14ac:dyDescent="0.25">
      <c r="A46" s="548" t="s">
        <v>284</v>
      </c>
      <c r="B46" s="631">
        <f t="shared" si="15"/>
        <v>65.008334000000005</v>
      </c>
      <c r="C46" s="632">
        <f>'[7]Institutional Sector'!BV$15/1000000</f>
        <v>60.620221999999998</v>
      </c>
      <c r="D46" s="632">
        <f>'[7]Institutional Sector'!$BV$5/1000000</f>
        <v>0</v>
      </c>
      <c r="E46" s="632">
        <f t="shared" si="16"/>
        <v>60.620221999999998</v>
      </c>
      <c r="F46" s="632">
        <f>'[7]Institutional Sector'!$BV$16/1000000</f>
        <v>2.839941</v>
      </c>
      <c r="G46" s="632">
        <f>'[7]Institutional Sector'!$BV$7/1000000</f>
        <v>0.66283800000000004</v>
      </c>
      <c r="H46" s="632">
        <f t="shared" si="17"/>
        <v>2.1771029999999998</v>
      </c>
      <c r="I46" s="632">
        <f>'[7]Institutional Sector'!$BV$17/1000000</f>
        <v>1.548171</v>
      </c>
      <c r="J46" s="632">
        <f>'[7]Institutional Sector'!$BV$10/1000000</f>
        <v>0.12194199999999999</v>
      </c>
      <c r="K46" s="633">
        <f t="shared" si="18"/>
        <v>1.426229</v>
      </c>
      <c r="L46" s="780">
        <f t="shared" si="1"/>
        <v>6.6613381477509392E-15</v>
      </c>
      <c r="M46" s="248"/>
      <c r="N46" s="248"/>
      <c r="O46" s="249"/>
      <c r="P46" s="248"/>
      <c r="Q46" s="248"/>
      <c r="R46" s="248"/>
    </row>
    <row r="47" spans="1:18" s="210" customFormat="1" ht="16.649999999999999" customHeight="1" x14ac:dyDescent="0.25">
      <c r="A47" s="548" t="s">
        <v>285</v>
      </c>
      <c r="B47" s="631">
        <f t="shared" si="15"/>
        <v>54.455309</v>
      </c>
      <c r="C47" s="632">
        <f>'[7]Institutional Sector'!BW$15/1000000</f>
        <v>47.898620000000001</v>
      </c>
      <c r="D47" s="632">
        <f>'[7]Institutional Sector'!$BW$5/1000000</f>
        <v>0</v>
      </c>
      <c r="E47" s="632">
        <f t="shared" si="16"/>
        <v>47.898620000000001</v>
      </c>
      <c r="F47" s="632">
        <f>'[7]Institutional Sector'!$BW$16/1000000</f>
        <v>4.9989679999999996</v>
      </c>
      <c r="G47" s="632">
        <f>'[7]Institutional Sector'!$BW$7/1000000</f>
        <v>2.234699</v>
      </c>
      <c r="H47" s="632">
        <f t="shared" si="17"/>
        <v>2.7642689999999996</v>
      </c>
      <c r="I47" s="632">
        <f>'[7]Institutional Sector'!$BW$17/1000000</f>
        <v>1.5577209999999999</v>
      </c>
      <c r="J47" s="632">
        <f>'[7]Institutional Sector'!$BW$10/1000000</f>
        <v>0</v>
      </c>
      <c r="K47" s="633">
        <f t="shared" si="18"/>
        <v>1.5577209999999999</v>
      </c>
      <c r="L47" s="780">
        <f t="shared" si="1"/>
        <v>0</v>
      </c>
      <c r="M47" s="248"/>
      <c r="N47" s="248"/>
      <c r="O47" s="249"/>
      <c r="P47" s="248"/>
      <c r="Q47" s="248"/>
      <c r="R47" s="248"/>
    </row>
    <row r="48" spans="1:18" s="210" customFormat="1" ht="16.649999999999999" customHeight="1" x14ac:dyDescent="0.25">
      <c r="A48" s="548" t="s">
        <v>286</v>
      </c>
      <c r="B48" s="631">
        <f t="shared" si="15"/>
        <v>56.180206999999996</v>
      </c>
      <c r="C48" s="632">
        <f>'[7]Institutional Sector'!BX$15/1000000</f>
        <v>51.544663999999997</v>
      </c>
      <c r="D48" s="632">
        <f>'[7]Institutional Sector'!$BX$5/1000000</f>
        <v>5.9718E-2</v>
      </c>
      <c r="E48" s="632">
        <f t="shared" si="16"/>
        <v>51.484946000000001</v>
      </c>
      <c r="F48" s="632">
        <f>'[7]Institutional Sector'!$BX$16/1000000</f>
        <v>3.9760620000000002</v>
      </c>
      <c r="G48" s="632">
        <f>'[7]Institutional Sector'!$BX$7/1000000</f>
        <v>1.8850169999999999</v>
      </c>
      <c r="H48" s="632">
        <f t="shared" si="17"/>
        <v>2.0910450000000003</v>
      </c>
      <c r="I48" s="632">
        <f>'[7]Institutional Sector'!$BX$17/1000000</f>
        <v>0.65948099999999998</v>
      </c>
      <c r="J48" s="632">
        <f>'[7]Institutional Sector'!$BX$10/1000000</f>
        <v>0</v>
      </c>
      <c r="K48" s="633">
        <f t="shared" si="18"/>
        <v>0.65948099999999998</v>
      </c>
      <c r="L48" s="780">
        <f t="shared" si="1"/>
        <v>-1.7763568394002505E-15</v>
      </c>
      <c r="M48" s="248"/>
      <c r="N48" s="248"/>
      <c r="O48" s="249"/>
      <c r="P48" s="248"/>
      <c r="Q48" s="248"/>
      <c r="R48" s="248"/>
    </row>
    <row r="49" spans="1:18" s="210" customFormat="1" ht="16.649999999999999" customHeight="1" x14ac:dyDescent="0.25">
      <c r="A49" s="548" t="s">
        <v>287</v>
      </c>
      <c r="B49" s="631">
        <f t="shared" si="15"/>
        <v>54.138992999999992</v>
      </c>
      <c r="C49" s="632">
        <f>'[7]Institutional Sector'!BY$15/1000000</f>
        <v>48.204580999999997</v>
      </c>
      <c r="D49" s="632">
        <f>'[7]Institutional Sector'!$BY$5/1000000</f>
        <v>4.0509999999999999E-3</v>
      </c>
      <c r="E49" s="632">
        <f t="shared" si="16"/>
        <v>48.200530000000001</v>
      </c>
      <c r="F49" s="632">
        <f>'[7]Institutional Sector'!$BY$16/1000000</f>
        <v>5.1905939999999999</v>
      </c>
      <c r="G49" s="632">
        <f>'[7]Institutional Sector'!$BY$7/1000000</f>
        <v>3.1106940000000001</v>
      </c>
      <c r="H49" s="632">
        <f t="shared" si="17"/>
        <v>2.0798999999999999</v>
      </c>
      <c r="I49" s="632">
        <f>'[7]Institutional Sector'!$BY$17/1000000</f>
        <v>0.74381799999999998</v>
      </c>
      <c r="J49" s="632">
        <f>'[7]Institutional Sector'!$BY$10/1000000</f>
        <v>0</v>
      </c>
      <c r="K49" s="633">
        <f t="shared" si="18"/>
        <v>0.74381799999999998</v>
      </c>
      <c r="L49" s="780">
        <f t="shared" si="1"/>
        <v>-5.2180482157382357E-15</v>
      </c>
      <c r="M49" s="248"/>
      <c r="N49" s="248"/>
      <c r="O49" s="249"/>
      <c r="P49" s="248"/>
      <c r="Q49" s="248"/>
      <c r="R49" s="248"/>
    </row>
    <row r="50" spans="1:18" s="210" customFormat="1" ht="16.649999999999999" customHeight="1" x14ac:dyDescent="0.25">
      <c r="A50" s="548" t="s">
        <v>288</v>
      </c>
      <c r="B50" s="631">
        <f t="shared" si="15"/>
        <v>69.841595999999996</v>
      </c>
      <c r="C50" s="632">
        <f>'[7]Institutional Sector'!BZ$15/1000000</f>
        <v>63.272323999999998</v>
      </c>
      <c r="D50" s="632">
        <f>'[7]Institutional Sector'!$BZ$5/1000000</f>
        <v>1.2692E-2</v>
      </c>
      <c r="E50" s="632">
        <f t="shared" si="16"/>
        <v>63.259631999999996</v>
      </c>
      <c r="F50" s="632">
        <f>'[7]Institutional Sector'!$BZ$16/1000000</f>
        <v>4.9568669999999999</v>
      </c>
      <c r="G50" s="632">
        <f>'[7]Institutional Sector'!$BZ$7/1000000</f>
        <v>3.2612209999999999</v>
      </c>
      <c r="H50" s="632">
        <f t="shared" si="17"/>
        <v>1.695646</v>
      </c>
      <c r="I50" s="632">
        <f>'[7]Institutional Sector'!$BZ$17/1000000</f>
        <v>1.6124050000000001</v>
      </c>
      <c r="J50" s="632">
        <f>'[7]Institutional Sector'!$BZ$10/1000000</f>
        <v>0</v>
      </c>
      <c r="K50" s="633">
        <f t="shared" si="18"/>
        <v>1.6124050000000001</v>
      </c>
      <c r="L50" s="780">
        <f t="shared" si="1"/>
        <v>-1.9984014443252818E-15</v>
      </c>
      <c r="M50" s="248"/>
      <c r="N50" s="248"/>
      <c r="O50" s="249"/>
      <c r="P50" s="248"/>
      <c r="Q50" s="248"/>
      <c r="R50" s="248"/>
    </row>
    <row r="51" spans="1:18" s="210" customFormat="1" ht="16.649999999999999" customHeight="1" x14ac:dyDescent="0.25">
      <c r="A51" s="548" t="s">
        <v>289</v>
      </c>
      <c r="B51" s="631">
        <f t="shared" si="15"/>
        <v>58.638288000000003</v>
      </c>
      <c r="C51" s="632">
        <f>'[7]Institutional Sector'!CA$15/1000000</f>
        <v>51.480935000000002</v>
      </c>
      <c r="D51" s="632">
        <f>'[7]Institutional Sector'!$CA$5/1000000</f>
        <v>0</v>
      </c>
      <c r="E51" s="632">
        <f t="shared" si="16"/>
        <v>51.480935000000002</v>
      </c>
      <c r="F51" s="632">
        <f>'[7]Institutional Sector'!$CA$16/1000000</f>
        <v>5.6916510000000002</v>
      </c>
      <c r="G51" s="632">
        <f>'[7]Institutional Sector'!$CA$7/1000000</f>
        <v>1.12412</v>
      </c>
      <c r="H51" s="632">
        <f t="shared" si="17"/>
        <v>4.5675310000000007</v>
      </c>
      <c r="I51" s="632">
        <f>'[7]Institutional Sector'!$CA$17/1000000</f>
        <v>1.4657020000000001</v>
      </c>
      <c r="J51" s="632">
        <f>'[7]Institutional Sector'!$CA$10/1000000</f>
        <v>9.7139000000000003E-2</v>
      </c>
      <c r="K51" s="633">
        <f t="shared" si="18"/>
        <v>1.368563</v>
      </c>
      <c r="L51" s="780">
        <f t="shared" si="1"/>
        <v>0</v>
      </c>
      <c r="M51" s="248"/>
      <c r="N51" s="248"/>
      <c r="O51" s="249"/>
      <c r="P51" s="248"/>
      <c r="Q51" s="248"/>
      <c r="R51" s="248"/>
    </row>
    <row r="52" spans="1:18" s="210" customFormat="1" ht="16.649999999999999" customHeight="1" x14ac:dyDescent="0.25">
      <c r="A52" s="548" t="s">
        <v>290</v>
      </c>
      <c r="B52" s="631">
        <f t="shared" si="15"/>
        <v>50.236801999999997</v>
      </c>
      <c r="C52" s="632">
        <f>'[7]Institutional Sector'!CB$15/1000000</f>
        <v>47.428474999999999</v>
      </c>
      <c r="D52" s="632">
        <f>'[7]Institutional Sector'!$CB$5/1000000</f>
        <v>1.2532E-2</v>
      </c>
      <c r="E52" s="632">
        <f t="shared" si="16"/>
        <v>47.415942999999999</v>
      </c>
      <c r="F52" s="632">
        <f>'[7]Institutional Sector'!$CB$16/1000000</f>
        <v>1.597574</v>
      </c>
      <c r="G52" s="632">
        <f>'[7]Institutional Sector'!$CB$7/1000000</f>
        <v>0.479321</v>
      </c>
      <c r="H52" s="632">
        <f t="shared" si="17"/>
        <v>1.1182530000000002</v>
      </c>
      <c r="I52" s="632">
        <f>'[7]Institutional Sector'!$CB$17/1000000</f>
        <v>1.210753</v>
      </c>
      <c r="J52" s="632">
        <f>'[7]Institutional Sector'!$CB$10/1000000</f>
        <v>2.4591999999999999E-2</v>
      </c>
      <c r="K52" s="633">
        <f t="shared" si="18"/>
        <v>1.186161</v>
      </c>
      <c r="L52" s="780">
        <f t="shared" si="1"/>
        <v>0</v>
      </c>
      <c r="M52" s="248"/>
      <c r="N52" s="248"/>
      <c r="O52" s="249"/>
      <c r="P52" s="248"/>
      <c r="Q52" s="248"/>
      <c r="R52" s="248"/>
    </row>
    <row r="53" spans="1:18" s="210" customFormat="1" ht="16.649999999999999" customHeight="1" x14ac:dyDescent="0.25">
      <c r="A53" s="548" t="s">
        <v>291</v>
      </c>
      <c r="B53" s="631">
        <f t="shared" si="15"/>
        <v>63.460993000000002</v>
      </c>
      <c r="C53" s="632">
        <f>'[7]Institutional Sector'!CC$15/1000000</f>
        <v>60.391280999999999</v>
      </c>
      <c r="D53" s="632">
        <f>'[7]Institutional Sector'!$CC$5/1000000</f>
        <v>1.8759000000000001E-2</v>
      </c>
      <c r="E53" s="632">
        <f t="shared" si="16"/>
        <v>60.372521999999996</v>
      </c>
      <c r="F53" s="632">
        <f>'[7]Institutional Sector'!$CC$16/1000000</f>
        <v>2.07755</v>
      </c>
      <c r="G53" s="632">
        <f>'[7]Institutional Sector'!$CC$7/1000000</f>
        <v>0.61783399999999999</v>
      </c>
      <c r="H53" s="632">
        <f t="shared" si="17"/>
        <v>1.459716</v>
      </c>
      <c r="I53" s="632">
        <f>'[7]Institutional Sector'!$CC$17/1000000</f>
        <v>0.99216199999999999</v>
      </c>
      <c r="J53" s="632">
        <f>'[7]Institutional Sector'!$CC$10/1000000</f>
        <v>0</v>
      </c>
      <c r="K53" s="633">
        <f t="shared" si="18"/>
        <v>0.99216199999999999</v>
      </c>
      <c r="L53" s="780">
        <f t="shared" si="1"/>
        <v>2.6645352591003757E-15</v>
      </c>
      <c r="M53" s="248"/>
      <c r="N53" s="248"/>
      <c r="O53" s="249"/>
      <c r="P53" s="248"/>
      <c r="Q53" s="248"/>
      <c r="R53" s="248"/>
    </row>
    <row r="54" spans="1:18" s="210" customFormat="1" ht="16.649999999999999" customHeight="1" x14ac:dyDescent="0.25">
      <c r="A54" s="548" t="s">
        <v>292</v>
      </c>
      <c r="B54" s="631">
        <f t="shared" si="15"/>
        <v>63.357104</v>
      </c>
      <c r="C54" s="632">
        <f>'[7]Institutional Sector'!CD$15/1000000</f>
        <v>57.088307</v>
      </c>
      <c r="D54" s="632">
        <f>'[7]Institutional Sector'!$CD$5/1000000</f>
        <v>8.8599999999999996E-4</v>
      </c>
      <c r="E54" s="632">
        <f t="shared" si="16"/>
        <v>57.087420999999999</v>
      </c>
      <c r="F54" s="632">
        <f>'[7]Institutional Sector'!$CD$16/1000000</f>
        <v>2.8777529999999998</v>
      </c>
      <c r="G54" s="632">
        <f>'[7]Institutional Sector'!$CD$7/1000000</f>
        <v>1.3611180000000001</v>
      </c>
      <c r="H54" s="632">
        <f t="shared" si="17"/>
        <v>1.5166349999999997</v>
      </c>
      <c r="I54" s="632">
        <f>'[7]Institutional Sector'!$CD$17/1000000</f>
        <v>3.3910439999999999</v>
      </c>
      <c r="J54" s="632">
        <f>'[7]Institutional Sector'!$CD$10/1000000</f>
        <v>0</v>
      </c>
      <c r="K54" s="633">
        <f t="shared" si="18"/>
        <v>3.3910439999999999</v>
      </c>
      <c r="L54" s="780">
        <f t="shared" si="1"/>
        <v>0</v>
      </c>
      <c r="M54" s="248"/>
      <c r="N54" s="248"/>
      <c r="O54" s="249"/>
      <c r="P54" s="248"/>
      <c r="Q54" s="248"/>
      <c r="R54" s="248"/>
    </row>
    <row r="55" spans="1:18" s="210" customFormat="1" ht="16.649999999999999" customHeight="1" x14ac:dyDescent="0.25">
      <c r="A55" s="548" t="s">
        <v>293</v>
      </c>
      <c r="B55" s="631">
        <f t="shared" si="15"/>
        <v>63.149562999999993</v>
      </c>
      <c r="C55" s="632">
        <f>'[7]Institutional Sector'!CE$15/1000000</f>
        <v>56.737535999999999</v>
      </c>
      <c r="D55" s="632">
        <f>'[7]Institutional Sector'!$CE$5/1000000</f>
        <v>7.0025000000000004E-2</v>
      </c>
      <c r="E55" s="632">
        <f t="shared" si="16"/>
        <v>56.667510999999998</v>
      </c>
      <c r="F55" s="632">
        <f>'[7]Institutional Sector'!$CE$16/1000000</f>
        <v>3.1493980000000001</v>
      </c>
      <c r="G55" s="632">
        <f>'[7]Institutional Sector'!$CE$7/1000000</f>
        <v>0.109044</v>
      </c>
      <c r="H55" s="632">
        <f t="shared" si="17"/>
        <v>3.0403540000000002</v>
      </c>
      <c r="I55" s="632">
        <f>'[7]Institutional Sector'!$CE$17/1000000</f>
        <v>3.262629</v>
      </c>
      <c r="J55" s="632">
        <f>'[7]Institutional Sector'!$CE$10/1000000</f>
        <v>4.9216000000000003E-2</v>
      </c>
      <c r="K55" s="633">
        <f t="shared" si="18"/>
        <v>3.2134130000000001</v>
      </c>
      <c r="L55" s="780">
        <f t="shared" si="1"/>
        <v>-5.3290705182007514E-15</v>
      </c>
      <c r="M55" s="248"/>
      <c r="N55" s="248"/>
      <c r="O55" s="249"/>
      <c r="P55" s="248"/>
      <c r="Q55" s="248"/>
      <c r="R55" s="248"/>
    </row>
    <row r="56" spans="1:18" s="210" customFormat="1" ht="16.649999999999999" customHeight="1" x14ac:dyDescent="0.25">
      <c r="A56" s="548" t="s">
        <v>294</v>
      </c>
      <c r="B56" s="631">
        <f t="shared" si="15"/>
        <v>61.628032999999995</v>
      </c>
      <c r="C56" s="632">
        <f>'[7]Institutional Sector'!CF$15/1000000</f>
        <v>57.055079999999997</v>
      </c>
      <c r="D56" s="632">
        <f>'[7]Institutional Sector'!$CF$5/1000000</f>
        <v>1.6865000000000002E-2</v>
      </c>
      <c r="E56" s="632">
        <f t="shared" si="16"/>
        <v>57.038214999999994</v>
      </c>
      <c r="F56" s="632">
        <f>'[7]Institutional Sector'!$CF$16/1000000</f>
        <v>3.0579939999999999</v>
      </c>
      <c r="G56" s="632">
        <f>'[7]Institutional Sector'!$CF$7/1000000</f>
        <v>1.5546679999999999</v>
      </c>
      <c r="H56" s="632">
        <f t="shared" si="17"/>
        <v>1.5033259999999999</v>
      </c>
      <c r="I56" s="632">
        <f>'[7]Institutional Sector'!$CF$17/1000000</f>
        <v>1.5149589999999999</v>
      </c>
      <c r="J56" s="632">
        <f>'[7]Institutional Sector'!$CF$10/1000000</f>
        <v>0</v>
      </c>
      <c r="K56" s="633">
        <f t="shared" si="18"/>
        <v>1.5149589999999999</v>
      </c>
      <c r="L56" s="780">
        <f t="shared" si="1"/>
        <v>0</v>
      </c>
      <c r="M56" s="248"/>
      <c r="N56" s="248"/>
      <c r="O56" s="249"/>
      <c r="P56" s="248"/>
      <c r="Q56" s="248"/>
      <c r="R56" s="248"/>
    </row>
    <row r="57" spans="1:18" s="210" customFormat="1" ht="16.649999999999999" customHeight="1" x14ac:dyDescent="0.25">
      <c r="A57" s="548" t="s">
        <v>295</v>
      </c>
      <c r="B57" s="631">
        <f t="shared" si="15"/>
        <v>76.573937999999998</v>
      </c>
      <c r="C57" s="632">
        <f>'[7]Institutional Sector'!CG$15/1000000</f>
        <v>70.960848999999996</v>
      </c>
      <c r="D57" s="632">
        <f>'[7]Institutional Sector'!$CG$5/1000000</f>
        <v>0</v>
      </c>
      <c r="E57" s="632">
        <f t="shared" si="16"/>
        <v>70.960848999999996</v>
      </c>
      <c r="F57" s="632">
        <f>'[7]Institutional Sector'!$CG$16/1000000</f>
        <v>4.9048090000000002</v>
      </c>
      <c r="G57" s="632">
        <f>'[7]Institutional Sector'!$CG$7/1000000</f>
        <v>2.269279</v>
      </c>
      <c r="H57" s="632">
        <f t="shared" si="17"/>
        <v>2.6355300000000002</v>
      </c>
      <c r="I57" s="632">
        <f>'[7]Institutional Sector'!$CG$17/1000000</f>
        <v>0.70828000000000002</v>
      </c>
      <c r="J57" s="632">
        <f>'[7]Institutional Sector'!$CG$10/1000000</f>
        <v>0</v>
      </c>
      <c r="K57" s="633">
        <f t="shared" si="18"/>
        <v>0.70828000000000002</v>
      </c>
      <c r="L57" s="780">
        <f t="shared" si="1"/>
        <v>1.9984014443252818E-15</v>
      </c>
      <c r="M57" s="248"/>
      <c r="N57" s="248"/>
      <c r="O57" s="249"/>
      <c r="P57" s="248"/>
      <c r="Q57" s="248"/>
      <c r="R57" s="248"/>
    </row>
    <row r="58" spans="1:18" s="210" customFormat="1" ht="16.649999999999999" customHeight="1" x14ac:dyDescent="0.25">
      <c r="A58" s="548" t="s">
        <v>296</v>
      </c>
      <c r="B58" s="631">
        <f t="shared" si="15"/>
        <v>79.693438999999998</v>
      </c>
      <c r="C58" s="632">
        <f>'[7]Institutional Sector'!CH$15/1000000</f>
        <v>75.012912</v>
      </c>
      <c r="D58" s="632">
        <f>'[7]Institutional Sector'!$CH$5/1000000</f>
        <v>0.19519</v>
      </c>
      <c r="E58" s="632">
        <f t="shared" si="16"/>
        <v>74.817722000000003</v>
      </c>
      <c r="F58" s="632">
        <f>'[7]Institutional Sector'!$CH$16/1000000</f>
        <v>3.8626290000000001</v>
      </c>
      <c r="G58" s="632">
        <f>'[7]Institutional Sector'!$CH$7/1000000</f>
        <v>0.48119600000000001</v>
      </c>
      <c r="H58" s="632">
        <f t="shared" si="17"/>
        <v>3.3814329999999999</v>
      </c>
      <c r="I58" s="632">
        <f>'[7]Institutional Sector'!$CH$17/1000000</f>
        <v>0.81789800000000001</v>
      </c>
      <c r="J58" s="632">
        <f>'[7]Institutional Sector'!$CH$10/1000000</f>
        <v>0</v>
      </c>
      <c r="K58" s="633">
        <f t="shared" si="18"/>
        <v>0.81789800000000001</v>
      </c>
      <c r="L58" s="780">
        <f t="shared" si="1"/>
        <v>-2.2204460492503131E-15</v>
      </c>
      <c r="M58" s="248"/>
      <c r="N58" s="248"/>
      <c r="O58" s="249"/>
      <c r="P58" s="248"/>
      <c r="Q58" s="248"/>
      <c r="R58" s="248"/>
    </row>
    <row r="59" spans="1:18" s="210" customFormat="1" ht="16.649999999999999" customHeight="1" x14ac:dyDescent="0.25">
      <c r="A59" s="548" t="s">
        <v>297</v>
      </c>
      <c r="B59" s="631">
        <f t="shared" si="15"/>
        <v>66.978954000000002</v>
      </c>
      <c r="C59" s="632">
        <f>'[7]Institutional Sector'!CI$15/1000000</f>
        <v>64.749426</v>
      </c>
      <c r="D59" s="632">
        <f>'[7]Institutional Sector'!$CI$5/1000000</f>
        <v>0</v>
      </c>
      <c r="E59" s="632">
        <f>C59-D59</f>
        <v>64.749426</v>
      </c>
      <c r="F59" s="632">
        <f>'[7]Institutional Sector'!$CI$16/1000000</f>
        <v>1.9698100000000001</v>
      </c>
      <c r="G59" s="632">
        <f>'[7]Institutional Sector'!$CI$7/1000000</f>
        <v>2.4745E-2</v>
      </c>
      <c r="H59" s="632">
        <f>F59-G59</f>
        <v>1.945065</v>
      </c>
      <c r="I59" s="632">
        <f>'[7]Institutional Sector'!$CI$17/1000000</f>
        <v>0.259718</v>
      </c>
      <c r="J59" s="632">
        <f>'[7]Institutional Sector'!$CI$10/1000000</f>
        <v>0</v>
      </c>
      <c r="K59" s="633">
        <f>I59-J59</f>
        <v>0.259718</v>
      </c>
      <c r="L59" s="782">
        <f t="shared" si="1"/>
        <v>1.8873791418627661E-15</v>
      </c>
      <c r="M59" s="248"/>
      <c r="N59" s="248"/>
      <c r="O59" s="249"/>
      <c r="P59" s="248"/>
      <c r="Q59" s="248"/>
      <c r="R59" s="248"/>
    </row>
    <row r="60" spans="1:18" s="210" customFormat="1" ht="16.649999999999999" customHeight="1" x14ac:dyDescent="0.25">
      <c r="A60" s="548" t="s">
        <v>298</v>
      </c>
      <c r="B60" s="631">
        <f t="shared" si="15"/>
        <v>83.767071000000001</v>
      </c>
      <c r="C60" s="632">
        <f>'[7]Institutional Sector'!$CJ$15/1000000</f>
        <v>81.038927000000001</v>
      </c>
      <c r="D60" s="632">
        <f>'[7]Institutional Sector'!$CJ$5/1000000</f>
        <v>0</v>
      </c>
      <c r="E60" s="632">
        <f t="shared" ref="E60:E122" si="19">C60-D60</f>
        <v>81.038927000000001</v>
      </c>
      <c r="F60" s="632">
        <f>'[7]Institutional Sector'!$CJ$16/1000000</f>
        <v>1.7193590000000001</v>
      </c>
      <c r="G60" s="632">
        <f>'[7]Institutional Sector'!$CJ$7/1000000</f>
        <v>0.296404</v>
      </c>
      <c r="H60" s="632">
        <f t="shared" ref="H60:H122" si="20">F60-G60</f>
        <v>1.422955</v>
      </c>
      <c r="I60" s="632">
        <f>'[7]Institutional Sector'!$CJ$17/1000000</f>
        <v>1.008785</v>
      </c>
      <c r="J60" s="632">
        <f>'[7]Institutional Sector'!$CJ$10/1000000</f>
        <v>0</v>
      </c>
      <c r="K60" s="633">
        <f t="shared" ref="K60:K122" si="21">I60-J60</f>
        <v>1.008785</v>
      </c>
      <c r="L60" s="782">
        <f t="shared" si="1"/>
        <v>0</v>
      </c>
      <c r="M60" s="248"/>
      <c r="N60" s="248"/>
      <c r="O60" s="249"/>
      <c r="P60" s="248"/>
      <c r="Q60" s="248"/>
      <c r="R60" s="248"/>
    </row>
    <row r="61" spans="1:18" s="210" customFormat="1" ht="16.649999999999999" customHeight="1" x14ac:dyDescent="0.25">
      <c r="A61" s="548" t="s">
        <v>299</v>
      </c>
      <c r="B61" s="631">
        <f t="shared" si="15"/>
        <v>93.391452000000001</v>
      </c>
      <c r="C61" s="632">
        <f>'[7]Institutional Sector'!$CK$15/1000000</f>
        <v>89.328637999999998</v>
      </c>
      <c r="D61" s="632">
        <f>'[7]Institutional Sector'!$CK$5/1000000</f>
        <v>0</v>
      </c>
      <c r="E61" s="632">
        <f t="shared" si="19"/>
        <v>89.328637999999998</v>
      </c>
      <c r="F61" s="632">
        <f>'[7]Institutional Sector'!$CK$16/1000000</f>
        <v>2.4999449999999999</v>
      </c>
      <c r="G61" s="632">
        <f>'[7]Institutional Sector'!$CK$7/1000000</f>
        <v>2.1759000000000001E-2</v>
      </c>
      <c r="H61" s="632">
        <f t="shared" si="20"/>
        <v>2.478186</v>
      </c>
      <c r="I61" s="632">
        <f>'[7]Institutional Sector'!$CK$17/1000000</f>
        <v>1.5628690000000001</v>
      </c>
      <c r="J61" s="632">
        <f>'[7]Institutional Sector'!$CK$10/1000000</f>
        <v>0</v>
      </c>
      <c r="K61" s="633">
        <f t="shared" si="21"/>
        <v>1.5628690000000001</v>
      </c>
      <c r="L61" s="782">
        <f t="shared" si="1"/>
        <v>3.1086244689504383E-15</v>
      </c>
      <c r="M61" s="248"/>
      <c r="N61" s="248"/>
      <c r="O61" s="249"/>
      <c r="P61" s="248"/>
      <c r="Q61" s="248"/>
      <c r="R61" s="248"/>
    </row>
    <row r="62" spans="1:18" s="210" customFormat="1" ht="16.649999999999999" customHeight="1" x14ac:dyDescent="0.25">
      <c r="A62" s="548" t="s">
        <v>300</v>
      </c>
      <c r="B62" s="631">
        <f t="shared" si="15"/>
        <v>80.307484999999986</v>
      </c>
      <c r="C62" s="632">
        <f>'[7]Institutional Sector'!$CL$15/1000000</f>
        <v>77.553799999999995</v>
      </c>
      <c r="D62" s="632">
        <f>'[7]Institutional Sector'!$CL$5/1000000</f>
        <v>0</v>
      </c>
      <c r="E62" s="632">
        <f t="shared" si="19"/>
        <v>77.553799999999995</v>
      </c>
      <c r="F62" s="632">
        <f>'[7]Institutional Sector'!$CL$16/1000000</f>
        <v>2.5052140000000001</v>
      </c>
      <c r="G62" s="632">
        <f>'[7]Institutional Sector'!$CL$7/1000000</f>
        <v>0</v>
      </c>
      <c r="H62" s="632">
        <f t="shared" si="20"/>
        <v>2.5052140000000001</v>
      </c>
      <c r="I62" s="632">
        <f>'[7]Institutional Sector'!$CL$17/1000000</f>
        <v>0.248471</v>
      </c>
      <c r="J62" s="632">
        <f>'[7]Institutional Sector'!$CL$10/1000000</f>
        <v>0</v>
      </c>
      <c r="K62" s="633">
        <f t="shared" si="21"/>
        <v>0.248471</v>
      </c>
      <c r="L62" s="782">
        <f t="shared" si="1"/>
        <v>-9.8809849191638932E-15</v>
      </c>
      <c r="M62" s="248"/>
      <c r="N62" s="248"/>
      <c r="O62" s="249"/>
      <c r="P62" s="248"/>
      <c r="Q62" s="248"/>
      <c r="R62" s="248"/>
    </row>
    <row r="63" spans="1:18" s="210" customFormat="1" ht="16.649999999999999" customHeight="1" x14ac:dyDescent="0.25">
      <c r="A63" s="548" t="s">
        <v>301</v>
      </c>
      <c r="B63" s="631">
        <f t="shared" si="15"/>
        <v>65.079401000000004</v>
      </c>
      <c r="C63" s="632">
        <f>'[7]Institutional Sector'!$CM$15/1000000</f>
        <v>58.882635000000001</v>
      </c>
      <c r="D63" s="632">
        <f>'[7]Institutional Sector'!$CM$5/1000000</f>
        <v>0</v>
      </c>
      <c r="E63" s="632">
        <f t="shared" si="19"/>
        <v>58.882635000000001</v>
      </c>
      <c r="F63" s="632">
        <f>'[7]Institutional Sector'!$CM$16/1000000</f>
        <v>4.3097450000000004</v>
      </c>
      <c r="G63" s="632">
        <f>'[7]Institutional Sector'!$CM$7/1000000</f>
        <v>1.9200699999999999</v>
      </c>
      <c r="H63" s="632">
        <f t="shared" si="20"/>
        <v>2.3896750000000004</v>
      </c>
      <c r="I63" s="632">
        <f>'[7]Institutional Sector'!$CM$17/1000000</f>
        <v>1.8870210000000001</v>
      </c>
      <c r="J63" s="632">
        <f>'[7]Institutional Sector'!$CM$10/1000000</f>
        <v>0</v>
      </c>
      <c r="K63" s="633">
        <f t="shared" si="21"/>
        <v>1.8870210000000001</v>
      </c>
      <c r="L63" s="782">
        <f t="shared" si="1"/>
        <v>3.3306690738754696E-15</v>
      </c>
      <c r="M63" s="248"/>
      <c r="N63" s="248"/>
      <c r="O63" s="249"/>
      <c r="P63" s="248"/>
      <c r="Q63" s="248"/>
      <c r="R63" s="248"/>
    </row>
    <row r="64" spans="1:18" s="210" customFormat="1" ht="16.649999999999999" customHeight="1" x14ac:dyDescent="0.25">
      <c r="A64" s="548" t="s">
        <v>302</v>
      </c>
      <c r="B64" s="631">
        <f t="shared" si="15"/>
        <v>70.565393</v>
      </c>
      <c r="C64" s="632">
        <f>'[7]Institutional Sector'!$CN$15/1000000</f>
        <v>68.582352</v>
      </c>
      <c r="D64" s="632">
        <f>'[7]Institutional Sector'!$CN$5/1000000</f>
        <v>3.9857999999999998E-2</v>
      </c>
      <c r="E64" s="632">
        <f t="shared" si="19"/>
        <v>68.542494000000005</v>
      </c>
      <c r="F64" s="632">
        <f>'[7]Institutional Sector'!$CN$16/1000000</f>
        <v>1.799337</v>
      </c>
      <c r="G64" s="632">
        <f>'[7]Institutional Sector'!$CN$7/1000000</f>
        <v>8.7390000000000002E-3</v>
      </c>
      <c r="H64" s="632">
        <f t="shared" si="20"/>
        <v>1.7905979999999999</v>
      </c>
      <c r="I64" s="632">
        <f>'[7]Institutional Sector'!$CN$17/1000000</f>
        <v>0.18370400000000001</v>
      </c>
      <c r="J64" s="632">
        <f>'[7]Institutional Sector'!$CN$10/1000000</f>
        <v>0</v>
      </c>
      <c r="K64" s="633">
        <f t="shared" si="21"/>
        <v>0.18370400000000001</v>
      </c>
      <c r="L64" s="782">
        <f t="shared" si="1"/>
        <v>0</v>
      </c>
      <c r="M64" s="248"/>
      <c r="N64" s="248"/>
      <c r="O64" s="249"/>
      <c r="P64" s="248"/>
      <c r="Q64" s="248"/>
      <c r="R64" s="248"/>
    </row>
    <row r="65" spans="1:18" s="210" customFormat="1" ht="16.649999999999999" customHeight="1" x14ac:dyDescent="0.25">
      <c r="A65" s="548" t="s">
        <v>303</v>
      </c>
      <c r="B65" s="631">
        <f t="shared" si="15"/>
        <v>74.359337999999994</v>
      </c>
      <c r="C65" s="632">
        <f>'[7]Institutional Sector'!$CO$15/1000000</f>
        <v>73.569727999999998</v>
      </c>
      <c r="D65" s="632">
        <f>'[7]Institutional Sector'!$CO$5/1000000</f>
        <v>0</v>
      </c>
      <c r="E65" s="632">
        <f t="shared" si="19"/>
        <v>73.569727999999998</v>
      </c>
      <c r="F65" s="632">
        <f>'[7]Institutional Sector'!$CO$16/1000000</f>
        <v>0.78961000000000003</v>
      </c>
      <c r="G65" s="632">
        <f>'[7]Institutional Sector'!$CO$7/1000000</f>
        <v>5.9027000000000003E-2</v>
      </c>
      <c r="H65" s="632">
        <f t="shared" si="20"/>
        <v>0.73058299999999998</v>
      </c>
      <c r="I65" s="632">
        <f>'[7]Institutional Sector'!$CO$17/1000000</f>
        <v>0</v>
      </c>
      <c r="J65" s="632">
        <f>'[7]Institutional Sector'!$CO$10/1000000</f>
        <v>0</v>
      </c>
      <c r="K65" s="633">
        <f t="shared" si="21"/>
        <v>0</v>
      </c>
      <c r="L65" s="782">
        <f t="shared" si="1"/>
        <v>-3.8857805861880479E-15</v>
      </c>
      <c r="M65" s="248"/>
      <c r="N65" s="248"/>
      <c r="O65" s="249"/>
      <c r="P65" s="248"/>
      <c r="Q65" s="248"/>
      <c r="R65" s="248"/>
    </row>
    <row r="66" spans="1:18" s="210" customFormat="1" ht="16.649999999999999" customHeight="1" x14ac:dyDescent="0.25">
      <c r="A66" s="548" t="s">
        <v>304</v>
      </c>
      <c r="B66" s="631">
        <f t="shared" si="15"/>
        <v>81.921626000000003</v>
      </c>
      <c r="C66" s="632">
        <f>'[7]Institutional Sector'!$CP$15/1000000</f>
        <v>81.301353000000006</v>
      </c>
      <c r="D66" s="632">
        <f>'[7]Institutional Sector'!$CP$5/1000000</f>
        <v>0</v>
      </c>
      <c r="E66" s="632">
        <f t="shared" si="19"/>
        <v>81.301353000000006</v>
      </c>
      <c r="F66" s="632">
        <f>'[7]Institutional Sector'!$CP$16/1000000</f>
        <v>0.62027299999999996</v>
      </c>
      <c r="G66" s="632">
        <f>'[7]Institutional Sector'!$CP$7/1000000</f>
        <v>0</v>
      </c>
      <c r="H66" s="632">
        <f t="shared" si="20"/>
        <v>0.62027299999999996</v>
      </c>
      <c r="I66" s="632">
        <f>'[7]Institutional Sector'!$CP$17/1000000</f>
        <v>0</v>
      </c>
      <c r="J66" s="632">
        <f>'[7]Institutional Sector'!$CP$10/1000000</f>
        <v>0</v>
      </c>
      <c r="K66" s="633">
        <f t="shared" si="21"/>
        <v>0</v>
      </c>
      <c r="L66" s="782">
        <f t="shared" si="1"/>
        <v>-2.55351295663786E-15</v>
      </c>
      <c r="M66" s="248"/>
      <c r="N66" s="248"/>
      <c r="O66" s="249"/>
      <c r="P66" s="248"/>
      <c r="Q66" s="248"/>
      <c r="R66" s="248"/>
    </row>
    <row r="67" spans="1:18" s="210" customFormat="1" ht="16.649999999999999" customHeight="1" x14ac:dyDescent="0.25">
      <c r="A67" s="548" t="s">
        <v>305</v>
      </c>
      <c r="B67" s="631">
        <f t="shared" si="15"/>
        <v>60.351409000000004</v>
      </c>
      <c r="C67" s="632">
        <f>'[7]Institutional Sector'!$CQ$15/1000000</f>
        <v>58.064557000000001</v>
      </c>
      <c r="D67" s="632">
        <f>'[7]Institutional Sector'!$CQ$5/1000000</f>
        <v>0.10953499999999999</v>
      </c>
      <c r="E67" s="632">
        <f t="shared" si="19"/>
        <v>57.955022</v>
      </c>
      <c r="F67" s="632">
        <f>'[7]Institutional Sector'!$CQ$16/1000000</f>
        <v>1.3755059999999999</v>
      </c>
      <c r="G67" s="632">
        <f>'[7]Institutional Sector'!$CQ$7/1000000</f>
        <v>0.149948</v>
      </c>
      <c r="H67" s="632">
        <f t="shared" si="20"/>
        <v>1.2255579999999999</v>
      </c>
      <c r="I67" s="632">
        <f>'[7]Institutional Sector'!$CQ$17/1000000</f>
        <v>0.91134599999999999</v>
      </c>
      <c r="J67" s="632">
        <f>'[7]Institutional Sector'!$CQ$10/1000000</f>
        <v>0</v>
      </c>
      <c r="K67" s="633">
        <f t="shared" si="21"/>
        <v>0.91134599999999999</v>
      </c>
      <c r="L67" s="782">
        <f t="shared" si="1"/>
        <v>3.3306690738754696E-15</v>
      </c>
      <c r="M67" s="248"/>
      <c r="N67" s="248"/>
      <c r="O67" s="249"/>
      <c r="P67" s="248"/>
      <c r="Q67" s="248"/>
      <c r="R67" s="248"/>
    </row>
    <row r="68" spans="1:18" s="210" customFormat="1" ht="16.649999999999999" customHeight="1" x14ac:dyDescent="0.25">
      <c r="A68" s="548" t="s">
        <v>306</v>
      </c>
      <c r="B68" s="631">
        <f t="shared" si="15"/>
        <v>69.121941000000007</v>
      </c>
      <c r="C68" s="632">
        <f>'[7]Institutional Sector'!$CR$15/1000000</f>
        <v>64.566111000000006</v>
      </c>
      <c r="D68" s="632">
        <f>'[7]Institutional Sector'!$CR$5/1000000</f>
        <v>0</v>
      </c>
      <c r="E68" s="632">
        <f t="shared" si="19"/>
        <v>64.566111000000006</v>
      </c>
      <c r="F68" s="632">
        <f>'[7]Institutional Sector'!$CR$16/1000000</f>
        <v>2.3344369999999999</v>
      </c>
      <c r="G68" s="632">
        <f>'[7]Institutional Sector'!$CR$7/1000000</f>
        <v>0.95177</v>
      </c>
      <c r="H68" s="632">
        <f t="shared" si="20"/>
        <v>1.3826669999999999</v>
      </c>
      <c r="I68" s="632">
        <f>'[7]Institutional Sector'!$CR$17/1000000</f>
        <v>2.221393</v>
      </c>
      <c r="J68" s="632">
        <f>'[7]Institutional Sector'!$CR$10/1000000</f>
        <v>0</v>
      </c>
      <c r="K68" s="633">
        <f t="shared" si="21"/>
        <v>2.221393</v>
      </c>
      <c r="L68" s="782">
        <f t="shared" si="1"/>
        <v>0</v>
      </c>
      <c r="M68" s="248"/>
      <c r="N68" s="248"/>
      <c r="O68" s="249"/>
      <c r="P68" s="248"/>
      <c r="Q68" s="248"/>
      <c r="R68" s="248"/>
    </row>
    <row r="69" spans="1:18" s="210" customFormat="1" ht="16.649999999999999" customHeight="1" x14ac:dyDescent="0.25">
      <c r="A69" s="548" t="s">
        <v>307</v>
      </c>
      <c r="B69" s="631">
        <f t="shared" si="15"/>
        <v>80.604644000000008</v>
      </c>
      <c r="C69" s="632">
        <f>'[7]Institutional Sector'!$CS$15/1000000</f>
        <v>75.640940999999998</v>
      </c>
      <c r="D69" s="632">
        <f>'[7]Institutional Sector'!$CS$5/1000000</f>
        <v>0</v>
      </c>
      <c r="E69" s="632">
        <f t="shared" si="19"/>
        <v>75.640940999999998</v>
      </c>
      <c r="F69" s="632">
        <f>'[7]Institutional Sector'!$CS$16/1000000</f>
        <v>2.4991490000000001</v>
      </c>
      <c r="G69" s="632">
        <f>'[7]Institutional Sector'!$CS$7/1000000</f>
        <v>0.18018500000000001</v>
      </c>
      <c r="H69" s="632">
        <f t="shared" si="20"/>
        <v>2.3189640000000002</v>
      </c>
      <c r="I69" s="632">
        <f>'[7]Institutional Sector'!$CS$17/1000000</f>
        <v>2.4645540000000001</v>
      </c>
      <c r="J69" s="632">
        <f>'[7]Institutional Sector'!$CS$10/1000000</f>
        <v>0</v>
      </c>
      <c r="K69" s="633">
        <f t="shared" si="21"/>
        <v>2.4645540000000001</v>
      </c>
      <c r="L69" s="782">
        <f t="shared" si="1"/>
        <v>9.3258734068513149E-15</v>
      </c>
      <c r="M69" s="248"/>
      <c r="N69" s="248"/>
      <c r="O69" s="249"/>
      <c r="P69" s="248"/>
      <c r="Q69" s="248"/>
      <c r="R69" s="248"/>
    </row>
    <row r="70" spans="1:18" s="210" customFormat="1" ht="16.649999999999999" customHeight="1" x14ac:dyDescent="0.25">
      <c r="A70" s="548" t="s">
        <v>308</v>
      </c>
      <c r="B70" s="631">
        <f t="shared" si="15"/>
        <v>91.676346999999993</v>
      </c>
      <c r="C70" s="632">
        <f>'[7]Institutional Sector'!$CT$15/1000000</f>
        <v>86.547151999999997</v>
      </c>
      <c r="D70" s="632">
        <f>'[7]Institutional Sector'!$CT$5/1000000</f>
        <v>0</v>
      </c>
      <c r="E70" s="632">
        <f t="shared" si="19"/>
        <v>86.547151999999997</v>
      </c>
      <c r="F70" s="632">
        <f>'[7]Institutional Sector'!$CT$16/1000000</f>
        <v>2.0168240000000002</v>
      </c>
      <c r="G70" s="632">
        <f>'[7]Institutional Sector'!$CT$7/1000000</f>
        <v>1.153899</v>
      </c>
      <c r="H70" s="632">
        <f t="shared" si="20"/>
        <v>0.86292500000000016</v>
      </c>
      <c r="I70" s="632">
        <f>'[7]Institutional Sector'!$CT$17/1000000</f>
        <v>3.112371</v>
      </c>
      <c r="J70" s="632">
        <f>'[7]Institutional Sector'!$CT$10/1000000</f>
        <v>0</v>
      </c>
      <c r="K70" s="633">
        <f t="shared" si="21"/>
        <v>3.112371</v>
      </c>
      <c r="L70" s="782">
        <f t="shared" si="1"/>
        <v>-4.4408920985006262E-15</v>
      </c>
      <c r="M70" s="248"/>
      <c r="N70" s="248"/>
      <c r="O70" s="249"/>
      <c r="P70" s="248"/>
      <c r="Q70" s="248"/>
      <c r="R70" s="248"/>
    </row>
    <row r="71" spans="1:18" s="210" customFormat="1" ht="16.649999999999999" customHeight="1" x14ac:dyDescent="0.25">
      <c r="A71" s="548" t="s">
        <v>309</v>
      </c>
      <c r="B71" s="631">
        <f t="shared" si="15"/>
        <v>67.925941000000009</v>
      </c>
      <c r="C71" s="632">
        <f>'[7]Institutional Sector'!$CU$15/1000000</f>
        <v>62.559851000000002</v>
      </c>
      <c r="D71" s="632">
        <f>'[7]Institutional Sector'!$CU$5/1000000</f>
        <v>0</v>
      </c>
      <c r="E71" s="632">
        <f t="shared" si="19"/>
        <v>62.559851000000002</v>
      </c>
      <c r="F71" s="632">
        <f>'[7]Institutional Sector'!$CU$16/1000000</f>
        <v>2.3136899999999998</v>
      </c>
      <c r="G71" s="632">
        <f>'[7]Institutional Sector'!$CU$7/1000000</f>
        <v>9.4490000000000008E-3</v>
      </c>
      <c r="H71" s="632">
        <f t="shared" si="20"/>
        <v>2.3042409999999998</v>
      </c>
      <c r="I71" s="632">
        <f>'[7]Institutional Sector'!$CU$17/1000000</f>
        <v>3.0524</v>
      </c>
      <c r="J71" s="632">
        <f>'[7]Institutional Sector'!$CU$10/1000000</f>
        <v>0</v>
      </c>
      <c r="K71" s="633">
        <f t="shared" si="21"/>
        <v>3.0524</v>
      </c>
      <c r="L71" s="782">
        <f t="shared" si="1"/>
        <v>7.1054273576010019E-15</v>
      </c>
      <c r="M71" s="248"/>
      <c r="N71" s="248"/>
      <c r="O71" s="249"/>
      <c r="P71" s="248"/>
      <c r="Q71" s="248"/>
      <c r="R71" s="248"/>
    </row>
    <row r="72" spans="1:18" s="210" customFormat="1" ht="16.649999999999999" customHeight="1" x14ac:dyDescent="0.25">
      <c r="A72" s="548" t="s">
        <v>310</v>
      </c>
      <c r="B72" s="631">
        <f t="shared" si="15"/>
        <v>77.420846000000012</v>
      </c>
      <c r="C72" s="632">
        <f>'[7]Institutional Sector'!$CV$15/1000000</f>
        <v>73.239203000000003</v>
      </c>
      <c r="D72" s="632">
        <f>'[7]Institutional Sector'!$CV$5/1000000</f>
        <v>0</v>
      </c>
      <c r="E72" s="632">
        <f t="shared" si="19"/>
        <v>73.239203000000003</v>
      </c>
      <c r="F72" s="632">
        <f>'[7]Institutional Sector'!$CV$16/1000000</f>
        <v>2.397097</v>
      </c>
      <c r="G72" s="632">
        <f>'[7]Institutional Sector'!$CV$7/1000000</f>
        <v>0.62409800000000004</v>
      </c>
      <c r="H72" s="632">
        <f t="shared" si="20"/>
        <v>1.772999</v>
      </c>
      <c r="I72" s="632">
        <f>'[7]Institutional Sector'!$CV$17/1000000</f>
        <v>1.784546</v>
      </c>
      <c r="J72" s="632">
        <f>'[7]Institutional Sector'!$CV$10/1000000</f>
        <v>0</v>
      </c>
      <c r="K72" s="633">
        <f t="shared" si="21"/>
        <v>1.784546</v>
      </c>
      <c r="L72" s="782">
        <f t="shared" si="1"/>
        <v>8.2156503822261584E-15</v>
      </c>
      <c r="M72" s="248"/>
      <c r="N72" s="248"/>
      <c r="O72" s="249"/>
      <c r="P72" s="248"/>
      <c r="Q72" s="248"/>
      <c r="R72" s="248"/>
    </row>
    <row r="73" spans="1:18" s="210" customFormat="1" ht="16.649999999999999" customHeight="1" x14ac:dyDescent="0.25">
      <c r="A73" s="548" t="s">
        <v>311</v>
      </c>
      <c r="B73" s="631">
        <f t="shared" si="15"/>
        <v>82.484532000000002</v>
      </c>
      <c r="C73" s="632">
        <f>'[7]Institutional Sector'!$CW$15/1000000</f>
        <v>76.002865</v>
      </c>
      <c r="D73" s="632">
        <f>'[7]Institutional Sector'!$CW$5/1000000</f>
        <v>0</v>
      </c>
      <c r="E73" s="632">
        <f t="shared" si="19"/>
        <v>76.002865</v>
      </c>
      <c r="F73" s="632">
        <f>'[7]Institutional Sector'!$CW$16/1000000</f>
        <v>3.940375</v>
      </c>
      <c r="G73" s="632">
        <f>'[7]Institutional Sector'!$CW$7/1000000</f>
        <v>0.48224699999999998</v>
      </c>
      <c r="H73" s="632">
        <f t="shared" si="20"/>
        <v>3.4581279999999999</v>
      </c>
      <c r="I73" s="632">
        <f>'[7]Institutional Sector'!$CW$17/1000000</f>
        <v>2.5412919999999999</v>
      </c>
      <c r="J73" s="632">
        <f>'[7]Institutional Sector'!$CW$10/1000000</f>
        <v>0</v>
      </c>
      <c r="K73" s="633">
        <f t="shared" si="21"/>
        <v>2.5412919999999999</v>
      </c>
      <c r="L73" s="782">
        <f t="shared" ref="L73:L122" si="22">B73-C73-F73-I73</f>
        <v>0</v>
      </c>
      <c r="M73" s="248"/>
      <c r="N73" s="248"/>
      <c r="O73" s="249"/>
      <c r="P73" s="248"/>
      <c r="Q73" s="248"/>
      <c r="R73" s="248"/>
    </row>
    <row r="74" spans="1:18" s="210" customFormat="1" ht="16.649999999999999" customHeight="1" x14ac:dyDescent="0.25">
      <c r="A74" s="548" t="s">
        <v>312</v>
      </c>
      <c r="B74" s="631">
        <f t="shared" si="15"/>
        <v>104.37826299999999</v>
      </c>
      <c r="C74" s="632">
        <f>'[7]Institutional Sector'!$CX$15/1000000</f>
        <v>90.281105999999994</v>
      </c>
      <c r="D74" s="632">
        <f>'[7]Institutional Sector'!$CX$5/1000000</f>
        <v>4.9331E-2</v>
      </c>
      <c r="E74" s="632">
        <f t="shared" si="19"/>
        <v>90.231774999999999</v>
      </c>
      <c r="F74" s="632">
        <f>'[7]Institutional Sector'!$CX$16/1000000</f>
        <v>7.5786670000000003</v>
      </c>
      <c r="G74" s="632">
        <f>'[7]Institutional Sector'!$CX$7/1000000</f>
        <v>0</v>
      </c>
      <c r="H74" s="632">
        <f t="shared" si="20"/>
        <v>7.5786670000000003</v>
      </c>
      <c r="I74" s="632">
        <f>'[7]Institutional Sector'!$CX$17/1000000</f>
        <v>6.5184899999999999</v>
      </c>
      <c r="J74" s="632">
        <f>'[7]Institutional Sector'!$CX$10/1000000</f>
        <v>0</v>
      </c>
      <c r="K74" s="633">
        <f t="shared" si="21"/>
        <v>6.5184899999999999</v>
      </c>
      <c r="L74" s="782">
        <f t="shared" si="22"/>
        <v>0</v>
      </c>
      <c r="M74" s="248"/>
      <c r="N74" s="248"/>
      <c r="O74" s="249"/>
      <c r="P74" s="248"/>
      <c r="Q74" s="248"/>
      <c r="R74" s="248"/>
    </row>
    <row r="75" spans="1:18" s="210" customFormat="1" ht="16.649999999999999" customHeight="1" x14ac:dyDescent="0.25">
      <c r="A75" s="548" t="s">
        <v>313</v>
      </c>
      <c r="B75" s="631">
        <f t="shared" si="15"/>
        <v>70.66564799999999</v>
      </c>
      <c r="C75" s="632">
        <f>'[7]Institutional Sector'!$CY$15/1000000</f>
        <v>60.817059999999998</v>
      </c>
      <c r="D75" s="632">
        <f>'[7]Institutional Sector'!$CY$5/1000000</f>
        <v>1.9975E-2</v>
      </c>
      <c r="E75" s="632">
        <f t="shared" si="19"/>
        <v>60.797084999999996</v>
      </c>
      <c r="F75" s="632">
        <f>'[7]Institutional Sector'!$CY$16/1000000</f>
        <v>5.0399260000000004</v>
      </c>
      <c r="G75" s="632">
        <f>'[7]Institutional Sector'!$CY$7/1000000</f>
        <v>0.58289599999999997</v>
      </c>
      <c r="H75" s="632">
        <f t="shared" si="20"/>
        <v>4.4570300000000005</v>
      </c>
      <c r="I75" s="632">
        <f>'[7]Institutional Sector'!$CY$17/1000000</f>
        <v>4.808662</v>
      </c>
      <c r="J75" s="632">
        <f>'[7]Institutional Sector'!$CY$10/1000000</f>
        <v>0</v>
      </c>
      <c r="K75" s="633">
        <f t="shared" si="21"/>
        <v>4.808662</v>
      </c>
      <c r="L75" s="782">
        <f t="shared" si="22"/>
        <v>-7.9936057773011271E-15</v>
      </c>
      <c r="M75" s="248"/>
      <c r="N75" s="248"/>
      <c r="O75" s="249"/>
      <c r="P75" s="248"/>
      <c r="Q75" s="248"/>
      <c r="R75" s="248"/>
    </row>
    <row r="76" spans="1:18" s="210" customFormat="1" ht="16.649999999999999" customHeight="1" x14ac:dyDescent="0.25">
      <c r="A76" s="548" t="s">
        <v>314</v>
      </c>
      <c r="B76" s="631">
        <f t="shared" si="15"/>
        <v>87.882462000000004</v>
      </c>
      <c r="C76" s="632">
        <f>'[7]Institutional Sector'!$CZ$15/1000000</f>
        <v>72.924492999999998</v>
      </c>
      <c r="D76" s="632">
        <f>'[7]Institutional Sector'!$CZ$5/1000000</f>
        <v>0.132411</v>
      </c>
      <c r="E76" s="632">
        <f t="shared" si="19"/>
        <v>72.792081999999994</v>
      </c>
      <c r="F76" s="632">
        <f>'[7]Institutional Sector'!$CZ$16/1000000</f>
        <v>7.1777430000000004</v>
      </c>
      <c r="G76" s="632">
        <f>'[7]Institutional Sector'!$CZ$7/1000000</f>
        <v>0</v>
      </c>
      <c r="H76" s="632">
        <f t="shared" si="20"/>
        <v>7.1777430000000004</v>
      </c>
      <c r="I76" s="632">
        <f>'[7]Institutional Sector'!$CZ$17/1000000</f>
        <v>7.7802259999999999</v>
      </c>
      <c r="J76" s="632">
        <f>'[7]Institutional Sector'!$CZ$10/1000000</f>
        <v>0</v>
      </c>
      <c r="K76" s="633">
        <f t="shared" si="21"/>
        <v>7.7802259999999999</v>
      </c>
      <c r="L76" s="782">
        <f t="shared" si="22"/>
        <v>0</v>
      </c>
      <c r="M76" s="248"/>
      <c r="N76" s="248"/>
      <c r="O76" s="249"/>
      <c r="P76" s="248"/>
      <c r="Q76" s="248"/>
      <c r="R76" s="248"/>
    </row>
    <row r="77" spans="1:18" s="210" customFormat="1" ht="16.649999999999999" customHeight="1" x14ac:dyDescent="0.25">
      <c r="A77" s="548" t="s">
        <v>315</v>
      </c>
      <c r="B77" s="631">
        <f t="shared" si="15"/>
        <v>86.579857999999987</v>
      </c>
      <c r="C77" s="632">
        <f>'[7]Institutional Sector'!$DA$15/1000000</f>
        <v>79.771782999999999</v>
      </c>
      <c r="D77" s="632">
        <f>'[7]Institutional Sector'!$DA$5/1000000</f>
        <v>0.20102500000000001</v>
      </c>
      <c r="E77" s="632">
        <f t="shared" si="19"/>
        <v>79.570757999999998</v>
      </c>
      <c r="F77" s="632">
        <f>'[7]Institutional Sector'!$DA$16/1000000</f>
        <v>3.183011</v>
      </c>
      <c r="G77" s="632">
        <f>'[7]Institutional Sector'!$DA$7/1000000</f>
        <v>0</v>
      </c>
      <c r="H77" s="632">
        <f t="shared" si="20"/>
        <v>3.183011</v>
      </c>
      <c r="I77" s="632">
        <f>'[7]Institutional Sector'!$DA$17/1000000</f>
        <v>3.6250640000000001</v>
      </c>
      <c r="J77" s="632">
        <f>'[7]Institutional Sector'!$DA$10/1000000</f>
        <v>0</v>
      </c>
      <c r="K77" s="633">
        <f t="shared" si="21"/>
        <v>3.6250640000000001</v>
      </c>
      <c r="L77" s="782">
        <f t="shared" si="22"/>
        <v>-1.1990408665951691E-14</v>
      </c>
      <c r="M77" s="248"/>
      <c r="N77" s="248"/>
      <c r="O77" s="249"/>
      <c r="P77" s="248"/>
      <c r="Q77" s="248"/>
      <c r="R77" s="248"/>
    </row>
    <row r="78" spans="1:18" s="210" customFormat="1" ht="16.649999999999999" customHeight="1" x14ac:dyDescent="0.25">
      <c r="A78" s="548" t="s">
        <v>316</v>
      </c>
      <c r="B78" s="631">
        <f t="shared" si="15"/>
        <v>97.614240999999993</v>
      </c>
      <c r="C78" s="632">
        <f>'[7]Institutional Sector'!$DB$15/1000000</f>
        <v>84.325760000000002</v>
      </c>
      <c r="D78" s="632">
        <f>'[7]Institutional Sector'!$DB$5/1000000</f>
        <v>0</v>
      </c>
      <c r="E78" s="632">
        <f t="shared" si="19"/>
        <v>84.325760000000002</v>
      </c>
      <c r="F78" s="632">
        <f>'[7]Institutional Sector'!$DB$16/1000000</f>
        <v>8.9974969999999992</v>
      </c>
      <c r="G78" s="632">
        <f>'[7]Institutional Sector'!$DB$7/1000000</f>
        <v>0</v>
      </c>
      <c r="H78" s="632">
        <f t="shared" si="20"/>
        <v>8.9974969999999992</v>
      </c>
      <c r="I78" s="632">
        <f>'[7]Institutional Sector'!$DB$17/1000000</f>
        <v>4.2909839999999999</v>
      </c>
      <c r="J78" s="632">
        <f>'[7]Institutional Sector'!$DB$10/1000000</f>
        <v>0</v>
      </c>
      <c r="K78" s="633">
        <f t="shared" si="21"/>
        <v>4.2909839999999999</v>
      </c>
      <c r="L78" s="782">
        <f t="shared" si="22"/>
        <v>-8.8817841970012523E-15</v>
      </c>
      <c r="M78" s="248"/>
      <c r="N78" s="248"/>
      <c r="O78" s="249"/>
      <c r="P78" s="248"/>
      <c r="Q78" s="248"/>
      <c r="R78" s="248"/>
    </row>
    <row r="79" spans="1:18" s="210" customFormat="1" ht="16.649999999999999" customHeight="1" x14ac:dyDescent="0.25">
      <c r="A79" s="548" t="s">
        <v>317</v>
      </c>
      <c r="B79" s="631">
        <f t="shared" si="15"/>
        <v>73.672900999999996</v>
      </c>
      <c r="C79" s="632">
        <f>'[7]Institutional Sector'!$DC$15/1000000</f>
        <v>65.139892000000003</v>
      </c>
      <c r="D79" s="632">
        <f>'[7]Institutional Sector'!$DC$5/1000000</f>
        <v>0</v>
      </c>
      <c r="E79" s="632">
        <f t="shared" si="19"/>
        <v>65.139892000000003</v>
      </c>
      <c r="F79" s="632">
        <f>'[7]Institutional Sector'!$DC$16/1000000</f>
        <v>6.1558339999999996</v>
      </c>
      <c r="G79" s="632">
        <f>'[7]Institutional Sector'!$DC$7/1000000</f>
        <v>0</v>
      </c>
      <c r="H79" s="632">
        <f t="shared" si="20"/>
        <v>6.1558339999999996</v>
      </c>
      <c r="I79" s="632">
        <f>'[7]Institutional Sector'!$DC$17/1000000</f>
        <v>2.3771749999999998</v>
      </c>
      <c r="J79" s="632">
        <f>'[7]Institutional Sector'!$DC$10/1000000</f>
        <v>0</v>
      </c>
      <c r="K79" s="633">
        <f t="shared" si="21"/>
        <v>2.3771749999999998</v>
      </c>
      <c r="L79" s="782">
        <f t="shared" si="22"/>
        <v>-6.6613381477509392E-15</v>
      </c>
      <c r="M79" s="248"/>
      <c r="N79" s="248"/>
      <c r="O79" s="249"/>
      <c r="P79" s="248"/>
      <c r="Q79" s="248"/>
      <c r="R79" s="248"/>
    </row>
    <row r="80" spans="1:18" s="210" customFormat="1" ht="16.649999999999999" customHeight="1" x14ac:dyDescent="0.25">
      <c r="A80" s="548" t="s">
        <v>318</v>
      </c>
      <c r="B80" s="631">
        <f t="shared" si="15"/>
        <v>87.794584</v>
      </c>
      <c r="C80" s="632">
        <f>'[7]Institutional Sector'!$DD$15/1000000</f>
        <v>79.017964000000006</v>
      </c>
      <c r="D80" s="632">
        <f>'[7]Institutional Sector'!$DD$5/1000000</f>
        <v>8.8590000000000006E-3</v>
      </c>
      <c r="E80" s="632">
        <f t="shared" si="19"/>
        <v>79.009105000000005</v>
      </c>
      <c r="F80" s="632">
        <f>'[7]Institutional Sector'!$DD$16/1000000</f>
        <v>3.4909729999999999</v>
      </c>
      <c r="G80" s="632">
        <f>'[7]Institutional Sector'!$DD$7/1000000</f>
        <v>2.3709999999999998E-3</v>
      </c>
      <c r="H80" s="632">
        <f t="shared" si="20"/>
        <v>3.4886019999999998</v>
      </c>
      <c r="I80" s="632">
        <f>'[7]Institutional Sector'!$DD$17/1000000</f>
        <v>5.285647</v>
      </c>
      <c r="J80" s="632">
        <f>'[7]Institutional Sector'!$DD$10/1000000</f>
        <v>0</v>
      </c>
      <c r="K80" s="633">
        <f t="shared" si="21"/>
        <v>5.285647</v>
      </c>
      <c r="L80" s="782">
        <f t="shared" si="22"/>
        <v>0</v>
      </c>
      <c r="M80" s="248"/>
      <c r="N80" s="248"/>
      <c r="O80" s="249"/>
      <c r="P80" s="248"/>
      <c r="Q80" s="248"/>
      <c r="R80" s="248"/>
    </row>
    <row r="81" spans="1:18" s="210" customFormat="1" ht="16.649999999999999" customHeight="1" x14ac:dyDescent="0.25">
      <c r="A81" s="548" t="s">
        <v>319</v>
      </c>
      <c r="B81" s="631">
        <f t="shared" si="15"/>
        <v>85.46595099999999</v>
      </c>
      <c r="C81" s="632">
        <f>'[7]Institutional Sector'!$DE$15/1000000</f>
        <v>78.591320999999994</v>
      </c>
      <c r="D81" s="632">
        <f>'[7]Institutional Sector'!$DE$5/1000000</f>
        <v>0</v>
      </c>
      <c r="E81" s="632">
        <f t="shared" si="19"/>
        <v>78.591320999999994</v>
      </c>
      <c r="F81" s="632">
        <f>'[7]Institutional Sector'!$DE$16/1000000</f>
        <v>3.016581</v>
      </c>
      <c r="G81" s="632">
        <f>'[7]Institutional Sector'!$DE$7/1000000</f>
        <v>0</v>
      </c>
      <c r="H81" s="632">
        <f t="shared" si="20"/>
        <v>3.016581</v>
      </c>
      <c r="I81" s="632">
        <f>'[7]Institutional Sector'!$DE$17/1000000</f>
        <v>3.8580489999999998</v>
      </c>
      <c r="J81" s="632">
        <f>'[7]Institutional Sector'!$DE$10/1000000</f>
        <v>0</v>
      </c>
      <c r="K81" s="633">
        <f t="shared" si="21"/>
        <v>3.8580489999999998</v>
      </c>
      <c r="L81" s="782">
        <f t="shared" si="22"/>
        <v>-3.5527136788005009E-15</v>
      </c>
      <c r="M81" s="248"/>
      <c r="N81" s="248"/>
      <c r="O81" s="249"/>
      <c r="P81" s="248"/>
      <c r="Q81" s="248"/>
      <c r="R81" s="248"/>
    </row>
    <row r="82" spans="1:18" s="210" customFormat="1" ht="16.649999999999999" customHeight="1" x14ac:dyDescent="0.25">
      <c r="A82" s="548" t="s">
        <v>320</v>
      </c>
      <c r="B82" s="631">
        <f t="shared" si="15"/>
        <v>104.69407799999999</v>
      </c>
      <c r="C82" s="632">
        <f>'[7]Institutional Sector'!$DF$15/1000000</f>
        <v>83.432852999999994</v>
      </c>
      <c r="D82" s="632">
        <f>'[7]Institutional Sector'!$DF$5/1000000</f>
        <v>1.0588E-2</v>
      </c>
      <c r="E82" s="632">
        <f t="shared" si="19"/>
        <v>83.422264999999996</v>
      </c>
      <c r="F82" s="632">
        <f>'[7]Institutional Sector'!$DF$16/1000000</f>
        <v>3.3189869999999999</v>
      </c>
      <c r="G82" s="632">
        <f>'[7]Institutional Sector'!$DF$7/1000000</f>
        <v>0</v>
      </c>
      <c r="H82" s="632">
        <f t="shared" si="20"/>
        <v>3.3189869999999999</v>
      </c>
      <c r="I82" s="632">
        <f>'[7]Institutional Sector'!$DF$17/1000000</f>
        <v>17.942238</v>
      </c>
      <c r="J82" s="632">
        <f>'[7]Institutional Sector'!$DF$10/1000000</f>
        <v>0</v>
      </c>
      <c r="K82" s="633">
        <f t="shared" si="21"/>
        <v>17.942238</v>
      </c>
      <c r="L82" s="782">
        <f t="shared" si="22"/>
        <v>0</v>
      </c>
      <c r="M82" s="248"/>
      <c r="N82" s="248"/>
      <c r="O82" s="249"/>
      <c r="P82" s="248"/>
      <c r="Q82" s="248"/>
      <c r="R82" s="248"/>
    </row>
    <row r="83" spans="1:18" s="210" customFormat="1" ht="16.649999999999999" customHeight="1" x14ac:dyDescent="0.25">
      <c r="A83" s="548" t="s">
        <v>321</v>
      </c>
      <c r="B83" s="631">
        <f t="shared" si="15"/>
        <v>82.495428999999987</v>
      </c>
      <c r="C83" s="632">
        <f>'[7]Institutional Sector'!$DG$15/1000000</f>
        <v>72.560284999999993</v>
      </c>
      <c r="D83" s="632">
        <f>'[7]Institutional Sector'!$DG$5/1000000</f>
        <v>5.7799999999999995E-4</v>
      </c>
      <c r="E83" s="632">
        <f t="shared" si="19"/>
        <v>72.559706999999989</v>
      </c>
      <c r="F83" s="632">
        <f>'[7]Institutional Sector'!$DG$16/1000000</f>
        <v>3.2156769999999999</v>
      </c>
      <c r="G83" s="632">
        <f>'[7]Institutional Sector'!$DG$7/1000000</f>
        <v>0</v>
      </c>
      <c r="H83" s="632">
        <f t="shared" si="20"/>
        <v>3.2156769999999999</v>
      </c>
      <c r="I83" s="632">
        <f>'[7]Institutional Sector'!$DG$17/1000000</f>
        <v>6.7194669999999999</v>
      </c>
      <c r="J83" s="632">
        <f>'[7]Institutional Sector'!$DG$10/1000000</f>
        <v>0</v>
      </c>
      <c r="K83" s="633">
        <f t="shared" si="21"/>
        <v>6.7194669999999999</v>
      </c>
      <c r="L83" s="782">
        <f t="shared" si="22"/>
        <v>0</v>
      </c>
      <c r="M83" s="248"/>
      <c r="N83" s="248"/>
      <c r="O83" s="249"/>
      <c r="P83" s="248"/>
      <c r="Q83" s="248"/>
      <c r="R83" s="248"/>
    </row>
    <row r="84" spans="1:18" s="210" customFormat="1" ht="18.649999999999999" customHeight="1" x14ac:dyDescent="0.25">
      <c r="A84" s="548" t="s">
        <v>322</v>
      </c>
      <c r="B84" s="631">
        <f t="shared" si="15"/>
        <v>88.983632</v>
      </c>
      <c r="C84" s="632">
        <f>'[7]Institutional Sector'!$DH$15/1000000</f>
        <v>81.928561999999999</v>
      </c>
      <c r="D84" s="632">
        <f>'[7]Institutional Sector'!$DH$5/1000000</f>
        <v>3.4435E-2</v>
      </c>
      <c r="E84" s="632">
        <f t="shared" si="19"/>
        <v>81.894126999999997</v>
      </c>
      <c r="F84" s="632">
        <f>'[7]Institutional Sector'!$DH$16/1000000</f>
        <v>3.09734</v>
      </c>
      <c r="G84" s="632">
        <f>'[7]Institutional Sector'!$DH$7/1000000</f>
        <v>0</v>
      </c>
      <c r="H84" s="632">
        <f t="shared" si="20"/>
        <v>3.09734</v>
      </c>
      <c r="I84" s="632">
        <f>'[7]Institutional Sector'!$DH$17/1000000</f>
        <v>3.9577300000000002</v>
      </c>
      <c r="J84" s="632">
        <f>'[7]Institutional Sector'!$DH$10/1000000</f>
        <v>0</v>
      </c>
      <c r="K84" s="633">
        <f t="shared" si="21"/>
        <v>3.9577300000000002</v>
      </c>
      <c r="L84" s="782">
        <f t="shared" si="22"/>
        <v>0</v>
      </c>
      <c r="M84" s="248"/>
      <c r="N84" s="248"/>
      <c r="O84" s="249"/>
      <c r="P84" s="248"/>
      <c r="Q84" s="248"/>
      <c r="R84" s="248"/>
    </row>
    <row r="85" spans="1:18" s="208" customFormat="1" ht="18.649999999999999" customHeight="1" x14ac:dyDescent="0.25">
      <c r="A85" s="548" t="s">
        <v>323</v>
      </c>
      <c r="B85" s="631">
        <f t="shared" si="15"/>
        <v>111.45328699999999</v>
      </c>
      <c r="C85" s="632">
        <f>'[7]Institutional Sector'!$DI$15/1000000</f>
        <v>91.569785999999993</v>
      </c>
      <c r="D85" s="632">
        <f>'[7]Institutional Sector'!$DI$5/1000000</f>
        <v>16.722908</v>
      </c>
      <c r="E85" s="632">
        <f t="shared" si="19"/>
        <v>74.84687799999999</v>
      </c>
      <c r="F85" s="632">
        <f>'[7]Institutional Sector'!$DI$16/1000000</f>
        <v>1.502262</v>
      </c>
      <c r="G85" s="632">
        <f>'[7]Institutional Sector'!$DI$7/1000000</f>
        <v>0</v>
      </c>
      <c r="H85" s="632">
        <f t="shared" si="20"/>
        <v>1.502262</v>
      </c>
      <c r="I85" s="632">
        <f>'[7]Institutional Sector'!$DI$17/1000000</f>
        <v>18.381239000000001</v>
      </c>
      <c r="J85" s="632">
        <f>'[7]Institutional Sector'!$DI$10/1000000</f>
        <v>0</v>
      </c>
      <c r="K85" s="633">
        <f t="shared" si="21"/>
        <v>18.381239000000001</v>
      </c>
      <c r="L85" s="782">
        <f t="shared" si="22"/>
        <v>0</v>
      </c>
      <c r="M85" s="250"/>
    </row>
    <row r="86" spans="1:18" s="208" customFormat="1" ht="18.649999999999999" customHeight="1" x14ac:dyDescent="0.25">
      <c r="A86" s="548" t="s">
        <v>324</v>
      </c>
      <c r="B86" s="631">
        <f t="shared" si="15"/>
        <v>121.18987200000001</v>
      </c>
      <c r="C86" s="632">
        <f>'[7]Institutional Sector'!$DJ$15/1000000</f>
        <v>99.430681000000007</v>
      </c>
      <c r="D86" s="632">
        <f>'[7]Institutional Sector'!$DJ$5/1000000</f>
        <v>0</v>
      </c>
      <c r="E86" s="632">
        <f t="shared" si="19"/>
        <v>99.430681000000007</v>
      </c>
      <c r="F86" s="632">
        <f>'[7]Institutional Sector'!$DJ$16/1000000</f>
        <v>1.1594679999999999</v>
      </c>
      <c r="G86" s="632">
        <f>'[7]Institutional Sector'!$DJ$7/1000000</f>
        <v>0</v>
      </c>
      <c r="H86" s="632">
        <f t="shared" si="20"/>
        <v>1.1594679999999999</v>
      </c>
      <c r="I86" s="632">
        <f>'[7]Institutional Sector'!$DJ$17/1000000</f>
        <v>20.599723000000001</v>
      </c>
      <c r="J86" s="632">
        <f>'[7]Institutional Sector'!$DJ$10/1000000</f>
        <v>0</v>
      </c>
      <c r="K86" s="633">
        <f t="shared" si="21"/>
        <v>20.599723000000001</v>
      </c>
      <c r="L86" s="782">
        <f t="shared" si="22"/>
        <v>0</v>
      </c>
    </row>
    <row r="87" spans="1:18" ht="18.649999999999999" customHeight="1" x14ac:dyDescent="0.25">
      <c r="A87" s="548" t="s">
        <v>325</v>
      </c>
      <c r="B87" s="631">
        <f t="shared" si="15"/>
        <v>87.032948000000005</v>
      </c>
      <c r="C87" s="632">
        <f>'[7]Institutional Sector'!$DK$15/1000000</f>
        <v>71.315817999999993</v>
      </c>
      <c r="D87" s="632">
        <f>'[7]Institutional Sector'!$DK$5/1000000</f>
        <v>0</v>
      </c>
      <c r="E87" s="632">
        <f t="shared" si="19"/>
        <v>71.315817999999993</v>
      </c>
      <c r="F87" s="632">
        <f>'[7]Institutional Sector'!$DK$16/1000000</f>
        <v>2.1260279999999998</v>
      </c>
      <c r="G87" s="632">
        <f>'[7]Institutional Sector'!$DK$7/1000000</f>
        <v>0</v>
      </c>
      <c r="H87" s="632">
        <f t="shared" si="20"/>
        <v>2.1260279999999998</v>
      </c>
      <c r="I87" s="632">
        <f>'[7]Institutional Sector'!$DK$17/1000000</f>
        <v>13.591101999999999</v>
      </c>
      <c r="J87" s="632">
        <f>'[7]Institutional Sector'!$DK$10/1000000</f>
        <v>0</v>
      </c>
      <c r="K87" s="633">
        <f t="shared" si="21"/>
        <v>13.591101999999999</v>
      </c>
      <c r="L87" s="782">
        <f t="shared" si="22"/>
        <v>0</v>
      </c>
    </row>
    <row r="88" spans="1:18" ht="18.649999999999999" customHeight="1" x14ac:dyDescent="0.25">
      <c r="A88" s="548" t="s">
        <v>326</v>
      </c>
      <c r="B88" s="631">
        <f t="shared" si="15"/>
        <v>109.18328900000002</v>
      </c>
      <c r="C88" s="632">
        <f>'[7]Institutional Sector'!$DL$15/1000000</f>
        <v>91.249964000000006</v>
      </c>
      <c r="D88" s="632">
        <f>'[7]Institutional Sector'!$DL$5/1000000</f>
        <v>7.6779999999999999E-3</v>
      </c>
      <c r="E88" s="632">
        <f t="shared" si="19"/>
        <v>91.242286000000007</v>
      </c>
      <c r="F88" s="632">
        <f>'[7]Institutional Sector'!$DL$16/1000000</f>
        <v>10.866825</v>
      </c>
      <c r="G88" s="632">
        <f>'[7]Institutional Sector'!$DL$7/1000000</f>
        <v>0</v>
      </c>
      <c r="H88" s="632">
        <f t="shared" si="20"/>
        <v>10.866825</v>
      </c>
      <c r="I88" s="632">
        <f>'[7]Institutional Sector'!$DL$17/1000000</f>
        <v>7.0664999999999996</v>
      </c>
      <c r="J88" s="632">
        <f>'[7]Institutional Sector'!$DL$10/1000000</f>
        <v>0</v>
      </c>
      <c r="K88" s="633">
        <f t="shared" si="21"/>
        <v>7.0664999999999996</v>
      </c>
      <c r="L88" s="782">
        <f t="shared" si="22"/>
        <v>1.0658141036401503E-14</v>
      </c>
    </row>
    <row r="89" spans="1:18" ht="18.649999999999999" customHeight="1" x14ac:dyDescent="0.25">
      <c r="A89" s="548" t="s">
        <v>327</v>
      </c>
      <c r="B89" s="631">
        <f t="shared" si="15"/>
        <v>115.83883900000001</v>
      </c>
      <c r="C89" s="632">
        <f>'[7]Institutional Sector'!$DM$15/1000000</f>
        <v>111.069363</v>
      </c>
      <c r="D89" s="632">
        <f>'[7]Institutional Sector'!$DM$5/1000000</f>
        <v>2.6565999999999999E-2</v>
      </c>
      <c r="E89" s="632">
        <f t="shared" si="19"/>
        <v>111.04279699999999</v>
      </c>
      <c r="F89" s="632">
        <f>'[7]Institutional Sector'!$DM$16/1000000</f>
        <v>3.1115170000000001</v>
      </c>
      <c r="G89" s="632">
        <f>'[7]Institutional Sector'!$DM$7/1000000</f>
        <v>0.35137699999999999</v>
      </c>
      <c r="H89" s="632">
        <f t="shared" si="20"/>
        <v>2.7601400000000003</v>
      </c>
      <c r="I89" s="632">
        <f>'[7]Institutional Sector'!$DM$17/1000000</f>
        <v>1.657959</v>
      </c>
      <c r="J89" s="632">
        <f>'[7]Institutional Sector'!$DM$10/1000000</f>
        <v>0</v>
      </c>
      <c r="K89" s="633">
        <f t="shared" si="21"/>
        <v>1.657959</v>
      </c>
      <c r="L89" s="782">
        <f t="shared" si="22"/>
        <v>1.1546319456101628E-14</v>
      </c>
    </row>
    <row r="90" spans="1:18" ht="18.649999999999999" customHeight="1" x14ac:dyDescent="0.25">
      <c r="A90" s="548" t="s">
        <v>328</v>
      </c>
      <c r="B90" s="631">
        <f t="shared" si="15"/>
        <v>128.29530400000002</v>
      </c>
      <c r="C90" s="632">
        <f>'[7]Institutional Sector'!$DN$15/1000000</f>
        <v>121.31912800000001</v>
      </c>
      <c r="D90" s="632">
        <f>'[7]Institutional Sector'!$DN$5/1000000</f>
        <v>0.67688599999999999</v>
      </c>
      <c r="E90" s="632">
        <f t="shared" si="19"/>
        <v>120.64224200000001</v>
      </c>
      <c r="F90" s="632">
        <f>'[7]Institutional Sector'!$DN$16/1000000</f>
        <v>5.029242</v>
      </c>
      <c r="G90" s="632">
        <f>'[7]Institutional Sector'!$DN$7/1000000</f>
        <v>0.426566</v>
      </c>
      <c r="H90" s="632">
        <f t="shared" si="20"/>
        <v>4.6026759999999998</v>
      </c>
      <c r="I90" s="632">
        <f>'[7]Institutional Sector'!$DN$17/1000000</f>
        <v>1.9469339999999999</v>
      </c>
      <c r="J90" s="632">
        <f>'[7]Institutional Sector'!$DN$10/1000000</f>
        <v>0.649536</v>
      </c>
      <c r="K90" s="633">
        <f t="shared" si="21"/>
        <v>1.2973979999999998</v>
      </c>
      <c r="L90" s="782">
        <f t="shared" si="22"/>
        <v>9.5479180117763462E-15</v>
      </c>
    </row>
    <row r="91" spans="1:18" ht="18.649999999999999" customHeight="1" x14ac:dyDescent="0.25">
      <c r="A91" s="548" t="s">
        <v>329</v>
      </c>
      <c r="B91" s="631">
        <f t="shared" si="15"/>
        <v>101.305419</v>
      </c>
      <c r="C91" s="632">
        <f>'[7]Institutional Sector'!$DO$15/1000000</f>
        <v>86.223595000000003</v>
      </c>
      <c r="D91" s="632">
        <f>'[7]Institutional Sector'!$DO$5/1000000</f>
        <v>0</v>
      </c>
      <c r="E91" s="632">
        <f t="shared" si="19"/>
        <v>86.223595000000003</v>
      </c>
      <c r="F91" s="632">
        <f>'[7]Institutional Sector'!$DO$16/1000000</f>
        <v>3.126544</v>
      </c>
      <c r="G91" s="632">
        <f>'[7]Institutional Sector'!$DO$7/1000000</f>
        <v>1.9376629999999999</v>
      </c>
      <c r="H91" s="632">
        <f t="shared" si="20"/>
        <v>1.1888810000000001</v>
      </c>
      <c r="I91" s="632">
        <f>'[7]Institutional Sector'!$DO$17/1000000</f>
        <v>11.95528</v>
      </c>
      <c r="J91" s="632">
        <f>'[7]Institutional Sector'!$DO$10/1000000</f>
        <v>0</v>
      </c>
      <c r="K91" s="633">
        <f t="shared" si="21"/>
        <v>11.95528</v>
      </c>
      <c r="L91" s="782">
        <f t="shared" si="22"/>
        <v>0</v>
      </c>
    </row>
    <row r="92" spans="1:18" ht="18.649999999999999" customHeight="1" x14ac:dyDescent="0.25">
      <c r="A92" s="548" t="s">
        <v>330</v>
      </c>
      <c r="B92" s="631">
        <f t="shared" si="15"/>
        <v>132.90035399999999</v>
      </c>
      <c r="C92" s="632">
        <f>'[7]Institutional Sector'!$DP$15/1000000</f>
        <v>104.135656</v>
      </c>
      <c r="D92" s="632">
        <f>'[7]Institutional Sector'!$DP$5/1000000</f>
        <v>0</v>
      </c>
      <c r="E92" s="632">
        <f t="shared" si="19"/>
        <v>104.135656</v>
      </c>
      <c r="F92" s="632">
        <f>'[7]Institutional Sector'!$DP$16/1000000</f>
        <v>12.716621999999999</v>
      </c>
      <c r="G92" s="632">
        <f>'[7]Institutional Sector'!$DP$7/1000000</f>
        <v>12.151961</v>
      </c>
      <c r="H92" s="632">
        <f t="shared" si="20"/>
        <v>0.56466099999999919</v>
      </c>
      <c r="I92" s="632">
        <f>'[7]Institutional Sector'!$DP$17/1000000</f>
        <v>16.048075999999998</v>
      </c>
      <c r="J92" s="632">
        <f>'[7]Institutional Sector'!$DP$10/1000000</f>
        <v>0</v>
      </c>
      <c r="K92" s="633">
        <f t="shared" si="21"/>
        <v>16.048075999999998</v>
      </c>
      <c r="L92" s="782">
        <f t="shared" si="22"/>
        <v>0</v>
      </c>
    </row>
    <row r="93" spans="1:18" ht="18.649999999999999" customHeight="1" x14ac:dyDescent="0.25">
      <c r="A93" s="548" t="s">
        <v>331</v>
      </c>
      <c r="B93" s="631">
        <f t="shared" si="15"/>
        <v>136.139633</v>
      </c>
      <c r="C93" s="632">
        <f>'[7]Institutional Sector'!$DQ$15/1000000</f>
        <v>117.32227899999999</v>
      </c>
      <c r="D93" s="632">
        <f>'[7]Institutional Sector'!$DQ$5/1000000</f>
        <v>0</v>
      </c>
      <c r="E93" s="632">
        <f t="shared" si="19"/>
        <v>117.32227899999999</v>
      </c>
      <c r="F93" s="632">
        <f>'[7]Institutional Sector'!$DQ$16/1000000</f>
        <v>9.4599349999999998</v>
      </c>
      <c r="G93" s="632">
        <f>'[7]Institutional Sector'!$DQ$7/1000000</f>
        <v>2.6309480000000001</v>
      </c>
      <c r="H93" s="632">
        <f t="shared" si="20"/>
        <v>6.8289869999999997</v>
      </c>
      <c r="I93" s="632">
        <f>'[7]Institutional Sector'!$DQ$17/1000000</f>
        <v>9.3574190000000002</v>
      </c>
      <c r="J93" s="632">
        <f>'[7]Institutional Sector'!$DQ$10/1000000</f>
        <v>0</v>
      </c>
      <c r="K93" s="633">
        <f t="shared" si="21"/>
        <v>9.3574190000000002</v>
      </c>
      <c r="L93" s="782">
        <f t="shared" si="22"/>
        <v>0</v>
      </c>
    </row>
    <row r="94" spans="1:18" ht="18.649999999999999" customHeight="1" x14ac:dyDescent="0.25">
      <c r="A94" s="548" t="s">
        <v>332</v>
      </c>
      <c r="B94" s="631">
        <f t="shared" si="15"/>
        <v>137.07549799999998</v>
      </c>
      <c r="C94" s="632">
        <f>'[7]Institutional Sector'!$DR$15/1000000</f>
        <v>122.656944</v>
      </c>
      <c r="D94" s="632">
        <f>'[7]Institutional Sector'!$DR$5/1000000</f>
        <v>9.8275000000000001E-2</v>
      </c>
      <c r="E94" s="632">
        <f t="shared" si="19"/>
        <v>122.55866899999999</v>
      </c>
      <c r="F94" s="632">
        <f>'[7]Institutional Sector'!$DR$16/1000000</f>
        <v>3.6872539999999998</v>
      </c>
      <c r="G94" s="632">
        <f>'[7]Institutional Sector'!$DR$7/1000000</f>
        <v>3.1515300000000002</v>
      </c>
      <c r="H94" s="632">
        <f t="shared" si="20"/>
        <v>0.53572399999999964</v>
      </c>
      <c r="I94" s="632">
        <f>'[7]Institutional Sector'!$DR$17/1000000</f>
        <v>10.731299999999999</v>
      </c>
      <c r="J94" s="632">
        <f>'[7]Institutional Sector'!$DR$10/1000000</f>
        <v>0</v>
      </c>
      <c r="K94" s="633">
        <f t="shared" si="21"/>
        <v>10.731299999999999</v>
      </c>
      <c r="L94" s="782">
        <f t="shared" si="22"/>
        <v>0</v>
      </c>
    </row>
    <row r="95" spans="1:18" ht="18.649999999999999" customHeight="1" x14ac:dyDescent="0.25">
      <c r="A95" s="548" t="s">
        <v>333</v>
      </c>
      <c r="B95" s="631">
        <f t="shared" ref="B95:B122" si="23">C95+F95+I95</f>
        <v>103.27047</v>
      </c>
      <c r="C95" s="632">
        <f>'[7]Institutional Sector'!$DS$15/1000000</f>
        <v>83.514177000000004</v>
      </c>
      <c r="D95" s="632">
        <f>'[7]Institutional Sector'!$DS$5/1000000</f>
        <v>1.0723E-2</v>
      </c>
      <c r="E95" s="632">
        <f t="shared" si="19"/>
        <v>83.503454000000005</v>
      </c>
      <c r="F95" s="632">
        <f>'[7]Institutional Sector'!$DS$16/1000000</f>
        <v>3.7498860000000001</v>
      </c>
      <c r="G95" s="632">
        <f>'[7]Institutional Sector'!$DS$7/1000000</f>
        <v>2.4496030000000002</v>
      </c>
      <c r="H95" s="632">
        <f t="shared" si="20"/>
        <v>1.3002829999999999</v>
      </c>
      <c r="I95" s="632">
        <f>'[7]Institutional Sector'!$DS$17/1000000</f>
        <v>16.006406999999999</v>
      </c>
      <c r="J95" s="632">
        <f>'[7]Institutional Sector'!$DS$10/1000000</f>
        <v>0</v>
      </c>
      <c r="K95" s="633">
        <f t="shared" si="21"/>
        <v>16.006406999999999</v>
      </c>
      <c r="L95" s="782">
        <f t="shared" si="22"/>
        <v>0</v>
      </c>
    </row>
    <row r="96" spans="1:18" ht="18.649999999999999" customHeight="1" x14ac:dyDescent="0.25">
      <c r="A96" s="548" t="s">
        <v>334</v>
      </c>
      <c r="B96" s="631">
        <f t="shared" si="23"/>
        <v>132.04171399999998</v>
      </c>
      <c r="C96" s="632">
        <f>'[7]Institutional Sector'!$DT$15/1000000</f>
        <v>113.514842</v>
      </c>
      <c r="D96" s="632">
        <f>'[7]Institutional Sector'!$DT$5/1000000</f>
        <v>0</v>
      </c>
      <c r="E96" s="632">
        <f t="shared" si="19"/>
        <v>113.514842</v>
      </c>
      <c r="F96" s="632">
        <f>'[7]Institutional Sector'!$DT$16/1000000</f>
        <v>14.890647</v>
      </c>
      <c r="G96" s="632">
        <f>'[7]Institutional Sector'!$DT$7/1000000</f>
        <v>14.546741000000001</v>
      </c>
      <c r="H96" s="632">
        <f t="shared" si="20"/>
        <v>0.34390599999999871</v>
      </c>
      <c r="I96" s="632">
        <f>'[7]Institutional Sector'!$DT$17/1000000</f>
        <v>3.636225</v>
      </c>
      <c r="J96" s="632">
        <f>'[7]Institutional Sector'!$DT$10/1000000</f>
        <v>0</v>
      </c>
      <c r="K96" s="633">
        <f t="shared" si="21"/>
        <v>3.636225</v>
      </c>
      <c r="L96" s="782">
        <f t="shared" si="22"/>
        <v>-1.6431300764452317E-14</v>
      </c>
    </row>
    <row r="97" spans="1:12" ht="18.649999999999999" customHeight="1" x14ac:dyDescent="0.25">
      <c r="A97" s="548" t="s">
        <v>335</v>
      </c>
      <c r="B97" s="631">
        <f t="shared" si="23"/>
        <v>151.34097799999998</v>
      </c>
      <c r="C97" s="632">
        <f>'[7]Institutional Sector'!$DU$15/1000000</f>
        <v>131.19010599999999</v>
      </c>
      <c r="D97" s="632">
        <f>'[7]Institutional Sector'!$DU$5/1000000</f>
        <v>0</v>
      </c>
      <c r="E97" s="632">
        <f t="shared" si="19"/>
        <v>131.19010599999999</v>
      </c>
      <c r="F97" s="632">
        <f>'[7]Institutional Sector'!$DU$16/1000000</f>
        <v>9.0026840000000004</v>
      </c>
      <c r="G97" s="632">
        <f>'[7]Institutional Sector'!$DU$7/1000000</f>
        <v>8.3284920000000007</v>
      </c>
      <c r="H97" s="632">
        <f t="shared" si="20"/>
        <v>0.67419199999999968</v>
      </c>
      <c r="I97" s="632">
        <f>'[7]Institutional Sector'!$DU$17/1000000</f>
        <v>11.148187999999999</v>
      </c>
      <c r="J97" s="632">
        <f>'[7]Institutional Sector'!$DU$10/1000000</f>
        <v>0</v>
      </c>
      <c r="K97" s="633">
        <f t="shared" si="21"/>
        <v>11.148187999999999</v>
      </c>
      <c r="L97" s="782">
        <f t="shared" si="22"/>
        <v>0</v>
      </c>
    </row>
    <row r="98" spans="1:12" ht="18.649999999999999" customHeight="1" x14ac:dyDescent="0.25">
      <c r="A98" s="548" t="s">
        <v>336</v>
      </c>
      <c r="B98" s="631">
        <f t="shared" si="23"/>
        <v>137.322811</v>
      </c>
      <c r="C98" s="632">
        <f>'[7]Institutional Sector'!$DV$15/1000000</f>
        <v>122.43966</v>
      </c>
      <c r="D98" s="632">
        <f>'[7]Institutional Sector'!$DV$5/1000000</f>
        <v>0</v>
      </c>
      <c r="E98" s="632">
        <f t="shared" si="19"/>
        <v>122.43966</v>
      </c>
      <c r="F98" s="632">
        <f>'[7]Institutional Sector'!$DV$16/1000000</f>
        <v>8.0884739999999997</v>
      </c>
      <c r="G98" s="632">
        <f>'[7]Institutional Sector'!$DV$7/1000000</f>
        <v>2.1928809999999999</v>
      </c>
      <c r="H98" s="632">
        <f t="shared" si="20"/>
        <v>5.8955929999999999</v>
      </c>
      <c r="I98" s="632">
        <f>'[7]Institutional Sector'!$DV$17/1000000</f>
        <v>6.7946770000000001</v>
      </c>
      <c r="J98" s="632">
        <f>'[7]Institutional Sector'!$DV$10/1000000</f>
        <v>0</v>
      </c>
      <c r="K98" s="633">
        <f t="shared" si="21"/>
        <v>6.7946770000000001</v>
      </c>
      <c r="L98" s="782">
        <f t="shared" si="22"/>
        <v>0</v>
      </c>
    </row>
    <row r="99" spans="1:12" ht="18.649999999999999" customHeight="1" x14ac:dyDescent="0.25">
      <c r="A99" s="548" t="s">
        <v>337</v>
      </c>
      <c r="B99" s="631">
        <f t="shared" si="23"/>
        <v>117.35545199999999</v>
      </c>
      <c r="C99" s="632">
        <f>'[7]Institutional Sector'!$DW$15/1000000</f>
        <v>102.78950399999999</v>
      </c>
      <c r="D99" s="632">
        <f>'[7]Institutional Sector'!$DW$5/1000000</f>
        <v>0</v>
      </c>
      <c r="E99" s="632">
        <f t="shared" si="19"/>
        <v>102.78950399999999</v>
      </c>
      <c r="F99" s="632">
        <f>'[7]Institutional Sector'!$DW$16/1000000</f>
        <v>3.0008119999999998</v>
      </c>
      <c r="G99" s="632">
        <f>'[7]Institutional Sector'!$DW$7/1000000</f>
        <v>2.4152589999999998</v>
      </c>
      <c r="H99" s="632">
        <f t="shared" si="20"/>
        <v>0.58555299999999999</v>
      </c>
      <c r="I99" s="632">
        <f>'[7]Institutional Sector'!$DW$17/1000000</f>
        <v>11.565136000000001</v>
      </c>
      <c r="J99" s="632">
        <f>'[7]Institutional Sector'!$DW$10/1000000</f>
        <v>0</v>
      </c>
      <c r="K99" s="633">
        <f t="shared" si="21"/>
        <v>11.565136000000001</v>
      </c>
      <c r="L99" s="782">
        <f t="shared" si="22"/>
        <v>0</v>
      </c>
    </row>
    <row r="100" spans="1:12" ht="18.649999999999999" customHeight="1" x14ac:dyDescent="0.25">
      <c r="A100" s="548" t="s">
        <v>338</v>
      </c>
      <c r="B100" s="631">
        <f t="shared" si="23"/>
        <v>127.84890899999999</v>
      </c>
      <c r="C100" s="632">
        <f>'[7]Institutional Sector'!$DX$15/1000000</f>
        <v>113.483563</v>
      </c>
      <c r="D100" s="632">
        <f>'[7]Institutional Sector'!$DX$5/1000000</f>
        <v>1.669E-2</v>
      </c>
      <c r="E100" s="632">
        <f t="shared" si="19"/>
        <v>113.46687300000001</v>
      </c>
      <c r="F100" s="632">
        <f>'[7]Institutional Sector'!$DX$16/1000000</f>
        <v>4.3075150000000004</v>
      </c>
      <c r="G100" s="632">
        <f>'[7]Institutional Sector'!$DX$7/1000000</f>
        <v>3.2629389999999998</v>
      </c>
      <c r="H100" s="632">
        <f t="shared" si="20"/>
        <v>1.0445760000000006</v>
      </c>
      <c r="I100" s="632">
        <f>'[7]Institutional Sector'!$DX$17/1000000</f>
        <v>10.057831</v>
      </c>
      <c r="J100" s="632">
        <f>'[7]Institutional Sector'!$DX$10/1000000</f>
        <v>0</v>
      </c>
      <c r="K100" s="633">
        <f t="shared" si="21"/>
        <v>10.057831</v>
      </c>
      <c r="L100" s="782">
        <f t="shared" si="22"/>
        <v>0</v>
      </c>
    </row>
    <row r="101" spans="1:12" ht="18.649999999999999" customHeight="1" x14ac:dyDescent="0.25">
      <c r="A101" s="548" t="s">
        <v>339</v>
      </c>
      <c r="B101" s="631">
        <f t="shared" si="23"/>
        <v>134.83220800000001</v>
      </c>
      <c r="C101" s="632">
        <f>'[7]Institutional Sector'!$DY$15/1000000</f>
        <v>123.18923700000001</v>
      </c>
      <c r="D101" s="632">
        <f>'[7]Institutional Sector'!$DY$5/1000000</f>
        <v>0</v>
      </c>
      <c r="E101" s="632">
        <f t="shared" si="19"/>
        <v>123.18923700000001</v>
      </c>
      <c r="F101" s="632">
        <f>'[7]Institutional Sector'!$DY$16/1000000</f>
        <v>5.5099270000000002</v>
      </c>
      <c r="G101" s="632">
        <f>'[7]Institutional Sector'!$DY$7/1000000</f>
        <v>2.3899249999999999</v>
      </c>
      <c r="H101" s="632">
        <f t="shared" si="20"/>
        <v>3.1200020000000004</v>
      </c>
      <c r="I101" s="632">
        <f>'[7]Institutional Sector'!$DY$17/1000000</f>
        <v>6.1330439999999999</v>
      </c>
      <c r="J101" s="632">
        <f>'[7]Institutional Sector'!$DY$10/1000000</f>
        <v>0</v>
      </c>
      <c r="K101" s="633">
        <f t="shared" si="21"/>
        <v>6.1330439999999999</v>
      </c>
      <c r="L101" s="782">
        <f t="shared" si="22"/>
        <v>0</v>
      </c>
    </row>
    <row r="102" spans="1:12" ht="18.649999999999999" customHeight="1" x14ac:dyDescent="0.25">
      <c r="A102" s="548" t="s">
        <v>340</v>
      </c>
      <c r="B102" s="631">
        <f t="shared" si="23"/>
        <v>129.830862</v>
      </c>
      <c r="C102" s="631">
        <f>'[7]Institutional Sector'!$DZ$15/1000000</f>
        <v>121.363878</v>
      </c>
      <c r="D102" s="631">
        <f>'[7]Institutional Sector'!$DZ$5/1000000</f>
        <v>0</v>
      </c>
      <c r="E102" s="632">
        <f t="shared" si="19"/>
        <v>121.363878</v>
      </c>
      <c r="F102" s="631">
        <f>'[7]Institutional Sector'!$DZ$16/1000000</f>
        <v>2.7604769999999998</v>
      </c>
      <c r="G102" s="631">
        <f>'[7]Institutional Sector'!$DZ$7/1000000</f>
        <v>2.044565</v>
      </c>
      <c r="H102" s="632">
        <f t="shared" si="20"/>
        <v>0.71591199999999988</v>
      </c>
      <c r="I102" s="631">
        <f>'[7]Institutional Sector'!$DZ$17/1000000</f>
        <v>5.7065070000000002</v>
      </c>
      <c r="J102" s="631">
        <f>'[7]Institutional Sector'!$DZ$10/1000000</f>
        <v>0</v>
      </c>
      <c r="K102" s="633">
        <f t="shared" si="21"/>
        <v>5.7065070000000002</v>
      </c>
      <c r="L102" s="782">
        <f t="shared" si="22"/>
        <v>0</v>
      </c>
    </row>
    <row r="103" spans="1:12" ht="18.649999999999999" customHeight="1" x14ac:dyDescent="0.25">
      <c r="A103" s="548" t="s">
        <v>341</v>
      </c>
      <c r="B103" s="631">
        <f t="shared" si="23"/>
        <v>140.19417899999999</v>
      </c>
      <c r="C103" s="631">
        <f>'[7]Institutional Sector'!$EA$15/1000000</f>
        <v>100.66577599999999</v>
      </c>
      <c r="D103" s="631">
        <f>'[7]Institutional Sector'!$EA$5/1000000</f>
        <v>0</v>
      </c>
      <c r="E103" s="632">
        <f t="shared" si="19"/>
        <v>100.66577599999999</v>
      </c>
      <c r="F103" s="631">
        <f>'[7]Institutional Sector'!$EA$16/1000000</f>
        <v>2.5642930000000002</v>
      </c>
      <c r="G103" s="631">
        <f>'[7]Institutional Sector'!$EA$7/1000000</f>
        <v>0.45965200000000001</v>
      </c>
      <c r="H103" s="632">
        <f t="shared" si="20"/>
        <v>2.104641</v>
      </c>
      <c r="I103" s="631">
        <f>'[7]Institutional Sector'!$EA$17/1000000</f>
        <v>36.964109999999998</v>
      </c>
      <c r="J103" s="631">
        <f>'[7]Institutional Sector'!$EA$10/1000000</f>
        <v>0</v>
      </c>
      <c r="K103" s="633">
        <f t="shared" si="21"/>
        <v>36.964109999999998</v>
      </c>
      <c r="L103" s="782">
        <f t="shared" si="22"/>
        <v>0</v>
      </c>
    </row>
    <row r="104" spans="1:12" ht="18.649999999999999" customHeight="1" x14ac:dyDescent="0.25">
      <c r="A104" s="548" t="s">
        <v>342</v>
      </c>
      <c r="B104" s="631">
        <f t="shared" si="23"/>
        <v>158.919961</v>
      </c>
      <c r="C104" s="631">
        <f>'[7]Institutional Sector'!$EB$15/1000000</f>
        <v>141.84018499999999</v>
      </c>
      <c r="D104" s="631">
        <f>'[7]Institutional Sector'!$EB$5/1000000</f>
        <v>0</v>
      </c>
      <c r="E104" s="632">
        <f t="shared" si="19"/>
        <v>141.84018499999999</v>
      </c>
      <c r="F104" s="631">
        <f>'[7]Institutional Sector'!$EB$16/1000000</f>
        <v>6.0208459999999997</v>
      </c>
      <c r="G104" s="631">
        <f>'[7]Institutional Sector'!$EB$7/1000000</f>
        <v>2.998218</v>
      </c>
      <c r="H104" s="632">
        <f t="shared" si="20"/>
        <v>3.0226279999999996</v>
      </c>
      <c r="I104" s="631">
        <f>'[7]Institutional Sector'!$EB$17/1000000</f>
        <v>11.05893</v>
      </c>
      <c r="J104" s="631">
        <f>'[7]Institutional Sector'!$EB$10/1000000</f>
        <v>0</v>
      </c>
      <c r="K104" s="633">
        <f t="shared" si="21"/>
        <v>11.05893</v>
      </c>
      <c r="L104" s="782">
        <f t="shared" si="22"/>
        <v>0</v>
      </c>
    </row>
    <row r="105" spans="1:12" ht="18.649999999999999" customHeight="1" x14ac:dyDescent="0.25">
      <c r="A105" s="548" t="s">
        <v>343</v>
      </c>
      <c r="B105" s="631">
        <f t="shared" si="23"/>
        <v>139.457211</v>
      </c>
      <c r="C105" s="631">
        <f>'[7]Institutional Sector'!$EC$15/1000000</f>
        <v>121.511869</v>
      </c>
      <c r="D105" s="631">
        <f>'[7]Institutional Sector'!$EC$5/1000000</f>
        <v>0</v>
      </c>
      <c r="E105" s="632">
        <f t="shared" si="19"/>
        <v>121.511869</v>
      </c>
      <c r="F105" s="631">
        <f>'[7]Institutional Sector'!$EC$16/1000000</f>
        <v>3.2963019999999998</v>
      </c>
      <c r="G105" s="631">
        <f>'[7]Institutional Sector'!$EC$7/1000000</f>
        <v>1.315582</v>
      </c>
      <c r="H105" s="632">
        <f t="shared" si="20"/>
        <v>1.9807199999999998</v>
      </c>
      <c r="I105" s="631">
        <f>'[7]Institutional Sector'!$EC$17/1000000</f>
        <v>14.649039999999999</v>
      </c>
      <c r="J105" s="631">
        <f>'[7]Institutional Sector'!$EC$10/1000000</f>
        <v>0</v>
      </c>
      <c r="K105" s="633">
        <f t="shared" si="21"/>
        <v>14.649039999999999</v>
      </c>
      <c r="L105" s="782">
        <f t="shared" si="22"/>
        <v>0</v>
      </c>
    </row>
    <row r="106" spans="1:12" ht="18.649999999999999" customHeight="1" x14ac:dyDescent="0.25">
      <c r="A106" s="548" t="s">
        <v>344</v>
      </c>
      <c r="B106" s="631">
        <f t="shared" si="23"/>
        <v>173.27043800000001</v>
      </c>
      <c r="C106" s="631">
        <f>'[7]Institutional Sector'!$ED$15/1000000</f>
        <v>118.31587500000001</v>
      </c>
      <c r="D106" s="631">
        <f>'[7]Institutional Sector'!$ED$5/1000000</f>
        <v>0</v>
      </c>
      <c r="E106" s="632">
        <f t="shared" si="19"/>
        <v>118.31587500000001</v>
      </c>
      <c r="F106" s="631">
        <f>'[7]Institutional Sector'!$ED$16/1000000</f>
        <v>52.434711</v>
      </c>
      <c r="G106" s="631">
        <f>'[7]Institutional Sector'!$ED$7/1000000</f>
        <v>0</v>
      </c>
      <c r="H106" s="632">
        <f t="shared" si="20"/>
        <v>52.434711</v>
      </c>
      <c r="I106" s="631">
        <f>'[7]Institutional Sector'!$ED$17/1000000</f>
        <v>2.5198520000000002</v>
      </c>
      <c r="J106" s="631">
        <f>'[7]Institutional Sector'!$ED$10/1000000</f>
        <v>0</v>
      </c>
      <c r="K106" s="633">
        <f t="shared" si="21"/>
        <v>2.5198520000000002</v>
      </c>
      <c r="L106" s="782">
        <f t="shared" si="22"/>
        <v>7.1054273576010019E-15</v>
      </c>
    </row>
    <row r="107" spans="1:12" ht="18.649999999999999" customHeight="1" x14ac:dyDescent="0.25">
      <c r="A107" s="548" t="s">
        <v>345</v>
      </c>
      <c r="B107" s="631">
        <f t="shared" si="23"/>
        <v>127.09068699999999</v>
      </c>
      <c r="C107" s="631">
        <f>'[7]Institutional Sector'!$EE$15/1000000</f>
        <v>100.49375999999999</v>
      </c>
      <c r="D107" s="631">
        <f>'[7]Institutional Sector'!$EE$5/1000000</f>
        <v>0</v>
      </c>
      <c r="E107" s="632">
        <f t="shared" si="19"/>
        <v>100.49375999999999</v>
      </c>
      <c r="F107" s="631">
        <f>'[7]Institutional Sector'!$EE$16/1000000</f>
        <v>20.870260999999999</v>
      </c>
      <c r="G107" s="631">
        <f>'[7]Institutional Sector'!$EE$7/1000000</f>
        <v>0.69684999999999997</v>
      </c>
      <c r="H107" s="632">
        <f t="shared" si="20"/>
        <v>20.173410999999998</v>
      </c>
      <c r="I107" s="631">
        <f>'[7]Institutional Sector'!$EE$17/1000000</f>
        <v>5.7266659999999998</v>
      </c>
      <c r="J107" s="631">
        <f>'[7]Institutional Sector'!$EE$10/1000000</f>
        <v>0</v>
      </c>
      <c r="K107" s="633">
        <f t="shared" si="21"/>
        <v>5.7266659999999998</v>
      </c>
      <c r="L107" s="782">
        <f t="shared" si="22"/>
        <v>0</v>
      </c>
    </row>
    <row r="108" spans="1:12" ht="18.649999999999999" customHeight="1" x14ac:dyDescent="0.25">
      <c r="A108" s="548" t="s">
        <v>346</v>
      </c>
      <c r="B108" s="631">
        <f t="shared" si="23"/>
        <v>102.79015500000001</v>
      </c>
      <c r="C108" s="631">
        <f>'[7]Institutional Sector'!$EF$15/1000000</f>
        <v>89.625280000000004</v>
      </c>
      <c r="D108" s="631">
        <f>'[7]Institutional Sector'!$EF$5/1000000</f>
        <v>0</v>
      </c>
      <c r="E108" s="632">
        <f t="shared" si="19"/>
        <v>89.625280000000004</v>
      </c>
      <c r="F108" s="631">
        <f>'[7]Institutional Sector'!$EF$16/1000000</f>
        <v>3.635535</v>
      </c>
      <c r="G108" s="631">
        <f>'[7]Institutional Sector'!$EF$7/1000000</f>
        <v>0.77335699999999996</v>
      </c>
      <c r="H108" s="632">
        <f t="shared" si="20"/>
        <v>2.8621780000000001</v>
      </c>
      <c r="I108" s="631">
        <f>'[7]Institutional Sector'!$EF$17/1000000</f>
        <v>9.5293399999999995</v>
      </c>
      <c r="J108" s="631">
        <f>'[7]Institutional Sector'!$EF$10/1000000</f>
        <v>0</v>
      </c>
      <c r="K108" s="633">
        <f t="shared" si="21"/>
        <v>9.5293399999999995</v>
      </c>
      <c r="L108" s="782">
        <f t="shared" si="22"/>
        <v>0</v>
      </c>
    </row>
    <row r="109" spans="1:12" ht="18.649999999999999" customHeight="1" x14ac:dyDescent="0.25">
      <c r="A109" s="548" t="s">
        <v>347</v>
      </c>
      <c r="B109" s="631">
        <f t="shared" si="23"/>
        <v>133.62234799999999</v>
      </c>
      <c r="C109" s="631">
        <f>'[7]Institutional Sector'!$EG$15/1000000</f>
        <v>116.457408</v>
      </c>
      <c r="D109" s="631">
        <f>'[7]Institutional Sector'!$EG$5/1000000</f>
        <v>0</v>
      </c>
      <c r="E109" s="632">
        <f t="shared" si="19"/>
        <v>116.457408</v>
      </c>
      <c r="F109" s="631">
        <f>'[7]Institutional Sector'!$EG$16/1000000</f>
        <v>11.365636</v>
      </c>
      <c r="G109" s="631">
        <f>'[7]Institutional Sector'!$EG$7/1000000</f>
        <v>10.208975000000001</v>
      </c>
      <c r="H109" s="632">
        <f t="shared" si="20"/>
        <v>1.1566609999999997</v>
      </c>
      <c r="I109" s="631">
        <f>'[7]Institutional Sector'!$EG$17/1000000</f>
        <v>5.7993040000000002</v>
      </c>
      <c r="J109" s="631">
        <f>'[7]Institutional Sector'!$EG$10/1000000</f>
        <v>0</v>
      </c>
      <c r="K109" s="633">
        <f t="shared" si="21"/>
        <v>5.7993040000000002</v>
      </c>
      <c r="L109" s="782">
        <f t="shared" si="22"/>
        <v>-1.3322676295501878E-14</v>
      </c>
    </row>
    <row r="110" spans="1:12" ht="18.649999999999999" customHeight="1" x14ac:dyDescent="0.25">
      <c r="A110" s="549" t="s">
        <v>348</v>
      </c>
      <c r="B110" s="631">
        <f t="shared" si="23"/>
        <v>162.72472199999999</v>
      </c>
      <c r="C110" s="631">
        <f>'[7]Institutional Sector'!$EH$15/1000000</f>
        <v>153.10912099999999</v>
      </c>
      <c r="D110" s="631">
        <f>'[7]Institutional Sector'!$EH$5/1000000</f>
        <v>6.0289999999999996E-3</v>
      </c>
      <c r="E110" s="632">
        <f t="shared" si="19"/>
        <v>153.10309199999998</v>
      </c>
      <c r="F110" s="631">
        <f>'[7]Institutional Sector'!$EH$16/1000000</f>
        <v>3.914965</v>
      </c>
      <c r="G110" s="631">
        <f>'[7]Institutional Sector'!$EH$7/1000000</f>
        <v>2.1813500000000001</v>
      </c>
      <c r="H110" s="632">
        <f t="shared" si="20"/>
        <v>1.7336149999999999</v>
      </c>
      <c r="I110" s="631">
        <f>'[7]Institutional Sector'!$EH$17/1000000</f>
        <v>5.7006360000000003</v>
      </c>
      <c r="J110" s="631">
        <f>'[7]Institutional Sector'!$EH$10/1000000</f>
        <v>0</v>
      </c>
      <c r="K110" s="633">
        <f t="shared" si="21"/>
        <v>5.7006360000000003</v>
      </c>
      <c r="L110" s="782">
        <f t="shared" si="22"/>
        <v>0</v>
      </c>
    </row>
    <row r="111" spans="1:12" ht="18.649999999999999" customHeight="1" x14ac:dyDescent="0.25">
      <c r="A111" s="549" t="s">
        <v>349</v>
      </c>
      <c r="B111" s="631">
        <f t="shared" si="23"/>
        <v>127.42723600000001</v>
      </c>
      <c r="C111" s="631">
        <f>'[7]Institutional Sector'!$EI$15/1000000</f>
        <v>115.722375</v>
      </c>
      <c r="D111" s="631">
        <f>'[7]Institutional Sector'!$EI$5/1000000</f>
        <v>0</v>
      </c>
      <c r="E111" s="632">
        <f t="shared" si="19"/>
        <v>115.722375</v>
      </c>
      <c r="F111" s="631">
        <f>'[7]Institutional Sector'!$EI$16/1000000</f>
        <v>7.8728870000000004</v>
      </c>
      <c r="G111" s="631">
        <f>'[7]Institutional Sector'!$EI$7/1000000</f>
        <v>6.554163</v>
      </c>
      <c r="H111" s="632">
        <f t="shared" si="20"/>
        <v>1.3187240000000005</v>
      </c>
      <c r="I111" s="631">
        <f>'[7]Institutional Sector'!$EI$17/1000000</f>
        <v>3.8319740000000002</v>
      </c>
      <c r="J111" s="631">
        <f>'[7]Institutional Sector'!$EI$10/1000000</f>
        <v>0</v>
      </c>
      <c r="K111" s="633">
        <f t="shared" si="21"/>
        <v>3.8319740000000002</v>
      </c>
      <c r="L111" s="782">
        <f t="shared" si="22"/>
        <v>7.5495165674510645E-15</v>
      </c>
    </row>
    <row r="112" spans="1:12" ht="18.649999999999999" customHeight="1" x14ac:dyDescent="0.25">
      <c r="A112" s="549" t="s">
        <v>350</v>
      </c>
      <c r="B112" s="631">
        <f t="shared" si="23"/>
        <v>157.090521</v>
      </c>
      <c r="C112" s="631">
        <f>'[7]Institutional Sector'!$EJ$15/1000000</f>
        <v>143.56902099999999</v>
      </c>
      <c r="D112" s="631">
        <f>'[7]Institutional Sector'!$EJ$5/1000000</f>
        <v>0</v>
      </c>
      <c r="E112" s="632">
        <f t="shared" si="19"/>
        <v>143.56902099999999</v>
      </c>
      <c r="F112" s="631">
        <f>'[7]Institutional Sector'!$EJ$16/1000000</f>
        <v>6.2297000000000002</v>
      </c>
      <c r="G112" s="631">
        <f>'[7]Institutional Sector'!$EJ$7/1000000</f>
        <v>3.1944240000000002</v>
      </c>
      <c r="H112" s="632">
        <f t="shared" si="20"/>
        <v>3.0352760000000001</v>
      </c>
      <c r="I112" s="631">
        <f>'[7]Institutional Sector'!$EJ$17/1000000</f>
        <v>7.2918000000000003</v>
      </c>
      <c r="J112" s="631">
        <f>'[7]Institutional Sector'!$EJ$10/1000000</f>
        <v>0</v>
      </c>
      <c r="K112" s="633">
        <f t="shared" si="21"/>
        <v>7.2918000000000003</v>
      </c>
      <c r="L112" s="782">
        <f t="shared" si="22"/>
        <v>0</v>
      </c>
    </row>
    <row r="113" spans="1:13" ht="18.649999999999999" customHeight="1" x14ac:dyDescent="0.25">
      <c r="A113" s="549" t="s">
        <v>351</v>
      </c>
      <c r="B113" s="631">
        <f t="shared" si="23"/>
        <v>133.71285799999998</v>
      </c>
      <c r="C113" s="631">
        <f>'[7]Institutional Sector'!$EK$15/1000000</f>
        <v>124.09204200000001</v>
      </c>
      <c r="D113" s="631">
        <f>'[7]Institutional Sector'!$EK$5/1000000</f>
        <v>23.566151000000001</v>
      </c>
      <c r="E113" s="632">
        <f t="shared" si="19"/>
        <v>100.525891</v>
      </c>
      <c r="F113" s="631">
        <f>'[7]Institutional Sector'!$EK$16/1000000</f>
        <v>4.4810080000000001</v>
      </c>
      <c r="G113" s="631">
        <f>'[7]Institutional Sector'!$EK$7/1000000</f>
        <v>1.145942</v>
      </c>
      <c r="H113" s="632">
        <f t="shared" si="20"/>
        <v>3.3350660000000003</v>
      </c>
      <c r="I113" s="631">
        <f>'[7]Institutional Sector'!$EK$17/1000000</f>
        <v>5.1398080000000004</v>
      </c>
      <c r="J113" s="631">
        <f>'[7]Institutional Sector'!$EK$10/1000000</f>
        <v>0</v>
      </c>
      <c r="K113" s="633">
        <f t="shared" si="21"/>
        <v>5.1398080000000004</v>
      </c>
      <c r="L113" s="782">
        <f t="shared" si="22"/>
        <v>-2.3980817331903381E-14</v>
      </c>
    </row>
    <row r="114" spans="1:13" ht="18.649999999999999" customHeight="1" x14ac:dyDescent="0.25">
      <c r="A114" s="549" t="s">
        <v>352</v>
      </c>
      <c r="B114" s="631">
        <f t="shared" si="23"/>
        <v>139.80800500000001</v>
      </c>
      <c r="C114" s="631">
        <f>'[7]Institutional Sector'!$EL$15/1000000</f>
        <v>122.74991900000001</v>
      </c>
      <c r="D114" s="631">
        <f>'[7]Institutional Sector'!$EL$5/1000000</f>
        <v>0.20231499999999999</v>
      </c>
      <c r="E114" s="632">
        <f t="shared" si="19"/>
        <v>122.54760400000001</v>
      </c>
      <c r="F114" s="631">
        <f>'[7]Institutional Sector'!$EL$16/1000000</f>
        <v>5.5990359999999999</v>
      </c>
      <c r="G114" s="631">
        <f>'[7]Institutional Sector'!$EL$7/1000000</f>
        <v>3.3134269999999999</v>
      </c>
      <c r="H114" s="632">
        <f t="shared" si="20"/>
        <v>2.285609</v>
      </c>
      <c r="I114" s="631">
        <f>'[7]Institutional Sector'!$EL$17/1000000</f>
        <v>11.45905</v>
      </c>
      <c r="J114" s="631">
        <f>'[7]Institutional Sector'!$EL$10/1000000</f>
        <v>0</v>
      </c>
      <c r="K114" s="633">
        <f t="shared" si="21"/>
        <v>11.45905</v>
      </c>
      <c r="L114" s="782">
        <f t="shared" si="22"/>
        <v>0</v>
      </c>
    </row>
    <row r="115" spans="1:13" ht="18.649999999999999" customHeight="1" x14ac:dyDescent="0.25">
      <c r="A115" s="549" t="s">
        <v>353</v>
      </c>
      <c r="B115" s="631">
        <f t="shared" si="23"/>
        <v>115.91264200000001</v>
      </c>
      <c r="C115" s="631">
        <f>'[7]Institutional Sector'!$EM$15/1000000</f>
        <v>107.98236</v>
      </c>
      <c r="D115" s="631">
        <f>'[7]Institutional Sector'!$EM$5/1000000</f>
        <v>0</v>
      </c>
      <c r="E115" s="632">
        <f t="shared" si="19"/>
        <v>107.98236</v>
      </c>
      <c r="F115" s="631">
        <f>'[7]Institutional Sector'!$EM$16/1000000</f>
        <v>2.117029</v>
      </c>
      <c r="G115" s="631">
        <f>'[7]Institutional Sector'!$EM$7/1000000</f>
        <v>0.707125</v>
      </c>
      <c r="H115" s="632">
        <f t="shared" si="20"/>
        <v>1.409904</v>
      </c>
      <c r="I115" s="631">
        <f>'[7]Institutional Sector'!$EM$17/1000000</f>
        <v>5.8132529999999996</v>
      </c>
      <c r="J115" s="631">
        <f>'[7]Institutional Sector'!$EM$10/1000000</f>
        <v>0</v>
      </c>
      <c r="K115" s="633">
        <f t="shared" si="21"/>
        <v>5.8132529999999996</v>
      </c>
      <c r="L115" s="782">
        <f t="shared" si="22"/>
        <v>0</v>
      </c>
    </row>
    <row r="116" spans="1:13" ht="18.649999999999999" customHeight="1" x14ac:dyDescent="0.25">
      <c r="A116" s="549" t="s">
        <v>354</v>
      </c>
      <c r="B116" s="631">
        <f t="shared" si="23"/>
        <v>159.218186</v>
      </c>
      <c r="C116" s="631">
        <f>'[7]Institutional Sector'!$EN$15/1000000</f>
        <v>147.71451200000001</v>
      </c>
      <c r="D116" s="631">
        <f>'[7]Institutional Sector'!$EN$5/1000000</f>
        <v>0.12901899999999999</v>
      </c>
      <c r="E116" s="632">
        <f t="shared" si="19"/>
        <v>147.58549300000001</v>
      </c>
      <c r="F116" s="631">
        <f>'[7]Institutional Sector'!$EN$16/1000000</f>
        <v>3.9278119999999999</v>
      </c>
      <c r="G116" s="631">
        <f>'[7]Institutional Sector'!$EN$7/1000000</f>
        <v>0.441251</v>
      </c>
      <c r="H116" s="632">
        <f t="shared" si="20"/>
        <v>3.486561</v>
      </c>
      <c r="I116" s="631">
        <f>'[7]Institutional Sector'!$EN$17/1000000</f>
        <v>7.5758619999999999</v>
      </c>
      <c r="J116" s="631">
        <f>'[7]Institutional Sector'!$EN$10/1000000</f>
        <v>0</v>
      </c>
      <c r="K116" s="633">
        <f t="shared" si="21"/>
        <v>7.5758619999999999</v>
      </c>
      <c r="L116" s="782">
        <f t="shared" si="22"/>
        <v>-9.7699626167013776E-15</v>
      </c>
    </row>
    <row r="117" spans="1:13" ht="18.649999999999999" customHeight="1" x14ac:dyDescent="0.25">
      <c r="A117" s="549" t="s">
        <v>438</v>
      </c>
      <c r="B117" s="631">
        <f t="shared" si="23"/>
        <v>163.51430100000002</v>
      </c>
      <c r="C117" s="631">
        <f>'[7]Institutional Sector'!$EO$15/1000000</f>
        <v>137.13624100000001</v>
      </c>
      <c r="D117" s="631">
        <f>'[7]Institutional Sector'!$EO$5/1000000</f>
        <v>0</v>
      </c>
      <c r="E117" s="632">
        <f t="shared" si="19"/>
        <v>137.13624100000001</v>
      </c>
      <c r="F117" s="631">
        <f>'[7]Institutional Sector'!$EO$16/1000000</f>
        <v>17.983381000000001</v>
      </c>
      <c r="G117" s="631">
        <f>'[7]Institutional Sector'!$EO$7/1000000</f>
        <v>16.318445000000001</v>
      </c>
      <c r="H117" s="632">
        <f t="shared" si="20"/>
        <v>1.6649360000000009</v>
      </c>
      <c r="I117" s="631">
        <f>'[7]Institutional Sector'!$EO$17/1000000</f>
        <v>8.394679</v>
      </c>
      <c r="J117" s="631">
        <f>'[7]Institutional Sector'!$EO$10/1000000</f>
        <v>0</v>
      </c>
      <c r="K117" s="633">
        <f t="shared" si="21"/>
        <v>8.394679</v>
      </c>
      <c r="L117" s="782">
        <f t="shared" si="22"/>
        <v>0</v>
      </c>
    </row>
    <row r="118" spans="1:13" ht="18.649999999999999" customHeight="1" x14ac:dyDescent="0.25">
      <c r="A118" s="549" t="s">
        <v>356</v>
      </c>
      <c r="B118" s="631">
        <f t="shared" si="23"/>
        <v>187.52155299999998</v>
      </c>
      <c r="C118" s="631">
        <f>'[7]Institutional Sector'!$EP$15/1000000</f>
        <v>177.709754</v>
      </c>
      <c r="D118" s="631">
        <f>'[7]Institutional Sector'!$EP$5/1000000</f>
        <v>9.3229999999999993E-2</v>
      </c>
      <c r="E118" s="632">
        <f t="shared" si="19"/>
        <v>177.616524</v>
      </c>
      <c r="F118" s="631">
        <f>'[7]Institutional Sector'!$EP$16/1000000</f>
        <v>7.4144379999999996</v>
      </c>
      <c r="G118" s="631">
        <f>'[7]Institutional Sector'!$EP$7/1000000</f>
        <v>5.0914789999999996</v>
      </c>
      <c r="H118" s="632">
        <f t="shared" si="20"/>
        <v>2.322959</v>
      </c>
      <c r="I118" s="631">
        <f>'[7]Institutional Sector'!$EP$17/1000000</f>
        <v>2.3973610000000001</v>
      </c>
      <c r="J118" s="631">
        <f>'[7]Institutional Sector'!$EP$10/1000000</f>
        <v>0.115693</v>
      </c>
      <c r="K118" s="633">
        <f t="shared" si="21"/>
        <v>2.2816680000000003</v>
      </c>
      <c r="L118" s="782">
        <f t="shared" si="22"/>
        <v>-2.042810365310288E-14</v>
      </c>
    </row>
    <row r="119" spans="1:13" ht="18.649999999999999" customHeight="1" x14ac:dyDescent="0.25">
      <c r="A119" s="549" t="s">
        <v>463</v>
      </c>
      <c r="B119" s="631">
        <f t="shared" si="23"/>
        <v>161.04755700000001</v>
      </c>
      <c r="C119" s="631">
        <f>'[7]Institutional Sector'!$EQ$15/1000000</f>
        <v>146.570392</v>
      </c>
      <c r="D119" s="631">
        <f>'[7]Institutional Sector'!$EQ$5/1000000</f>
        <v>0</v>
      </c>
      <c r="E119" s="632">
        <f t="shared" si="19"/>
        <v>146.570392</v>
      </c>
      <c r="F119" s="631">
        <f>'[7]Institutional Sector'!$EQ$16/1000000</f>
        <v>6.9492159999999998</v>
      </c>
      <c r="G119" s="631">
        <f>'[7]Institutional Sector'!$EQ$7/1000000</f>
        <v>4.6145610000000001</v>
      </c>
      <c r="H119" s="632">
        <f t="shared" si="20"/>
        <v>2.3346549999999997</v>
      </c>
      <c r="I119" s="631">
        <f>'[7]Institutional Sector'!$EQ$17/1000000</f>
        <v>7.5279489999999996</v>
      </c>
      <c r="J119" s="631">
        <f>'[7]Institutional Sector'!$EQ$10/1000000</f>
        <v>0</v>
      </c>
      <c r="K119" s="633">
        <f t="shared" si="21"/>
        <v>7.5279489999999996</v>
      </c>
      <c r="L119" s="782">
        <f t="shared" si="22"/>
        <v>1.4210854715202004E-14</v>
      </c>
    </row>
    <row r="120" spans="1:13" ht="18.649999999999999" customHeight="1" x14ac:dyDescent="0.25">
      <c r="A120" s="549" t="s">
        <v>461</v>
      </c>
      <c r="B120" s="631">
        <f t="shared" si="23"/>
        <v>146.60907899999998</v>
      </c>
      <c r="C120" s="631">
        <f>'[7]Institutional Sector'!$ER$15/1000000</f>
        <v>130.133803</v>
      </c>
      <c r="D120" s="631">
        <f>'[7]Institutional Sector'!$ER$5/1000000</f>
        <v>6.3966999999999996E-2</v>
      </c>
      <c r="E120" s="632">
        <f t="shared" si="19"/>
        <v>130.06983600000001</v>
      </c>
      <c r="F120" s="631">
        <f>'[7]Institutional Sector'!$ER$16/1000000</f>
        <v>12.270481999999999</v>
      </c>
      <c r="G120" s="631">
        <f>'[7]Institutional Sector'!$ER$7/1000000</f>
        <v>2.8272620000000002</v>
      </c>
      <c r="H120" s="632">
        <f t="shared" si="20"/>
        <v>9.4432200000000002</v>
      </c>
      <c r="I120" s="631">
        <f>'[7]Institutional Sector'!$ER$17/1000000</f>
        <v>4.2047939999999997</v>
      </c>
      <c r="J120" s="631">
        <f>'[7]Institutional Sector'!$ER$10/1000000</f>
        <v>0</v>
      </c>
      <c r="K120" s="633">
        <f t="shared" si="21"/>
        <v>4.2047939999999997</v>
      </c>
      <c r="L120" s="782">
        <f t="shared" si="22"/>
        <v>-1.9539925233402755E-14</v>
      </c>
    </row>
    <row r="121" spans="1:13" ht="18.649999999999999" customHeight="1" x14ac:dyDescent="0.25">
      <c r="A121" s="549" t="s">
        <v>462</v>
      </c>
      <c r="B121" s="631">
        <f t="shared" si="23"/>
        <v>165.636584</v>
      </c>
      <c r="C121" s="631">
        <f>'[7]Institutional Sector'!$ES$15/1000000</f>
        <v>149.943679</v>
      </c>
      <c r="D121" s="631">
        <f>'[7]Institutional Sector'!$ES$5/1000000</f>
        <v>0</v>
      </c>
      <c r="E121" s="632">
        <f t="shared" si="19"/>
        <v>149.943679</v>
      </c>
      <c r="F121" s="631">
        <f>'[7]Institutional Sector'!$ES$16/1000000</f>
        <v>13.716599</v>
      </c>
      <c r="G121" s="631">
        <f>'[7]Institutional Sector'!$ES$7/1000000</f>
        <v>0.78926700000000005</v>
      </c>
      <c r="H121" s="632">
        <f t="shared" si="20"/>
        <v>12.927332</v>
      </c>
      <c r="I121" s="631">
        <f>'[7]Institutional Sector'!$ES$17/1000000</f>
        <v>1.9763059999999999</v>
      </c>
      <c r="J121" s="631">
        <f>'[7]Institutional Sector'!$ES$10/1000000</f>
        <v>0</v>
      </c>
      <c r="K121" s="633">
        <f t="shared" si="21"/>
        <v>1.9763059999999999</v>
      </c>
      <c r="L121" s="782">
        <f t="shared" si="22"/>
        <v>-4.2188474935755949E-15</v>
      </c>
    </row>
    <row r="122" spans="1:13" ht="18.649999999999999" customHeight="1" x14ac:dyDescent="0.25">
      <c r="A122" s="549" t="s">
        <v>468</v>
      </c>
      <c r="B122" s="631">
        <f t="shared" si="23"/>
        <v>161.23835</v>
      </c>
      <c r="C122" s="631">
        <f>'[7]Institutional Sector'!$ET$15/1000000</f>
        <v>151.228757</v>
      </c>
      <c r="D122" s="631">
        <f>'[7]Institutional Sector'!$ET$5/1000000</f>
        <v>0</v>
      </c>
      <c r="E122" s="632">
        <f t="shared" si="19"/>
        <v>151.228757</v>
      </c>
      <c r="F122" s="631">
        <f>'[7]Institutional Sector'!$ET$16/1000000</f>
        <v>6.2737769999999999</v>
      </c>
      <c r="G122" s="631">
        <f>'[7]Institutional Sector'!$ET$7/1000000</f>
        <v>0</v>
      </c>
      <c r="H122" s="632">
        <f t="shared" si="20"/>
        <v>6.2737769999999999</v>
      </c>
      <c r="I122" s="631">
        <f>'[7]Institutional Sector'!$ET$17/1000000</f>
        <v>3.7358159999999998</v>
      </c>
      <c r="J122" s="631">
        <f>'[7]Institutional Sector'!$ET$10/1000000</f>
        <v>0</v>
      </c>
      <c r="K122" s="633">
        <f t="shared" si="21"/>
        <v>3.7358159999999998</v>
      </c>
      <c r="L122" s="782">
        <f t="shared" si="22"/>
        <v>-4.4408920985006262E-15</v>
      </c>
    </row>
    <row r="123" spans="1:13" ht="18.649999999999999" customHeight="1" x14ac:dyDescent="0.25">
      <c r="A123" s="549" t="s">
        <v>478</v>
      </c>
      <c r="B123" s="631">
        <f>C123+F123+I123</f>
        <v>157.012136</v>
      </c>
      <c r="C123" s="631">
        <f>'[7]Institutional Sector'!$EU$15/1000000</f>
        <v>142.474705</v>
      </c>
      <c r="D123" s="631">
        <f>'[7]Institutional Sector'!$EU$5/1000000</f>
        <v>0</v>
      </c>
      <c r="E123" s="632">
        <f>C123-D123</f>
        <v>142.474705</v>
      </c>
      <c r="F123" s="631">
        <f>'[7]Institutional Sector'!$EU$16/1000000</f>
        <v>8.6443449999999995</v>
      </c>
      <c r="G123" s="631">
        <f>'[7]Institutional Sector'!$EU$7/1000000</f>
        <v>0.71720600000000001</v>
      </c>
      <c r="H123" s="632">
        <f>F123-G123</f>
        <v>7.9271389999999995</v>
      </c>
      <c r="I123" s="631">
        <f>'[7]Institutional Sector'!$EU$17/1000000</f>
        <v>5.8930860000000003</v>
      </c>
      <c r="J123" s="631">
        <f>'[7]Institutional Sector'!$EU$10/1000000</f>
        <v>0</v>
      </c>
      <c r="K123" s="633">
        <f>I123-J123</f>
        <v>5.8930860000000003</v>
      </c>
      <c r="L123" s="782">
        <f>B123-C123-F123-I123</f>
        <v>0</v>
      </c>
    </row>
    <row r="124" spans="1:13" ht="18.649999999999999" customHeight="1" x14ac:dyDescent="0.25">
      <c r="A124" s="549" t="s">
        <v>479</v>
      </c>
      <c r="B124" s="631">
        <f>C124+F124+I124</f>
        <v>176.39148300000002</v>
      </c>
      <c r="C124" s="631">
        <f>'[7]Institutional Sector'!$EV$15/1000000</f>
        <v>162.73843400000001</v>
      </c>
      <c r="D124" s="631">
        <f>'[7]Institutional Sector'!$EV$5/1000000</f>
        <v>0.17288400000000001</v>
      </c>
      <c r="E124" s="632">
        <f>C124-D124</f>
        <v>162.56555</v>
      </c>
      <c r="F124" s="631">
        <f>'[7]Institutional Sector'!$EV$16/1000000</f>
        <v>7.8030759999999999</v>
      </c>
      <c r="G124" s="631">
        <f>'[7]Institutional Sector'!$EV$7/1000000</f>
        <v>6.3382839999999998</v>
      </c>
      <c r="H124" s="632">
        <f>F124-G124</f>
        <v>1.4647920000000001</v>
      </c>
      <c r="I124" s="631">
        <f>'[7]Institutional Sector'!$EV$17/1000000</f>
        <v>5.8499730000000003</v>
      </c>
      <c r="J124" s="631">
        <f>'[7]Institutional Sector'!$EV$10/1000000</f>
        <v>0</v>
      </c>
      <c r="K124" s="633">
        <f>I124-J124</f>
        <v>5.8499730000000003</v>
      </c>
      <c r="L124" s="782">
        <f>B124-C124-F124-I124</f>
        <v>9.7699626167013776E-15</v>
      </c>
      <c r="M124" s="829"/>
    </row>
    <row r="125" spans="1:13" ht="18.649999999999999" customHeight="1" x14ac:dyDescent="0.25">
      <c r="A125" s="721" t="s">
        <v>480</v>
      </c>
      <c r="B125" s="634">
        <f>C125+F125+I125</f>
        <v>162.85550899999998</v>
      </c>
      <c r="C125" s="634">
        <f>'[7]Institutional Sector'!$EW$15/1000000</f>
        <v>140.23238699999999</v>
      </c>
      <c r="D125" s="634">
        <f>'[7]Institutional Sector'!$EW$5/1000000</f>
        <v>0</v>
      </c>
      <c r="E125" s="635">
        <f>C125-D125</f>
        <v>140.23238699999999</v>
      </c>
      <c r="F125" s="634">
        <f>'[7]Institutional Sector'!$EW$16/1000000</f>
        <v>12.211411999999999</v>
      </c>
      <c r="G125" s="634">
        <f>'[7]Institutional Sector'!$EW$7/1000000</f>
        <v>1.9049</v>
      </c>
      <c r="H125" s="635">
        <f>F125-G125</f>
        <v>10.306512</v>
      </c>
      <c r="I125" s="634">
        <f>'[7]Institutional Sector'!$EW$17/1000000</f>
        <v>10.411709999999999</v>
      </c>
      <c r="J125" s="634">
        <f>'[7]Institutional Sector'!$EW$10/1000000</f>
        <v>0</v>
      </c>
      <c r="K125" s="636">
        <f>I125-J125</f>
        <v>10.411709999999999</v>
      </c>
      <c r="L125" s="782">
        <f>B125-C125-F125-I125</f>
        <v>0</v>
      </c>
      <c r="M125" s="52" t="s">
        <v>485</v>
      </c>
    </row>
    <row r="126" spans="1:13" ht="13" x14ac:dyDescent="0.3">
      <c r="A126" s="509" t="s">
        <v>254</v>
      </c>
      <c r="B126" s="250"/>
      <c r="C126" s="250"/>
      <c r="D126" s="284"/>
      <c r="E126" s="283"/>
      <c r="F126" s="283"/>
      <c r="G126" s="283"/>
      <c r="H126" s="283"/>
      <c r="I126" s="283"/>
      <c r="J126" s="283"/>
      <c r="K126" s="283"/>
      <c r="L126" s="782"/>
    </row>
    <row r="127" spans="1:13" x14ac:dyDescent="0.25">
      <c r="A127" s="187" t="s">
        <v>432</v>
      </c>
      <c r="B127" s="208"/>
      <c r="C127" s="208"/>
      <c r="D127" s="250"/>
      <c r="E127" s="250"/>
      <c r="F127" s="250"/>
      <c r="G127" s="250"/>
      <c r="H127" s="250"/>
      <c r="I127" s="250"/>
      <c r="J127" s="250"/>
      <c r="K127" s="250"/>
      <c r="L127" s="783"/>
    </row>
  </sheetData>
  <printOptions gridLinesSet="0"/>
  <pageMargins left="0.59055118110236204" right="1.9685039370078701" top="0.59050000000000002" bottom="2.2799999999999998" header="0" footer="0"/>
  <pageSetup paperSize="9" scale="69" orientation="portrait" horizontalDpi="4294967295" verticalDpi="4294967295"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rgb="FFFF0000"/>
    <pageSetUpPr fitToPage="1"/>
  </sheetPr>
  <dimension ref="A1:CC127"/>
  <sheetViews>
    <sheetView showGridLines="0" showOutlineSymbols="0" zoomScale="120" zoomScaleNormal="120" workbookViewId="0">
      <pane xSplit="1" ySplit="6" topLeftCell="B115" activePane="bottomRight" state="frozen"/>
      <selection activeCell="C8" sqref="C8"/>
      <selection pane="topRight" activeCell="C8" sqref="C8"/>
      <selection pane="bottomLeft" activeCell="C8" sqref="C8"/>
      <selection pane="bottomRight" activeCell="G128" sqref="G128"/>
    </sheetView>
  </sheetViews>
  <sheetFormatPr defaultColWidth="10" defaultRowHeight="10.5" x14ac:dyDescent="0.25"/>
  <cols>
    <col min="1" max="10" width="10.85546875" style="59" customWidth="1"/>
    <col min="11" max="11" width="10.85546875" style="318" customWidth="1"/>
    <col min="12" max="13" width="13" style="59" customWidth="1"/>
    <col min="14" max="14" width="2" style="59" customWidth="1"/>
    <col min="15" max="18" width="13" style="59" customWidth="1"/>
    <col min="19" max="19" width="2" style="59" customWidth="1"/>
    <col min="20" max="23" width="13" style="59" customWidth="1"/>
    <col min="24" max="24" width="2" style="59" customWidth="1"/>
    <col min="25" max="28" width="13" style="59" customWidth="1"/>
    <col min="29" max="29" width="2" style="59" customWidth="1"/>
    <col min="30" max="33" width="13" style="59" customWidth="1"/>
    <col min="34" max="34" width="2" style="59" customWidth="1"/>
    <col min="35" max="38" width="13" style="59" customWidth="1"/>
    <col min="39" max="39" width="2" style="59" customWidth="1"/>
    <col min="40" max="43" width="13" style="59" customWidth="1"/>
    <col min="44" max="44" width="2" style="59" customWidth="1"/>
    <col min="45" max="48" width="13" style="59" customWidth="1"/>
    <col min="49" max="49" width="2" style="59" customWidth="1"/>
    <col min="50" max="53" width="13" style="59" customWidth="1"/>
    <col min="54" max="54" width="2" style="59" customWidth="1"/>
    <col min="55" max="58" width="13" style="59" customWidth="1"/>
    <col min="59" max="59" width="2" style="59" customWidth="1"/>
    <col min="60" max="63" width="13" style="59" customWidth="1"/>
    <col min="64" max="64" width="2" style="59" customWidth="1"/>
    <col min="65" max="68" width="13" style="59" customWidth="1"/>
    <col min="69" max="69" width="2" style="59" customWidth="1"/>
    <col min="70" max="81" width="13" style="59" customWidth="1"/>
    <col min="82" max="82" width="2" style="59" customWidth="1"/>
    <col min="83" max="85" width="10" style="59"/>
    <col min="86" max="86" width="14" style="59" customWidth="1"/>
    <col min="87" max="87" width="12" style="59" customWidth="1"/>
    <col min="88" max="88" width="10" style="59" customWidth="1"/>
    <col min="89" max="16384" width="10" style="59"/>
  </cols>
  <sheetData>
    <row r="1" spans="1:81" ht="20.149999999999999" customHeight="1" x14ac:dyDescent="0.25">
      <c r="A1" s="185"/>
      <c r="K1" s="510" t="s">
        <v>445</v>
      </c>
    </row>
    <row r="2" spans="1:81" ht="15" customHeight="1" x14ac:dyDescent="0.3">
      <c r="A2" s="60" t="s">
        <v>82</v>
      </c>
      <c r="B2" s="61"/>
      <c r="C2" s="61"/>
      <c r="D2" s="62"/>
      <c r="E2" s="62"/>
      <c r="F2" s="62"/>
      <c r="G2" s="62"/>
      <c r="H2" s="62"/>
      <c r="I2" s="62"/>
      <c r="J2" s="62"/>
      <c r="K2" s="319"/>
    </row>
    <row r="3" spans="1:81" s="63" customFormat="1" ht="18" customHeight="1" x14ac:dyDescent="0.25">
      <c r="A3" s="145" t="s">
        <v>25</v>
      </c>
      <c r="B3" s="146"/>
      <c r="C3" s="146"/>
      <c r="D3" s="147"/>
      <c r="E3" s="147"/>
      <c r="F3" s="148"/>
      <c r="G3" s="147"/>
      <c r="H3" s="147"/>
      <c r="I3" s="147"/>
      <c r="J3" s="147"/>
      <c r="K3" s="320"/>
    </row>
    <row r="4" spans="1:81" s="108" customFormat="1" ht="15" customHeight="1" x14ac:dyDescent="0.25">
      <c r="A4" s="197" t="s">
        <v>26</v>
      </c>
      <c r="B4" s="64" t="s">
        <v>1</v>
      </c>
      <c r="C4" s="198" t="s">
        <v>83</v>
      </c>
      <c r="D4" s="199" t="s">
        <v>84</v>
      </c>
      <c r="E4" s="200"/>
      <c r="F4" s="106"/>
      <c r="G4" s="64" t="s">
        <v>85</v>
      </c>
      <c r="H4" s="199" t="s">
        <v>86</v>
      </c>
      <c r="I4" s="200"/>
      <c r="J4" s="106"/>
      <c r="K4" s="107"/>
    </row>
    <row r="5" spans="1:81" s="108" customFormat="1" ht="15" customHeight="1" x14ac:dyDescent="0.25">
      <c r="A5" s="109"/>
      <c r="B5" s="201" t="s">
        <v>64</v>
      </c>
      <c r="C5" s="202" t="s">
        <v>66</v>
      </c>
      <c r="D5" s="201" t="s">
        <v>1</v>
      </c>
      <c r="E5" s="201" t="s">
        <v>87</v>
      </c>
      <c r="F5" s="201" t="s">
        <v>35</v>
      </c>
      <c r="G5" s="201" t="s">
        <v>88</v>
      </c>
      <c r="H5" s="64" t="s">
        <v>1</v>
      </c>
      <c r="I5" s="201" t="s">
        <v>89</v>
      </c>
      <c r="J5" s="201" t="s">
        <v>90</v>
      </c>
      <c r="K5" s="316" t="s">
        <v>80</v>
      </c>
      <c r="L5" s="110"/>
      <c r="M5" s="110"/>
      <c r="O5" s="110"/>
      <c r="P5" s="110"/>
      <c r="Q5" s="110"/>
      <c r="R5" s="110"/>
      <c r="T5" s="110"/>
      <c r="U5" s="110"/>
      <c r="V5" s="110"/>
      <c r="W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C5" s="110"/>
      <c r="BD5" s="110"/>
      <c r="BE5" s="110"/>
      <c r="BF5" s="110"/>
      <c r="BH5" s="110"/>
      <c r="BI5" s="110"/>
      <c r="BJ5" s="110"/>
      <c r="BK5" s="110"/>
      <c r="BM5" s="110"/>
      <c r="BN5" s="110"/>
    </row>
    <row r="6" spans="1:81" ht="15" customHeight="1" x14ac:dyDescent="0.25">
      <c r="A6" s="66"/>
      <c r="B6" s="67" t="s">
        <v>67</v>
      </c>
      <c r="C6" s="68"/>
      <c r="D6" s="69"/>
      <c r="E6" s="67" t="s">
        <v>91</v>
      </c>
      <c r="F6" s="69"/>
      <c r="G6" s="68"/>
      <c r="H6" s="70"/>
      <c r="I6" s="67" t="s">
        <v>92</v>
      </c>
      <c r="J6" s="67" t="s">
        <v>93</v>
      </c>
      <c r="K6" s="511" t="s">
        <v>436</v>
      </c>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C6" s="65"/>
      <c r="BD6" s="65"/>
      <c r="BE6" s="65"/>
      <c r="BF6" s="65"/>
      <c r="BH6" s="65"/>
      <c r="BI6" s="65"/>
      <c r="BJ6" s="65"/>
      <c r="BK6" s="65"/>
      <c r="BM6" s="65"/>
      <c r="BN6" s="65"/>
      <c r="BR6" s="65"/>
      <c r="BS6" s="65"/>
      <c r="BT6" s="65"/>
      <c r="BU6" s="65"/>
      <c r="BV6" s="65"/>
      <c r="BW6" s="65"/>
      <c r="BX6" s="65"/>
      <c r="BY6" s="65"/>
      <c r="BZ6" s="65"/>
      <c r="CA6" s="65"/>
      <c r="CB6" s="65"/>
      <c r="CC6" s="65"/>
    </row>
    <row r="7" spans="1:81" s="63" customFormat="1" ht="17.399999999999999" customHeight="1" x14ac:dyDescent="0.25">
      <c r="A7" s="155" t="s">
        <v>169</v>
      </c>
      <c r="B7" s="627">
        <f>SUM(B33:B36)</f>
        <v>190.33754859999999</v>
      </c>
      <c r="C7" s="627">
        <f t="shared" ref="C7:K7" si="0">SUM(C33:C36)</f>
        <v>66.340229600000001</v>
      </c>
      <c r="D7" s="627">
        <f t="shared" si="0"/>
        <v>60.149276000000008</v>
      </c>
      <c r="E7" s="627">
        <f t="shared" si="0"/>
        <v>1.8224900000000002</v>
      </c>
      <c r="F7" s="627">
        <f t="shared" si="0"/>
        <v>58.326786000000013</v>
      </c>
      <c r="G7" s="627">
        <f t="shared" si="0"/>
        <v>13.371614000000001</v>
      </c>
      <c r="H7" s="627">
        <f t="shared" si="0"/>
        <v>50.476428999999996</v>
      </c>
      <c r="I7" s="627">
        <f t="shared" si="0"/>
        <v>21.857844999999998</v>
      </c>
      <c r="J7" s="627">
        <f t="shared" si="0"/>
        <v>6.850473</v>
      </c>
      <c r="K7" s="628">
        <f t="shared" si="0"/>
        <v>21.768110999999998</v>
      </c>
      <c r="L7" s="512"/>
    </row>
    <row r="8" spans="1:81" s="63" customFormat="1" ht="17.399999999999999" customHeight="1" x14ac:dyDescent="0.25">
      <c r="A8" s="155" t="s">
        <v>187</v>
      </c>
      <c r="B8" s="627">
        <f>SUM(B37:B40)</f>
        <v>183.79207</v>
      </c>
      <c r="C8" s="627">
        <f t="shared" ref="C8:K8" si="1">SUM(C37:C40)</f>
        <v>66.410557999999995</v>
      </c>
      <c r="D8" s="627">
        <f t="shared" si="1"/>
        <v>59.909043999999994</v>
      </c>
      <c r="E8" s="627">
        <f t="shared" si="1"/>
        <v>1.3447930000000001</v>
      </c>
      <c r="F8" s="627">
        <f t="shared" si="1"/>
        <v>58.564250999999999</v>
      </c>
      <c r="G8" s="627">
        <f t="shared" si="1"/>
        <v>10.306221000000001</v>
      </c>
      <c r="H8" s="627">
        <f t="shared" si="1"/>
        <v>47.166247000000006</v>
      </c>
      <c r="I8" s="627">
        <f t="shared" si="1"/>
        <v>23.405506000000003</v>
      </c>
      <c r="J8" s="627">
        <f t="shared" si="1"/>
        <v>6.5423580000000001</v>
      </c>
      <c r="K8" s="628">
        <f t="shared" si="1"/>
        <v>17.218383000000003</v>
      </c>
      <c r="L8" s="512"/>
    </row>
    <row r="9" spans="1:81" s="63" customFormat="1" ht="17.399999999999999" customHeight="1" x14ac:dyDescent="0.25">
      <c r="A9" s="155" t="s">
        <v>189</v>
      </c>
      <c r="B9" s="627">
        <f>SUM(B41:B44)</f>
        <v>199.27896499999997</v>
      </c>
      <c r="C9" s="627">
        <f t="shared" ref="C9:K9" si="2">SUM(C41:C44)</f>
        <v>69.043788000000006</v>
      </c>
      <c r="D9" s="627">
        <f t="shared" si="2"/>
        <v>56.111212000000009</v>
      </c>
      <c r="E9" s="627">
        <f t="shared" si="2"/>
        <v>1.539007</v>
      </c>
      <c r="F9" s="627">
        <f t="shared" si="2"/>
        <v>54.572205000000011</v>
      </c>
      <c r="G9" s="627">
        <f t="shared" si="2"/>
        <v>12.612842000000001</v>
      </c>
      <c r="H9" s="627">
        <f t="shared" si="2"/>
        <v>61.511122999999998</v>
      </c>
      <c r="I9" s="627">
        <f t="shared" si="2"/>
        <v>33.961443000000003</v>
      </c>
      <c r="J9" s="627">
        <f t="shared" si="2"/>
        <v>7.1885520000000005</v>
      </c>
      <c r="K9" s="628">
        <f t="shared" si="2"/>
        <v>20.361127999999997</v>
      </c>
      <c r="L9" s="512"/>
    </row>
    <row r="10" spans="1:81" s="63" customFormat="1" ht="17.399999999999999" customHeight="1" x14ac:dyDescent="0.25">
      <c r="A10" s="155" t="s">
        <v>190</v>
      </c>
      <c r="B10" s="627">
        <f>SUM(B45:B48)</f>
        <v>224.59341999999998</v>
      </c>
      <c r="C10" s="627">
        <f t="shared" ref="C10:K10" si="3">SUM(C45:C48)</f>
        <v>86.176608000000002</v>
      </c>
      <c r="D10" s="627">
        <f t="shared" si="3"/>
        <v>61.743306000000004</v>
      </c>
      <c r="E10" s="627">
        <f t="shared" si="3"/>
        <v>2.2440559999999996</v>
      </c>
      <c r="F10" s="627">
        <f t="shared" si="3"/>
        <v>59.499249999999996</v>
      </c>
      <c r="G10" s="627">
        <f t="shared" si="3"/>
        <v>14.828900000000001</v>
      </c>
      <c r="H10" s="627">
        <f t="shared" si="3"/>
        <v>61.844605999999999</v>
      </c>
      <c r="I10" s="627">
        <f t="shared" si="3"/>
        <v>40.619632999999993</v>
      </c>
      <c r="J10" s="627">
        <f t="shared" si="3"/>
        <v>6.0835629999999998</v>
      </c>
      <c r="K10" s="628">
        <f t="shared" si="3"/>
        <v>15.14141</v>
      </c>
      <c r="L10" s="512"/>
    </row>
    <row r="11" spans="1:81" s="63" customFormat="1" ht="17.399999999999999" customHeight="1" x14ac:dyDescent="0.25">
      <c r="A11" s="155" t="s">
        <v>191</v>
      </c>
      <c r="B11" s="627">
        <f>SUM(B49:B52)</f>
        <v>232.85567499999996</v>
      </c>
      <c r="C11" s="627">
        <f t="shared" ref="C11:K11" si="4">SUM(C49:C52)</f>
        <v>79.865382999999994</v>
      </c>
      <c r="D11" s="627">
        <f t="shared" si="4"/>
        <v>59.655661999999992</v>
      </c>
      <c r="E11" s="627">
        <f t="shared" si="4"/>
        <v>2.0755629999999998</v>
      </c>
      <c r="F11" s="627">
        <f t="shared" si="4"/>
        <v>57.58009899999999</v>
      </c>
      <c r="G11" s="627">
        <f t="shared" si="4"/>
        <v>12.061716000000001</v>
      </c>
      <c r="H11" s="627">
        <f t="shared" si="4"/>
        <v>81.272914000000014</v>
      </c>
      <c r="I11" s="627">
        <f t="shared" si="4"/>
        <v>55.519524000000004</v>
      </c>
      <c r="J11" s="627">
        <f t="shared" si="4"/>
        <v>5.7078540000000002</v>
      </c>
      <c r="K11" s="628">
        <f t="shared" si="4"/>
        <v>20.045535999999998</v>
      </c>
      <c r="L11" s="512"/>
    </row>
    <row r="12" spans="1:81" s="63" customFormat="1" ht="17.399999999999999" customHeight="1" x14ac:dyDescent="0.25">
      <c r="A12" s="155" t="s">
        <v>192</v>
      </c>
      <c r="B12" s="627">
        <f>SUM(B53:B56)</f>
        <v>251.59569399999998</v>
      </c>
      <c r="C12" s="627">
        <f t="shared" ref="C12:K12" si="5">SUM(C53:C56)</f>
        <v>96.038303000000013</v>
      </c>
      <c r="D12" s="627">
        <f t="shared" si="5"/>
        <v>61.385600999999994</v>
      </c>
      <c r="E12" s="627">
        <f t="shared" si="5"/>
        <v>1.5692900000000001</v>
      </c>
      <c r="F12" s="627">
        <f t="shared" si="5"/>
        <v>59.816310999999992</v>
      </c>
      <c r="G12" s="627">
        <f t="shared" si="5"/>
        <v>11.436923</v>
      </c>
      <c r="H12" s="627">
        <f t="shared" si="5"/>
        <v>82.734866999999994</v>
      </c>
      <c r="I12" s="627">
        <f t="shared" si="5"/>
        <v>62.746575000000007</v>
      </c>
      <c r="J12" s="627">
        <f t="shared" si="5"/>
        <v>7.6785690000000004</v>
      </c>
      <c r="K12" s="628">
        <f t="shared" si="5"/>
        <v>12.309723</v>
      </c>
      <c r="L12" s="512"/>
    </row>
    <row r="13" spans="1:81" s="63" customFormat="1" ht="17.399999999999999" customHeight="1" x14ac:dyDescent="0.25">
      <c r="A13" s="155" t="s">
        <v>193</v>
      </c>
      <c r="B13" s="627">
        <f>SUM(B57:B60)</f>
        <v>307.01340900000002</v>
      </c>
      <c r="C13" s="627">
        <f t="shared" ref="C13:K13" si="6">SUM(C57:C60)</f>
        <v>109.461674</v>
      </c>
      <c r="D13" s="627">
        <f t="shared" si="6"/>
        <v>81.164930999999996</v>
      </c>
      <c r="E13" s="627">
        <f t="shared" si="6"/>
        <v>2.3033970000000004</v>
      </c>
      <c r="F13" s="627">
        <f t="shared" si="6"/>
        <v>78.861534000000006</v>
      </c>
      <c r="G13" s="627">
        <f t="shared" si="6"/>
        <v>18.998034999999998</v>
      </c>
      <c r="H13" s="627">
        <f t="shared" si="6"/>
        <v>97.388768999999996</v>
      </c>
      <c r="I13" s="627">
        <f t="shared" si="6"/>
        <v>72.556900999999996</v>
      </c>
      <c r="J13" s="627">
        <f t="shared" si="6"/>
        <v>10.867683999999999</v>
      </c>
      <c r="K13" s="628">
        <f t="shared" si="6"/>
        <v>13.964183999999999</v>
      </c>
      <c r="L13" s="512"/>
    </row>
    <row r="14" spans="1:81" s="63" customFormat="1" ht="17.399999999999999" customHeight="1" x14ac:dyDescent="0.25">
      <c r="A14" s="155" t="s">
        <v>194</v>
      </c>
      <c r="B14" s="627">
        <f>SUM(B61:B64)</f>
        <v>309.34373300000004</v>
      </c>
      <c r="C14" s="627">
        <f t="shared" ref="C14:K14" si="7">SUM(C61:C64)</f>
        <v>115.46435700000001</v>
      </c>
      <c r="D14" s="627">
        <f t="shared" si="7"/>
        <v>71.682643999999996</v>
      </c>
      <c r="E14" s="627">
        <f t="shared" si="7"/>
        <v>1.1932009999999997</v>
      </c>
      <c r="F14" s="627">
        <f t="shared" si="7"/>
        <v>70.489442999999994</v>
      </c>
      <c r="G14" s="627">
        <f t="shared" si="7"/>
        <v>21.766047999999998</v>
      </c>
      <c r="H14" s="627">
        <f t="shared" si="7"/>
        <v>100.430684</v>
      </c>
      <c r="I14" s="627">
        <f t="shared" si="7"/>
        <v>75.943129999999996</v>
      </c>
      <c r="J14" s="627">
        <f t="shared" si="7"/>
        <v>9.4852160000000012</v>
      </c>
      <c r="K14" s="628">
        <f t="shared" si="7"/>
        <v>15.002338</v>
      </c>
      <c r="L14" s="512"/>
    </row>
    <row r="15" spans="1:81" s="63" customFormat="1" ht="17.399999999999999" customHeight="1" x14ac:dyDescent="0.25">
      <c r="A15" s="155" t="s">
        <v>197</v>
      </c>
      <c r="B15" s="627">
        <v>285.75447299999996</v>
      </c>
      <c r="C15" s="627">
        <v>112.34860400000001</v>
      </c>
      <c r="D15" s="627">
        <v>77.947579000000005</v>
      </c>
      <c r="E15" s="627">
        <v>0.48774799999999996</v>
      </c>
      <c r="F15" s="627">
        <v>77.459831000000008</v>
      </c>
      <c r="G15" s="627">
        <v>22.430567999999997</v>
      </c>
      <c r="H15" s="627">
        <v>73.027721999999997</v>
      </c>
      <c r="I15" s="627">
        <v>60.587316999999999</v>
      </c>
      <c r="J15" s="627">
        <v>8.2457290000000008</v>
      </c>
      <c r="K15" s="628">
        <v>4.1946760000000003</v>
      </c>
      <c r="L15" s="512"/>
    </row>
    <row r="16" spans="1:81" s="63" customFormat="1" ht="17.399999999999999" customHeight="1" x14ac:dyDescent="0.25">
      <c r="A16" s="155" t="s">
        <v>198</v>
      </c>
      <c r="B16" s="627">
        <v>317.62795799999998</v>
      </c>
      <c r="C16" s="627">
        <v>115.29536399999999</v>
      </c>
      <c r="D16" s="627">
        <v>91.610551000000001</v>
      </c>
      <c r="E16" s="627">
        <v>0.20246800000000001</v>
      </c>
      <c r="F16" s="627">
        <v>91.408083000000005</v>
      </c>
      <c r="G16" s="627">
        <v>28.885356999999999</v>
      </c>
      <c r="H16" s="627">
        <v>81.836686</v>
      </c>
      <c r="I16" s="627">
        <v>74.536411999999999</v>
      </c>
      <c r="J16" s="627">
        <v>6.1442429999999995</v>
      </c>
      <c r="K16" s="628">
        <v>1.156031</v>
      </c>
      <c r="L16" s="512"/>
    </row>
    <row r="17" spans="1:12" s="63" customFormat="1" ht="17.399999999999999" customHeight="1" x14ac:dyDescent="0.25">
      <c r="A17" s="155" t="s">
        <v>199</v>
      </c>
      <c r="B17" s="627">
        <v>345.41094499999997</v>
      </c>
      <c r="C17" s="627">
        <v>123.970743</v>
      </c>
      <c r="D17" s="627">
        <v>94.371789000000007</v>
      </c>
      <c r="E17" s="627">
        <v>0.19104700000000002</v>
      </c>
      <c r="F17" s="627">
        <v>94.180741999999995</v>
      </c>
      <c r="G17" s="627">
        <v>37.626362999999998</v>
      </c>
      <c r="H17" s="627">
        <v>89.442049999999995</v>
      </c>
      <c r="I17" s="627">
        <v>81.192492000000001</v>
      </c>
      <c r="J17" s="627">
        <v>7.2308450000000004</v>
      </c>
      <c r="K17" s="628">
        <v>1.0187129999999927</v>
      </c>
      <c r="L17" s="512"/>
    </row>
    <row r="18" spans="1:12" s="63" customFormat="1" ht="17.399999999999999" customHeight="1" x14ac:dyDescent="0.25">
      <c r="A18" s="155" t="s">
        <v>205</v>
      </c>
      <c r="B18" s="627">
        <v>345.66158399999995</v>
      </c>
      <c r="C18" s="627">
        <v>134.754682</v>
      </c>
      <c r="D18" s="627">
        <v>89.592852999999991</v>
      </c>
      <c r="E18" s="627">
        <v>0.15957200000000002</v>
      </c>
      <c r="F18" s="627">
        <v>89.433280999999994</v>
      </c>
      <c r="G18" s="627">
        <v>26.095742999999999</v>
      </c>
      <c r="H18" s="627">
        <v>95.218305999999984</v>
      </c>
      <c r="I18" s="627">
        <v>78.280714999999987</v>
      </c>
      <c r="J18" s="627">
        <v>8.9789870000000001</v>
      </c>
      <c r="K18" s="628">
        <v>7.9586039999999993</v>
      </c>
      <c r="L18" s="512"/>
    </row>
    <row r="19" spans="1:12" s="63" customFormat="1" ht="17.399999999999999" customHeight="1" x14ac:dyDescent="0.25">
      <c r="A19" s="155" t="s">
        <v>212</v>
      </c>
      <c r="B19" s="627">
        <v>361.63909200000001</v>
      </c>
      <c r="C19" s="627">
        <v>129.35987299999999</v>
      </c>
      <c r="D19" s="627">
        <v>106.02395799999999</v>
      </c>
      <c r="E19" s="627">
        <v>2.1260280000000003</v>
      </c>
      <c r="F19" s="627">
        <v>103.89793</v>
      </c>
      <c r="G19" s="627">
        <v>32.191243999999998</v>
      </c>
      <c r="H19" s="627">
        <v>94.064017000000007</v>
      </c>
      <c r="I19" s="627">
        <v>74.548176000000012</v>
      </c>
      <c r="J19" s="627">
        <v>10.694851000000002</v>
      </c>
      <c r="K19" s="628">
        <v>8.8209900000000001</v>
      </c>
      <c r="L19" s="512"/>
    </row>
    <row r="20" spans="1:12" s="63" customFormat="1" ht="17.399999999999999" customHeight="1" x14ac:dyDescent="0.25">
      <c r="A20" s="155" t="s">
        <v>214</v>
      </c>
      <c r="B20" s="627">
        <v>428.85939500000001</v>
      </c>
      <c r="C20" s="627">
        <v>143.26846599999999</v>
      </c>
      <c r="D20" s="627">
        <v>135.51452399999999</v>
      </c>
      <c r="E20" s="627">
        <v>3.4059749999999998</v>
      </c>
      <c r="F20" s="627">
        <v>132.10854900000001</v>
      </c>
      <c r="G20" s="627">
        <v>46.616068000000006</v>
      </c>
      <c r="H20" s="627">
        <v>103.46033700000001</v>
      </c>
      <c r="I20" s="627">
        <v>78.126204000000001</v>
      </c>
      <c r="J20" s="627">
        <v>16.811157000000001</v>
      </c>
      <c r="K20" s="628">
        <v>8.5229759999999999</v>
      </c>
    </row>
    <row r="21" spans="1:12" s="63" customFormat="1" ht="17.399999999999999" customHeight="1" x14ac:dyDescent="0.25">
      <c r="A21" s="155" t="s">
        <v>215</v>
      </c>
      <c r="B21" s="627">
        <v>478.33991827</v>
      </c>
      <c r="C21" s="627">
        <v>170.77993199999997</v>
      </c>
      <c r="D21" s="627">
        <v>166.69778681</v>
      </c>
      <c r="E21" s="627">
        <v>4.31209183</v>
      </c>
      <c r="F21" s="627">
        <v>162.38569497999998</v>
      </c>
      <c r="G21" s="627">
        <v>67.182825960000002</v>
      </c>
      <c r="H21" s="627">
        <v>73.679373499999997</v>
      </c>
      <c r="I21" s="627">
        <v>67.162459850000005</v>
      </c>
      <c r="J21" s="627">
        <v>3.0618706600000003</v>
      </c>
      <c r="K21" s="628">
        <v>3.4550429899999999</v>
      </c>
    </row>
    <row r="22" spans="1:12" s="63" customFormat="1" ht="17.399999999999999" customHeight="1" x14ac:dyDescent="0.25">
      <c r="A22" s="155" t="s">
        <v>226</v>
      </c>
      <c r="B22" s="627">
        <v>508.52731300000005</v>
      </c>
      <c r="C22" s="627">
        <v>176.016581</v>
      </c>
      <c r="D22" s="627">
        <v>164.41563800000003</v>
      </c>
      <c r="E22" s="627">
        <v>4.4024179999999999</v>
      </c>
      <c r="F22" s="627">
        <v>160.01321999999999</v>
      </c>
      <c r="G22" s="627">
        <v>68.354837000000003</v>
      </c>
      <c r="H22" s="627">
        <v>99.740256999999986</v>
      </c>
      <c r="I22" s="627">
        <v>73.34084</v>
      </c>
      <c r="J22" s="627">
        <v>26.273332</v>
      </c>
      <c r="K22" s="628">
        <v>0.126085</v>
      </c>
    </row>
    <row r="23" spans="1:12" s="63" customFormat="1" ht="17.399999999999999" customHeight="1" x14ac:dyDescent="0.25">
      <c r="A23" s="155" t="s">
        <v>234</v>
      </c>
      <c r="B23" s="627">
        <v>533.86815259999992</v>
      </c>
      <c r="C23" s="627">
        <v>187.03892500000001</v>
      </c>
      <c r="D23" s="627">
        <v>162.40139100000002</v>
      </c>
      <c r="E23" s="627">
        <v>5.3503059999999998</v>
      </c>
      <c r="F23" s="627">
        <v>157.051085</v>
      </c>
      <c r="G23" s="627">
        <v>65.023553000000007</v>
      </c>
      <c r="H23" s="627">
        <v>119.40428360000001</v>
      </c>
      <c r="I23" s="627">
        <v>95.19130899999999</v>
      </c>
      <c r="J23" s="627">
        <v>24.157343999999998</v>
      </c>
      <c r="K23" s="628">
        <v>5.5630599999999995E-2</v>
      </c>
    </row>
    <row r="24" spans="1:12" s="63" customFormat="1" ht="17.399999999999999" customHeight="1" x14ac:dyDescent="0.25">
      <c r="A24" s="155" t="s">
        <v>237</v>
      </c>
      <c r="B24" s="627">
        <v>563.77720999999997</v>
      </c>
      <c r="C24" s="627">
        <v>169.742952</v>
      </c>
      <c r="D24" s="627">
        <v>182.32957399999998</v>
      </c>
      <c r="E24" s="627">
        <v>4.9059999999999997</v>
      </c>
      <c r="F24" s="627">
        <v>177.423574</v>
      </c>
      <c r="G24" s="627">
        <v>96.770218999999997</v>
      </c>
      <c r="H24" s="627">
        <v>114.93446500000002</v>
      </c>
      <c r="I24" s="627">
        <v>96.076290999999998</v>
      </c>
      <c r="J24" s="627">
        <v>18.812553000000001</v>
      </c>
      <c r="K24" s="628">
        <v>4.5620999999999995E-2</v>
      </c>
    </row>
    <row r="25" spans="1:12" s="63" customFormat="1" ht="17.399999999999999" customHeight="1" x14ac:dyDescent="0.25">
      <c r="A25" s="155" t="s">
        <v>239</v>
      </c>
      <c r="B25" s="627">
        <v>542.62633500000004</v>
      </c>
      <c r="C25" s="627">
        <v>213.26882899999998</v>
      </c>
      <c r="D25" s="627">
        <v>158.99035400000002</v>
      </c>
      <c r="E25" s="627">
        <v>4.8266970000000002</v>
      </c>
      <c r="F25" s="627">
        <v>154.163657</v>
      </c>
      <c r="G25" s="627">
        <v>58.294373999999991</v>
      </c>
      <c r="H25" s="627">
        <v>112.072778</v>
      </c>
      <c r="I25" s="627">
        <v>97.128280000000004</v>
      </c>
      <c r="J25" s="627">
        <v>14.886738000000001</v>
      </c>
      <c r="K25" s="628">
        <v>5.7760000000000006E-2</v>
      </c>
    </row>
    <row r="26" spans="1:12" s="63" customFormat="1" ht="17.399999999999999" customHeight="1" x14ac:dyDescent="0.25">
      <c r="A26" s="155" t="s">
        <v>241</v>
      </c>
      <c r="B26" s="627">
        <v>580.86482799999999</v>
      </c>
      <c r="C26" s="627">
        <v>227.00534599999997</v>
      </c>
      <c r="D26" s="627">
        <v>181.33024</v>
      </c>
      <c r="E26" s="627">
        <v>5.8895930000000005</v>
      </c>
      <c r="F26" s="627">
        <v>175.44064700000001</v>
      </c>
      <c r="G26" s="627">
        <v>84.635334</v>
      </c>
      <c r="H26" s="627">
        <v>87.893907999999996</v>
      </c>
      <c r="I26" s="627">
        <v>69.460145999999995</v>
      </c>
      <c r="J26" s="627">
        <v>18.118801999999999</v>
      </c>
      <c r="K26" s="628">
        <v>0.31496000000000007</v>
      </c>
    </row>
    <row r="27" spans="1:12" s="63" customFormat="1" ht="17.399999999999999" customHeight="1" x14ac:dyDescent="0.25">
      <c r="A27" s="155" t="s">
        <v>244</v>
      </c>
      <c r="B27" s="627">
        <v>548.65169100000003</v>
      </c>
      <c r="C27" s="627">
        <v>210.46838000000002</v>
      </c>
      <c r="D27" s="627">
        <v>157.79294499999997</v>
      </c>
      <c r="E27" s="627">
        <v>7.308624</v>
      </c>
      <c r="F27" s="627">
        <v>150.48432099999999</v>
      </c>
      <c r="G27" s="627">
        <v>70.498648000000003</v>
      </c>
      <c r="H27" s="627">
        <v>109.89171699999999</v>
      </c>
      <c r="I27" s="627">
        <v>92.216842999999983</v>
      </c>
      <c r="J27" s="627">
        <v>17.661559</v>
      </c>
      <c r="K27" s="628">
        <v>1.3315E-2</v>
      </c>
    </row>
    <row r="28" spans="1:12" s="63" customFormat="1" ht="17.399999999999999" customHeight="1" x14ac:dyDescent="0.25">
      <c r="A28" s="155" t="s">
        <v>429</v>
      </c>
      <c r="B28" s="627">
        <f>SUM(B117:B120)</f>
        <v>658.69248900000002</v>
      </c>
      <c r="C28" s="627">
        <f t="shared" ref="C28:K28" si="8">SUM(C117:C120)</f>
        <v>248.56435200000001</v>
      </c>
      <c r="D28" s="627">
        <f t="shared" si="8"/>
        <v>178.65939799999998</v>
      </c>
      <c r="E28" s="627">
        <f t="shared" si="8"/>
        <v>4.7447490000000005</v>
      </c>
      <c r="F28" s="627">
        <f t="shared" si="8"/>
        <v>173.914649</v>
      </c>
      <c r="G28" s="627">
        <f t="shared" si="8"/>
        <v>87.945685999999995</v>
      </c>
      <c r="H28" s="627">
        <f t="shared" si="8"/>
        <v>145.56905399999999</v>
      </c>
      <c r="I28" s="627">
        <f t="shared" si="8"/>
        <v>112.18561199999999</v>
      </c>
      <c r="J28" s="627">
        <f t="shared" si="8"/>
        <v>31.980760999999998</v>
      </c>
      <c r="K28" s="628">
        <f t="shared" si="8"/>
        <v>1.4026810000000001</v>
      </c>
    </row>
    <row r="29" spans="1:12" s="63" customFormat="1" ht="17.399999999999999" customHeight="1" x14ac:dyDescent="0.25">
      <c r="A29" s="155" t="s">
        <v>455</v>
      </c>
      <c r="B29" s="627">
        <f>SUM(B121:B124)</f>
        <v>660.27855299999999</v>
      </c>
      <c r="C29" s="627">
        <f t="shared" ref="C29:K29" si="9">SUM(C121:C124)</f>
        <v>254.02506099999999</v>
      </c>
      <c r="D29" s="627">
        <f t="shared" si="9"/>
        <v>183.050409</v>
      </c>
      <c r="E29" s="627">
        <f t="shared" si="9"/>
        <v>7.30985</v>
      </c>
      <c r="F29" s="627">
        <f t="shared" si="9"/>
        <v>175.74055900000002</v>
      </c>
      <c r="G29" s="627">
        <f t="shared" si="9"/>
        <v>82.819416000000018</v>
      </c>
      <c r="H29" s="627">
        <f t="shared" si="9"/>
        <v>140.38366500000001</v>
      </c>
      <c r="I29" s="627">
        <f t="shared" si="9"/>
        <v>109.68672799999999</v>
      </c>
      <c r="J29" s="627">
        <f t="shared" si="9"/>
        <v>30.540113999999999</v>
      </c>
      <c r="K29" s="628">
        <f t="shared" si="9"/>
        <v>0.15682299999999999</v>
      </c>
    </row>
    <row r="30" spans="1:12" s="63" customFormat="1" ht="17.399999999999999" customHeight="1" x14ac:dyDescent="0.25">
      <c r="A30" s="552" t="s">
        <v>268</v>
      </c>
      <c r="B30" s="171">
        <f>[7]Imports!$W$108/1000</f>
        <v>40.183835999999999</v>
      </c>
      <c r="C30" s="171">
        <f>[7]Imports!$W$85/1000</f>
        <v>15.373980000000001</v>
      </c>
      <c r="D30" s="171">
        <f t="shared" ref="D30" si="10">E30+F30</f>
        <v>11.049405000000002</v>
      </c>
      <c r="E30" s="171">
        <f>[7]Imports!$W$115/1</f>
        <v>0.30687999999999999</v>
      </c>
      <c r="F30" s="171">
        <f>[7]Imports!$W$114/1</f>
        <v>10.742525000000002</v>
      </c>
      <c r="G30" s="285">
        <f>[7]Imports!$W$100/1000</f>
        <v>2.0030830000000002</v>
      </c>
      <c r="H30" s="285">
        <f t="shared" ref="H30" si="11">SUM(I30:K30)</f>
        <v>11.757368</v>
      </c>
      <c r="I30" s="171">
        <f>[7]Imports!$W$105/1000</f>
        <v>6.0061419999999996</v>
      </c>
      <c r="J30" s="171">
        <f>[7]Imports!$W$106/1000</f>
        <v>1.5815109999999999</v>
      </c>
      <c r="K30" s="513">
        <f>[7]Imports!$W$107/1000</f>
        <v>4.1697150000000001</v>
      </c>
    </row>
    <row r="31" spans="1:12" s="63" customFormat="1" ht="17.399999999999999" customHeight="1" x14ac:dyDescent="0.25">
      <c r="A31" s="552" t="s">
        <v>269</v>
      </c>
      <c r="B31" s="171">
        <f>[7]Imports!$X$108/1000</f>
        <v>30.232247999999998</v>
      </c>
      <c r="C31" s="171">
        <f>[7]Imports!$X$85/1000</f>
        <v>10.155644000000001</v>
      </c>
      <c r="D31" s="171">
        <f t="shared" ref="D31:D94" si="12">E31+F31</f>
        <v>8.9616309999999988</v>
      </c>
      <c r="E31" s="171">
        <f>[7]Imports!$X$115/1</f>
        <v>0.20453299999999999</v>
      </c>
      <c r="F31" s="171">
        <f>[7]Imports!$X$114/1</f>
        <v>8.7570979999999992</v>
      </c>
      <c r="G31" s="285">
        <f>[7]Imports!$X$100/1000</f>
        <v>1.2357609999999999</v>
      </c>
      <c r="H31" s="285">
        <f t="shared" ref="H31:H94" si="13">SUM(I31:K31)</f>
        <v>9.879211999999999</v>
      </c>
      <c r="I31" s="171">
        <f>[7]Imports!$X$105/1000</f>
        <v>4.39215</v>
      </c>
      <c r="J31" s="171">
        <f>[7]Imports!$X$106/1000</f>
        <v>0.45992300000000003</v>
      </c>
      <c r="K31" s="513">
        <f>[7]Imports!$X$107/1000</f>
        <v>5.027139</v>
      </c>
    </row>
    <row r="32" spans="1:12" s="63" customFormat="1" ht="17.399999999999999" customHeight="1" x14ac:dyDescent="0.25">
      <c r="A32" s="552" t="s">
        <v>270</v>
      </c>
      <c r="B32" s="171">
        <f>[7]Imports!$Y$108/1000</f>
        <v>34.694827999999994</v>
      </c>
      <c r="C32" s="171">
        <f>[7]Imports!$Y$85/1000</f>
        <v>14.341709999999999</v>
      </c>
      <c r="D32" s="171">
        <f t="shared" si="12"/>
        <v>9.9089699999999983</v>
      </c>
      <c r="E32" s="171">
        <f>[7]Imports!$Y$115/1</f>
        <v>0.20952199999999999</v>
      </c>
      <c r="F32" s="171">
        <f>[7]Imports!$Y$114/1</f>
        <v>9.6994479999999985</v>
      </c>
      <c r="G32" s="285">
        <f>[7]Imports!$Y$100/1000</f>
        <v>1.264208</v>
      </c>
      <c r="H32" s="285">
        <f t="shared" si="13"/>
        <v>9.1799400000000002</v>
      </c>
      <c r="I32" s="171">
        <f>[7]Imports!$Y$105/1000</f>
        <v>5.579472</v>
      </c>
      <c r="J32" s="171">
        <f>[7]Imports!$Y$106/1000</f>
        <v>0.74496200000000001</v>
      </c>
      <c r="K32" s="513">
        <f>[7]Imports!$Y$107/1000</f>
        <v>2.8555059999999997</v>
      </c>
    </row>
    <row r="33" spans="1:11" s="63" customFormat="1" ht="17.399999999999999" customHeight="1" x14ac:dyDescent="0.25">
      <c r="A33" s="552" t="s">
        <v>271</v>
      </c>
      <c r="B33" s="171">
        <f>[7]Imports!$Z$108/1000</f>
        <v>44.857213000000002</v>
      </c>
      <c r="C33" s="171">
        <f>[7]Imports!$Z$85/1000</f>
        <v>17.173703</v>
      </c>
      <c r="D33" s="171">
        <f t="shared" si="12"/>
        <v>13.002079</v>
      </c>
      <c r="E33" s="171">
        <f>[7]Imports!$Z$115/1</f>
        <v>0.47441500000000003</v>
      </c>
      <c r="F33" s="171">
        <f>[7]Imports!$Z$114/1</f>
        <v>12.527664</v>
      </c>
      <c r="G33" s="285">
        <f>[7]Imports!$Z$100/1000</f>
        <v>4.6808000000000005</v>
      </c>
      <c r="H33" s="285">
        <f t="shared" si="13"/>
        <v>10.000631</v>
      </c>
      <c r="I33" s="171">
        <f>[7]Imports!$Z$105/1000</f>
        <v>5.4886509999999999</v>
      </c>
      <c r="J33" s="171">
        <f>[7]Imports!$Z$106/1000</f>
        <v>1.2510340000000002</v>
      </c>
      <c r="K33" s="513">
        <f>[7]Imports!$Z$107/1000</f>
        <v>3.2609460000000001</v>
      </c>
    </row>
    <row r="34" spans="1:11" s="63" customFormat="1" ht="17.399999999999999" customHeight="1" x14ac:dyDescent="0.25">
      <c r="A34" s="552" t="s">
        <v>272</v>
      </c>
      <c r="B34" s="171">
        <f>[7]Imports!$AA$108/1000</f>
        <v>45.308357999999998</v>
      </c>
      <c r="C34" s="171">
        <f>[7]Imports!$AA$85/1000</f>
        <v>19.112828</v>
      </c>
      <c r="D34" s="171">
        <f t="shared" si="12"/>
        <v>14.224055000000002</v>
      </c>
      <c r="E34" s="171">
        <f>[7]Imports!$AA$115/1</f>
        <v>0.48326600000000003</v>
      </c>
      <c r="F34" s="171">
        <f>[7]Imports!$AA$114/1</f>
        <v>13.740789000000001</v>
      </c>
      <c r="G34" s="285">
        <f>[7]Imports!$AA$100/1000</f>
        <v>1.6794880000000001</v>
      </c>
      <c r="H34" s="285">
        <f t="shared" si="13"/>
        <v>10.291986999999999</v>
      </c>
      <c r="I34" s="171">
        <f>[7]Imports!$AA$105/1000</f>
        <v>5.0106589999999995</v>
      </c>
      <c r="J34" s="171">
        <f>[7]Imports!$AA$106/1000</f>
        <v>1.5519290000000001</v>
      </c>
      <c r="K34" s="513">
        <f>[7]Imports!$AA$107/1000</f>
        <v>3.7293989999999999</v>
      </c>
    </row>
    <row r="35" spans="1:11" s="63" customFormat="1" ht="17.399999999999999" customHeight="1" x14ac:dyDescent="0.25">
      <c r="A35" s="552" t="s">
        <v>273</v>
      </c>
      <c r="B35" s="171">
        <f>[7]Imports!$AB$108/1000</f>
        <v>44.231569999999998</v>
      </c>
      <c r="C35" s="171">
        <f>[7]Imports!$AB$85/1000</f>
        <v>13.675628000000001</v>
      </c>
      <c r="D35" s="171">
        <f t="shared" si="12"/>
        <v>10.704051</v>
      </c>
      <c r="E35" s="171">
        <f>[7]Imports!$AB$115/1</f>
        <v>0.429008</v>
      </c>
      <c r="F35" s="171">
        <f>[7]Imports!$AB$114/1</f>
        <v>10.275043</v>
      </c>
      <c r="G35" s="285">
        <f>[7]Imports!$AB$100/1000</f>
        <v>2.2700660000000004</v>
      </c>
      <c r="H35" s="285">
        <f t="shared" si="13"/>
        <v>17.581825000000002</v>
      </c>
      <c r="I35" s="171">
        <f>[7]Imports!$AB$105/1000</f>
        <v>5.6965950000000003</v>
      </c>
      <c r="J35" s="171">
        <f>[7]Imports!$AB$106/1000</f>
        <v>0.728572</v>
      </c>
      <c r="K35" s="513">
        <f>[7]Imports!$AB$107/1000</f>
        <v>11.156658</v>
      </c>
    </row>
    <row r="36" spans="1:11" s="63" customFormat="1" ht="17.399999999999999" customHeight="1" x14ac:dyDescent="0.25">
      <c r="A36" s="552" t="s">
        <v>274</v>
      </c>
      <c r="B36" s="171">
        <f>[7]Imports!$AC$108/1000</f>
        <v>55.9404076</v>
      </c>
      <c r="C36" s="171">
        <f>[7]Imports!$AC$85/1000</f>
        <v>16.378070599999997</v>
      </c>
      <c r="D36" s="171">
        <f t="shared" si="12"/>
        <v>22.219091000000006</v>
      </c>
      <c r="E36" s="171">
        <f>[7]Imports!$AC$115/1</f>
        <v>0.43580100000000005</v>
      </c>
      <c r="F36" s="171">
        <f>[7]Imports!$AC$114/1</f>
        <v>21.783290000000004</v>
      </c>
      <c r="G36" s="285">
        <f>[7]Imports!$AC$100/1000</f>
        <v>4.7412600000000005</v>
      </c>
      <c r="H36" s="285">
        <f t="shared" si="13"/>
        <v>12.601986</v>
      </c>
      <c r="I36" s="171">
        <f>[7]Imports!$AC$105/1000</f>
        <v>5.6619399999999995</v>
      </c>
      <c r="J36" s="171">
        <f>[7]Imports!$AC$106/1000</f>
        <v>3.3189380000000002</v>
      </c>
      <c r="K36" s="513">
        <f>[7]Imports!$AC$107/1000</f>
        <v>3.621108</v>
      </c>
    </row>
    <row r="37" spans="1:11" s="63" customFormat="1" ht="17.399999999999999" customHeight="1" x14ac:dyDescent="0.25">
      <c r="A37" s="552" t="s">
        <v>276</v>
      </c>
      <c r="B37" s="171">
        <f>[7]Imports!$AD$108/1000</f>
        <v>50.025446999999993</v>
      </c>
      <c r="C37" s="171">
        <f>[7]Imports!$AD$85/1000</f>
        <v>16.788361999999999</v>
      </c>
      <c r="D37" s="171">
        <f t="shared" si="12"/>
        <v>17.313424999999995</v>
      </c>
      <c r="E37" s="171">
        <f>[7]Imports!$AD$115/1</f>
        <v>0.32694899999999993</v>
      </c>
      <c r="F37" s="171">
        <f>[7]Imports!$AD$114/1</f>
        <v>16.986475999999996</v>
      </c>
      <c r="G37" s="285">
        <f>[7]Imports!$AD$100/1000</f>
        <v>2.1418920000000004</v>
      </c>
      <c r="H37" s="285">
        <f t="shared" si="13"/>
        <v>13.781768</v>
      </c>
      <c r="I37" s="171">
        <f>[7]Imports!$AD$105/1000</f>
        <v>6.6651340000000001</v>
      </c>
      <c r="J37" s="171">
        <f>[7]Imports!$AD$106/1000</f>
        <v>3.1998500000000001</v>
      </c>
      <c r="K37" s="513">
        <f>[7]Imports!$AD$107/1000</f>
        <v>3.9167840000000003</v>
      </c>
    </row>
    <row r="38" spans="1:11" s="63" customFormat="1" ht="17.399999999999999" customHeight="1" x14ac:dyDescent="0.25">
      <c r="A38" s="552" t="s">
        <v>277</v>
      </c>
      <c r="B38" s="171">
        <f>[7]Imports!$AE$108/1000</f>
        <v>41.513737000000006</v>
      </c>
      <c r="C38" s="171">
        <f>[7]Imports!$AE$85/1000</f>
        <v>16.583880000000001</v>
      </c>
      <c r="D38" s="171">
        <f t="shared" si="12"/>
        <v>14.848588000000001</v>
      </c>
      <c r="E38" s="171">
        <f>[7]Imports!$AE$115/1</f>
        <v>0.14585199999999998</v>
      </c>
      <c r="F38" s="171">
        <f>[7]Imports!$AE$114/1</f>
        <v>14.702736000000002</v>
      </c>
      <c r="G38" s="285">
        <f>[7]Imports!$AE$100/1000</f>
        <v>3.6734749999999998</v>
      </c>
      <c r="H38" s="285">
        <f t="shared" si="13"/>
        <v>6.4077940000000009</v>
      </c>
      <c r="I38" s="171">
        <f>[7]Imports!$AE$105/1000</f>
        <v>0.14346799999999998</v>
      </c>
      <c r="J38" s="171">
        <f>[7]Imports!$AE$106/1000</f>
        <v>1.2876880000000002</v>
      </c>
      <c r="K38" s="513">
        <f>[7]Imports!$AE$107/1000</f>
        <v>4.9766380000000003</v>
      </c>
    </row>
    <row r="39" spans="1:11" s="63" customFormat="1" ht="17.399999999999999" customHeight="1" x14ac:dyDescent="0.25">
      <c r="A39" s="552" t="s">
        <v>278</v>
      </c>
      <c r="B39" s="171">
        <f>[7]Imports!$AF$108/1000</f>
        <v>45.049953000000002</v>
      </c>
      <c r="C39" s="171">
        <f>[7]Imports!$AF$85/1000</f>
        <v>15.203780999999999</v>
      </c>
      <c r="D39" s="171">
        <f t="shared" si="12"/>
        <v>13.959747000000002</v>
      </c>
      <c r="E39" s="171">
        <f>[7]Imports!$AF$115/1</f>
        <v>0.51867000000000008</v>
      </c>
      <c r="F39" s="171">
        <f>[7]Imports!$AF$114/1</f>
        <v>13.441077000000002</v>
      </c>
      <c r="G39" s="285">
        <f>[7]Imports!$AF$100/1000</f>
        <v>2.1327389999999999</v>
      </c>
      <c r="H39" s="285">
        <f t="shared" si="13"/>
        <v>13.753686000000002</v>
      </c>
      <c r="I39" s="171">
        <f>[7]Imports!$AF$105/1000</f>
        <v>8.2448779999999999</v>
      </c>
      <c r="J39" s="171">
        <f>[7]Imports!$AF$106/1000</f>
        <v>0.92321299999999995</v>
      </c>
      <c r="K39" s="513">
        <f>[7]Imports!$AF$107/1000</f>
        <v>4.5855950000000005</v>
      </c>
    </row>
    <row r="40" spans="1:11" s="63" customFormat="1" ht="17.399999999999999" customHeight="1" x14ac:dyDescent="0.25">
      <c r="A40" s="552" t="s">
        <v>279</v>
      </c>
      <c r="B40" s="171">
        <f>[7]Imports!$AG$108/1000</f>
        <v>47.202932999999994</v>
      </c>
      <c r="C40" s="171">
        <f>[7]Imports!$AG$85/1000</f>
        <v>17.834534999999999</v>
      </c>
      <c r="D40" s="171">
        <f t="shared" si="12"/>
        <v>13.787283999999998</v>
      </c>
      <c r="E40" s="171">
        <f>[7]Imports!$AG$115/1</f>
        <v>0.35332200000000002</v>
      </c>
      <c r="F40" s="171">
        <f>[7]Imports!$AG$114/1</f>
        <v>13.433961999999998</v>
      </c>
      <c r="G40" s="285">
        <f>[7]Imports!$AG$100/1000</f>
        <v>2.3581149999999997</v>
      </c>
      <c r="H40" s="285">
        <f t="shared" si="13"/>
        <v>13.222999000000002</v>
      </c>
      <c r="I40" s="171">
        <f>[7]Imports!$AG$105/1000</f>
        <v>8.3520260000000004</v>
      </c>
      <c r="J40" s="171">
        <f>[7]Imports!$AG$106/1000</f>
        <v>1.131607</v>
      </c>
      <c r="K40" s="513">
        <f>[7]Imports!$AG$107/1000</f>
        <v>3.739366</v>
      </c>
    </row>
    <row r="41" spans="1:11" s="63" customFormat="1" ht="17.399999999999999" customHeight="1" x14ac:dyDescent="0.25">
      <c r="A41" s="552" t="s">
        <v>275</v>
      </c>
      <c r="B41" s="171">
        <f>[7]Imports!$AH$108/1000</f>
        <v>52.071349999999988</v>
      </c>
      <c r="C41" s="171">
        <f>[7]Imports!$AH$85/1000</f>
        <v>16.605764000000001</v>
      </c>
      <c r="D41" s="171">
        <f t="shared" si="12"/>
        <v>16.155901</v>
      </c>
      <c r="E41" s="171">
        <f>[7]Imports!$AH$115/1</f>
        <v>0.47223900000000002</v>
      </c>
      <c r="F41" s="171">
        <f>[7]Imports!$AH$114/1</f>
        <v>15.683662000000002</v>
      </c>
      <c r="G41" s="285">
        <f>[7]Imports!$AH$100/1000</f>
        <v>2.7911910000000004</v>
      </c>
      <c r="H41" s="285">
        <f t="shared" si="13"/>
        <v>16.518494</v>
      </c>
      <c r="I41" s="171">
        <f>[7]Imports!$AH$105/1000</f>
        <v>7.5934249999999999</v>
      </c>
      <c r="J41" s="171">
        <f>[7]Imports!$AH$106/1000</f>
        <v>1.8047979999999999</v>
      </c>
      <c r="K41" s="513">
        <f>[7]Imports!$AH$107/1000</f>
        <v>7.1202709999999998</v>
      </c>
    </row>
    <row r="42" spans="1:11" s="63" customFormat="1" ht="17.399999999999999" customHeight="1" x14ac:dyDescent="0.25">
      <c r="A42" s="552" t="s">
        <v>280</v>
      </c>
      <c r="B42" s="171">
        <f>[7]Imports!$AI$108/1000</f>
        <v>54.889624000000012</v>
      </c>
      <c r="C42" s="171">
        <f>[7]Imports!$AI$85/1000</f>
        <v>19.690507</v>
      </c>
      <c r="D42" s="171">
        <f t="shared" si="12"/>
        <v>15.868704000000003</v>
      </c>
      <c r="E42" s="171">
        <f>[7]Imports!$AI$115/1</f>
        <v>0.19381899999999999</v>
      </c>
      <c r="F42" s="171">
        <f>[7]Imports!$AI$114/1</f>
        <v>15.674885000000003</v>
      </c>
      <c r="G42" s="285">
        <f>[7]Imports!$AI$100/1000</f>
        <v>3.2982690000000003</v>
      </c>
      <c r="H42" s="285">
        <f t="shared" si="13"/>
        <v>16.032143999999999</v>
      </c>
      <c r="I42" s="171">
        <f>[7]Imports!$AI$105/1000</f>
        <v>9.1756080000000004</v>
      </c>
      <c r="J42" s="171">
        <f>[7]Imports!$AI$106/1000</f>
        <v>1.5311669999999999</v>
      </c>
      <c r="K42" s="513">
        <f>[7]Imports!$AI$107/1000</f>
        <v>5.3253689999999994</v>
      </c>
    </row>
    <row r="43" spans="1:11" s="63" customFormat="1" ht="17.399999999999999" customHeight="1" x14ac:dyDescent="0.25">
      <c r="A43" s="552" t="s">
        <v>281</v>
      </c>
      <c r="B43" s="171">
        <f>[7]Imports!$AJ$108/1000</f>
        <v>43.787994999999995</v>
      </c>
      <c r="C43" s="171">
        <f>[7]Imports!$AJ$85/1000</f>
        <v>15.296925</v>
      </c>
      <c r="D43" s="171">
        <f t="shared" si="12"/>
        <v>11.294360000000001</v>
      </c>
      <c r="E43" s="171">
        <f>[7]Imports!$AJ$115/1</f>
        <v>0.45833800000000002</v>
      </c>
      <c r="F43" s="171">
        <f>[7]Imports!$AJ$114/1</f>
        <v>10.836022000000002</v>
      </c>
      <c r="G43" s="285">
        <f>[7]Imports!$AJ$100/1000</f>
        <v>1.8801079999999999</v>
      </c>
      <c r="H43" s="285">
        <f t="shared" si="13"/>
        <v>15.316602000000001</v>
      </c>
      <c r="I43" s="171">
        <f>[7]Imports!$AJ$105/1000</f>
        <v>8.5949760000000008</v>
      </c>
      <c r="J43" s="171">
        <f>[7]Imports!$AJ$106/1000</f>
        <v>2.7051229999999999</v>
      </c>
      <c r="K43" s="513">
        <f>[7]Imports!$AJ$107/1000</f>
        <v>4.0165030000000002</v>
      </c>
    </row>
    <row r="44" spans="1:11" s="63" customFormat="1" ht="17.399999999999999" customHeight="1" x14ac:dyDescent="0.25">
      <c r="A44" s="552" t="s">
        <v>282</v>
      </c>
      <c r="B44" s="171">
        <f>[7]Imports!$AK$108/1000</f>
        <v>48.529995999999997</v>
      </c>
      <c r="C44" s="171">
        <f>[7]Imports!$AK$85/1000</f>
        <v>17.450592</v>
      </c>
      <c r="D44" s="171">
        <f t="shared" si="12"/>
        <v>12.792247000000001</v>
      </c>
      <c r="E44" s="171">
        <f>[7]Imports!$AK$115/1</f>
        <v>0.41461100000000001</v>
      </c>
      <c r="F44" s="171">
        <f>[7]Imports!$AK$114/1</f>
        <v>12.377636000000001</v>
      </c>
      <c r="G44" s="285">
        <f>[7]Imports!$AK$100/1000</f>
        <v>4.6432739999999999</v>
      </c>
      <c r="H44" s="285">
        <f t="shared" si="13"/>
        <v>13.643882999999999</v>
      </c>
      <c r="I44" s="171">
        <f>[7]Imports!$AK$105/1000</f>
        <v>8.5974339999999998</v>
      </c>
      <c r="J44" s="171">
        <f>[7]Imports!$AK$106/1000</f>
        <v>1.147464</v>
      </c>
      <c r="K44" s="513">
        <f>[7]Imports!$AK$107/1000</f>
        <v>3.8989850000000001</v>
      </c>
    </row>
    <row r="45" spans="1:11" s="63" customFormat="1" ht="17.399999999999999" customHeight="1" x14ac:dyDescent="0.25">
      <c r="A45" s="552" t="s">
        <v>283</v>
      </c>
      <c r="B45" s="171">
        <f>[7]Imports!$AL$108/1000</f>
        <v>49.053922999999998</v>
      </c>
      <c r="C45" s="171">
        <f>[7]Imports!$AL$85/1000</f>
        <v>18.092151999999999</v>
      </c>
      <c r="D45" s="171">
        <f t="shared" si="12"/>
        <v>15.483032000000001</v>
      </c>
      <c r="E45" s="171">
        <f>[7]Imports!$AL$115/1</f>
        <v>0.59024399999999999</v>
      </c>
      <c r="F45" s="171">
        <f>[7]Imports!$AL$114/1</f>
        <v>14.892788000000001</v>
      </c>
      <c r="G45" s="285">
        <f>[7]Imports!$AL$100/1000</f>
        <v>2.548813</v>
      </c>
      <c r="H45" s="285">
        <f t="shared" si="13"/>
        <v>12.929926</v>
      </c>
      <c r="I45" s="171">
        <f>[7]Imports!$AL$105/1000</f>
        <v>8.2028280000000002</v>
      </c>
      <c r="J45" s="171">
        <f>[7]Imports!$AL$106/1000</f>
        <v>1.3160889999999998</v>
      </c>
      <c r="K45" s="513">
        <f>[7]Imports!$AL$107/1000</f>
        <v>3.411009</v>
      </c>
    </row>
    <row r="46" spans="1:11" s="63" customFormat="1" ht="17.399999999999999" customHeight="1" x14ac:dyDescent="0.25">
      <c r="A46" s="552" t="s">
        <v>284</v>
      </c>
      <c r="B46" s="171">
        <f>[7]Imports!$AM$108/1000</f>
        <v>65.008335000000002</v>
      </c>
      <c r="C46" s="171">
        <f>[7]Imports!$AM$85/1000</f>
        <v>30.246290999999996</v>
      </c>
      <c r="D46" s="171">
        <f t="shared" si="12"/>
        <v>16.439595000000001</v>
      </c>
      <c r="E46" s="171">
        <f>[7]Imports!$AM$115/1</f>
        <v>0.62961800000000001</v>
      </c>
      <c r="F46" s="171">
        <f>[7]Imports!$AM$114/1</f>
        <v>15.809977</v>
      </c>
      <c r="G46" s="285">
        <f>[7]Imports!$AM$100/1000</f>
        <v>3.1564290000000002</v>
      </c>
      <c r="H46" s="285">
        <f t="shared" si="13"/>
        <v>15.166019999999998</v>
      </c>
      <c r="I46" s="171">
        <f>[7]Imports!$AM$105/1000</f>
        <v>10.732361999999998</v>
      </c>
      <c r="J46" s="171">
        <f>[7]Imports!$AM$106/1000</f>
        <v>1.5880920000000001</v>
      </c>
      <c r="K46" s="513">
        <f>[7]Imports!$AM$107/1000</f>
        <v>2.8455659999999998</v>
      </c>
    </row>
    <row r="47" spans="1:11" s="63" customFormat="1" ht="17.399999999999999" customHeight="1" x14ac:dyDescent="0.25">
      <c r="A47" s="552" t="s">
        <v>285</v>
      </c>
      <c r="B47" s="171">
        <f>[7]Imports!$AN$108/1000</f>
        <v>54.350954999999999</v>
      </c>
      <c r="C47" s="171">
        <f>[7]Imports!$AN$85/1000</f>
        <v>17.724593000000002</v>
      </c>
      <c r="D47" s="171">
        <f t="shared" si="12"/>
        <v>13.336528999999999</v>
      </c>
      <c r="E47" s="171">
        <f>[7]Imports!$AN$115/1</f>
        <v>0.36342099999999977</v>
      </c>
      <c r="F47" s="171">
        <f>[7]Imports!$AN$114/1</f>
        <v>12.973108</v>
      </c>
      <c r="G47" s="285">
        <f>[7]Imports!$AN$100/1000</f>
        <v>6.0663230000000006</v>
      </c>
      <c r="H47" s="285">
        <f t="shared" si="13"/>
        <v>17.223509999999997</v>
      </c>
      <c r="I47" s="171">
        <f>[7]Imports!$AN$105/1000</f>
        <v>10.747603</v>
      </c>
      <c r="J47" s="171">
        <f>[7]Imports!$AN$106/1000</f>
        <v>1.7166309999999998</v>
      </c>
      <c r="K47" s="513">
        <f>[7]Imports!$AN$107/1000</f>
        <v>4.7592759999999998</v>
      </c>
    </row>
    <row r="48" spans="1:11" s="63" customFormat="1" ht="17.399999999999999" customHeight="1" x14ac:dyDescent="0.25">
      <c r="A48" s="552" t="s">
        <v>286</v>
      </c>
      <c r="B48" s="171">
        <f>[7]Imports!$AO$108/1000</f>
        <v>56.180207000000003</v>
      </c>
      <c r="C48" s="171">
        <f>[7]Imports!$AO$85/1000</f>
        <v>20.113572000000001</v>
      </c>
      <c r="D48" s="171">
        <f t="shared" si="12"/>
        <v>16.484150000000003</v>
      </c>
      <c r="E48" s="171">
        <f>[7]Imports!$AO$115/1</f>
        <v>0.66077300000000005</v>
      </c>
      <c r="F48" s="171">
        <f>[7]Imports!$AO$114/1</f>
        <v>15.823377000000002</v>
      </c>
      <c r="G48" s="285">
        <f>[7]Imports!$AO$100/1000</f>
        <v>3.0573350000000001</v>
      </c>
      <c r="H48" s="285">
        <f t="shared" si="13"/>
        <v>16.52515</v>
      </c>
      <c r="I48" s="171">
        <f>[7]Imports!$AO$105/1000</f>
        <v>10.93684</v>
      </c>
      <c r="J48" s="171">
        <f>[7]Imports!$AO$106/1000</f>
        <v>1.4627509999999999</v>
      </c>
      <c r="K48" s="513">
        <f>[7]Imports!$AO$107/1000</f>
        <v>4.125559</v>
      </c>
    </row>
    <row r="49" spans="1:11" s="63" customFormat="1" ht="17.399999999999999" customHeight="1" x14ac:dyDescent="0.25">
      <c r="A49" s="552" t="s">
        <v>287</v>
      </c>
      <c r="B49" s="171">
        <f>[7]Imports!$AP$108/1000</f>
        <v>54.138992999999992</v>
      </c>
      <c r="C49" s="171">
        <f>[7]Imports!$AP$85/1000</f>
        <v>17.288421999999997</v>
      </c>
      <c r="D49" s="171">
        <f t="shared" si="12"/>
        <v>15.593041000000001</v>
      </c>
      <c r="E49" s="171">
        <f>[7]Imports!$AP$115/1</f>
        <v>0.532721</v>
      </c>
      <c r="F49" s="171">
        <f>[7]Imports!$AP$114/1</f>
        <v>15.060320000000001</v>
      </c>
      <c r="G49" s="285">
        <f>[7]Imports!$AP$100/1000</f>
        <v>2.5258530000000001</v>
      </c>
      <c r="H49" s="285">
        <f t="shared" si="13"/>
        <v>18.731677000000001</v>
      </c>
      <c r="I49" s="171">
        <f>[7]Imports!$AP$105/1000</f>
        <v>12.083133</v>
      </c>
      <c r="J49" s="171">
        <f>[7]Imports!$AP$106/1000</f>
        <v>1.2474580000000002</v>
      </c>
      <c r="K49" s="513">
        <f>[7]Imports!$AP$107/1000</f>
        <v>5.4010860000000003</v>
      </c>
    </row>
    <row r="50" spans="1:11" s="63" customFormat="1" ht="17.399999999999999" customHeight="1" x14ac:dyDescent="0.25">
      <c r="A50" s="552" t="s">
        <v>288</v>
      </c>
      <c r="B50" s="171">
        <f>[7]Imports!$AQ$108/1000</f>
        <v>69.841594999999998</v>
      </c>
      <c r="C50" s="171">
        <f>[7]Imports!$AQ$85/1000</f>
        <v>25.965035</v>
      </c>
      <c r="D50" s="171">
        <f t="shared" si="12"/>
        <v>17.069412</v>
      </c>
      <c r="E50" s="171">
        <f>[7]Imports!$AQ$115/1</f>
        <v>0.89140300000000006</v>
      </c>
      <c r="F50" s="171">
        <f>[7]Imports!$AQ$114/1</f>
        <v>16.178008999999999</v>
      </c>
      <c r="G50" s="285">
        <f>[7]Imports!$AQ$100/1000</f>
        <v>4.2803779999999998</v>
      </c>
      <c r="H50" s="285">
        <f t="shared" si="13"/>
        <v>22.526769999999999</v>
      </c>
      <c r="I50" s="171">
        <f>[7]Imports!$AQ$105/1000</f>
        <v>14.895832</v>
      </c>
      <c r="J50" s="171">
        <f>[7]Imports!$AQ$106/1000</f>
        <v>2.116492</v>
      </c>
      <c r="K50" s="513">
        <f>[7]Imports!$AQ$107/1000</f>
        <v>5.5144459999999995</v>
      </c>
    </row>
    <row r="51" spans="1:11" s="63" customFormat="1" ht="17.399999999999999" customHeight="1" x14ac:dyDescent="0.25">
      <c r="A51" s="552" t="s">
        <v>289</v>
      </c>
      <c r="B51" s="171">
        <f>[7]Imports!$AR$108/1000</f>
        <v>58.638284999999996</v>
      </c>
      <c r="C51" s="171">
        <f>[7]Imports!$AR$85/1000</f>
        <v>17.411415999999999</v>
      </c>
      <c r="D51" s="171">
        <f t="shared" si="12"/>
        <v>13.903613999999997</v>
      </c>
      <c r="E51" s="171">
        <f>[7]Imports!$AR$115/1</f>
        <v>0.64010599999999995</v>
      </c>
      <c r="F51" s="171">
        <f>[7]Imports!$AR$114/1</f>
        <v>13.263507999999998</v>
      </c>
      <c r="G51" s="285">
        <f>[7]Imports!$AR$100/1000</f>
        <v>2.8640800000000004</v>
      </c>
      <c r="H51" s="285">
        <f t="shared" si="13"/>
        <v>24.459174999999998</v>
      </c>
      <c r="I51" s="171">
        <f>[7]Imports!$AR$105/1000</f>
        <v>16.946283000000001</v>
      </c>
      <c r="J51" s="171">
        <f>[7]Imports!$AR$106/1000</f>
        <v>1.042308</v>
      </c>
      <c r="K51" s="513">
        <f>[7]Imports!$AR$107/1000</f>
        <v>6.4705839999999997</v>
      </c>
    </row>
    <row r="52" spans="1:11" s="63" customFormat="1" ht="17.399999999999999" customHeight="1" x14ac:dyDescent="0.25">
      <c r="A52" s="552" t="s">
        <v>290</v>
      </c>
      <c r="B52" s="171">
        <f>[7]Imports!$AS$108/1000</f>
        <v>50.236801999999997</v>
      </c>
      <c r="C52" s="171">
        <f>[7]Imports!$AS$85/1000</f>
        <v>19.200509999999998</v>
      </c>
      <c r="D52" s="171">
        <f t="shared" si="12"/>
        <v>13.089594999999999</v>
      </c>
      <c r="E52" s="171">
        <f>[7]Imports!$AS$115/1</f>
        <v>1.1332999999999999E-2</v>
      </c>
      <c r="F52" s="171">
        <f>[7]Imports!$AS$114/1</f>
        <v>13.078261999999999</v>
      </c>
      <c r="G52" s="285">
        <f>[7]Imports!$AS$100/1000</f>
        <v>2.3914049999999998</v>
      </c>
      <c r="H52" s="285">
        <f t="shared" si="13"/>
        <v>15.555292000000001</v>
      </c>
      <c r="I52" s="171">
        <f>[7]Imports!$AS$105/1000</f>
        <v>11.594276000000001</v>
      </c>
      <c r="J52" s="171">
        <f>[7]Imports!$AS$106/1000</f>
        <v>1.301596</v>
      </c>
      <c r="K52" s="513">
        <f>[7]Imports!$AS$107/1000</f>
        <v>2.6594199999999999</v>
      </c>
    </row>
    <row r="53" spans="1:11" s="63" customFormat="1" ht="17.399999999999999" customHeight="1" x14ac:dyDescent="0.25">
      <c r="A53" s="552" t="s">
        <v>291</v>
      </c>
      <c r="B53" s="171">
        <f>[7]Imports!$AT$108/1000</f>
        <v>63.46099199999999</v>
      </c>
      <c r="C53" s="171">
        <f>[7]Imports!$AT$85/1000</f>
        <v>22.377773999999999</v>
      </c>
      <c r="D53" s="171">
        <f t="shared" si="12"/>
        <v>15.532133999999999</v>
      </c>
      <c r="E53" s="171">
        <f>[7]Imports!$AT$115/1</f>
        <v>0.63242200000000004</v>
      </c>
      <c r="F53" s="171">
        <f>[7]Imports!$AT$114/1</f>
        <v>14.899711999999999</v>
      </c>
      <c r="G53" s="285">
        <f>[7]Imports!$AT$100/1000</f>
        <v>1.9341959999999998</v>
      </c>
      <c r="H53" s="285">
        <f t="shared" si="13"/>
        <v>23.616887999999999</v>
      </c>
      <c r="I53" s="171">
        <f>[7]Imports!$AT$105/1000</f>
        <v>19.390273000000001</v>
      </c>
      <c r="J53" s="171">
        <f>[7]Imports!$AT$106/1000</f>
        <v>1.8609059999999999</v>
      </c>
      <c r="K53" s="513">
        <f>[7]Imports!$AT$107/1000</f>
        <v>2.3657089999999998</v>
      </c>
    </row>
    <row r="54" spans="1:11" s="63" customFormat="1" ht="17.399999999999999" customHeight="1" x14ac:dyDescent="0.25">
      <c r="A54" s="552" t="s">
        <v>292</v>
      </c>
      <c r="B54" s="171">
        <f>[7]Imports!$AU$108/1000</f>
        <v>63.357103000000002</v>
      </c>
      <c r="C54" s="171">
        <f>[7]Imports!$AU$85/1000</f>
        <v>25.594502000000002</v>
      </c>
      <c r="D54" s="171">
        <f t="shared" si="12"/>
        <v>16.971719</v>
      </c>
      <c r="E54" s="171">
        <f>[7]Imports!$AU$115/1</f>
        <v>0.19028999999999999</v>
      </c>
      <c r="F54" s="171">
        <f>[7]Imports!$AU$114/1</f>
        <v>16.781428999999999</v>
      </c>
      <c r="G54" s="285">
        <f>[7]Imports!$AU$100/1000</f>
        <v>2.7180790000000004</v>
      </c>
      <c r="H54" s="285">
        <f t="shared" si="13"/>
        <v>18.072803</v>
      </c>
      <c r="I54" s="171">
        <f>[7]Imports!$AU$105/1000</f>
        <v>12.481419000000001</v>
      </c>
      <c r="J54" s="171">
        <f>[7]Imports!$AU$106/1000</f>
        <v>2.2807370000000002</v>
      </c>
      <c r="K54" s="513">
        <f>[7]Imports!$AU$107/1000</f>
        <v>3.3106469999999999</v>
      </c>
    </row>
    <row r="55" spans="1:11" s="63" customFormat="1" ht="17.399999999999999" customHeight="1" x14ac:dyDescent="0.25">
      <c r="A55" s="552" t="s">
        <v>293</v>
      </c>
      <c r="B55" s="171">
        <f>[7]Imports!$AV$108/1000</f>
        <v>63.149563999999998</v>
      </c>
      <c r="C55" s="171">
        <f>[7]Imports!$AV$85/1000</f>
        <v>22.039000000000001</v>
      </c>
      <c r="D55" s="171">
        <f t="shared" si="12"/>
        <v>15.704811999999999</v>
      </c>
      <c r="E55" s="171">
        <f>[7]Imports!$AV$115/1</f>
        <v>0.30530899999999994</v>
      </c>
      <c r="F55" s="171">
        <f>[7]Imports!$AV$114/1</f>
        <v>15.399502999999999</v>
      </c>
      <c r="G55" s="285">
        <f>[7]Imports!$AV$100/1000</f>
        <v>3.6814550000000006</v>
      </c>
      <c r="H55" s="285">
        <f t="shared" si="13"/>
        <v>21.724297</v>
      </c>
      <c r="I55" s="171">
        <f>[7]Imports!$AV$105/1000</f>
        <v>16.350093000000001</v>
      </c>
      <c r="J55" s="171">
        <f>[7]Imports!$AV$106/1000</f>
        <v>1.6957690000000001</v>
      </c>
      <c r="K55" s="513">
        <f>[7]Imports!$AV$107/1000</f>
        <v>3.6784349999999999</v>
      </c>
    </row>
    <row r="56" spans="1:11" s="63" customFormat="1" ht="17.399999999999999" customHeight="1" x14ac:dyDescent="0.25">
      <c r="A56" s="552" t="s">
        <v>294</v>
      </c>
      <c r="B56" s="171">
        <f>[7]Imports!$AW$108/1000</f>
        <v>61.628034999999997</v>
      </c>
      <c r="C56" s="171">
        <f>[7]Imports!$AW$85/1000</f>
        <v>26.027026999999997</v>
      </c>
      <c r="D56" s="171">
        <f t="shared" si="12"/>
        <v>13.176936</v>
      </c>
      <c r="E56" s="171">
        <f>[7]Imports!$AW$115/1</f>
        <v>0.44126900000000002</v>
      </c>
      <c r="F56" s="171">
        <f>[7]Imports!$AW$114/1</f>
        <v>12.735666999999999</v>
      </c>
      <c r="G56" s="285">
        <f>[7]Imports!$AW$100/1000</f>
        <v>3.1031929999999996</v>
      </c>
      <c r="H56" s="285">
        <f t="shared" si="13"/>
        <v>19.320879000000001</v>
      </c>
      <c r="I56" s="171">
        <f>[7]Imports!$AW$105/1000</f>
        <v>14.524790000000001</v>
      </c>
      <c r="J56" s="171">
        <f>[7]Imports!$AW$106/1000</f>
        <v>1.8411569999999999</v>
      </c>
      <c r="K56" s="513">
        <f>[7]Imports!$AW$107/1000</f>
        <v>2.9549319999999999</v>
      </c>
    </row>
    <row r="57" spans="1:11" s="63" customFormat="1" ht="17.399999999999999" customHeight="1" x14ac:dyDescent="0.25">
      <c r="A57" s="552" t="s">
        <v>295</v>
      </c>
      <c r="B57" s="171">
        <f>[7]Imports!$AX$108/1000</f>
        <v>76.57393900000001</v>
      </c>
      <c r="C57" s="171">
        <f>[7]Imports!$AX$85/1000</f>
        <v>27.976232000000003</v>
      </c>
      <c r="D57" s="171">
        <f t="shared" si="12"/>
        <v>19.931940000000001</v>
      </c>
      <c r="E57" s="171">
        <f>[7]Imports!$AX$115/1</f>
        <v>0.75729200000000008</v>
      </c>
      <c r="F57" s="171">
        <f>[7]Imports!$AX$114/1</f>
        <v>19.174648000000001</v>
      </c>
      <c r="G57" s="285">
        <f>[7]Imports!$AX$100/1000</f>
        <v>3.323178</v>
      </c>
      <c r="H57" s="285">
        <f t="shared" si="13"/>
        <v>25.342589</v>
      </c>
      <c r="I57" s="171">
        <f>[7]Imports!$AX$105/1000</f>
        <v>18.657563999999997</v>
      </c>
      <c r="J57" s="171">
        <f>[7]Imports!$AX$106/1000</f>
        <v>2.9706109999999999</v>
      </c>
      <c r="K57" s="513">
        <f>[7]Imports!$AX$107/1000</f>
        <v>3.7144140000000001</v>
      </c>
    </row>
    <row r="58" spans="1:11" s="63" customFormat="1" ht="17.399999999999999" customHeight="1" x14ac:dyDescent="0.25">
      <c r="A58" s="552" t="s">
        <v>296</v>
      </c>
      <c r="B58" s="171">
        <f>[7]Imports!$AY$108/1000</f>
        <v>79.693439999999995</v>
      </c>
      <c r="C58" s="171">
        <f>[7]Imports!$AY$85/1000</f>
        <v>30.134930000000001</v>
      </c>
      <c r="D58" s="171">
        <f t="shared" si="12"/>
        <v>18.200313999999999</v>
      </c>
      <c r="E58" s="171">
        <f>[7]Imports!$AY$115/1</f>
        <v>0.36407899999999999</v>
      </c>
      <c r="F58" s="171">
        <f>[7]Imports!$AY$114/1</f>
        <v>17.836234999999999</v>
      </c>
      <c r="G58" s="285">
        <f>[7]Imports!$AY$100/1000</f>
        <v>4.9028939999999999</v>
      </c>
      <c r="H58" s="285">
        <f t="shared" si="13"/>
        <v>26.455302</v>
      </c>
      <c r="I58" s="171">
        <f>[7]Imports!$AY$105/1000</f>
        <v>18.966984</v>
      </c>
      <c r="J58" s="171">
        <f>[7]Imports!$AY$106/1000</f>
        <v>2.6524969999999999</v>
      </c>
      <c r="K58" s="513">
        <f>[7]Imports!$AY$107/1000</f>
        <v>4.8358210000000001</v>
      </c>
    </row>
    <row r="59" spans="1:11" s="63" customFormat="1" ht="17.399999999999999" customHeight="1" x14ac:dyDescent="0.25">
      <c r="A59" s="552" t="s">
        <v>297</v>
      </c>
      <c r="B59" s="171">
        <f>[7]Imports!$AZ$108/1000</f>
        <v>66.978956999999994</v>
      </c>
      <c r="C59" s="171">
        <f>[7]Imports!$AZ$85/1000</f>
        <v>22.237068999999998</v>
      </c>
      <c r="D59" s="171">
        <f t="shared" si="12"/>
        <v>18.366619999999998</v>
      </c>
      <c r="E59" s="171">
        <f>[7]Imports!$AZ$115/1</f>
        <v>0.64340900000000001</v>
      </c>
      <c r="F59" s="171">
        <f>[7]Imports!$AZ$114/1</f>
        <v>17.723210999999999</v>
      </c>
      <c r="G59" s="285">
        <f>[7]Imports!$AZ$100/1000</f>
        <v>4.9902749999999996</v>
      </c>
      <c r="H59" s="285">
        <f t="shared" si="13"/>
        <v>21.384993000000001</v>
      </c>
      <c r="I59" s="171">
        <f>[7]Imports!$AZ$105/1000</f>
        <v>13.898914000000001</v>
      </c>
      <c r="J59" s="171">
        <f>[7]Imports!$AZ$106/1000</f>
        <v>3.9781339999999998</v>
      </c>
      <c r="K59" s="513">
        <f>[7]Imports!$AZ$107/1000</f>
        <v>3.5079450000000003</v>
      </c>
    </row>
    <row r="60" spans="1:11" s="63" customFormat="1" ht="17.399999999999999" customHeight="1" x14ac:dyDescent="0.25">
      <c r="A60" s="552" t="s">
        <v>298</v>
      </c>
      <c r="B60" s="171">
        <f>[7]Imports!$BA$108/1000</f>
        <v>83.767073000000011</v>
      </c>
      <c r="C60" s="171">
        <f>[7]Imports!$BA$85/1000</f>
        <v>29.113443</v>
      </c>
      <c r="D60" s="171">
        <f t="shared" si="12"/>
        <v>24.666057000000002</v>
      </c>
      <c r="E60" s="171">
        <f>[7]Imports!$BA$115/1</f>
        <v>0.53861700000000012</v>
      </c>
      <c r="F60" s="171">
        <f>[7]Imports!$BA$114/1</f>
        <v>24.127440000000004</v>
      </c>
      <c r="G60" s="285">
        <f>[7]Imports!$BA$100/1000</f>
        <v>5.7816879999999999</v>
      </c>
      <c r="H60" s="285">
        <f t="shared" si="13"/>
        <v>24.205884999999999</v>
      </c>
      <c r="I60" s="171">
        <f>[7]Imports!$BA$105/1000</f>
        <v>21.033438999999998</v>
      </c>
      <c r="J60" s="171">
        <f>[7]Imports!$BA$106/1000</f>
        <v>1.2664420000000001</v>
      </c>
      <c r="K60" s="513">
        <f>[7]Imports!$BA$107/1000</f>
        <v>1.9060039999999998</v>
      </c>
    </row>
    <row r="61" spans="1:11" s="63" customFormat="1" ht="17.399999999999999" customHeight="1" x14ac:dyDescent="0.25">
      <c r="A61" s="552" t="s">
        <v>299</v>
      </c>
      <c r="B61" s="171">
        <f>[7]Imports!$BB$108/1000</f>
        <v>93.391453000000013</v>
      </c>
      <c r="C61" s="171">
        <f>[7]Imports!$BB$85/1000</f>
        <v>32.350798000000005</v>
      </c>
      <c r="D61" s="171">
        <f t="shared" si="12"/>
        <v>18.893024999999998</v>
      </c>
      <c r="E61" s="171">
        <f>[7]Imports!$BB$115/1</f>
        <v>5.2361999999999992E-2</v>
      </c>
      <c r="F61" s="171">
        <f>[7]Imports!$BB$114/1</f>
        <v>18.840662999999999</v>
      </c>
      <c r="G61" s="285">
        <f>[7]Imports!$BB$100/1000</f>
        <v>6.293418</v>
      </c>
      <c r="H61" s="285">
        <f t="shared" si="13"/>
        <v>35.854211999999997</v>
      </c>
      <c r="I61" s="171">
        <f>[7]Imports!$BB$105/1000</f>
        <v>30.867628</v>
      </c>
      <c r="J61" s="171">
        <f>[7]Imports!$BB$106/1000</f>
        <v>1.9915930000000002</v>
      </c>
      <c r="K61" s="513">
        <f>[7]Imports!$BB$107/1000</f>
        <v>2.9949910000000002</v>
      </c>
    </row>
    <row r="62" spans="1:11" s="63" customFormat="1" ht="17.399999999999999" customHeight="1" x14ac:dyDescent="0.25">
      <c r="A62" s="552" t="s">
        <v>300</v>
      </c>
      <c r="B62" s="171">
        <f>[7]Imports!$BC$108/1000</f>
        <v>80.307485999999983</v>
      </c>
      <c r="C62" s="171">
        <f>[7]Imports!$BC$85/1000</f>
        <v>31.909753000000006</v>
      </c>
      <c r="D62" s="171">
        <f t="shared" si="12"/>
        <v>20.038010999999997</v>
      </c>
      <c r="E62" s="171">
        <f>[7]Imports!$BC$115/1</f>
        <v>0.198798</v>
      </c>
      <c r="F62" s="171">
        <f>[7]Imports!$BC$114/1</f>
        <v>19.839212999999997</v>
      </c>
      <c r="G62" s="285">
        <f>[7]Imports!$BC$100/1000</f>
        <v>6.1985619999999999</v>
      </c>
      <c r="H62" s="285">
        <f t="shared" si="13"/>
        <v>22.161159999999999</v>
      </c>
      <c r="I62" s="171">
        <f>[7]Imports!$BC$105/1000</f>
        <v>17.045159999999999</v>
      </c>
      <c r="J62" s="171">
        <f>[7]Imports!$BC$106/1000</f>
        <v>1.8380779999999999</v>
      </c>
      <c r="K62" s="513">
        <f>[7]Imports!$BC$107/1000</f>
        <v>3.2779220000000002</v>
      </c>
    </row>
    <row r="63" spans="1:11" s="63" customFormat="1" ht="17.399999999999999" customHeight="1" x14ac:dyDescent="0.25">
      <c r="A63" s="552" t="s">
        <v>301</v>
      </c>
      <c r="B63" s="171">
        <f>[7]Imports!$BD$108/1000</f>
        <v>65.079401000000004</v>
      </c>
      <c r="C63" s="171">
        <f>[7]Imports!$BD$85/1000</f>
        <v>23.71959</v>
      </c>
      <c r="D63" s="171">
        <f t="shared" si="12"/>
        <v>14.721936000000001</v>
      </c>
      <c r="E63" s="171">
        <f>[7]Imports!$BD$115/1</f>
        <v>0.33270699999999997</v>
      </c>
      <c r="F63" s="171">
        <f>[7]Imports!$BD$114/1</f>
        <v>14.389229000000002</v>
      </c>
      <c r="G63" s="285">
        <f>[7]Imports!$BD$100/1000</f>
        <v>3.8125870000000002</v>
      </c>
      <c r="H63" s="285">
        <f t="shared" si="13"/>
        <v>22.825288</v>
      </c>
      <c r="I63" s="171">
        <f>[7]Imports!$BD$105/1000</f>
        <v>16.005426</v>
      </c>
      <c r="J63" s="171">
        <f>[7]Imports!$BD$106/1000</f>
        <v>1.9220229999999998</v>
      </c>
      <c r="K63" s="513">
        <f>[7]Imports!$BD$107/1000</f>
        <v>4.8978390000000003</v>
      </c>
    </row>
    <row r="64" spans="1:11" s="63" customFormat="1" ht="17.399999999999999" customHeight="1" x14ac:dyDescent="0.25">
      <c r="A64" s="552" t="s">
        <v>302</v>
      </c>
      <c r="B64" s="171">
        <f>[7]Imports!$BE$108/1000</f>
        <v>70.565393</v>
      </c>
      <c r="C64" s="171">
        <f>[7]Imports!$BE$85/1000</f>
        <v>27.484216</v>
      </c>
      <c r="D64" s="171">
        <f t="shared" si="12"/>
        <v>18.029672000000001</v>
      </c>
      <c r="E64" s="171">
        <f>[7]Imports!$BE$115/1</f>
        <v>0.60933399999999993</v>
      </c>
      <c r="F64" s="171">
        <f>[7]Imports!$BE$114/1</f>
        <v>17.420338000000001</v>
      </c>
      <c r="G64" s="285">
        <f>[7]Imports!$BE$100/1000</f>
        <v>5.461481</v>
      </c>
      <c r="H64" s="285">
        <f t="shared" si="13"/>
        <v>19.590024</v>
      </c>
      <c r="I64" s="171">
        <f>[7]Imports!$BE$105/1000</f>
        <v>12.024915999999999</v>
      </c>
      <c r="J64" s="171">
        <f>[7]Imports!$BE$106/1000</f>
        <v>3.7335219999999998</v>
      </c>
      <c r="K64" s="513">
        <f>[7]Imports!$BE$107/1000</f>
        <v>3.8315859999999997</v>
      </c>
    </row>
    <row r="65" spans="1:18" s="63" customFormat="1" ht="17.399999999999999" customHeight="1" x14ac:dyDescent="0.25">
      <c r="A65" s="552" t="s">
        <v>303</v>
      </c>
      <c r="B65" s="171">
        <f>[7]Imports!$BF$108/1000</f>
        <v>74.359336999999996</v>
      </c>
      <c r="C65" s="171">
        <f>[7]Imports!$BF$85/1000</f>
        <v>28.395512000000004</v>
      </c>
      <c r="D65" s="171">
        <f t="shared" si="12"/>
        <v>18.871175000000001</v>
      </c>
      <c r="E65" s="171">
        <f>[7]Imports!$BF$115/1</f>
        <v>0.21008499999999997</v>
      </c>
      <c r="F65" s="171">
        <f>[7]Imports!$BF$114/1</f>
        <v>18.661090000000002</v>
      </c>
      <c r="G65" s="285">
        <f>[7]Imports!$BF$100/1000</f>
        <v>7.4379400000000002</v>
      </c>
      <c r="H65" s="285">
        <f t="shared" si="13"/>
        <v>19.654709999999998</v>
      </c>
      <c r="I65" s="171">
        <f>[7]Imports!$BF$105/1000</f>
        <v>15.326162</v>
      </c>
      <c r="J65" s="171">
        <f>[7]Imports!$BF$106/1000</f>
        <v>2.9386570000000001</v>
      </c>
      <c r="K65" s="513">
        <f>[7]Imports!$BF$107/1000</f>
        <v>1.389891</v>
      </c>
    </row>
    <row r="66" spans="1:18" s="63" customFormat="1" ht="17.399999999999999" customHeight="1" x14ac:dyDescent="0.25">
      <c r="A66" s="552" t="s">
        <v>304</v>
      </c>
      <c r="B66" s="171">
        <f>[7]Imports!$BG$108/1000</f>
        <v>81.921625999999989</v>
      </c>
      <c r="C66" s="171">
        <f>[7]Imports!$BG$85/1000</f>
        <v>35.021445999999997</v>
      </c>
      <c r="D66" s="171">
        <f t="shared" si="12"/>
        <v>22.214913000000003</v>
      </c>
      <c r="E66" s="171">
        <f>[7]Imports!$BG$115/1</f>
        <v>0.11991</v>
      </c>
      <c r="F66" s="171">
        <f>[7]Imports!$BG$114/1</f>
        <v>22.095003000000002</v>
      </c>
      <c r="G66" s="285">
        <f>[7]Imports!$BG$100/1000</f>
        <v>5.1587869999999993</v>
      </c>
      <c r="H66" s="285">
        <f t="shared" si="13"/>
        <v>19.526479999999999</v>
      </c>
      <c r="I66" s="171">
        <f>[7]Imports!$BG$105/1000</f>
        <v>14.789657</v>
      </c>
      <c r="J66" s="171">
        <f>[7]Imports!$BG$106/1000</f>
        <v>2.8743310000000002</v>
      </c>
      <c r="K66" s="513">
        <f>[7]Imports!$BG$107/1000</f>
        <v>1.862492</v>
      </c>
    </row>
    <row r="67" spans="1:18" s="63" customFormat="1" ht="17.399999999999999" customHeight="1" x14ac:dyDescent="0.25">
      <c r="A67" s="552" t="s">
        <v>305</v>
      </c>
      <c r="B67" s="171">
        <f>[7]Imports!$BH$108/1000</f>
        <v>60.351409999999994</v>
      </c>
      <c r="C67" s="171">
        <f>[7]Imports!$BH$85/1000</f>
        <v>23.260223</v>
      </c>
      <c r="D67" s="171">
        <f t="shared" si="12"/>
        <v>15.484224999999999</v>
      </c>
      <c r="E67" s="171">
        <f>[7]Imports!$BH$115/1</f>
        <v>2.9121000000000001E-2</v>
      </c>
      <c r="F67" s="171">
        <f>[7]Imports!$BH$114/1</f>
        <v>15.455103999999999</v>
      </c>
      <c r="G67" s="285">
        <f>[7]Imports!$BH$100/1000</f>
        <v>3.5921190000000003</v>
      </c>
      <c r="H67" s="285">
        <f t="shared" si="13"/>
        <v>18.014842999999999</v>
      </c>
      <c r="I67" s="171">
        <f>[7]Imports!$BH$105/1000</f>
        <v>16.721302999999999</v>
      </c>
      <c r="J67" s="171">
        <f>[7]Imports!$BH$106/1000</f>
        <v>0.92163899999999999</v>
      </c>
      <c r="K67" s="513">
        <f>[7]Imports!$BH$107/1000</f>
        <v>0.37190100000000004</v>
      </c>
    </row>
    <row r="68" spans="1:18" s="63" customFormat="1" ht="17.399999999999999" customHeight="1" x14ac:dyDescent="0.25">
      <c r="A68" s="552" t="s">
        <v>306</v>
      </c>
      <c r="B68" s="171">
        <f>[7]Imports!$BI$108/1000</f>
        <v>69.122100000000003</v>
      </c>
      <c r="C68" s="171">
        <f>[7]Imports!$BI$85/1000</f>
        <v>25.671423000000001</v>
      </c>
      <c r="D68" s="171">
        <f t="shared" si="12"/>
        <v>21.377266000000002</v>
      </c>
      <c r="E68" s="171">
        <f>[7]Imports!$BI$115/1</f>
        <v>0.128632</v>
      </c>
      <c r="F68" s="171">
        <f>[7]Imports!$BI$114/1</f>
        <v>21.248634000000003</v>
      </c>
      <c r="G68" s="285">
        <f>[7]Imports!$BI$100/1000</f>
        <v>6.2417219999999993</v>
      </c>
      <c r="H68" s="285">
        <f t="shared" si="13"/>
        <v>15.831688999999999</v>
      </c>
      <c r="I68" s="171">
        <f>[7]Imports!$BI$105/1000</f>
        <v>13.750195</v>
      </c>
      <c r="J68" s="171">
        <f>[7]Imports!$BI$106/1000</f>
        <v>1.5111020000000002</v>
      </c>
      <c r="K68" s="513">
        <f>[7]Imports!$BI$107/1000</f>
        <v>0.57039200000000001</v>
      </c>
    </row>
    <row r="69" spans="1:18" s="63" customFormat="1" ht="17.399999999999999" customHeight="1" x14ac:dyDescent="0.25">
      <c r="A69" s="552" t="s">
        <v>307</v>
      </c>
      <c r="B69" s="171">
        <f>[7]Imports!$BJ$108/1000</f>
        <v>80.604827</v>
      </c>
      <c r="C69" s="171">
        <f>[7]Imports!$BJ$85/1000</f>
        <v>29.631581999999995</v>
      </c>
      <c r="D69" s="171">
        <f t="shared" si="12"/>
        <v>20.156902000000002</v>
      </c>
      <c r="E69" s="171">
        <f>[7]Imports!$BJ$115/1</f>
        <v>3.4074E-2</v>
      </c>
      <c r="F69" s="171">
        <f>[7]Imports!$BJ$114/1</f>
        <v>20.122828000000002</v>
      </c>
      <c r="G69" s="285">
        <f>[7]Imports!$BJ$100/1000</f>
        <v>7.749871999999999</v>
      </c>
      <c r="H69" s="285">
        <f t="shared" si="13"/>
        <v>23.066471000000003</v>
      </c>
      <c r="I69" s="171">
        <f>[7]Imports!$BJ$105/1000</f>
        <v>20.614258000000003</v>
      </c>
      <c r="J69" s="171">
        <f>[7]Imports!$BJ$106/1000</f>
        <v>1.5264059999999999</v>
      </c>
      <c r="K69" s="513">
        <f>[7]Imports!$BJ$107/1000</f>
        <v>0.92580700000000005</v>
      </c>
    </row>
    <row r="70" spans="1:18" s="63" customFormat="1" ht="17.399999999999999" customHeight="1" x14ac:dyDescent="0.25">
      <c r="A70" s="552" t="s">
        <v>308</v>
      </c>
      <c r="B70" s="171">
        <f>[7]Imports!$BK$108/1000</f>
        <v>91.676344999999998</v>
      </c>
      <c r="C70" s="171">
        <f>[7]Imports!$BK$85/1000</f>
        <v>33.649312999999999</v>
      </c>
      <c r="D70" s="171">
        <f t="shared" si="12"/>
        <v>30.574182999999998</v>
      </c>
      <c r="E70" s="171">
        <f>[7]Imports!$BK$115/1</f>
        <v>6.2230000000000001E-2</v>
      </c>
      <c r="F70" s="171">
        <f>[7]Imports!$BK$114/1</f>
        <v>30.511952999999998</v>
      </c>
      <c r="G70" s="285">
        <f>[7]Imports!$BK$100/1000</f>
        <v>8.1926319999999997</v>
      </c>
      <c r="H70" s="285">
        <f t="shared" si="13"/>
        <v>19.260217000000001</v>
      </c>
      <c r="I70" s="171">
        <f>[7]Imports!$BK$105/1000</f>
        <v>17.259162</v>
      </c>
      <c r="J70" s="171">
        <f>[7]Imports!$BK$106/1000</f>
        <v>1.960396</v>
      </c>
      <c r="K70" s="513">
        <f>[7]Imports!$BK$107/1000</f>
        <v>4.0659000000000001E-2</v>
      </c>
    </row>
    <row r="71" spans="1:18" s="63" customFormat="1" ht="17.399999999999999" customHeight="1" x14ac:dyDescent="0.25">
      <c r="A71" s="552" t="s">
        <v>309</v>
      </c>
      <c r="B71" s="171">
        <f>[7]Imports!$BL$108/1000</f>
        <v>67.925939</v>
      </c>
      <c r="C71" s="171">
        <f>[7]Imports!$BL$85/1000</f>
        <v>23.085017000000001</v>
      </c>
      <c r="D71" s="171">
        <f t="shared" si="12"/>
        <v>21.270703000000005</v>
      </c>
      <c r="E71" s="171">
        <f>[7]Imports!$BL$115/1</f>
        <v>8.7513000000000007E-2</v>
      </c>
      <c r="F71" s="171">
        <f>[7]Imports!$BL$114/1</f>
        <v>21.183190000000003</v>
      </c>
      <c r="G71" s="285">
        <f>[7]Imports!$BL$100/1000</f>
        <v>7.9372199999999999</v>
      </c>
      <c r="H71" s="285">
        <f t="shared" si="13"/>
        <v>15.632999</v>
      </c>
      <c r="I71" s="171">
        <f>[7]Imports!$BL$105/1000</f>
        <v>14.484116</v>
      </c>
      <c r="J71" s="171">
        <f>[7]Imports!$BL$106/1000</f>
        <v>1.1342439999999998</v>
      </c>
      <c r="K71" s="513">
        <f>[7]Imports!$BL$107/1000</f>
        <v>1.4638999999999999E-2</v>
      </c>
    </row>
    <row r="72" spans="1:18" s="63" customFormat="1" ht="17.399999999999999" customHeight="1" x14ac:dyDescent="0.25">
      <c r="A72" s="552" t="s">
        <v>310</v>
      </c>
      <c r="B72" s="171">
        <f>[7]Imports!$BM$108/1000</f>
        <v>77.420846999999995</v>
      </c>
      <c r="C72" s="171">
        <f>[7]Imports!$BM$85/1000</f>
        <v>28.929452000000001</v>
      </c>
      <c r="D72" s="171">
        <f t="shared" si="12"/>
        <v>19.608762999999996</v>
      </c>
      <c r="E72" s="171">
        <f>[7]Imports!$BM$115/1</f>
        <v>1.8651000000000001E-2</v>
      </c>
      <c r="F72" s="171">
        <f>[7]Imports!$BM$114/1</f>
        <v>19.590111999999998</v>
      </c>
      <c r="G72" s="285">
        <f>[7]Imports!$BM$100/1000</f>
        <v>5.0056330000000004</v>
      </c>
      <c r="H72" s="285">
        <f t="shared" si="13"/>
        <v>23.876998999999998</v>
      </c>
      <c r="I72" s="171">
        <f>[7]Imports!$BM$105/1000</f>
        <v>22.178875999999999</v>
      </c>
      <c r="J72" s="171">
        <f>[7]Imports!$BM$106/1000</f>
        <v>1.5231969999999999</v>
      </c>
      <c r="K72" s="513">
        <f>[7]Imports!$BM$107/1000</f>
        <v>0.174926</v>
      </c>
    </row>
    <row r="73" spans="1:18" s="63" customFormat="1" ht="17.399999999999999" customHeight="1" x14ac:dyDescent="0.25">
      <c r="A73" s="552" t="s">
        <v>311</v>
      </c>
      <c r="B73" s="171">
        <f>[7]Imports!$BN$108/1000</f>
        <v>82.484532999999999</v>
      </c>
      <c r="C73" s="171">
        <f>[7]Imports!$BN$85/1000</f>
        <v>31.417876000000003</v>
      </c>
      <c r="D73" s="171">
        <f t="shared" si="12"/>
        <v>22.951194999999998</v>
      </c>
      <c r="E73" s="171">
        <f>[7]Imports!$BN$115/1</f>
        <v>8.0793000000000004E-2</v>
      </c>
      <c r="F73" s="171">
        <f>[7]Imports!$BN$114/1</f>
        <v>22.870401999999999</v>
      </c>
      <c r="G73" s="285">
        <f>[7]Imports!$BN$100/1000</f>
        <v>6.0103429999999998</v>
      </c>
      <c r="H73" s="285">
        <f t="shared" si="13"/>
        <v>22.105118999999995</v>
      </c>
      <c r="I73" s="171">
        <f>[7]Imports!$BN$105/1000</f>
        <v>19.993929000000001</v>
      </c>
      <c r="J73" s="171">
        <f>[7]Imports!$BN$106/1000</f>
        <v>1.5908959999999999</v>
      </c>
      <c r="K73" s="513">
        <f>[7]Imports!$BN$107/1000</f>
        <v>0.5202939999999926</v>
      </c>
    </row>
    <row r="74" spans="1:18" s="63" customFormat="1" ht="17.399999999999999" customHeight="1" x14ac:dyDescent="0.25">
      <c r="A74" s="552" t="s">
        <v>312</v>
      </c>
      <c r="B74" s="171">
        <f>[7]Imports!$BO$108/1000</f>
        <v>104.378298</v>
      </c>
      <c r="C74" s="171">
        <f>[7]Imports!$BO$85/1000</f>
        <v>38.398354999999995</v>
      </c>
      <c r="D74" s="171">
        <f t="shared" si="12"/>
        <v>32.090622000000003</v>
      </c>
      <c r="E74" s="171">
        <f>[7]Imports!$BO$115/1</f>
        <v>5.7786000000000004E-2</v>
      </c>
      <c r="F74" s="171">
        <f>[7]Imports!$BO$114/1</f>
        <v>32.032836000000003</v>
      </c>
      <c r="G74" s="285">
        <f>[7]Imports!$BO$100/1000</f>
        <v>11.702226</v>
      </c>
      <c r="H74" s="285">
        <f t="shared" si="13"/>
        <v>22.187094999999999</v>
      </c>
      <c r="I74" s="171">
        <f>[7]Imports!$BO$105/1000</f>
        <v>20.098586000000001</v>
      </c>
      <c r="J74" s="171">
        <f>[7]Imports!$BO$106/1000</f>
        <v>2.0239220000000002</v>
      </c>
      <c r="K74" s="513">
        <f>[7]Imports!$BO$107/1000</f>
        <v>6.4587000000000006E-2</v>
      </c>
    </row>
    <row r="75" spans="1:18" s="63" customFormat="1" ht="17.399999999999999" customHeight="1" x14ac:dyDescent="0.25">
      <c r="A75" s="552" t="s">
        <v>313</v>
      </c>
      <c r="B75" s="171">
        <f>[7]Imports!$BP$108/1000</f>
        <v>70.665649000000002</v>
      </c>
      <c r="C75" s="171">
        <f>[7]Imports!$BP$85/1000</f>
        <v>25.418552000000002</v>
      </c>
      <c r="D75" s="171">
        <f t="shared" si="12"/>
        <v>17.439967999999997</v>
      </c>
      <c r="E75" s="171">
        <f>[7]Imports!$BP$115/1</f>
        <v>2.7008000000000001E-2</v>
      </c>
      <c r="F75" s="171">
        <f>[7]Imports!$BP$114/1</f>
        <v>17.412959999999998</v>
      </c>
      <c r="G75" s="285">
        <f>[7]Imports!$BP$100/1000</f>
        <v>7.076702</v>
      </c>
      <c r="H75" s="285">
        <f t="shared" si="13"/>
        <v>20.730426999999999</v>
      </c>
      <c r="I75" s="171">
        <f>[7]Imports!$BP$105/1000</f>
        <v>19.212008999999998</v>
      </c>
      <c r="J75" s="171">
        <f>[7]Imports!$BP$106/1000</f>
        <v>1.4764410000000001</v>
      </c>
      <c r="K75" s="513">
        <f>[7]Imports!$BP$107/1000</f>
        <v>4.1976999999999993E-2</v>
      </c>
    </row>
    <row r="76" spans="1:18" s="63" customFormat="1" ht="17.399999999999999" customHeight="1" x14ac:dyDescent="0.25">
      <c r="A76" s="552" t="s">
        <v>314</v>
      </c>
      <c r="B76" s="171">
        <f>[7]Imports!$BQ$108/1000</f>
        <v>87.882464999999996</v>
      </c>
      <c r="C76" s="171">
        <f>[7]Imports!$BQ$85/1000</f>
        <v>28.735959999999999</v>
      </c>
      <c r="D76" s="171">
        <f t="shared" si="12"/>
        <v>21.890003999999998</v>
      </c>
      <c r="E76" s="171">
        <f>[7]Imports!$BQ$115/1</f>
        <v>2.546E-2</v>
      </c>
      <c r="F76" s="171">
        <f>[7]Imports!$BQ$114/1</f>
        <v>21.864543999999999</v>
      </c>
      <c r="G76" s="285">
        <f>[7]Imports!$BQ$100/1000</f>
        <v>12.837092</v>
      </c>
      <c r="H76" s="285">
        <f t="shared" si="13"/>
        <v>24.419409000000002</v>
      </c>
      <c r="I76" s="171">
        <f>[7]Imports!$BQ$105/1000</f>
        <v>21.887968000000001</v>
      </c>
      <c r="J76" s="171">
        <f>[7]Imports!$BQ$106/1000</f>
        <v>2.139586</v>
      </c>
      <c r="K76" s="513">
        <f>[7]Imports!$BQ$107/1000</f>
        <v>0.39185500000000001</v>
      </c>
      <c r="L76" s="700"/>
      <c r="M76" s="700"/>
    </row>
    <row r="77" spans="1:18" s="63" customFormat="1" ht="17.399999999999999" customHeight="1" x14ac:dyDescent="0.25">
      <c r="A77" s="552" t="s">
        <v>315</v>
      </c>
      <c r="B77" s="171">
        <f>[7]Imports!$BR$108/1000</f>
        <v>86.57985699999999</v>
      </c>
      <c r="C77" s="171">
        <f>[7]Imports!$BR$85/1000</f>
        <v>32.216585000000002</v>
      </c>
      <c r="D77" s="171">
        <f t="shared" si="12"/>
        <v>24.860846000000002</v>
      </c>
      <c r="E77" s="171">
        <f>[7]Imports!$BR$115/1</f>
        <v>5.9510000000000007E-2</v>
      </c>
      <c r="F77" s="171">
        <f>[7]Imports!$BR$114/1</f>
        <v>24.801336000000003</v>
      </c>
      <c r="G77" s="285">
        <f>[7]Imports!$BR$100/1000</f>
        <v>6.653708</v>
      </c>
      <c r="H77" s="285">
        <f t="shared" si="13"/>
        <v>22.848717999999998</v>
      </c>
      <c r="I77" s="171">
        <f>[7]Imports!$BR$105/1000</f>
        <v>20.537247999999998</v>
      </c>
      <c r="J77" s="171">
        <f>[7]Imports!$BR$106/1000</f>
        <v>2.2816640000000001</v>
      </c>
      <c r="K77" s="513">
        <f>[7]Imports!$BR$107/1000</f>
        <v>2.9806000000000003E-2</v>
      </c>
      <c r="L77" s="700"/>
    </row>
    <row r="78" spans="1:18" s="63" customFormat="1" ht="16.75" customHeight="1" x14ac:dyDescent="0.25">
      <c r="A78" s="552" t="s">
        <v>316</v>
      </c>
      <c r="B78" s="171">
        <f>[7]Imports!$BS$108/1000</f>
        <v>97.614240999999993</v>
      </c>
      <c r="C78" s="171">
        <f>[7]Imports!$BS$85/1000</f>
        <v>45.047893999999999</v>
      </c>
      <c r="D78" s="171">
        <f t="shared" si="12"/>
        <v>25.232760999999996</v>
      </c>
      <c r="E78" s="171">
        <f>[7]Imports!$BS$115/1</f>
        <v>1.7411000000000003E-2</v>
      </c>
      <c r="F78" s="171">
        <f>[7]Imports!$BS$114/1</f>
        <v>25.215349999999997</v>
      </c>
      <c r="G78" s="285">
        <f>[7]Imports!$BS$100/1000</f>
        <v>6.0099359999999997</v>
      </c>
      <c r="H78" s="285">
        <f t="shared" si="13"/>
        <v>21.323650000000001</v>
      </c>
      <c r="I78" s="171">
        <f>[7]Imports!$BS$105/1000</f>
        <v>18.512909000000001</v>
      </c>
      <c r="J78" s="171">
        <f>[7]Imports!$BS$106/1000</f>
        <v>2.8041339999999999</v>
      </c>
      <c r="K78" s="513">
        <f>[7]Imports!$BS$107/1000</f>
        <v>6.607E-3</v>
      </c>
      <c r="L78" s="700"/>
    </row>
    <row r="79" spans="1:18" ht="16.75" customHeight="1" x14ac:dyDescent="0.25">
      <c r="A79" s="552" t="s">
        <v>317</v>
      </c>
      <c r="B79" s="171">
        <f>[7]Imports!$BT$108/1000</f>
        <v>73.672900999999996</v>
      </c>
      <c r="C79" s="171">
        <f>[7]Imports!$BT$85/1000</f>
        <v>24.882435000000001</v>
      </c>
      <c r="D79" s="171">
        <f t="shared" si="12"/>
        <v>17.745156999999999</v>
      </c>
      <c r="E79" s="171">
        <f>[7]Imports!$BT$115/1</f>
        <v>2.3138000000000002E-2</v>
      </c>
      <c r="F79" s="171">
        <f>[7]Imports!$BT$114/1</f>
        <v>17.722019</v>
      </c>
      <c r="G79" s="171">
        <f>[7]Imports!$BT$100/1000</f>
        <v>6.6168989999999992</v>
      </c>
      <c r="H79" s="285">
        <f t="shared" si="13"/>
        <v>24.42841</v>
      </c>
      <c r="I79" s="171">
        <f>[7]Imports!$BT$105/1000</f>
        <v>17.924386999999999</v>
      </c>
      <c r="J79" s="171">
        <f>[7]Imports!$BT$106/1000</f>
        <v>1.668345</v>
      </c>
      <c r="K79" s="513">
        <f>[7]Imports!$BT$107/1000</f>
        <v>4.8356779999999997</v>
      </c>
      <c r="O79" s="65"/>
      <c r="P79" s="65"/>
      <c r="Q79" s="65"/>
      <c r="R79" s="65"/>
    </row>
    <row r="80" spans="1:18" ht="16.75" customHeight="1" x14ac:dyDescent="0.25">
      <c r="A80" s="552" t="s">
        <v>318</v>
      </c>
      <c r="B80" s="171">
        <f>[7]Imports!$BU$108/1000</f>
        <v>87.794584999999998</v>
      </c>
      <c r="C80" s="171">
        <f>[7]Imports!$BU$85/1000</f>
        <v>32.607767999999993</v>
      </c>
      <c r="D80" s="171">
        <f t="shared" si="12"/>
        <v>21.754089</v>
      </c>
      <c r="E80" s="171">
        <f>[7]Imports!$BU$115/1</f>
        <v>5.9512999999999996E-2</v>
      </c>
      <c r="F80" s="171">
        <f>[7]Imports!$BU$114/1</f>
        <v>21.694576000000001</v>
      </c>
      <c r="G80" s="171">
        <f>[7]Imports!$BU$100/1000</f>
        <v>6.8152000000000008</v>
      </c>
      <c r="H80" s="285">
        <f t="shared" si="13"/>
        <v>26.617528</v>
      </c>
      <c r="I80" s="171">
        <f>[7]Imports!$BU$105/1000</f>
        <v>21.306170999999999</v>
      </c>
      <c r="J80" s="171">
        <f>[7]Imports!$BU$106/1000</f>
        <v>2.224844</v>
      </c>
      <c r="K80" s="513">
        <f>[7]Imports!$BU$107/1000</f>
        <v>3.0865130000000001</v>
      </c>
    </row>
    <row r="81" spans="1:18" ht="16.75" customHeight="1" x14ac:dyDescent="0.25">
      <c r="A81" s="552" t="s">
        <v>319</v>
      </c>
      <c r="B81" s="171">
        <f>[7]Imports!$BV$108/1000</f>
        <v>85.465952000000001</v>
      </c>
      <c r="C81" s="171">
        <f>[7]Imports!$BV$85/1000</f>
        <v>31.079063999999999</v>
      </c>
      <c r="D81" s="285">
        <f t="shared" si="12"/>
        <v>21.950402</v>
      </c>
      <c r="E81" s="285">
        <f>[7]Imports!$BV$115/1</f>
        <v>6.500199999999999E-2</v>
      </c>
      <c r="F81" s="285">
        <f>[7]Imports!$BV$114/1</f>
        <v>21.885400000000001</v>
      </c>
      <c r="G81" s="171">
        <f>[7]Imports!$BV$100/1000</f>
        <v>6.6909610000000006</v>
      </c>
      <c r="H81" s="285">
        <f t="shared" si="13"/>
        <v>25.745525000000001</v>
      </c>
      <c r="I81" s="171">
        <f>[7]Imports!$BV$105/1000</f>
        <v>20.315497000000001</v>
      </c>
      <c r="J81" s="171">
        <f>[7]Imports!$BV$106/1000</f>
        <v>2.9892669999999999</v>
      </c>
      <c r="K81" s="513">
        <f>[7]Imports!$BV$107/1000</f>
        <v>2.4407610000000002</v>
      </c>
    </row>
    <row r="82" spans="1:18" ht="16.75" customHeight="1" x14ac:dyDescent="0.25">
      <c r="A82" s="552" t="s">
        <v>320</v>
      </c>
      <c r="B82" s="171">
        <f>[7]Imports!$BW$108/1000</f>
        <v>104.69407900000002</v>
      </c>
      <c r="C82" s="171">
        <f>[7]Imports!$BW$85/1000</f>
        <v>36.225124000000001</v>
      </c>
      <c r="D82" s="285">
        <f t="shared" si="12"/>
        <v>37.106248000000001</v>
      </c>
      <c r="E82" s="285">
        <f>[7]Imports!$BW$115/1</f>
        <v>7.1739999999999998E-3</v>
      </c>
      <c r="F82" s="285">
        <f>[7]Imports!$BW$114/1</f>
        <v>37.099074000000002</v>
      </c>
      <c r="G82" s="171">
        <f>[7]Imports!$BW$100/1000</f>
        <v>6.9236570000000004</v>
      </c>
      <c r="H82" s="285">
        <f t="shared" si="13"/>
        <v>24.439049999999998</v>
      </c>
      <c r="I82" s="171">
        <f>[7]Imports!$BW$105/1000</f>
        <v>18.096502000000001</v>
      </c>
      <c r="J82" s="171">
        <f>[7]Imports!$BW$106/1000</f>
        <v>2.4750109999999999</v>
      </c>
      <c r="K82" s="513">
        <f>[7]Imports!$BW$107/1000</f>
        <v>3.867537</v>
      </c>
    </row>
    <row r="83" spans="1:18" ht="16.75" customHeight="1" x14ac:dyDescent="0.25">
      <c r="A83" s="552" t="s">
        <v>321</v>
      </c>
      <c r="B83" s="285">
        <f>[7]Imports!$BX$108/1000</f>
        <v>82.495430000000013</v>
      </c>
      <c r="C83" s="285">
        <f>[7]Imports!$BX$85/1000</f>
        <v>31.408489999999997</v>
      </c>
      <c r="D83" s="285">
        <f t="shared" si="12"/>
        <v>21.735423999999998</v>
      </c>
      <c r="E83" s="285">
        <f>[7]Imports!$BX$115/1</f>
        <v>1.1333520000000001</v>
      </c>
      <c r="F83" s="285">
        <f>[7]Imports!$BX$114/1</f>
        <v>20.602072</v>
      </c>
      <c r="G83" s="171">
        <f>[7]Imports!$BX$100/1000</f>
        <v>7.385415000000001</v>
      </c>
      <c r="H83" s="285">
        <f t="shared" si="13"/>
        <v>21.966101000000002</v>
      </c>
      <c r="I83" s="171">
        <f>[7]Imports!$BX$105/1000</f>
        <v>18.687311000000001</v>
      </c>
      <c r="J83" s="171">
        <f>[7]Imports!$BX$106/1000</f>
        <v>2.4243780000000004</v>
      </c>
      <c r="K83" s="513">
        <f>[7]Imports!$BX$107/1000</f>
        <v>0.85441200000000006</v>
      </c>
    </row>
    <row r="84" spans="1:18" ht="16.75" customHeight="1" x14ac:dyDescent="0.25">
      <c r="A84" s="552" t="s">
        <v>322</v>
      </c>
      <c r="B84" s="285">
        <f>[7]Imports!$BY$108/1000</f>
        <v>88.983630999999988</v>
      </c>
      <c r="C84" s="285">
        <f>[7]Imports!$BY$85/1000</f>
        <v>30.647195</v>
      </c>
      <c r="D84" s="285">
        <f t="shared" si="12"/>
        <v>25.231883999999997</v>
      </c>
      <c r="E84" s="285">
        <f>[7]Imports!$BY$115/1</f>
        <v>0.92049999999999998</v>
      </c>
      <c r="F84" s="285">
        <f>[7]Imports!$BY$114/1</f>
        <v>24.311383999999997</v>
      </c>
      <c r="G84" s="171">
        <f>[7]Imports!$BY$100/1000</f>
        <v>11.191210999999999</v>
      </c>
      <c r="H84" s="285">
        <f t="shared" si="13"/>
        <v>21.913341000000003</v>
      </c>
      <c r="I84" s="171">
        <f>[7]Imports!$BY$105/1000</f>
        <v>17.448866000000002</v>
      </c>
      <c r="J84" s="171">
        <f>[7]Imports!$BY$106/1000</f>
        <v>2.8061950000000002</v>
      </c>
      <c r="K84" s="513">
        <f>[7]Imports!$BY$107/1000</f>
        <v>1.65828</v>
      </c>
      <c r="O84" s="65"/>
      <c r="P84" s="65"/>
      <c r="Q84" s="65"/>
      <c r="R84" s="65"/>
    </row>
    <row r="85" spans="1:18" ht="16.75" customHeight="1" x14ac:dyDescent="0.25">
      <c r="A85" s="552" t="s">
        <v>323</v>
      </c>
      <c r="B85" s="171">
        <f>[7]Imports!$BZ$108/1000</f>
        <v>111.45328500000001</v>
      </c>
      <c r="C85" s="171">
        <f>[7]Imports!$BZ$85/1000</f>
        <v>34.189904000000006</v>
      </c>
      <c r="D85" s="285">
        <f t="shared" si="12"/>
        <v>39.109291999999996</v>
      </c>
      <c r="E85" s="285">
        <f>[7]Imports!$BZ$115/1</f>
        <v>1.088848</v>
      </c>
      <c r="F85" s="285">
        <f>[7]Imports!$BZ$114/1</f>
        <v>38.020443999999998</v>
      </c>
      <c r="G85" s="171">
        <f>[7]Imports!$BZ$100/1000</f>
        <v>8.2773029999999999</v>
      </c>
      <c r="H85" s="285">
        <f t="shared" si="13"/>
        <v>29.876785999999996</v>
      </c>
      <c r="I85" s="171">
        <f>[7]Imports!$BZ$105/1000</f>
        <v>24.804994999999998</v>
      </c>
      <c r="J85" s="171">
        <f>[7]Imports!$BZ$106/1000</f>
        <v>2.9637479999999998</v>
      </c>
      <c r="K85" s="513">
        <f>[7]Imports!$BZ$107/1000</f>
        <v>2.1080430000000003</v>
      </c>
      <c r="O85" s="71"/>
      <c r="P85" s="71"/>
      <c r="Q85" s="71"/>
      <c r="R85" s="71"/>
    </row>
    <row r="86" spans="1:18" ht="16.75" customHeight="1" x14ac:dyDescent="0.25">
      <c r="A86" s="552" t="s">
        <v>324</v>
      </c>
      <c r="B86" s="171">
        <f>[7]Imports!$CA$108/1000</f>
        <v>121.189871</v>
      </c>
      <c r="C86" s="171">
        <f>[7]Imports!$CA$85/1000</f>
        <v>38.441783000000001</v>
      </c>
      <c r="D86" s="285">
        <f t="shared" si="12"/>
        <v>42.696214999999995</v>
      </c>
      <c r="E86" s="285">
        <f>[7]Imports!$CA$115/1</f>
        <v>0.93422700000000003</v>
      </c>
      <c r="F86" s="285">
        <f>[7]Imports!$CA$114/1</f>
        <v>41.761987999999995</v>
      </c>
      <c r="G86" s="171">
        <f>[7]Imports!$CA$100/1000</f>
        <v>14.274152000000001</v>
      </c>
      <c r="H86" s="285">
        <f t="shared" si="13"/>
        <v>25.777721</v>
      </c>
      <c r="I86" s="171">
        <f>[7]Imports!$CA$105/1000</f>
        <v>21.000794000000003</v>
      </c>
      <c r="J86" s="171">
        <f>[7]Imports!$CA$106/1000</f>
        <v>3.4810659999999998</v>
      </c>
      <c r="K86" s="513">
        <f>[7]Imports!$CA$107/1000</f>
        <v>1.2958610000000002</v>
      </c>
    </row>
    <row r="87" spans="1:18" ht="16.75" customHeight="1" x14ac:dyDescent="0.25">
      <c r="A87" s="552" t="s">
        <v>325</v>
      </c>
      <c r="B87" s="171">
        <f>[7]Imports!$CB$108/1000</f>
        <v>87.032948000000005</v>
      </c>
      <c r="C87" s="171">
        <f>[7]Imports!$CB$85/1000</f>
        <v>29.137938999999999</v>
      </c>
      <c r="D87" s="285">
        <f t="shared" si="12"/>
        <v>25.167930999999996</v>
      </c>
      <c r="E87" s="285">
        <f>[7]Imports!$CB$115/1</f>
        <v>0.69313600000000009</v>
      </c>
      <c r="F87" s="285">
        <f>[7]Imports!$CB$114/1</f>
        <v>24.474794999999997</v>
      </c>
      <c r="G87" s="171">
        <f>[7]Imports!$CB$100/1000</f>
        <v>12.958978999999999</v>
      </c>
      <c r="H87" s="285">
        <f t="shared" si="13"/>
        <v>19.768098999999999</v>
      </c>
      <c r="I87" s="171">
        <f>[7]Imports!$CB$105/1000</f>
        <v>15.606165000000001</v>
      </c>
      <c r="J87" s="171">
        <f>[7]Imports!$CB$106/1000</f>
        <v>2.696447</v>
      </c>
      <c r="K87" s="513">
        <f>[7]Imports!$CB$107/1000</f>
        <v>1.465487</v>
      </c>
    </row>
    <row r="88" spans="1:18" ht="16.75" customHeight="1" x14ac:dyDescent="0.25">
      <c r="A88" s="552" t="s">
        <v>326</v>
      </c>
      <c r="B88" s="171">
        <f>[7]Imports!$CC$108/1000</f>
        <v>109.183291</v>
      </c>
      <c r="C88" s="171">
        <f>[7]Imports!$CC$85/1000</f>
        <v>41.498839999999994</v>
      </c>
      <c r="D88" s="285">
        <f t="shared" si="12"/>
        <v>28.541086</v>
      </c>
      <c r="E88" s="285">
        <f>[7]Imports!$CC$115/1</f>
        <v>0.68976400000000004</v>
      </c>
      <c r="F88" s="285">
        <f>[7]Imports!$CC$114/1</f>
        <v>27.851322</v>
      </c>
      <c r="G88" s="171">
        <f>[7]Imports!$CC$100/1000</f>
        <v>11.105634</v>
      </c>
      <c r="H88" s="285">
        <f t="shared" si="13"/>
        <v>28.037731000000001</v>
      </c>
      <c r="I88" s="171">
        <f>[7]Imports!$CC$105/1000</f>
        <v>16.71425</v>
      </c>
      <c r="J88" s="171">
        <f>[7]Imports!$CC$106/1000</f>
        <v>7.6698959999999996</v>
      </c>
      <c r="K88" s="513">
        <f>[7]Imports!$CC$107/1000</f>
        <v>3.6535850000000001</v>
      </c>
    </row>
    <row r="89" spans="1:18" ht="16.75" customHeight="1" x14ac:dyDescent="0.25">
      <c r="A89" s="552" t="s">
        <v>327</v>
      </c>
      <c r="B89" s="171">
        <f>[7]Imports!$CD$108/1000</f>
        <v>115.83884027000001</v>
      </c>
      <c r="C89" s="171">
        <f>[7]Imports!$CD$85/1000</f>
        <v>37.823028000000001</v>
      </c>
      <c r="D89" s="285">
        <f t="shared" si="12"/>
        <v>37.201816809999997</v>
      </c>
      <c r="E89" s="285">
        <f>[7]Imports!$CD$115/1</f>
        <v>1.10716383</v>
      </c>
      <c r="F89" s="285">
        <f>[7]Imports!$CD$114/1</f>
        <v>36.094652979999999</v>
      </c>
      <c r="G89" s="171">
        <f>[7]Imports!$CD$100/1000</f>
        <v>17.725819959999999</v>
      </c>
      <c r="H89" s="285">
        <f t="shared" si="13"/>
        <v>23.088175500000006</v>
      </c>
      <c r="I89" s="171">
        <f>[7]Imports!$CD$105/1000</f>
        <v>19.921076850000002</v>
      </c>
      <c r="J89" s="171">
        <f>[7]Imports!$CD$106/1000</f>
        <v>0.87288566000000001</v>
      </c>
      <c r="K89" s="513">
        <f>[7]Imports!$CD$107/1000</f>
        <v>2.2942129900000001</v>
      </c>
    </row>
    <row r="90" spans="1:18" ht="16.75" customHeight="1" x14ac:dyDescent="0.25">
      <c r="A90" s="552" t="s">
        <v>328</v>
      </c>
      <c r="B90" s="171">
        <f>[7]Imports!$CE$108/1000</f>
        <v>128.29530400000002</v>
      </c>
      <c r="C90" s="171">
        <f>[7]Imports!$CE$85/1000</f>
        <v>49.437590999999998</v>
      </c>
      <c r="D90" s="285">
        <f t="shared" si="12"/>
        <v>43.918992000000003</v>
      </c>
      <c r="E90" s="285">
        <f>[7]Imports!$CE$115/1</f>
        <v>1.3027599999999999</v>
      </c>
      <c r="F90" s="285">
        <f>[7]Imports!$CE$114/1</f>
        <v>42.616232000000004</v>
      </c>
      <c r="G90" s="171">
        <f>[7]Imports!$CE$100/1000</f>
        <v>16.118980999999998</v>
      </c>
      <c r="H90" s="285">
        <f t="shared" si="13"/>
        <v>18.819739999999999</v>
      </c>
      <c r="I90" s="171">
        <f>[7]Imports!$CE$105/1000</f>
        <v>17.117642</v>
      </c>
      <c r="J90" s="171">
        <f>[7]Imports!$CE$106/1000</f>
        <v>1.1072500000000001</v>
      </c>
      <c r="K90" s="513">
        <f>[7]Imports!$CE$107/1000</f>
        <v>0.59484799999999993</v>
      </c>
    </row>
    <row r="91" spans="1:18" ht="16.75" customHeight="1" x14ac:dyDescent="0.25">
      <c r="A91" s="552" t="s">
        <v>329</v>
      </c>
      <c r="B91" s="171">
        <f>[7]Imports!$CF$108/1000</f>
        <v>101.30541799999999</v>
      </c>
      <c r="C91" s="171">
        <f>[7]Imports!$CF$85/1000</f>
        <v>38.996207999999996</v>
      </c>
      <c r="D91" s="285">
        <f t="shared" si="12"/>
        <v>37.581972999999991</v>
      </c>
      <c r="E91" s="285">
        <f>[7]Imports!$CF$115/1</f>
        <v>1.020222</v>
      </c>
      <c r="F91" s="285">
        <f>[7]Imports!$CF$114/1</f>
        <v>36.561750999999994</v>
      </c>
      <c r="G91" s="171">
        <f>[7]Imports!$CF$100/1000</f>
        <v>10.255064999999998</v>
      </c>
      <c r="H91" s="285">
        <f t="shared" si="13"/>
        <v>14.472172</v>
      </c>
      <c r="I91" s="171">
        <f>[7]Imports!$CF$105/1000</f>
        <v>13.792948000000001</v>
      </c>
      <c r="J91" s="171">
        <f>[7]Imports!$CF$106/1000</f>
        <v>0.63791399999999998</v>
      </c>
      <c r="K91" s="513">
        <f>[7]Imports!$CF$107/1000</f>
        <v>4.1309999999999999E-2</v>
      </c>
      <c r="O91" s="71"/>
      <c r="P91" s="71"/>
      <c r="Q91" s="71"/>
      <c r="R91" s="71"/>
    </row>
    <row r="92" spans="1:18" ht="16.75" customHeight="1" x14ac:dyDescent="0.25">
      <c r="A92" s="552" t="s">
        <v>330</v>
      </c>
      <c r="B92" s="171">
        <f>[7]Imports!$CG$108/1000</f>
        <v>132.90035599999996</v>
      </c>
      <c r="C92" s="171">
        <f>[7]Imports!$CG$85/1000</f>
        <v>44.523104999999994</v>
      </c>
      <c r="D92" s="285">
        <f t="shared" si="12"/>
        <v>47.995004999999999</v>
      </c>
      <c r="E92" s="285">
        <f>[7]Imports!$CG$115/1</f>
        <v>0.88194600000000001</v>
      </c>
      <c r="F92" s="285">
        <f>[7]Imports!$CG$114/1</f>
        <v>47.113059</v>
      </c>
      <c r="G92" s="171">
        <f>[7]Imports!$CG$100/1000</f>
        <v>23.08296</v>
      </c>
      <c r="H92" s="285">
        <f t="shared" si="13"/>
        <v>17.299285999999999</v>
      </c>
      <c r="I92" s="171">
        <f>[7]Imports!$CG$105/1000</f>
        <v>16.330793</v>
      </c>
      <c r="J92" s="171">
        <f>[7]Imports!$CG$106/1000</f>
        <v>0.44382100000000002</v>
      </c>
      <c r="K92" s="513">
        <f>[7]Imports!$CG$107/1000</f>
        <v>0.52467200000000003</v>
      </c>
      <c r="O92" s="65"/>
      <c r="P92" s="65"/>
      <c r="Q92" s="65"/>
      <c r="R92" s="65"/>
    </row>
    <row r="93" spans="1:18" ht="16.75" customHeight="1" x14ac:dyDescent="0.25">
      <c r="A93" s="552" t="s">
        <v>331</v>
      </c>
      <c r="B93" s="171">
        <f>[7]Imports!$CH$108/1000</f>
        <v>136.139633</v>
      </c>
      <c r="C93" s="171">
        <f>[7]Imports!$CH$85/1000</f>
        <v>44.215229999999998</v>
      </c>
      <c r="D93" s="285">
        <f t="shared" si="12"/>
        <v>47.657292000000005</v>
      </c>
      <c r="E93" s="285">
        <f>[7]Imports!$CH$115/1</f>
        <v>0.87472299999999992</v>
      </c>
      <c r="F93" s="285">
        <f>[7]Imports!$CH$114/1</f>
        <v>46.782569000000002</v>
      </c>
      <c r="G93" s="171">
        <f>[7]Imports!$CH$100/1000</f>
        <v>21.536270000000002</v>
      </c>
      <c r="H93" s="285">
        <f t="shared" si="13"/>
        <v>22.730840999999998</v>
      </c>
      <c r="I93" s="171">
        <f>[7]Imports!$CH$105/1000</f>
        <v>17.331312999999998</v>
      </c>
      <c r="J93" s="171">
        <f>[7]Imports!$CH$106/1000</f>
        <v>5.3318599999999998</v>
      </c>
      <c r="K93" s="513">
        <f>[7]Imports!$CH$107/1000</f>
        <v>6.7668000000000006E-2</v>
      </c>
    </row>
    <row r="94" spans="1:18" ht="16.75" customHeight="1" x14ac:dyDescent="0.25">
      <c r="A94" s="552" t="s">
        <v>332</v>
      </c>
      <c r="B94" s="171">
        <f>[7]Imports!$CI$108/1000</f>
        <v>137.07549700000001</v>
      </c>
      <c r="C94" s="171">
        <f>[7]Imports!$CI$85/1000</f>
        <v>49.993973999999994</v>
      </c>
      <c r="D94" s="285">
        <f t="shared" si="12"/>
        <v>45.482810999999998</v>
      </c>
      <c r="E94" s="285">
        <f>[7]Imports!$CI$115/1</f>
        <v>1.1125290000000001</v>
      </c>
      <c r="F94" s="285">
        <f>[7]Imports!$CI$114/1</f>
        <v>44.370281999999996</v>
      </c>
      <c r="G94" s="171">
        <f>[7]Imports!$CI$100/1000</f>
        <v>14.402089</v>
      </c>
      <c r="H94" s="285">
        <f t="shared" si="13"/>
        <v>27.196622999999999</v>
      </c>
      <c r="I94" s="171">
        <f>[7]Imports!$CI$105/1000</f>
        <v>18.91255</v>
      </c>
      <c r="J94" s="171">
        <f>[7]Imports!$CI$106/1000</f>
        <v>8.2832950000000007</v>
      </c>
      <c r="K94" s="513">
        <f>[7]Imports!$CI$107/1000</f>
        <v>7.7800000000000005E-4</v>
      </c>
    </row>
    <row r="95" spans="1:18" ht="16.75" customHeight="1" x14ac:dyDescent="0.25">
      <c r="A95" s="552" t="s">
        <v>333</v>
      </c>
      <c r="B95" s="171">
        <f>[7]Imports!$CJ$108/1000</f>
        <v>103.27046899999999</v>
      </c>
      <c r="C95" s="171">
        <f>[7]Imports!$CJ$85/1000</f>
        <v>35.481580999999998</v>
      </c>
      <c r="D95" s="285">
        <f t="shared" ref="D95:D122" si="14">E95+F95</f>
        <v>34.151540000000004</v>
      </c>
      <c r="E95" s="285">
        <f>[7]Imports!$CJ$115/1</f>
        <v>0.86235399999999995</v>
      </c>
      <c r="F95" s="285">
        <f>[7]Imports!$CJ$114/1</f>
        <v>33.289186000000001</v>
      </c>
      <c r="G95" s="171">
        <f>[7]Imports!$CJ$100/1000</f>
        <v>13.650420000000002</v>
      </c>
      <c r="H95" s="285">
        <f t="shared" ref="H95:H114" si="15">SUM(I95:K95)</f>
        <v>19.986927999999999</v>
      </c>
      <c r="I95" s="171">
        <f>[7]Imports!$CJ$105/1000</f>
        <v>14.20248</v>
      </c>
      <c r="J95" s="171">
        <f>[7]Imports!$CJ$106/1000</f>
        <v>5.7734730000000001</v>
      </c>
      <c r="K95" s="513">
        <f>[7]Imports!$CJ$107/1000</f>
        <v>1.0975E-2</v>
      </c>
    </row>
    <row r="96" spans="1:18" ht="16.75" customHeight="1" x14ac:dyDescent="0.25">
      <c r="A96" s="552" t="s">
        <v>334</v>
      </c>
      <c r="B96" s="171">
        <f>[7]Imports!$CK$108/1000</f>
        <v>132.04171400000001</v>
      </c>
      <c r="C96" s="171">
        <f>[7]Imports!$CK$85/1000</f>
        <v>46.325796000000004</v>
      </c>
      <c r="D96" s="285">
        <f t="shared" si="14"/>
        <v>37.123995000000001</v>
      </c>
      <c r="E96" s="285">
        <f>[7]Imports!$CK$115/1</f>
        <v>1.5528119999999999</v>
      </c>
      <c r="F96" s="285">
        <f>[7]Imports!$CK$114/1</f>
        <v>35.571182999999998</v>
      </c>
      <c r="G96" s="171">
        <f>[7]Imports!$CK$100/1000</f>
        <v>18.766058000000001</v>
      </c>
      <c r="H96" s="285">
        <f t="shared" si="15"/>
        <v>29.825864999999997</v>
      </c>
      <c r="I96" s="171">
        <f>[7]Imports!$CK$105/1000</f>
        <v>22.894496999999998</v>
      </c>
      <c r="J96" s="171">
        <f>[7]Imports!$CK$106/1000</f>
        <v>6.8847040000000002</v>
      </c>
      <c r="K96" s="513">
        <f>[7]Imports!$CK$107/1000</f>
        <v>4.6664000000000004E-2</v>
      </c>
    </row>
    <row r="97" spans="1:11" ht="16.75" customHeight="1" x14ac:dyDescent="0.25">
      <c r="A97" s="552" t="s">
        <v>335</v>
      </c>
      <c r="B97" s="171">
        <f>[7]Imports!$CL$108/1000</f>
        <v>151.340979</v>
      </c>
      <c r="C97" s="171">
        <f>[7]Imports!$CL$85/1000</f>
        <v>49.070074999999996</v>
      </c>
      <c r="D97" s="285">
        <f t="shared" si="14"/>
        <v>47.489163000000005</v>
      </c>
      <c r="E97" s="285">
        <f>[7]Imports!$CL$115/1</f>
        <v>1.0653250000000001</v>
      </c>
      <c r="F97" s="285">
        <f>[7]Imports!$CL$114/1</f>
        <v>46.423838000000003</v>
      </c>
      <c r="G97" s="171">
        <f>[7]Imports!$CL$100/1000</f>
        <v>19.325419</v>
      </c>
      <c r="H97" s="285">
        <f t="shared" si="15"/>
        <v>35.456322000000007</v>
      </c>
      <c r="I97" s="171">
        <f>[7]Imports!$CL$105/1000</f>
        <v>28.841416000000002</v>
      </c>
      <c r="J97" s="171">
        <f>[7]Imports!$CL$106/1000</f>
        <v>6.604857</v>
      </c>
      <c r="K97" s="513">
        <f>[7]Imports!$CL$107/1000</f>
        <v>1.0048999999999999E-2</v>
      </c>
    </row>
    <row r="98" spans="1:11" ht="16.75" customHeight="1" x14ac:dyDescent="0.25">
      <c r="A98" s="552" t="s">
        <v>336</v>
      </c>
      <c r="B98" s="285">
        <f>[7]Imports!$CM$108/1000</f>
        <v>137.322812</v>
      </c>
      <c r="C98" s="285">
        <f>[7]Imports!$CM$85/1000</f>
        <v>55.977259000000004</v>
      </c>
      <c r="D98" s="285">
        <f t="shared" si="14"/>
        <v>40.346485000000008</v>
      </c>
      <c r="E98" s="285">
        <f>[7]Imports!$CM$115/1</f>
        <v>1.4963379999999999</v>
      </c>
      <c r="F98" s="285">
        <f>[7]Imports!$CM$114/1</f>
        <v>38.850147000000007</v>
      </c>
      <c r="G98" s="285">
        <f>[7]Imports!$CM$100/1000</f>
        <v>15.099047999999998</v>
      </c>
      <c r="H98" s="285">
        <f t="shared" si="15"/>
        <v>25.900019999999998</v>
      </c>
      <c r="I98" s="285">
        <f>[7]Imports!$CM$105/1000</f>
        <v>18.760169999999999</v>
      </c>
      <c r="J98" s="285">
        <f>[7]Imports!$CM$106/1000</f>
        <v>7.1001329999999996</v>
      </c>
      <c r="K98" s="377">
        <f>[7]Imports!$CM$107/1000</f>
        <v>3.9716999999999995E-2</v>
      </c>
    </row>
    <row r="99" spans="1:11" ht="16.75" customHeight="1" x14ac:dyDescent="0.25">
      <c r="A99" s="552" t="s">
        <v>337</v>
      </c>
      <c r="B99" s="171">
        <f>[7]Imports!$CN$108/1000</f>
        <v>117.35545199999999</v>
      </c>
      <c r="C99" s="171">
        <f>[7]Imports!$CN$85/1000</f>
        <v>39.873288000000002</v>
      </c>
      <c r="D99" s="285">
        <f t="shared" si="14"/>
        <v>38.869771999999998</v>
      </c>
      <c r="E99" s="285">
        <f>[7]Imports!$CN$115/1</f>
        <v>1.2326780000000002</v>
      </c>
      <c r="F99" s="285">
        <f>[7]Imports!$CN$114/1</f>
        <v>37.637093999999998</v>
      </c>
      <c r="G99" s="171">
        <f>[7]Imports!$CN$100/1000</f>
        <v>11.406431000000001</v>
      </c>
      <c r="H99" s="285">
        <f t="shared" si="15"/>
        <v>27.205961000000002</v>
      </c>
      <c r="I99" s="171">
        <f>[7]Imports!$CN$105/1000</f>
        <v>22.838899000000001</v>
      </c>
      <c r="J99" s="171">
        <f>[7]Imports!$CN$106/1000</f>
        <v>4.3617529999999993</v>
      </c>
      <c r="K99" s="513">
        <f>[7]Imports!$CN$107/1000</f>
        <v>5.3090000000000004E-3</v>
      </c>
    </row>
    <row r="100" spans="1:11" ht="16.75" customHeight="1" x14ac:dyDescent="0.25">
      <c r="A100" s="552" t="s">
        <v>338</v>
      </c>
      <c r="B100" s="171">
        <f>[7]Imports!$CO$108/1000</f>
        <v>127.8489096</v>
      </c>
      <c r="C100" s="171">
        <f>[7]Imports!$CO$85/1000</f>
        <v>42.118302999999997</v>
      </c>
      <c r="D100" s="285">
        <f t="shared" si="14"/>
        <v>35.695971</v>
      </c>
      <c r="E100" s="285">
        <f>[7]Imports!$CO$115/1</f>
        <v>1.5559649999999998</v>
      </c>
      <c r="F100" s="285">
        <f>[7]Imports!$CO$114/1</f>
        <v>34.140006</v>
      </c>
      <c r="G100" s="171">
        <f>[7]Imports!$CO$100/1000</f>
        <v>19.192654999999998</v>
      </c>
      <c r="H100" s="285">
        <f t="shared" si="15"/>
        <v>30.841980599999999</v>
      </c>
      <c r="I100" s="171">
        <f>[7]Imports!$CO$105/1000</f>
        <v>24.750824000000001</v>
      </c>
      <c r="J100" s="171">
        <f>[7]Imports!$CO$106/1000</f>
        <v>6.0906009999999995</v>
      </c>
      <c r="K100" s="513">
        <f>[7]Imports!$CO$107/1000</f>
        <v>5.5559999999999995E-4</v>
      </c>
    </row>
    <row r="101" spans="1:11" ht="16.75" customHeight="1" x14ac:dyDescent="0.25">
      <c r="A101" s="552" t="s">
        <v>339</v>
      </c>
      <c r="B101" s="171">
        <f>[7]Imports!$CP$108/1000</f>
        <v>134.83220699999998</v>
      </c>
      <c r="C101" s="171">
        <f>[7]Imports!$CP$85/1000</f>
        <v>43.128287999999998</v>
      </c>
      <c r="D101" s="285">
        <f t="shared" si="14"/>
        <v>41.050877</v>
      </c>
      <c r="E101" s="285">
        <f>[7]Imports!$CP$115/1</f>
        <v>1.102244</v>
      </c>
      <c r="F101" s="285">
        <f>[7]Imports!$CP$114/1</f>
        <v>39.948633000000001</v>
      </c>
      <c r="G101" s="171">
        <f>[7]Imports!$CP$100/1000</f>
        <v>23.344756999999998</v>
      </c>
      <c r="H101" s="285">
        <f t="shared" si="15"/>
        <v>27.308285000000001</v>
      </c>
      <c r="I101" s="171">
        <f>[7]Imports!$CP$105/1000</f>
        <v>22.636433</v>
      </c>
      <c r="J101" s="171">
        <f>[7]Imports!$CP$106/1000</f>
        <v>4.6645950000000003</v>
      </c>
      <c r="K101" s="513">
        <f>[7]Imports!$CP$107/1000</f>
        <v>7.2569999999999996E-3</v>
      </c>
    </row>
    <row r="102" spans="1:11" ht="16.75" customHeight="1" x14ac:dyDescent="0.25">
      <c r="A102" s="552" t="s">
        <v>340</v>
      </c>
      <c r="B102" s="285">
        <f>[7]Imports!$CQ$108/1000</f>
        <v>129.83086300000002</v>
      </c>
      <c r="C102" s="285">
        <f>[7]Imports!$CQ$85/1000</f>
        <v>44.763817000000003</v>
      </c>
      <c r="D102" s="285">
        <f t="shared" si="14"/>
        <v>38.600933999999995</v>
      </c>
      <c r="E102" s="285">
        <f>[7]Imports!$CQ$115/1</f>
        <v>0.62948999999999988</v>
      </c>
      <c r="F102" s="285">
        <f>[7]Imports!$CQ$114/1</f>
        <v>37.971443999999998</v>
      </c>
      <c r="G102" s="285">
        <f>[7]Imports!$CQ$100/1000</f>
        <v>16.410250999999999</v>
      </c>
      <c r="H102" s="285">
        <f t="shared" si="15"/>
        <v>30.055861</v>
      </c>
      <c r="I102" s="285">
        <f>[7]Imports!$CQ$105/1000</f>
        <v>25.173079000000001</v>
      </c>
      <c r="J102" s="285">
        <f>[7]Imports!$CQ$106/1000</f>
        <v>4.8824300000000003</v>
      </c>
      <c r="K102" s="377">
        <f>[7]Imports!$CQ$107/1000</f>
        <v>3.5199999999999999E-4</v>
      </c>
    </row>
    <row r="103" spans="1:11" ht="16.75" customHeight="1" x14ac:dyDescent="0.25">
      <c r="A103" s="552" t="s">
        <v>341</v>
      </c>
      <c r="B103" s="285">
        <f>[7]Imports!$CR$108/1000</f>
        <v>140.19417800000002</v>
      </c>
      <c r="C103" s="285">
        <f>[7]Imports!$CR$85/1000</f>
        <v>35.113998999999993</v>
      </c>
      <c r="D103" s="285">
        <f t="shared" si="14"/>
        <v>55.284185000000001</v>
      </c>
      <c r="E103" s="285">
        <f>[7]Imports!$CR$115/1</f>
        <v>1.5631279999999999</v>
      </c>
      <c r="F103" s="285">
        <f>[7]Imports!$CR$114/1</f>
        <v>53.721057000000002</v>
      </c>
      <c r="G103" s="285">
        <f>[7]Imports!$CR$100/1000</f>
        <v>25.458611000000001</v>
      </c>
      <c r="H103" s="285">
        <f t="shared" si="15"/>
        <v>24.337382999999999</v>
      </c>
      <c r="I103" s="285">
        <f>[7]Imports!$CR$105/1000</f>
        <v>20.613087</v>
      </c>
      <c r="J103" s="285">
        <f>[7]Imports!$CR$106/1000</f>
        <v>3.7235749999999999</v>
      </c>
      <c r="K103" s="377">
        <f>[7]Imports!$CR$107/1000</f>
        <v>7.2099999999999996E-4</v>
      </c>
    </row>
    <row r="104" spans="1:11" ht="16.75" customHeight="1" x14ac:dyDescent="0.25">
      <c r="A104" s="552" t="s">
        <v>342</v>
      </c>
      <c r="B104" s="285">
        <f>[7]Imports!$CS$108/1000</f>
        <v>158.919962</v>
      </c>
      <c r="C104" s="285">
        <f>[7]Imports!$CS$85/1000</f>
        <v>46.736847999999995</v>
      </c>
      <c r="D104" s="285">
        <f t="shared" si="14"/>
        <v>47.393577999999998</v>
      </c>
      <c r="E104" s="285">
        <f>[7]Imports!$CS$115/1</f>
        <v>1.611138</v>
      </c>
      <c r="F104" s="285">
        <f>[7]Imports!$CS$114/1</f>
        <v>45.782440000000001</v>
      </c>
      <c r="G104" s="285">
        <f>[7]Imports!$CS$100/1000</f>
        <v>31.5566</v>
      </c>
      <c r="H104" s="285">
        <f t="shared" si="15"/>
        <v>33.232936000000002</v>
      </c>
      <c r="I104" s="285">
        <f>[7]Imports!$CS$105/1000</f>
        <v>27.653691999999999</v>
      </c>
      <c r="J104" s="285">
        <f>[7]Imports!$CS$106/1000</f>
        <v>5.5419530000000004</v>
      </c>
      <c r="K104" s="377">
        <f>[7]Imports!$CS$107/1000</f>
        <v>3.7290999999999998E-2</v>
      </c>
    </row>
    <row r="105" spans="1:11" ht="16.75" customHeight="1" x14ac:dyDescent="0.25">
      <c r="A105" s="552" t="s">
        <v>343</v>
      </c>
      <c r="B105" s="285">
        <f>[7]Imports!$CT$108/1000</f>
        <v>139.457211</v>
      </c>
      <c r="C105" s="285">
        <f>[7]Imports!$CT$85/1000</f>
        <v>49.450735000000002</v>
      </c>
      <c r="D105" s="285">
        <f t="shared" si="14"/>
        <v>42.271267000000009</v>
      </c>
      <c r="E105" s="285">
        <f>[7]Imports!$CT$115/1</f>
        <v>1.4286540000000001</v>
      </c>
      <c r="F105" s="285">
        <f>[7]Imports!$CT$114/1</f>
        <v>40.842613000000007</v>
      </c>
      <c r="G105" s="285">
        <f>[7]Imports!$CT$100/1000</f>
        <v>15.890995999999999</v>
      </c>
      <c r="H105" s="285">
        <f t="shared" si="15"/>
        <v>31.844213</v>
      </c>
      <c r="I105" s="285">
        <f>[7]Imports!$CT$105/1000</f>
        <v>26.023612</v>
      </c>
      <c r="J105" s="285">
        <f>[7]Imports!$CT$106/1000</f>
        <v>5.817666</v>
      </c>
      <c r="K105" s="377">
        <f>[7]Imports!$CT$107/1000</f>
        <v>2.9350000000000001E-3</v>
      </c>
    </row>
    <row r="106" spans="1:11" ht="16.75" customHeight="1" x14ac:dyDescent="0.25">
      <c r="A106" s="552" t="s">
        <v>344</v>
      </c>
      <c r="B106" s="285">
        <f>[7]Imports!$CU$108/1000</f>
        <v>173.27043799999998</v>
      </c>
      <c r="C106" s="285">
        <f>[7]Imports!$CU$85/1000</f>
        <v>88.975196999999994</v>
      </c>
      <c r="D106" s="285">
        <f t="shared" si="14"/>
        <v>35.462201</v>
      </c>
      <c r="E106" s="285">
        <f>[7]Imports!$CU$115/1</f>
        <v>0.55254199999999998</v>
      </c>
      <c r="F106" s="285">
        <f>[7]Imports!$CU$114/1</f>
        <v>34.909658999999998</v>
      </c>
      <c r="G106" s="285">
        <f>[7]Imports!$CU$100/1000</f>
        <v>18.201820999999999</v>
      </c>
      <c r="H106" s="285">
        <f t="shared" si="15"/>
        <v>30.631218999999998</v>
      </c>
      <c r="I106" s="285">
        <f>[7]Imports!$CU$105/1000</f>
        <v>26.905459</v>
      </c>
      <c r="J106" s="285">
        <f>[7]Imports!$CU$106/1000</f>
        <v>3.674328</v>
      </c>
      <c r="K106" s="377">
        <f>[7]Imports!$CU$107/1000</f>
        <v>5.1432000000000005E-2</v>
      </c>
    </row>
    <row r="107" spans="1:11" ht="16.75" customHeight="1" x14ac:dyDescent="0.25">
      <c r="A107" s="552" t="s">
        <v>345</v>
      </c>
      <c r="B107" s="285">
        <f>[7]Imports!$CV$108/1000</f>
        <v>127.09068600000001</v>
      </c>
      <c r="C107" s="285">
        <f>[7]Imports!$CV$85/1000</f>
        <v>36.888260000000002</v>
      </c>
      <c r="D107" s="285">
        <f t="shared" si="14"/>
        <v>47.983484999999995</v>
      </c>
      <c r="E107" s="285">
        <f>[7]Imports!$CV$115/1</f>
        <v>1.7958510000000001</v>
      </c>
      <c r="F107" s="285">
        <f>[7]Imports!$CV$114/1</f>
        <v>46.187633999999996</v>
      </c>
      <c r="G107" s="285">
        <f>[7]Imports!$CV$100/1000</f>
        <v>15.442687000000001</v>
      </c>
      <c r="H107" s="285">
        <f t="shared" si="15"/>
        <v>26.776254000000002</v>
      </c>
      <c r="I107" s="285">
        <f>[7]Imports!$CV$105/1000</f>
        <v>23.770168000000002</v>
      </c>
      <c r="J107" s="285">
        <f>[7]Imports!$CV$106/1000</f>
        <v>3.0026930000000003</v>
      </c>
      <c r="K107" s="377">
        <f>[7]Imports!$CV$107/1000</f>
        <v>3.3929999999999997E-3</v>
      </c>
    </row>
    <row r="108" spans="1:11" ht="16.75" customHeight="1" x14ac:dyDescent="0.25">
      <c r="A108" s="552" t="s">
        <v>346</v>
      </c>
      <c r="B108" s="285">
        <f>[7]Imports!$CW$108/1000</f>
        <v>102.80800000000001</v>
      </c>
      <c r="C108" s="285">
        <f>[7]Imports!$CW$85/1000</f>
        <v>37.954636999999998</v>
      </c>
      <c r="D108" s="285">
        <f t="shared" si="14"/>
        <v>33.273401</v>
      </c>
      <c r="E108" s="285">
        <f>[7]Imports!$CW$115/1</f>
        <v>1.04965</v>
      </c>
      <c r="F108" s="285">
        <f>[7]Imports!$CW$114/1</f>
        <v>32.223751</v>
      </c>
      <c r="G108" s="285">
        <f>[7]Imports!$CW$100/1000</f>
        <v>8.7588699999999982</v>
      </c>
      <c r="H108" s="285">
        <f t="shared" si="15"/>
        <v>22.821092</v>
      </c>
      <c r="I108" s="285">
        <f>[7]Imports!$CW$105/1000</f>
        <v>20.429041000000002</v>
      </c>
      <c r="J108" s="285">
        <f>[7]Imports!$CW$106/1000</f>
        <v>2.3920509999999999</v>
      </c>
      <c r="K108" s="377">
        <f>[7]Imports!$CW$107/1000</f>
        <v>0</v>
      </c>
    </row>
    <row r="109" spans="1:11" ht="16.75" customHeight="1" x14ac:dyDescent="0.25">
      <c r="A109" s="552" t="s">
        <v>347</v>
      </c>
      <c r="B109" s="285">
        <f>[7]Imports!$CX$108/1000</f>
        <v>133.62235000000001</v>
      </c>
      <c r="C109" s="285">
        <f>[7]Imports!$CX$85/1000</f>
        <v>52.302190000000003</v>
      </c>
      <c r="D109" s="285">
        <f t="shared" si="14"/>
        <v>44.555755000000005</v>
      </c>
      <c r="E109" s="285">
        <f>[7]Imports!$CX$115/1</f>
        <v>1.4862500000000001</v>
      </c>
      <c r="F109" s="285">
        <f>[7]Imports!$CX$114/1</f>
        <v>43.069505000000007</v>
      </c>
      <c r="G109" s="285">
        <f>[7]Imports!$CX$100/1000</f>
        <v>20.763636999999999</v>
      </c>
      <c r="H109" s="285">
        <f t="shared" si="15"/>
        <v>16.000768000000001</v>
      </c>
      <c r="I109" s="285">
        <f>[7]Imports!$CX$105/1000</f>
        <v>10.889244000000001</v>
      </c>
      <c r="J109" s="285">
        <f>[7]Imports!$CX$106/1000</f>
        <v>5.1100300000000001</v>
      </c>
      <c r="K109" s="377">
        <f>[7]Imports!$CX$107/1000</f>
        <v>1.4940000000000001E-3</v>
      </c>
    </row>
    <row r="110" spans="1:11" ht="16.75" customHeight="1" x14ac:dyDescent="0.25">
      <c r="A110" s="552" t="s">
        <v>348</v>
      </c>
      <c r="B110" s="285">
        <f>[7]Imports!$CY$108/1000</f>
        <v>162.72472300000001</v>
      </c>
      <c r="C110" s="285">
        <f>[7]Imports!$CY$85/1000</f>
        <v>56.475565999999993</v>
      </c>
      <c r="D110" s="285">
        <f t="shared" si="14"/>
        <v>57.608714999999997</v>
      </c>
      <c r="E110" s="285">
        <f>[7]Imports!$CY$115/1</f>
        <v>1.2335720000000001</v>
      </c>
      <c r="F110" s="285">
        <f>[7]Imports!$CY$114/1</f>
        <v>56.375142999999994</v>
      </c>
      <c r="G110" s="285">
        <f>[7]Imports!$CY$100/1000</f>
        <v>26.736053999999999</v>
      </c>
      <c r="H110" s="285">
        <f t="shared" si="15"/>
        <v>21.904387999999997</v>
      </c>
      <c r="I110" s="285">
        <f>[7]Imports!$CY$105/1000</f>
        <v>17.457669999999997</v>
      </c>
      <c r="J110" s="285">
        <f>[7]Imports!$CY$106/1000</f>
        <v>4.4303119999999998</v>
      </c>
      <c r="K110" s="377">
        <f>[7]Imports!$CY$107/1000</f>
        <v>1.6406E-2</v>
      </c>
    </row>
    <row r="111" spans="1:11" ht="16.75" customHeight="1" x14ac:dyDescent="0.25">
      <c r="A111" s="552" t="s">
        <v>349</v>
      </c>
      <c r="B111" s="285">
        <f>[7]Imports!$CZ$108/1000</f>
        <v>127.42723600000001</v>
      </c>
      <c r="C111" s="285">
        <f>[7]Imports!$CZ$85/1000</f>
        <v>53.392758000000001</v>
      </c>
      <c r="D111" s="285">
        <f t="shared" si="14"/>
        <v>37.262504000000007</v>
      </c>
      <c r="E111" s="285">
        <f>[7]Imports!$CZ$115/1</f>
        <v>1.2302230000000001</v>
      </c>
      <c r="F111" s="285">
        <f>[7]Imports!$CZ$114/1</f>
        <v>36.032281000000005</v>
      </c>
      <c r="G111" s="285">
        <f>[7]Imports!$CZ$100/1000</f>
        <v>14.669304</v>
      </c>
      <c r="H111" s="285">
        <f t="shared" si="15"/>
        <v>22.10267</v>
      </c>
      <c r="I111" s="285">
        <f>[7]Imports!$CZ$105/1000</f>
        <v>18.424062999999997</v>
      </c>
      <c r="J111" s="285">
        <f>[7]Imports!$CZ$106/1000</f>
        <v>3.4016030000000002</v>
      </c>
      <c r="K111" s="377">
        <f>[7]Imports!$CZ$107/1000</f>
        <v>0.27700400000000003</v>
      </c>
    </row>
    <row r="112" spans="1:11" ht="16.75" customHeight="1" x14ac:dyDescent="0.25">
      <c r="A112" s="552" t="s">
        <v>350</v>
      </c>
      <c r="B112" s="285">
        <f>[7]Imports!$DA$108/1000</f>
        <v>157.090519</v>
      </c>
      <c r="C112" s="285">
        <f>[7]Imports!$DA$85/1000</f>
        <v>64.834831999999992</v>
      </c>
      <c r="D112" s="285">
        <f t="shared" si="14"/>
        <v>41.903266000000002</v>
      </c>
      <c r="E112" s="285">
        <f>[7]Imports!$DA$115/1</f>
        <v>1.939548</v>
      </c>
      <c r="F112" s="285">
        <f>[7]Imports!$DA$114/1</f>
        <v>39.963718</v>
      </c>
      <c r="G112" s="285">
        <f>[7]Imports!$DA$100/1000</f>
        <v>22.466339000000001</v>
      </c>
      <c r="H112" s="285">
        <f t="shared" si="15"/>
        <v>27.886082000000005</v>
      </c>
      <c r="I112" s="285">
        <f>[7]Imports!$DA$105/1000</f>
        <v>22.689169000000003</v>
      </c>
      <c r="J112" s="285">
        <f>[7]Imports!$DA$106/1000</f>
        <v>5.176857</v>
      </c>
      <c r="K112" s="377">
        <f>[7]Imports!$DA$107/1000</f>
        <v>2.0056000000000001E-2</v>
      </c>
    </row>
    <row r="113" spans="1:13" ht="16.75" customHeight="1" x14ac:dyDescent="0.25">
      <c r="A113" s="552" t="s">
        <v>351</v>
      </c>
      <c r="B113" s="285">
        <f>[7]Imports!$DB$108/1000</f>
        <v>133.71285800000001</v>
      </c>
      <c r="C113" s="285">
        <f>[7]Imports!$DB$85/1000</f>
        <v>51.054730000000006</v>
      </c>
      <c r="D113" s="285">
        <f t="shared" si="14"/>
        <v>32.264697999999996</v>
      </c>
      <c r="E113" s="285">
        <f>[7]Imports!$DB$115/1</f>
        <v>1.3981939999999999</v>
      </c>
      <c r="F113" s="285">
        <f>[7]Imports!$DB$114/1</f>
        <v>30.866503999999999</v>
      </c>
      <c r="G113" s="285">
        <f>[7]Imports!$DB$100/1000</f>
        <v>18.41329</v>
      </c>
      <c r="H113" s="285">
        <f t="shared" si="15"/>
        <v>31.980138999999998</v>
      </c>
      <c r="I113" s="285">
        <f>[7]Imports!$DB$105/1000</f>
        <v>26.234665</v>
      </c>
      <c r="J113" s="285">
        <f>[7]Imports!$DB$106/1000</f>
        <v>5.7454200000000002</v>
      </c>
      <c r="K113" s="377">
        <f>[7]Imports!$DB$107/1000</f>
        <v>5.3999999999999998E-5</v>
      </c>
    </row>
    <row r="114" spans="1:13" ht="16.75" customHeight="1" x14ac:dyDescent="0.25">
      <c r="A114" s="552" t="s">
        <v>352</v>
      </c>
      <c r="B114" s="285">
        <f>[7]Imports!$DC$108/1000</f>
        <v>139.80800399999998</v>
      </c>
      <c r="C114" s="285">
        <f>[7]Imports!$DC$85/1000</f>
        <v>60.351991000000005</v>
      </c>
      <c r="D114" s="285">
        <f t="shared" si="14"/>
        <v>44.290820999999994</v>
      </c>
      <c r="E114" s="285">
        <f>[7]Imports!$DC$115/1</f>
        <v>2.3348369999999998</v>
      </c>
      <c r="F114" s="285">
        <f>[7]Imports!$DC$114/1</f>
        <v>41.955983999999994</v>
      </c>
      <c r="G114" s="285">
        <f>[7]Imports!$DC$100/1000</f>
        <v>21.431317</v>
      </c>
      <c r="H114" s="285">
        <f t="shared" si="15"/>
        <v>13.733876</v>
      </c>
      <c r="I114" s="285">
        <f>[7]Imports!$DC$105/1000</f>
        <v>9.3385590000000001</v>
      </c>
      <c r="J114" s="285">
        <f>[7]Imports!$DC$106/1000</f>
        <v>4.3870139999999997</v>
      </c>
      <c r="K114" s="377">
        <f>[7]Imports!$DC$107/1000</f>
        <v>8.3030000000000014E-3</v>
      </c>
    </row>
    <row r="115" spans="1:13" ht="16.75" customHeight="1" x14ac:dyDescent="0.25">
      <c r="A115" s="552" t="s">
        <v>353</v>
      </c>
      <c r="B115" s="285">
        <f>[7]Imports!$DD$108/1000</f>
        <v>115.91264100000001</v>
      </c>
      <c r="C115" s="285">
        <f>[7]Imports!$DD$85/1000</f>
        <v>50.396285000000006</v>
      </c>
      <c r="D115" s="285">
        <f t="shared" si="14"/>
        <v>33.393439999999998</v>
      </c>
      <c r="E115" s="285">
        <f>[7]Imports!$DD$115/1</f>
        <v>1.3036559999999999</v>
      </c>
      <c r="F115" s="285">
        <f>[7]Imports!$DD$114/1</f>
        <v>32.089784000000002</v>
      </c>
      <c r="G115" s="285">
        <f>[7]Imports!$DD$100/1000</f>
        <v>11.790036000000001</v>
      </c>
      <c r="H115" s="285">
        <f t="shared" ref="H115:H123" si="16">SUM(I115:K115)</f>
        <v>20.332879999999999</v>
      </c>
      <c r="I115" s="285">
        <f>[7]Imports!$DD$105/1000</f>
        <v>17.448443000000001</v>
      </c>
      <c r="J115" s="285">
        <f>[7]Imports!$DD$106/1000</f>
        <v>2.884169</v>
      </c>
      <c r="K115" s="377">
        <f>[7]Imports!$DD$107/1000</f>
        <v>2.6800000000000001E-4</v>
      </c>
    </row>
    <row r="116" spans="1:13" ht="16.75" customHeight="1" x14ac:dyDescent="0.25">
      <c r="A116" s="552" t="s">
        <v>430</v>
      </c>
      <c r="B116" s="285">
        <f>[7]Imports!$DE$108/1000</f>
        <v>159.21818800000003</v>
      </c>
      <c r="C116" s="285">
        <f>[7]Imports!$DE$85/1000</f>
        <v>48.665374</v>
      </c>
      <c r="D116" s="285">
        <f t="shared" si="14"/>
        <v>47.843986000000001</v>
      </c>
      <c r="E116" s="285">
        <f>[7]Imports!$DE$115/1</f>
        <v>2.2719369999999999</v>
      </c>
      <c r="F116" s="285">
        <f>[7]Imports!$DE$114/1</f>
        <v>45.572049</v>
      </c>
      <c r="G116" s="285">
        <f>[7]Imports!$DE$100/1000</f>
        <v>18.864005000000002</v>
      </c>
      <c r="H116" s="285">
        <f t="shared" si="16"/>
        <v>43.844821999999994</v>
      </c>
      <c r="I116" s="285">
        <f>[7]Imports!$DE$105/1000</f>
        <v>39.195175999999996</v>
      </c>
      <c r="J116" s="285">
        <f>[7]Imports!$DE$106/1000</f>
        <v>4.6449560000000005</v>
      </c>
      <c r="K116" s="377">
        <f>[7]Imports!$DE$107/1000</f>
        <v>4.6900000000000006E-3</v>
      </c>
    </row>
    <row r="117" spans="1:13" ht="16.75" customHeight="1" x14ac:dyDescent="0.25">
      <c r="A117" s="552" t="s">
        <v>355</v>
      </c>
      <c r="B117" s="285">
        <f>[7]Imports!$DF$108/1000</f>
        <v>163.51430200000001</v>
      </c>
      <c r="C117" s="285">
        <f>[7]Imports!$DF$85/1000</f>
        <v>57.545839000000001</v>
      </c>
      <c r="D117" s="285">
        <f t="shared" si="14"/>
        <v>40.039084999999993</v>
      </c>
      <c r="E117" s="285">
        <f>[7]Imports!$DF$115/1</f>
        <v>1.5675220000000001</v>
      </c>
      <c r="F117" s="285">
        <f>[7]Imports!$DF$114/1</f>
        <v>38.471562999999996</v>
      </c>
      <c r="G117" s="285">
        <f>[7]Imports!$DF$100/1000</f>
        <v>26.402244</v>
      </c>
      <c r="H117" s="285">
        <f t="shared" si="16"/>
        <v>41.573134999999994</v>
      </c>
      <c r="I117" s="285">
        <f>[7]Imports!$DF$105/1000</f>
        <v>35.455855999999997</v>
      </c>
      <c r="J117" s="285">
        <f>[7]Imports!$DF$106/1000</f>
        <v>5.2213450000000003</v>
      </c>
      <c r="K117" s="377">
        <f>[7]Imports!$DF$107/1000</f>
        <v>0.89593400000000001</v>
      </c>
    </row>
    <row r="118" spans="1:13" ht="16.75" customHeight="1" x14ac:dyDescent="0.25">
      <c r="A118" s="552" t="s">
        <v>356</v>
      </c>
      <c r="B118" s="285">
        <f>[7]Imports!$DG$108/1000</f>
        <v>187.52155299999998</v>
      </c>
      <c r="C118" s="285">
        <f>[7]Imports!$DG$85/1000</f>
        <v>65.299447000000001</v>
      </c>
      <c r="D118" s="285">
        <f t="shared" si="14"/>
        <v>50.151935999999999</v>
      </c>
      <c r="E118" s="285">
        <f>[7]Imports!$DG$115/1</f>
        <v>1.812654</v>
      </c>
      <c r="F118" s="285">
        <f>[7]Imports!$DG$114/1</f>
        <v>48.339281999999997</v>
      </c>
      <c r="G118" s="285">
        <f>[7]Imports!$DG$100/1000</f>
        <v>19.189834999999999</v>
      </c>
      <c r="H118" s="285">
        <f t="shared" si="16"/>
        <v>52.880334999999995</v>
      </c>
      <c r="I118" s="285">
        <f>[7]Imports!$DG$105/1000</f>
        <v>47.528008999999997</v>
      </c>
      <c r="J118" s="285">
        <f>[7]Imports!$DG$106/1000</f>
        <v>5.3476350000000004</v>
      </c>
      <c r="K118" s="377">
        <f>[7]Imports!$DG$107/1000</f>
        <v>4.6909999999999999E-3</v>
      </c>
    </row>
    <row r="119" spans="1:13" ht="16.75" customHeight="1" x14ac:dyDescent="0.25">
      <c r="A119" s="552" t="s">
        <v>456</v>
      </c>
      <c r="B119" s="285">
        <f>[7]Imports!$DH$108/1000</f>
        <v>161.04755499999999</v>
      </c>
      <c r="C119" s="285">
        <f>[7]Imports!$DH$85/1000</f>
        <v>58.44726</v>
      </c>
      <c r="D119" s="285">
        <f t="shared" si="14"/>
        <v>44.266998000000001</v>
      </c>
      <c r="E119" s="285">
        <f>[7]Imports!$DH$115/1</f>
        <v>1.30697</v>
      </c>
      <c r="F119" s="285">
        <f>[7]Imports!$DH$114/1</f>
        <v>42.960028000000001</v>
      </c>
      <c r="G119" s="285">
        <f>[7]Imports!$DH$100/1000</f>
        <v>23.494949999999999</v>
      </c>
      <c r="H119" s="285">
        <f t="shared" si="16"/>
        <v>34.838346999999999</v>
      </c>
      <c r="I119" s="285">
        <f>[7]Imports!$DH$105/1000</f>
        <v>26.456551999999999</v>
      </c>
      <c r="J119" s="285">
        <f>[7]Imports!$DH$106/1000</f>
        <v>8.246694999999999</v>
      </c>
      <c r="K119" s="377">
        <f>[7]Imports!$DH$107/1000</f>
        <v>0.1351</v>
      </c>
    </row>
    <row r="120" spans="1:13" ht="16.75" customHeight="1" x14ac:dyDescent="0.25">
      <c r="A120" s="552" t="s">
        <v>457</v>
      </c>
      <c r="B120" s="285">
        <f>[7]Imports!$DI$108/1000</f>
        <v>146.60907900000001</v>
      </c>
      <c r="C120" s="285">
        <f>[7]Imports!$DI$85/1000</f>
        <v>67.271805999999998</v>
      </c>
      <c r="D120" s="285">
        <f t="shared" si="14"/>
        <v>44.201378999999996</v>
      </c>
      <c r="E120" s="285">
        <f>[7]Imports!$DI$115/1</f>
        <v>5.7603000000000001E-2</v>
      </c>
      <c r="F120" s="285">
        <f>[7]Imports!$DI$114/1</f>
        <v>44.143775999999995</v>
      </c>
      <c r="G120" s="285">
        <f>[7]Imports!$DI$100/1000</f>
        <v>18.858657000000001</v>
      </c>
      <c r="H120" s="285">
        <f t="shared" si="16"/>
        <v>16.277237</v>
      </c>
      <c r="I120" s="285">
        <f>[7]Imports!$DI$105/1000</f>
        <v>2.7451950000000003</v>
      </c>
      <c r="J120" s="285">
        <f>[7]Imports!$DI$106/1000</f>
        <v>13.165085999999999</v>
      </c>
      <c r="K120" s="377">
        <f>[7]Imports!$DI$107/1000</f>
        <v>0.366956</v>
      </c>
    </row>
    <row r="121" spans="1:13" ht="16.75" customHeight="1" x14ac:dyDescent="0.25">
      <c r="A121" s="552" t="s">
        <v>458</v>
      </c>
      <c r="B121" s="285">
        <f>[7]Imports!$DJ$108/1000</f>
        <v>165.636584</v>
      </c>
      <c r="C121" s="285">
        <f>[7]Imports!$DJ$85/1000</f>
        <v>71.587324999999993</v>
      </c>
      <c r="D121" s="285">
        <f t="shared" si="14"/>
        <v>43.429851999999997</v>
      </c>
      <c r="E121" s="285">
        <f>[7]Imports!$DJ$115/1</f>
        <v>0.86629899999999993</v>
      </c>
      <c r="F121" s="285">
        <f>[7]Imports!$DJ$114/1</f>
        <v>42.563552999999999</v>
      </c>
      <c r="G121" s="285">
        <f>[7]Imports!$DJ$100/1000</f>
        <v>24.975956</v>
      </c>
      <c r="H121" s="285">
        <f t="shared" si="16"/>
        <v>25.643450000000001</v>
      </c>
      <c r="I121" s="285">
        <f>[7]Imports!$DJ$105/1000</f>
        <v>10.1228</v>
      </c>
      <c r="J121" s="285">
        <f>[7]Imports!$DJ$106/1000</f>
        <v>15.404140999999999</v>
      </c>
      <c r="K121" s="377">
        <f>[7]Imports!$DJ$107/1000</f>
        <v>0.116509</v>
      </c>
    </row>
    <row r="122" spans="1:13" ht="16.75" customHeight="1" x14ac:dyDescent="0.25">
      <c r="A122" s="552" t="s">
        <v>468</v>
      </c>
      <c r="B122" s="285">
        <f>[7]Imports!$DK$108/1000</f>
        <v>161.23835</v>
      </c>
      <c r="C122" s="285">
        <f>[7]Imports!$DK$85/1000</f>
        <v>59.717267</v>
      </c>
      <c r="D122" s="285">
        <f t="shared" si="14"/>
        <v>42.251718999999994</v>
      </c>
      <c r="E122" s="285">
        <f>[7]Imports!$DK$115/1</f>
        <v>2.4168759999999998</v>
      </c>
      <c r="F122" s="285">
        <f>[7]Imports!$DK$114/1</f>
        <v>39.834842999999992</v>
      </c>
      <c r="G122" s="285">
        <f>[7]Imports!$DK$100/1000</f>
        <v>16.490544000000003</v>
      </c>
      <c r="H122" s="285">
        <f t="shared" si="16"/>
        <v>42.778818999999999</v>
      </c>
      <c r="I122" s="285">
        <f>[7]Imports!$DK$105/1000</f>
        <v>39.092813</v>
      </c>
      <c r="J122" s="285">
        <f>[7]Imports!$DK$106/1000</f>
        <v>3.678995</v>
      </c>
      <c r="K122" s="377">
        <f>[7]Imports!$DK$107/1000</f>
        <v>7.0109999999999999E-3</v>
      </c>
      <c r="L122" s="830"/>
      <c r="M122" s="317"/>
    </row>
    <row r="123" spans="1:13" ht="16.75" customHeight="1" x14ac:dyDescent="0.25">
      <c r="A123" s="552" t="s">
        <v>481</v>
      </c>
      <c r="B123" s="285">
        <f>[7]Imports!$DL$108/1000</f>
        <v>157.012137</v>
      </c>
      <c r="C123" s="285">
        <f>[7]Imports!$DL$85/1000</f>
        <v>49.555529999999997</v>
      </c>
      <c r="D123" s="285">
        <f>E123+F123</f>
        <v>44.265917000000002</v>
      </c>
      <c r="E123" s="285">
        <f>[7]Imports!$DL$115/1</f>
        <v>1.943943</v>
      </c>
      <c r="F123" s="285">
        <f>[7]Imports!$DL$114/1</f>
        <v>42.321974000000004</v>
      </c>
      <c r="G123" s="285">
        <f>[7]Imports!$DL$100/1000</f>
        <v>22.616551000000001</v>
      </c>
      <c r="H123" s="285">
        <f t="shared" si="16"/>
        <v>40.574137999999998</v>
      </c>
      <c r="I123" s="285">
        <f>[7]Imports!$DL$105/1000</f>
        <v>38.140228999999998</v>
      </c>
      <c r="J123" s="285">
        <f>[7]Imports!$DL$106/1000</f>
        <v>2.4015430000000002</v>
      </c>
      <c r="K123" s="377">
        <f>[7]Imports!$DL$107/1000</f>
        <v>3.2365999999999999E-2</v>
      </c>
      <c r="L123" s="317"/>
    </row>
    <row r="124" spans="1:13" ht="16.75" customHeight="1" x14ac:dyDescent="0.25">
      <c r="A124" s="552" t="s">
        <v>479</v>
      </c>
      <c r="B124" s="285">
        <f>[7]Imports!$DM$108/1000</f>
        <v>176.391482</v>
      </c>
      <c r="C124" s="285">
        <f>[7]Imports!$DM$85/1000</f>
        <v>73.164939000000004</v>
      </c>
      <c r="D124" s="285">
        <f>E124+F124</f>
        <v>53.102921000000002</v>
      </c>
      <c r="E124" s="285">
        <f>[7]Imports!$DM$115/1</f>
        <v>2.082732</v>
      </c>
      <c r="F124" s="285">
        <f>[7]Imports!$DM$114/1</f>
        <v>51.020189000000002</v>
      </c>
      <c r="G124" s="285">
        <f>[7]Imports!$DM$100/1000</f>
        <v>18.736365000000003</v>
      </c>
      <c r="H124" s="285">
        <f t="shared" ref="H124" si="17">SUM(I124:K124)</f>
        <v>31.387257999999999</v>
      </c>
      <c r="I124" s="285">
        <f>[7]Imports!$DM$105/1000</f>
        <v>22.330886</v>
      </c>
      <c r="J124" s="285">
        <f>[7]Imports!$DM$106/1000</f>
        <v>9.0554349999999992</v>
      </c>
      <c r="K124" s="377">
        <f>[7]Imports!$DM$107/1000</f>
        <v>9.3700000000000001E-4</v>
      </c>
    </row>
    <row r="125" spans="1:13" ht="16.75" customHeight="1" x14ac:dyDescent="0.25">
      <c r="A125" s="722" t="s">
        <v>487</v>
      </c>
      <c r="B125" s="550">
        <f>[7]Imports!$DN$108/1000</f>
        <v>162.85550899999998</v>
      </c>
      <c r="C125" s="550">
        <f>[7]Imports!$DN$85/1000</f>
        <v>50.649078000000003</v>
      </c>
      <c r="D125" s="550">
        <f>E125+F125</f>
        <v>44.981518999999999</v>
      </c>
      <c r="E125" s="550">
        <f>[7]Imports!$DN$115/1</f>
        <v>1.03505</v>
      </c>
      <c r="F125" s="550">
        <f>[7]Imports!$DN$114/1</f>
        <v>43.946469</v>
      </c>
      <c r="G125" s="550">
        <f>[7]Imports!$DN$100/1000</f>
        <v>30.267216000000001</v>
      </c>
      <c r="H125" s="550">
        <f t="shared" ref="H125" si="18">SUM(I125:K125)</f>
        <v>36.957696999999996</v>
      </c>
      <c r="I125" s="550">
        <f>[7]Imports!$DN$105/1000</f>
        <v>31.754822000000001</v>
      </c>
      <c r="J125" s="550">
        <f>[7]Imports!$DN$106/1000</f>
        <v>5.1443250000000003</v>
      </c>
      <c r="K125" s="551">
        <f>[7]Imports!$DN$107/1000</f>
        <v>5.8549999999999998E-2</v>
      </c>
      <c r="M125" s="59" t="s">
        <v>485</v>
      </c>
    </row>
    <row r="126" spans="1:13" ht="13" x14ac:dyDescent="0.3">
      <c r="A126" s="509" t="s">
        <v>257</v>
      </c>
      <c r="B126" s="317"/>
      <c r="C126" s="317"/>
      <c r="D126" s="317"/>
      <c r="E126" s="317"/>
      <c r="F126" s="317"/>
      <c r="G126" s="317"/>
      <c r="H126" s="317"/>
      <c r="I126" s="317"/>
      <c r="J126" s="317"/>
    </row>
    <row r="127" spans="1:13" x14ac:dyDescent="0.25">
      <c r="A127" s="187" t="s">
        <v>432</v>
      </c>
      <c r="F127" s="151"/>
    </row>
  </sheetData>
  <printOptions gridLinesSet="0"/>
  <pageMargins left="0.59055118110236204" right="1.9685039370078701" top="0.59050000000000002" bottom="2.06" header="0.5" footer="0.5"/>
  <pageSetup paperSize="9" scale="48" orientation="portrait" horizontalDpi="4294967295" verticalDpi="4294967295"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vt:i4>
      </vt:variant>
    </vt:vector>
  </HeadingPairs>
  <TitlesOfParts>
    <vt:vector size="34" baseType="lpstr">
      <vt:lpstr>F_FR</vt:lpstr>
      <vt:lpstr>F_OET</vt:lpstr>
      <vt:lpstr>F_EXPRIN </vt:lpstr>
      <vt:lpstr>F_EXPSEL</vt:lpstr>
      <vt:lpstr>F_DOTE </vt:lpstr>
      <vt:lpstr>F_TOURIST</vt:lpstr>
      <vt:lpstr>F_IMPRIN </vt:lpstr>
      <vt:lpstr>F_IMPSEC</vt:lpstr>
      <vt:lpstr>F_IMPEND</vt:lpstr>
      <vt:lpstr>F_IMPVAL</vt:lpstr>
      <vt:lpstr>F_DOTI</vt:lpstr>
      <vt:lpstr>F_INTL Commodity Prices</vt:lpstr>
      <vt:lpstr>F_FX_END</vt:lpstr>
      <vt:lpstr>F_FX_AVG</vt:lpstr>
      <vt:lpstr>F_REER &amp; NEER</vt:lpstr>
      <vt:lpstr>'F_DOTE '!Print_Area</vt:lpstr>
      <vt:lpstr>F_DOTI!Print_Area</vt:lpstr>
      <vt:lpstr>'F_EXPRIN '!Print_Area</vt:lpstr>
      <vt:lpstr>F_EXPSEL!Print_Area</vt:lpstr>
      <vt:lpstr>F_FR!Print_Area</vt:lpstr>
      <vt:lpstr>F_FX_AVG!Print_Area</vt:lpstr>
      <vt:lpstr>F_FX_END!Print_Area</vt:lpstr>
      <vt:lpstr>F_IMPEND!Print_Area</vt:lpstr>
      <vt:lpstr>'F_IMPRIN '!Print_Area</vt:lpstr>
      <vt:lpstr>F_IMPSEC!Print_Area</vt:lpstr>
      <vt:lpstr>F_IMPVAL!Print_Area</vt:lpstr>
      <vt:lpstr>'F_INTL Commodity Prices'!Print_Area</vt:lpstr>
      <vt:lpstr>'F_REER &amp; NEER'!Print_Area</vt:lpstr>
      <vt:lpstr>F_TOURIST!Print_Area</vt:lpstr>
      <vt:lpstr>'F_DOTE '!Print_Area_MI</vt:lpstr>
      <vt:lpstr>F_DOTI!Print_Area_MI</vt:lpstr>
      <vt:lpstr>'F_INTL Commodity Prices'!Print_Area_MI</vt:lpstr>
      <vt:lpstr>F_FR!Print_Titles</vt:lpstr>
      <vt:lpstr>'F_INTL Commodity Prices'!Print_Titles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Faka'osilea Lavaki</cp:lastModifiedBy>
  <cp:lastPrinted>2024-09-27T03:50:52Z</cp:lastPrinted>
  <dcterms:created xsi:type="dcterms:W3CDTF">2001-03-13T21:44:22Z</dcterms:created>
  <dcterms:modified xsi:type="dcterms:W3CDTF">2025-07-01T20:38:09Z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56A14DA">
    <vt:lpwstr/>
  </property>
  <property fmtid="{D5CDD505-2E9C-101B-9397-08002B2CF9AE}" pid="3" name="IVID333512D0">
    <vt:lpwstr/>
  </property>
  <property fmtid="{D5CDD505-2E9C-101B-9397-08002B2CF9AE}" pid="4" name="IVID424519F9">
    <vt:lpwstr/>
  </property>
  <property fmtid="{D5CDD505-2E9C-101B-9397-08002B2CF9AE}" pid="5" name="IVID1C2510E0">
    <vt:lpwstr/>
  </property>
  <property fmtid="{D5CDD505-2E9C-101B-9397-08002B2CF9AE}" pid="6" name="IVID234B13D4">
    <vt:lpwstr/>
  </property>
  <property fmtid="{D5CDD505-2E9C-101B-9397-08002B2CF9AE}" pid="7" name="IVID29051603">
    <vt:lpwstr/>
  </property>
  <property fmtid="{D5CDD505-2E9C-101B-9397-08002B2CF9AE}" pid="8" name="IVID173011FD">
    <vt:lpwstr/>
  </property>
  <property fmtid="{D5CDD505-2E9C-101B-9397-08002B2CF9AE}" pid="9" name="IVID2E3915F2">
    <vt:lpwstr/>
  </property>
  <property fmtid="{D5CDD505-2E9C-101B-9397-08002B2CF9AE}" pid="10" name="IVID2D2A1208">
    <vt:lpwstr/>
  </property>
  <property fmtid="{D5CDD505-2E9C-101B-9397-08002B2CF9AE}" pid="11" name="IVID3B6707D1">
    <vt:lpwstr/>
  </property>
  <property fmtid="{D5CDD505-2E9C-101B-9397-08002B2CF9AE}" pid="12" name="IVID261B0FEA">
    <vt:lpwstr/>
  </property>
  <property fmtid="{D5CDD505-2E9C-101B-9397-08002B2CF9AE}" pid="13" name="IVID4456AA12">
    <vt:lpwstr/>
  </property>
  <property fmtid="{D5CDD505-2E9C-101B-9397-08002B2CF9AE}" pid="14" name="IVID177918E6">
    <vt:lpwstr/>
  </property>
  <property fmtid="{D5CDD505-2E9C-101B-9397-08002B2CF9AE}" pid="15" name="IVID40041C57">
    <vt:lpwstr/>
  </property>
  <property fmtid="{D5CDD505-2E9C-101B-9397-08002B2CF9AE}" pid="16" name="IVID45F8339B">
    <vt:lpwstr/>
  </property>
  <property fmtid="{D5CDD505-2E9C-101B-9397-08002B2CF9AE}" pid="17" name="IVID37DE3FB1">
    <vt:lpwstr/>
  </property>
</Properties>
</file>